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slicers/slicer5.xml" ContentType="application/vnd.ms-excel.slicer+xml"/>
  <Override PartName="/xl/charts/chartEx3.xml" ContentType="application/vnd.ms-office.chartex+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ACEF53B7-20FE-4B9E-A1D4-730D07925F5C}" xr6:coauthVersionLast="47" xr6:coauthVersionMax="47" xr10:uidLastSave="{00000000-0000-0000-0000-000000000000}"/>
  <bookViews>
    <workbookView xWindow="-108" yWindow="-108" windowWidth="23256" windowHeight="12456" activeTab="3" xr2:uid="{00000000-000D-0000-FFFF-FFFF00000000}"/>
  </bookViews>
  <sheets>
    <sheet name="Revenue" sheetId="34" r:id="rId1"/>
    <sheet name="About" sheetId="33" r:id="rId2"/>
    <sheet name="Manager" sheetId="31" r:id="rId3"/>
    <sheet name="Final Dashboard" sheetId="27" r:id="rId4"/>
    <sheet name="DataSheet" sheetId="1" r:id="rId5"/>
    <sheet name="1,Monthly profit trend" sheetId="20" r:id="rId6"/>
    <sheet name="2,Customer Segment" sheetId="2" r:id="rId7"/>
    <sheet name="3, sale trend by week" sheetId="13" r:id="rId8"/>
    <sheet name="4,Regional sales" sheetId="6" r:id="rId9"/>
    <sheet name="5,overall sales " sheetId="8" r:id="rId10"/>
    <sheet name="6,order Priority" sheetId="9" r:id="rId11"/>
    <sheet name="7,ordering trend" sheetId="23" r:id="rId12"/>
    <sheet name="8,Manager Performance" sheetId="5" r:id="rId13"/>
    <sheet name="9,Revenue" sheetId="7" r:id="rId14"/>
    <sheet name="10, shipping Priority" sheetId="16" r:id="rId15"/>
  </sheets>
  <definedNames>
    <definedName name="_xlchart.v5.0" hidden="1">'4,Regional sales'!$A$3</definedName>
    <definedName name="_xlchart.v5.1" hidden="1">'4,Regional sales'!$A$4:$A$48</definedName>
    <definedName name="_xlchart.v5.10" hidden="1">'4,Regional sales'!$B$3</definedName>
    <definedName name="_xlchart.v5.11" hidden="1">'4,Regional sales'!$B$4:$B$48</definedName>
    <definedName name="_xlchart.v5.2" hidden="1">'4,Regional sales'!$B$3</definedName>
    <definedName name="_xlchart.v5.3" hidden="1">'4,Regional sales'!$B$4:$B$48</definedName>
    <definedName name="_xlchart.v5.4" hidden="1">'4,Regional sales'!$A$3</definedName>
    <definedName name="_xlchart.v5.5" hidden="1">'4,Regional sales'!$A$4:$A$48</definedName>
    <definedName name="_xlchart.v5.6" hidden="1">'4,Regional sales'!$B$3</definedName>
    <definedName name="_xlchart.v5.7" hidden="1">'4,Regional sales'!$B$4:$B$48</definedName>
    <definedName name="_xlchart.v5.8" hidden="1">'4,Regional sales'!$A$3</definedName>
    <definedName name="_xlchart.v5.9" hidden="1">'4,Regional sales'!$A$4:$A$48</definedName>
    <definedName name="ExternalData_1" localSheetId="4">DataSheet!$A$1:$X$1937</definedName>
    <definedName name="Slicer_Customer_Segment">#N/A</definedName>
    <definedName name="Slicer_Manager">#N/A</definedName>
    <definedName name="Slicer_Months__Order_Date">#N/A</definedName>
    <definedName name="Slicer_Order_Priority">#N/A</definedName>
    <definedName name="Slicer_Region">#N/A</definedName>
    <definedName name="Slicer_State_or_Province">#N/A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643" i="1" l="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69" i="1"/>
  <c r="Z1870" i="1"/>
  <c r="Z1871" i="1"/>
  <c r="Z1872" i="1"/>
  <c r="Z1873" i="1"/>
  <c r="Z1874" i="1"/>
  <c r="Z1875" i="1"/>
  <c r="Z1876" i="1"/>
  <c r="Z1877" i="1"/>
  <c r="Z1878" i="1"/>
  <c r="Z1879" i="1"/>
  <c r="Z1880" i="1"/>
  <c r="Z1881" i="1"/>
  <c r="Z1882" i="1"/>
  <c r="Z1883" i="1"/>
  <c r="Z1884" i="1"/>
  <c r="Z1885" i="1"/>
  <c r="Z1886" i="1"/>
  <c r="Z1887" i="1"/>
  <c r="Z1888" i="1"/>
  <c r="Z1889" i="1"/>
  <c r="Z1890" i="1"/>
  <c r="Z1891" i="1"/>
  <c r="Z1892" i="1"/>
  <c r="Z1893" i="1"/>
  <c r="Z1894" i="1"/>
  <c r="Z1895" i="1"/>
  <c r="Z1896" i="1"/>
  <c r="Z1897" i="1"/>
  <c r="Z1898" i="1"/>
  <c r="Z1899" i="1"/>
  <c r="Z1900" i="1"/>
  <c r="Z1901" i="1"/>
  <c r="Z1902" i="1"/>
  <c r="Z1903" i="1"/>
  <c r="Z1904" i="1"/>
  <c r="Z1905" i="1"/>
  <c r="Z1906" i="1"/>
  <c r="Z1907" i="1"/>
  <c r="Z1908" i="1"/>
  <c r="Z1909" i="1"/>
  <c r="Z1910" i="1"/>
  <c r="Z1911" i="1"/>
  <c r="Z1912" i="1"/>
  <c r="Z1913" i="1"/>
  <c r="Z1914" i="1"/>
  <c r="Z1915" i="1"/>
  <c r="Z1916" i="1"/>
  <c r="Z1917" i="1"/>
  <c r="Z1918" i="1"/>
  <c r="Z1919" i="1"/>
  <c r="Z1920" i="1"/>
  <c r="Z1921" i="1"/>
  <c r="Z1922" i="1"/>
  <c r="Z1923" i="1"/>
  <c r="Z1924" i="1"/>
  <c r="Z1925" i="1"/>
  <c r="Z1926" i="1"/>
  <c r="Z1927" i="1"/>
  <c r="Z1928" i="1"/>
  <c r="Z1929" i="1"/>
  <c r="Z1930" i="1"/>
  <c r="Z1931" i="1"/>
  <c r="Z1932" i="1"/>
  <c r="Z1933" i="1"/>
  <c r="Z1934" i="1"/>
  <c r="Z1935" i="1"/>
  <c r="Z1936" i="1"/>
  <c r="Z1937"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354" i="1"/>
  <c r="Z355" i="1"/>
  <c r="Z356" i="1"/>
  <c r="Z357" i="1"/>
  <c r="Z358" i="1"/>
  <c r="Z359" i="1"/>
  <c r="Z360" i="1"/>
  <c r="Z361" i="1"/>
  <c r="Z362" i="1"/>
  <c r="Z363" i="1"/>
  <c r="Z364" i="1"/>
  <c r="Z340" i="1"/>
  <c r="Z341" i="1"/>
  <c r="Z342" i="1"/>
  <c r="Z343" i="1"/>
  <c r="Z344" i="1"/>
  <c r="Z345" i="1"/>
  <c r="Z346" i="1"/>
  <c r="Z347" i="1"/>
  <c r="Z348" i="1"/>
  <c r="Z349" i="1"/>
  <c r="Z350" i="1"/>
  <c r="Z351" i="1"/>
  <c r="Z352" i="1"/>
  <c r="Z353" i="1"/>
  <c r="Z328" i="1"/>
  <c r="Z329" i="1"/>
  <c r="Z330" i="1"/>
  <c r="Z331" i="1"/>
  <c r="Z332" i="1"/>
  <c r="Z333" i="1"/>
  <c r="Z334" i="1"/>
  <c r="Z335" i="1"/>
  <c r="Z336" i="1"/>
  <c r="Z337" i="1"/>
  <c r="Z338" i="1"/>
  <c r="Z339" i="1"/>
  <c r="Z306" i="1"/>
  <c r="Z307" i="1"/>
  <c r="Z308" i="1"/>
  <c r="Z309" i="1"/>
  <c r="Z310" i="1"/>
  <c r="Z311" i="1"/>
  <c r="Z312" i="1"/>
  <c r="Z313" i="1"/>
  <c r="Z314" i="1"/>
  <c r="Z315" i="1"/>
  <c r="Z316" i="1"/>
  <c r="Z317" i="1"/>
  <c r="Z318" i="1"/>
  <c r="Z319" i="1"/>
  <c r="Z320" i="1"/>
  <c r="Z321" i="1"/>
  <c r="Z322" i="1"/>
  <c r="Z323" i="1"/>
  <c r="Z324" i="1"/>
  <c r="Z325" i="1"/>
  <c r="Z326" i="1"/>
  <c r="Z327"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139" i="1"/>
  <c r="Z140" i="1"/>
  <c r="Z141" i="1"/>
  <c r="Z142" i="1"/>
  <c r="Z143" i="1"/>
  <c r="Z144" i="1"/>
  <c r="Z145" i="1"/>
  <c r="Z146" i="1"/>
  <c r="Z147" i="1"/>
  <c r="Z148" i="1"/>
  <c r="Z149" i="1"/>
  <c r="Z150" i="1"/>
  <c r="Z151" i="1"/>
  <c r="Z152" i="1"/>
  <c r="Z121" i="1"/>
  <c r="Z122" i="1"/>
  <c r="Z123" i="1"/>
  <c r="Z124" i="1"/>
  <c r="Z125" i="1"/>
  <c r="Z126" i="1"/>
  <c r="Z127" i="1"/>
  <c r="Z128" i="1"/>
  <c r="Z129" i="1"/>
  <c r="Z130" i="1"/>
  <c r="Z131" i="1"/>
  <c r="Z132" i="1"/>
  <c r="Z133" i="1"/>
  <c r="Z134" i="1"/>
  <c r="Z135" i="1"/>
  <c r="Z136" i="1"/>
  <c r="Z137" i="1"/>
  <c r="Z138" i="1"/>
  <c r="Z100" i="1"/>
  <c r="Z101" i="1"/>
  <c r="Z102" i="1"/>
  <c r="Z103" i="1"/>
  <c r="Z104" i="1"/>
  <c r="Z105" i="1"/>
  <c r="Z106" i="1"/>
  <c r="Z107" i="1"/>
  <c r="Z108" i="1"/>
  <c r="Z109" i="1"/>
  <c r="Z110" i="1"/>
  <c r="Z111" i="1"/>
  <c r="Z112" i="1"/>
  <c r="Z113" i="1"/>
  <c r="Z114" i="1"/>
  <c r="Z115" i="1"/>
  <c r="Z116" i="1"/>
  <c r="Z117" i="1"/>
  <c r="Z118" i="1"/>
  <c r="Z119" i="1"/>
  <c r="Z120" i="1"/>
  <c r="Z86" i="1"/>
  <c r="Z87" i="1"/>
  <c r="Z88" i="1"/>
  <c r="Z89" i="1"/>
  <c r="Z90" i="1"/>
  <c r="Z91" i="1"/>
  <c r="Z92" i="1"/>
  <c r="Z93" i="1"/>
  <c r="Z94" i="1"/>
  <c r="Z95" i="1"/>
  <c r="Z96" i="1"/>
  <c r="Z97" i="1"/>
  <c r="Z98" i="1"/>
  <c r="Z99" i="1"/>
  <c r="Z67" i="1"/>
  <c r="Z68" i="1"/>
  <c r="Z69" i="1"/>
  <c r="Z70" i="1"/>
  <c r="Z71" i="1"/>
  <c r="Z72" i="1"/>
  <c r="Z73" i="1"/>
  <c r="Z74" i="1"/>
  <c r="Z75" i="1"/>
  <c r="Z76" i="1"/>
  <c r="Z77" i="1"/>
  <c r="Z78" i="1"/>
  <c r="Z79" i="1"/>
  <c r="Z80" i="1"/>
  <c r="Z81" i="1"/>
  <c r="Z82" i="1"/>
  <c r="Z83" i="1"/>
  <c r="Z84" i="1"/>
  <c r="Z85" i="1"/>
  <c r="Z48" i="1"/>
  <c r="Z49" i="1"/>
  <c r="Z50" i="1"/>
  <c r="Z51" i="1"/>
  <c r="Z52" i="1"/>
  <c r="Z53" i="1"/>
  <c r="Z54" i="1"/>
  <c r="Z55" i="1"/>
  <c r="Z56" i="1"/>
  <c r="Z57" i="1"/>
  <c r="Z58" i="1"/>
  <c r="Z59" i="1"/>
  <c r="Z60" i="1"/>
  <c r="Z61" i="1"/>
  <c r="Z62" i="1"/>
  <c r="Z63" i="1"/>
  <c r="Z64" i="1"/>
  <c r="Z65" i="1"/>
  <c r="Z66" i="1"/>
  <c r="Z34" i="1"/>
  <c r="Z35" i="1"/>
  <c r="Z36" i="1"/>
  <c r="Z37" i="1"/>
  <c r="Z38" i="1"/>
  <c r="Z39" i="1"/>
  <c r="Z40" i="1"/>
  <c r="Z41" i="1"/>
  <c r="Z42" i="1"/>
  <c r="Z43" i="1"/>
  <c r="Z44" i="1"/>
  <c r="Z45" i="1"/>
  <c r="Z46" i="1"/>
  <c r="Z47" i="1"/>
  <c r="Z22" i="1"/>
  <c r="Z23" i="1"/>
  <c r="Z24" i="1"/>
  <c r="Z25" i="1"/>
  <c r="Z26" i="1"/>
  <c r="Z27" i="1"/>
  <c r="Z28" i="1"/>
  <c r="Z29" i="1"/>
  <c r="Z30" i="1"/>
  <c r="Z31" i="1"/>
  <c r="Z32" i="1"/>
  <c r="Z33" i="1"/>
  <c r="Z3" i="1"/>
  <c r="Z4" i="1"/>
  <c r="Z5" i="1"/>
  <c r="Z6" i="1"/>
  <c r="Z7" i="1"/>
  <c r="Z8" i="1"/>
  <c r="Z9" i="1"/>
  <c r="Z10" i="1"/>
  <c r="Z11" i="1"/>
  <c r="Z12" i="1"/>
  <c r="Z13" i="1"/>
  <c r="Z14" i="1"/>
  <c r="Z15" i="1"/>
  <c r="Z16" i="1"/>
  <c r="Z17" i="1"/>
  <c r="Z18" i="1"/>
  <c r="Z19" i="1"/>
  <c r="Z20" i="1"/>
  <c r="Z21" i="1"/>
  <c r="U1938" i="1"/>
  <c r="J1938" i="1"/>
  <c r="Y1937" i="1"/>
  <c r="Y1936" i="1"/>
  <c r="Y1935" i="1"/>
  <c r="Y1934" i="1"/>
  <c r="Y1933" i="1"/>
  <c r="Y1932" i="1"/>
  <c r="Y1931" i="1"/>
  <c r="Y1930" i="1"/>
  <c r="Y1929" i="1"/>
  <c r="Y1928" i="1"/>
  <c r="Y1927" i="1"/>
  <c r="Y1926" i="1"/>
  <c r="Y1925" i="1"/>
  <c r="Y1924" i="1"/>
  <c r="Y1923" i="1"/>
  <c r="Y1922" i="1"/>
  <c r="Y1921" i="1"/>
  <c r="Y1920" i="1"/>
  <c r="Y1919" i="1"/>
  <c r="Y1918" i="1"/>
  <c r="Y1917" i="1"/>
  <c r="Y1916" i="1"/>
  <c r="Y1915" i="1"/>
  <c r="Y1914" i="1"/>
  <c r="Y1913" i="1"/>
  <c r="Y1912" i="1"/>
  <c r="Y1911" i="1"/>
  <c r="Y1910" i="1"/>
  <c r="Y1909" i="1"/>
  <c r="Y1908" i="1"/>
  <c r="Y1907" i="1"/>
  <c r="Y1906" i="1"/>
  <c r="Y1905" i="1"/>
  <c r="Y1904" i="1"/>
  <c r="Y1903" i="1"/>
  <c r="Y1902" i="1"/>
  <c r="Y1901" i="1"/>
  <c r="Y1900" i="1"/>
  <c r="Y1899" i="1"/>
  <c r="Y1898" i="1"/>
  <c r="Y1897" i="1"/>
  <c r="Y1896" i="1"/>
  <c r="Y1895" i="1"/>
  <c r="Y1894" i="1"/>
  <c r="Y1893" i="1"/>
  <c r="Y1892" i="1"/>
  <c r="Y1891" i="1"/>
  <c r="Y1890" i="1"/>
  <c r="Y1889" i="1"/>
  <c r="Y1888" i="1"/>
  <c r="Y1887" i="1"/>
  <c r="Y1886" i="1"/>
  <c r="Y1885" i="1"/>
  <c r="Y1884" i="1"/>
  <c r="Y1883" i="1"/>
  <c r="Y1882" i="1"/>
  <c r="Y1881" i="1"/>
  <c r="Y1880" i="1"/>
  <c r="Y1879" i="1"/>
  <c r="Y1878" i="1"/>
  <c r="Y1877" i="1"/>
  <c r="Y1876" i="1"/>
  <c r="Y1875" i="1"/>
  <c r="Y1874" i="1"/>
  <c r="Y1873" i="1"/>
  <c r="Y1872" i="1"/>
  <c r="Y1871" i="1"/>
  <c r="Y1870" i="1"/>
  <c r="Y1869" i="1"/>
  <c r="Y1868" i="1"/>
  <c r="Y1867" i="1"/>
  <c r="Y1866" i="1"/>
  <c r="Y1865" i="1"/>
  <c r="Y1864" i="1"/>
  <c r="Y1863" i="1"/>
  <c r="Y1862" i="1"/>
  <c r="Y1861" i="1"/>
  <c r="Y1860" i="1"/>
  <c r="Y1859" i="1"/>
  <c r="Y1858" i="1"/>
  <c r="Y1857" i="1"/>
  <c r="Y1856" i="1"/>
  <c r="Y1855" i="1"/>
  <c r="Y1854" i="1"/>
  <c r="Y1853" i="1"/>
  <c r="Y1852" i="1"/>
  <c r="Y1851" i="1"/>
  <c r="Y1850" i="1"/>
  <c r="Y1849" i="1"/>
  <c r="Y1848" i="1"/>
  <c r="Y1847" i="1"/>
  <c r="Y1846" i="1"/>
  <c r="Y1845" i="1"/>
  <c r="Y1844" i="1"/>
  <c r="Y1843" i="1"/>
  <c r="Y1842" i="1"/>
  <c r="Y1841" i="1"/>
  <c r="Y1840" i="1"/>
  <c r="Y1839" i="1"/>
  <c r="Y1838" i="1"/>
  <c r="Y1837" i="1"/>
  <c r="Y1836" i="1"/>
  <c r="Y1835" i="1"/>
  <c r="Y1834" i="1"/>
  <c r="Y1833" i="1"/>
  <c r="Y1832" i="1"/>
  <c r="Y1831" i="1"/>
  <c r="Y1830" i="1"/>
  <c r="Y1829" i="1"/>
  <c r="Y1828" i="1"/>
  <c r="Y1827" i="1"/>
  <c r="Y1826" i="1"/>
  <c r="Y1825" i="1"/>
  <c r="Y1824" i="1"/>
  <c r="Y1823" i="1"/>
  <c r="Y1822" i="1"/>
  <c r="Y1821" i="1"/>
  <c r="Y1820" i="1"/>
  <c r="Y1819" i="1"/>
  <c r="Y1818" i="1"/>
  <c r="Y1817" i="1"/>
  <c r="Y1816" i="1"/>
  <c r="Y1815" i="1"/>
  <c r="Y1814" i="1"/>
  <c r="Y1813" i="1"/>
  <c r="Y1812" i="1"/>
  <c r="Y1811" i="1"/>
  <c r="Y1810" i="1"/>
  <c r="Y1809" i="1"/>
  <c r="Y1808" i="1"/>
  <c r="Y1807" i="1"/>
  <c r="Y1806" i="1"/>
  <c r="Y1805" i="1"/>
  <c r="Y1804" i="1"/>
  <c r="Y1803" i="1"/>
  <c r="Y1802" i="1"/>
  <c r="Y1801" i="1"/>
  <c r="Y1800" i="1"/>
  <c r="Y1799" i="1"/>
  <c r="Y1798" i="1"/>
  <c r="Y1797" i="1"/>
  <c r="Y1796" i="1"/>
  <c r="Y1795" i="1"/>
  <c r="Y1794" i="1"/>
  <c r="Y1793" i="1"/>
  <c r="Y1792" i="1"/>
  <c r="Y1791" i="1"/>
  <c r="Y1790" i="1"/>
  <c r="Y1789" i="1"/>
  <c r="Y1788" i="1"/>
  <c r="Y1787" i="1"/>
  <c r="Y1786" i="1"/>
  <c r="Y1785" i="1"/>
  <c r="Y1784" i="1"/>
  <c r="Y1783" i="1"/>
  <c r="Y1782" i="1"/>
  <c r="Y1781" i="1"/>
  <c r="Y1780" i="1"/>
  <c r="Y1779" i="1"/>
  <c r="Y1778" i="1"/>
  <c r="Y1777" i="1"/>
  <c r="Y1776" i="1"/>
  <c r="Y1775" i="1"/>
  <c r="Y1774" i="1"/>
  <c r="Y1773" i="1"/>
  <c r="Y1772" i="1"/>
  <c r="Y1771" i="1"/>
  <c r="Y1770" i="1"/>
  <c r="Y1769" i="1"/>
  <c r="Y1768" i="1"/>
  <c r="Y1767" i="1"/>
  <c r="Y1766" i="1"/>
  <c r="Y1765" i="1"/>
  <c r="Y1764" i="1"/>
  <c r="Y1763" i="1"/>
  <c r="Y1762" i="1"/>
  <c r="Y1761" i="1"/>
  <c r="Y1760" i="1"/>
  <c r="Y1759" i="1"/>
  <c r="Y1758" i="1"/>
  <c r="Y1757" i="1"/>
  <c r="Y1756" i="1"/>
  <c r="Y1755" i="1"/>
  <c r="Y1754" i="1"/>
  <c r="Y1753" i="1"/>
  <c r="Y1752" i="1"/>
  <c r="Y1751" i="1"/>
  <c r="Y1750" i="1"/>
  <c r="Y1749" i="1"/>
  <c r="Y1748" i="1"/>
  <c r="Y1747" i="1"/>
  <c r="Y1746" i="1"/>
  <c r="Y1745" i="1"/>
  <c r="Y1744" i="1"/>
  <c r="Y1743" i="1"/>
  <c r="Y1742" i="1"/>
  <c r="Y1741" i="1"/>
  <c r="Y1740" i="1"/>
  <c r="Y1739" i="1"/>
  <c r="Y1738" i="1"/>
  <c r="Y1737" i="1"/>
  <c r="Y1736" i="1"/>
  <c r="Y1735" i="1"/>
  <c r="Y1734" i="1"/>
  <c r="Y1733" i="1"/>
  <c r="Y1732" i="1"/>
  <c r="Y1731" i="1"/>
  <c r="Y1730" i="1"/>
  <c r="Y1729" i="1"/>
  <c r="Y1728" i="1"/>
  <c r="Y1727" i="1"/>
  <c r="Y1726" i="1"/>
  <c r="Y1725" i="1"/>
  <c r="Y1724" i="1"/>
  <c r="Y1723" i="1"/>
  <c r="Y1722" i="1"/>
  <c r="Y1721" i="1"/>
  <c r="Y1720" i="1"/>
  <c r="Y1719" i="1"/>
  <c r="Y1718" i="1"/>
  <c r="Y1717" i="1"/>
  <c r="Y1716" i="1"/>
  <c r="Y1715" i="1"/>
  <c r="Y1714" i="1"/>
  <c r="Y1713" i="1"/>
  <c r="Y1712" i="1"/>
  <c r="Y1711" i="1"/>
  <c r="Y1710" i="1"/>
  <c r="Y1709" i="1"/>
  <c r="Y1708" i="1"/>
  <c r="Y1707" i="1"/>
  <c r="Y1706" i="1"/>
  <c r="Y1705" i="1"/>
  <c r="Y1704" i="1"/>
  <c r="Y1703" i="1"/>
  <c r="Y1702" i="1"/>
  <c r="Y1701" i="1"/>
  <c r="Y1700" i="1"/>
  <c r="Y1699" i="1"/>
  <c r="Y1698" i="1"/>
  <c r="Y1697" i="1"/>
  <c r="Y1696" i="1"/>
  <c r="Y1695" i="1"/>
  <c r="Y1694" i="1"/>
  <c r="Y1693" i="1"/>
  <c r="Y1692" i="1"/>
  <c r="Y1691" i="1"/>
  <c r="Y1690" i="1"/>
  <c r="Y1689" i="1"/>
  <c r="Y1688" i="1"/>
  <c r="Y1687" i="1"/>
  <c r="Y1686" i="1"/>
  <c r="Y1685" i="1"/>
  <c r="Y1684" i="1"/>
  <c r="Y1683" i="1"/>
  <c r="Y1682" i="1"/>
  <c r="Y1681" i="1"/>
  <c r="Y1680" i="1"/>
  <c r="Y1679" i="1"/>
  <c r="Y1678" i="1"/>
  <c r="Y1677" i="1"/>
  <c r="Y1676" i="1"/>
  <c r="Y1675" i="1"/>
  <c r="Y1674" i="1"/>
  <c r="Y1673" i="1"/>
  <c r="Y1672" i="1"/>
  <c r="Y1671" i="1"/>
  <c r="Y1670" i="1"/>
  <c r="Y1669" i="1"/>
  <c r="Y1668" i="1"/>
  <c r="Y1667" i="1"/>
  <c r="Y1666" i="1"/>
  <c r="Y1665" i="1"/>
  <c r="Y1664" i="1"/>
  <c r="Y1663" i="1"/>
  <c r="Y1662" i="1"/>
  <c r="Y1661" i="1"/>
  <c r="Y1660" i="1"/>
  <c r="Y1659" i="1"/>
  <c r="Y1658" i="1"/>
  <c r="Y1657" i="1"/>
  <c r="Y1656" i="1"/>
  <c r="Y1655" i="1"/>
  <c r="Y1654" i="1"/>
  <c r="Y1653" i="1"/>
  <c r="Y1652" i="1"/>
  <c r="Y1651" i="1"/>
  <c r="Y1650" i="1"/>
  <c r="Y1649" i="1"/>
  <c r="Y1648" i="1"/>
  <c r="Y1647" i="1"/>
  <c r="Y1646" i="1"/>
  <c r="Y1645" i="1"/>
  <c r="Y1644" i="1"/>
  <c r="Y1643" i="1"/>
  <c r="Y1642" i="1"/>
  <c r="Y1641" i="1"/>
  <c r="Y1640" i="1"/>
  <c r="Y1639" i="1"/>
  <c r="Y1638" i="1"/>
  <c r="Y1637" i="1"/>
  <c r="Y1636" i="1"/>
  <c r="Y1635" i="1"/>
  <c r="Y1634" i="1"/>
  <c r="Y1633" i="1"/>
  <c r="Y1632" i="1"/>
  <c r="Y1631" i="1"/>
  <c r="Y1630" i="1"/>
  <c r="Y1629" i="1"/>
  <c r="Y1628" i="1"/>
  <c r="Y1627" i="1"/>
  <c r="Y1626" i="1"/>
  <c r="Y1625" i="1"/>
  <c r="Y1624" i="1"/>
  <c r="Y1623" i="1"/>
  <c r="Y1622" i="1"/>
  <c r="Y1621" i="1"/>
  <c r="Y1620" i="1"/>
  <c r="Y1619" i="1"/>
  <c r="Y1618" i="1"/>
  <c r="Y1617" i="1"/>
  <c r="Y1616" i="1"/>
  <c r="Y1615" i="1"/>
  <c r="Y1614" i="1"/>
  <c r="Y1613" i="1"/>
  <c r="Y1612" i="1"/>
  <c r="Y1611" i="1"/>
  <c r="Y1610" i="1"/>
  <c r="Y1609" i="1"/>
  <c r="Y1608" i="1"/>
  <c r="Y1607" i="1"/>
  <c r="Y1606" i="1"/>
  <c r="Y1605" i="1"/>
  <c r="Y1604" i="1"/>
  <c r="Y1603" i="1"/>
  <c r="Y1602" i="1"/>
  <c r="Y1601" i="1"/>
  <c r="Y1600" i="1"/>
  <c r="Y1599" i="1"/>
  <c r="Y1598" i="1"/>
  <c r="Y1597" i="1"/>
  <c r="Y1596" i="1"/>
  <c r="Y1595" i="1"/>
  <c r="Y1594" i="1"/>
  <c r="Y1593" i="1"/>
  <c r="Y1592" i="1"/>
  <c r="Y1591" i="1"/>
  <c r="Y1590" i="1"/>
  <c r="Y1589" i="1"/>
  <c r="Y1588" i="1"/>
  <c r="Y1587" i="1"/>
  <c r="Y1586" i="1"/>
  <c r="Y1585" i="1"/>
  <c r="Y1584" i="1"/>
  <c r="Y1583" i="1"/>
  <c r="Y1582" i="1"/>
  <c r="Y1581" i="1"/>
  <c r="Y1580" i="1"/>
  <c r="Y1579" i="1"/>
  <c r="Y1578" i="1"/>
  <c r="Y1577" i="1"/>
  <c r="Y1576" i="1"/>
  <c r="Y1575" i="1"/>
  <c r="Y1574" i="1"/>
  <c r="Y1573" i="1"/>
  <c r="Y1572" i="1"/>
  <c r="Y1571" i="1"/>
  <c r="Y1570" i="1"/>
  <c r="Y1569" i="1"/>
  <c r="Y1568" i="1"/>
  <c r="Y1567" i="1"/>
  <c r="Y1566" i="1"/>
  <c r="Y1565" i="1"/>
  <c r="Y1564" i="1"/>
  <c r="Y1563" i="1"/>
  <c r="Y1562" i="1"/>
  <c r="Y1561" i="1"/>
  <c r="Y1560" i="1"/>
  <c r="Y1559" i="1"/>
  <c r="Y1558" i="1"/>
  <c r="Y1557" i="1"/>
  <c r="Y1556" i="1"/>
  <c r="Y1555" i="1"/>
  <c r="Y1554" i="1"/>
  <c r="Y1553" i="1"/>
  <c r="Y1552" i="1"/>
  <c r="Y1551" i="1"/>
  <c r="Y1550" i="1"/>
  <c r="Y1549" i="1"/>
  <c r="Y1548" i="1"/>
  <c r="Y1547" i="1"/>
  <c r="Y1546" i="1"/>
  <c r="Y1545" i="1"/>
  <c r="Y1544" i="1"/>
  <c r="Y1543" i="1"/>
  <c r="Y1542" i="1"/>
  <c r="Y1541" i="1"/>
  <c r="Y1540" i="1"/>
  <c r="Y1539" i="1"/>
  <c r="Y1538" i="1"/>
  <c r="Y1537" i="1"/>
  <c r="Y1536" i="1"/>
  <c r="Y1535" i="1"/>
  <c r="Y1534" i="1"/>
  <c r="Y1533" i="1"/>
  <c r="Y1532" i="1"/>
  <c r="Y1531" i="1"/>
  <c r="Y1530" i="1"/>
  <c r="Y1529" i="1"/>
  <c r="Y1528" i="1"/>
  <c r="Y1527" i="1"/>
  <c r="Y1526" i="1"/>
  <c r="Y1525" i="1"/>
  <c r="Y1524" i="1"/>
  <c r="Y1523" i="1"/>
  <c r="Y1522" i="1"/>
  <c r="Y1521" i="1"/>
  <c r="Y1520" i="1"/>
  <c r="Y1519" i="1"/>
  <c r="Y1518" i="1"/>
  <c r="Y1517" i="1"/>
  <c r="Y1516" i="1"/>
  <c r="Y1515" i="1"/>
  <c r="Y1514" i="1"/>
  <c r="Y1513" i="1"/>
  <c r="Y1512" i="1"/>
  <c r="Y1511" i="1"/>
  <c r="Y1510" i="1"/>
  <c r="Y1509" i="1"/>
  <c r="Y1508" i="1"/>
  <c r="Y1507" i="1"/>
  <c r="Y1506" i="1"/>
  <c r="Y1505" i="1"/>
  <c r="Y1504" i="1"/>
  <c r="Y1503" i="1"/>
  <c r="Y1502" i="1"/>
  <c r="Y1501" i="1"/>
  <c r="Y1500" i="1"/>
  <c r="Y1499" i="1"/>
  <c r="Y1498" i="1"/>
  <c r="Y1497" i="1"/>
  <c r="Y1496" i="1"/>
  <c r="Y1495" i="1"/>
  <c r="Y1494" i="1"/>
  <c r="Y1493" i="1"/>
  <c r="Y1492" i="1"/>
  <c r="Y1491" i="1"/>
  <c r="Y1490" i="1"/>
  <c r="Y1489" i="1"/>
  <c r="Y1488" i="1"/>
  <c r="Y1487" i="1"/>
  <c r="Y1486" i="1"/>
  <c r="Y1485" i="1"/>
  <c r="Y1484" i="1"/>
  <c r="Y1483" i="1"/>
  <c r="Y1482" i="1"/>
  <c r="Y1481" i="1"/>
  <c r="Y1480" i="1"/>
  <c r="Y1479" i="1"/>
  <c r="Y1478" i="1"/>
  <c r="Y1477" i="1"/>
  <c r="Y1476" i="1"/>
  <c r="Y1475" i="1"/>
  <c r="Y1474" i="1"/>
  <c r="Y1473" i="1"/>
  <c r="Y1472" i="1"/>
  <c r="Y1471" i="1"/>
  <c r="Y1470" i="1"/>
  <c r="Y1469" i="1"/>
  <c r="Y1468" i="1"/>
  <c r="Y1467" i="1"/>
  <c r="Y1466" i="1"/>
  <c r="Y1465" i="1"/>
  <c r="Y1464" i="1"/>
  <c r="Y1463" i="1"/>
  <c r="Y1462" i="1"/>
  <c r="Y1461" i="1"/>
  <c r="Y1460" i="1"/>
  <c r="Y1459" i="1"/>
  <c r="Y1458" i="1"/>
  <c r="Y1457" i="1"/>
  <c r="Y1456" i="1"/>
  <c r="Y1455" i="1"/>
  <c r="Y1454" i="1"/>
  <c r="Y1453" i="1"/>
  <c r="Y1452" i="1"/>
  <c r="Y1451" i="1"/>
  <c r="Y1450" i="1"/>
  <c r="Y1449" i="1"/>
  <c r="Y1448" i="1"/>
  <c r="Y1447" i="1"/>
  <c r="Y1446" i="1"/>
  <c r="Y1445" i="1"/>
  <c r="Y1444" i="1"/>
  <c r="Y1443" i="1"/>
  <c r="Y1442" i="1"/>
  <c r="Y1441" i="1"/>
  <c r="Y1440" i="1"/>
  <c r="Y1439" i="1"/>
  <c r="Y1438" i="1"/>
  <c r="Y1437" i="1"/>
  <c r="Y1436" i="1"/>
  <c r="Y1435" i="1"/>
  <c r="Y1434" i="1"/>
  <c r="Y1433" i="1"/>
  <c r="Y1432" i="1"/>
  <c r="Y1431" i="1"/>
  <c r="Y1430" i="1"/>
  <c r="Y1429" i="1"/>
  <c r="Y1428" i="1"/>
  <c r="Y1427" i="1"/>
  <c r="Y1426" i="1"/>
  <c r="Y1425" i="1"/>
  <c r="Y1424" i="1"/>
  <c r="Y1423" i="1"/>
  <c r="Y1422" i="1"/>
  <c r="Y1421" i="1"/>
  <c r="Y1420" i="1"/>
  <c r="Y1419" i="1"/>
  <c r="Y1418" i="1"/>
  <c r="Y1417" i="1"/>
  <c r="Y1416" i="1"/>
  <c r="Y1415" i="1"/>
  <c r="Y1414" i="1"/>
  <c r="Y1413" i="1"/>
  <c r="Y1412" i="1"/>
  <c r="Y1411" i="1"/>
  <c r="Y1410" i="1"/>
  <c r="Y1409" i="1"/>
  <c r="Y1408" i="1"/>
  <c r="Y1407" i="1"/>
  <c r="Y1406" i="1"/>
  <c r="Y1405" i="1"/>
  <c r="Y1404" i="1"/>
  <c r="Y1403" i="1"/>
  <c r="Y1402" i="1"/>
  <c r="Y1401" i="1"/>
  <c r="Y1400" i="1"/>
  <c r="Y1399" i="1"/>
  <c r="Y1398" i="1"/>
  <c r="Y1397" i="1"/>
  <c r="Y1396" i="1"/>
  <c r="Y1395" i="1"/>
  <c r="Y1394" i="1"/>
  <c r="Y1393" i="1"/>
  <c r="Y1392" i="1"/>
  <c r="Y1391" i="1"/>
  <c r="Y1390" i="1"/>
  <c r="Y1389" i="1"/>
  <c r="Y1388" i="1"/>
  <c r="Y1387" i="1"/>
  <c r="Y1386" i="1"/>
  <c r="Y1385" i="1"/>
  <c r="Y1384" i="1"/>
  <c r="Y1383" i="1"/>
  <c r="Y1382" i="1"/>
  <c r="Y1381" i="1"/>
  <c r="Y1380" i="1"/>
  <c r="Y1379" i="1"/>
  <c r="Y1378" i="1"/>
  <c r="Y1377" i="1"/>
  <c r="Y1376" i="1"/>
  <c r="Y1375" i="1"/>
  <c r="Y1374" i="1"/>
  <c r="Y1373" i="1"/>
  <c r="Y1372" i="1"/>
  <c r="Y1371" i="1"/>
  <c r="Y1370" i="1"/>
  <c r="Y1369" i="1"/>
  <c r="Y1368" i="1"/>
  <c r="Y1367" i="1"/>
  <c r="Y1366" i="1"/>
  <c r="Y1365" i="1"/>
  <c r="Y1364" i="1"/>
  <c r="Y1363" i="1"/>
  <c r="Y1362" i="1"/>
  <c r="Y1361" i="1"/>
  <c r="Y1360" i="1"/>
  <c r="Y1359" i="1"/>
  <c r="Y1358" i="1"/>
  <c r="Y1357" i="1"/>
  <c r="Y1356" i="1"/>
  <c r="Y1355" i="1"/>
  <c r="Y1354" i="1"/>
  <c r="Y1353" i="1"/>
  <c r="Y1352" i="1"/>
  <c r="Y1351" i="1"/>
  <c r="Y1350" i="1"/>
  <c r="Y1349" i="1"/>
  <c r="Y1348" i="1"/>
  <c r="Y1347" i="1"/>
  <c r="Y1346" i="1"/>
  <c r="Y1345" i="1"/>
  <c r="Y1344" i="1"/>
  <c r="Y1343" i="1"/>
  <c r="Y1342" i="1"/>
  <c r="Y1341" i="1"/>
  <c r="Y1340" i="1"/>
  <c r="Y1339" i="1"/>
  <c r="Y1338" i="1"/>
  <c r="Y1337" i="1"/>
  <c r="Y1336" i="1"/>
  <c r="Y1335" i="1"/>
  <c r="Y1334" i="1"/>
  <c r="Y1333" i="1"/>
  <c r="Y1332" i="1"/>
  <c r="Y1331" i="1"/>
  <c r="Y1330" i="1"/>
  <c r="Y1329" i="1"/>
  <c r="Y1328" i="1"/>
  <c r="Y1327" i="1"/>
  <c r="Y1326" i="1"/>
  <c r="Y1325" i="1"/>
  <c r="Y1324" i="1"/>
  <c r="Y1323" i="1"/>
  <c r="Y1322" i="1"/>
  <c r="Y1321" i="1"/>
  <c r="Y1320" i="1"/>
  <c r="Y1319" i="1"/>
  <c r="Y1318" i="1"/>
  <c r="Y1317" i="1"/>
  <c r="Y1316" i="1"/>
  <c r="Y1315" i="1"/>
  <c r="Y1314" i="1"/>
  <c r="Y1313" i="1"/>
  <c r="Y1312" i="1"/>
  <c r="Y1311" i="1"/>
  <c r="Y1310" i="1"/>
  <c r="Y1309" i="1"/>
  <c r="Y1308" i="1"/>
  <c r="Y1307" i="1"/>
  <c r="Y1306" i="1"/>
  <c r="Y1305" i="1"/>
  <c r="Y1304" i="1"/>
  <c r="Y1303" i="1"/>
  <c r="Y1302" i="1"/>
  <c r="Y1301" i="1"/>
  <c r="Y1300" i="1"/>
  <c r="Y1299" i="1"/>
  <c r="Y1298" i="1"/>
  <c r="Y1297" i="1"/>
  <c r="Y1296" i="1"/>
  <c r="Y1295" i="1"/>
  <c r="Y1294" i="1"/>
  <c r="Y1293" i="1"/>
  <c r="Y1292" i="1"/>
  <c r="Y1291" i="1"/>
  <c r="Y1290" i="1"/>
  <c r="Y1289" i="1"/>
  <c r="Y1288" i="1"/>
  <c r="Y1287" i="1"/>
  <c r="Y1286" i="1"/>
  <c r="Y1285" i="1"/>
  <c r="Y1284" i="1"/>
  <c r="Y1283" i="1"/>
  <c r="Y1282" i="1"/>
  <c r="Y1281" i="1"/>
  <c r="Y1280" i="1"/>
  <c r="Y1279" i="1"/>
  <c r="Y1278" i="1"/>
  <c r="Y1277" i="1"/>
  <c r="Y1276" i="1"/>
  <c r="Y1275" i="1"/>
  <c r="Y1274" i="1"/>
  <c r="Y1273" i="1"/>
  <c r="Y1272" i="1"/>
  <c r="Y1271" i="1"/>
  <c r="Y1270" i="1"/>
  <c r="Y1269" i="1"/>
  <c r="Y1268" i="1"/>
  <c r="Y1267" i="1"/>
  <c r="Y1266" i="1"/>
  <c r="Y1265" i="1"/>
  <c r="Y1264" i="1"/>
  <c r="Y1263" i="1"/>
  <c r="Y1262" i="1"/>
  <c r="Y1261" i="1"/>
  <c r="Y1260" i="1"/>
  <c r="Y1259" i="1"/>
  <c r="Y1258" i="1"/>
  <c r="Y1257" i="1"/>
  <c r="Y1256" i="1"/>
  <c r="Y1255" i="1"/>
  <c r="Y1254" i="1"/>
  <c r="Y1253" i="1"/>
  <c r="Y1252" i="1"/>
  <c r="Y1251" i="1"/>
  <c r="Y1250" i="1"/>
  <c r="Y1249" i="1"/>
  <c r="Y1248" i="1"/>
  <c r="Y1247" i="1"/>
  <c r="Y1246" i="1"/>
  <c r="Y1245" i="1"/>
  <c r="Y1244" i="1"/>
  <c r="Y1243" i="1"/>
  <c r="Y1242" i="1"/>
  <c r="Y1241" i="1"/>
  <c r="Y1240" i="1"/>
  <c r="Y1239" i="1"/>
  <c r="Y1238" i="1"/>
  <c r="Y1237" i="1"/>
  <c r="Y1236" i="1"/>
  <c r="Y1235" i="1"/>
  <c r="Y1234" i="1"/>
  <c r="Y1233" i="1"/>
  <c r="Y1232" i="1"/>
  <c r="Y1231" i="1"/>
  <c r="Y1230" i="1"/>
  <c r="Y1229" i="1"/>
  <c r="Y1228" i="1"/>
  <c r="Y1227" i="1"/>
  <c r="Y1226" i="1"/>
  <c r="Y1225" i="1"/>
  <c r="Y1224" i="1"/>
  <c r="Y1223" i="1"/>
  <c r="Y1222" i="1"/>
  <c r="Y1221" i="1"/>
  <c r="Y1220" i="1"/>
  <c r="Y1219" i="1"/>
  <c r="Y1218" i="1"/>
  <c r="Y1217" i="1"/>
  <c r="Y1216" i="1"/>
  <c r="Y1215" i="1"/>
  <c r="Y1214" i="1"/>
  <c r="Y1213" i="1"/>
  <c r="Y1212" i="1"/>
  <c r="Y1211" i="1"/>
  <c r="Y1210" i="1"/>
  <c r="Y1209" i="1"/>
  <c r="Y1208" i="1"/>
  <c r="Y1207" i="1"/>
  <c r="Y1206" i="1"/>
  <c r="Y1205" i="1"/>
  <c r="Y1204" i="1"/>
  <c r="Y1203" i="1"/>
  <c r="Y1202" i="1"/>
  <c r="Y1201" i="1"/>
  <c r="Y1200" i="1"/>
  <c r="Y1199" i="1"/>
  <c r="Y1198" i="1"/>
  <c r="Y1197" i="1"/>
  <c r="Y1196" i="1"/>
  <c r="Y1195" i="1"/>
  <c r="Y1194" i="1"/>
  <c r="Y1193" i="1"/>
  <c r="Y1192" i="1"/>
  <c r="Y1191" i="1"/>
  <c r="Y1190" i="1"/>
  <c r="Y1189" i="1"/>
  <c r="Y1188" i="1"/>
  <c r="Y1187" i="1"/>
  <c r="Y1186" i="1"/>
  <c r="Y1185" i="1"/>
  <c r="Y1184" i="1"/>
  <c r="Y1183" i="1"/>
  <c r="Y1182" i="1"/>
  <c r="Y1181" i="1"/>
  <c r="Y1180" i="1"/>
  <c r="Y1179" i="1"/>
  <c r="Y1178" i="1"/>
  <c r="Y1177" i="1"/>
  <c r="Y1176" i="1"/>
  <c r="Y1175" i="1"/>
  <c r="Y1174" i="1"/>
  <c r="Y1173" i="1"/>
  <c r="Y1172" i="1"/>
  <c r="Y1171" i="1"/>
  <c r="Y1170" i="1"/>
  <c r="Y1169" i="1"/>
  <c r="Y1168" i="1"/>
  <c r="Y1167" i="1"/>
  <c r="Y1166" i="1"/>
  <c r="Y1165" i="1"/>
  <c r="Y1164" i="1"/>
  <c r="Y1163" i="1"/>
  <c r="Y1162" i="1"/>
  <c r="Y1161" i="1"/>
  <c r="Y1160" i="1"/>
  <c r="Y1159" i="1"/>
  <c r="Y1158" i="1"/>
  <c r="Y1157" i="1"/>
  <c r="Y1156" i="1"/>
  <c r="Y1155" i="1"/>
  <c r="Y1154" i="1"/>
  <c r="Y1153" i="1"/>
  <c r="Y1152" i="1"/>
  <c r="Y1151" i="1"/>
  <c r="Y1150" i="1"/>
  <c r="Y1149" i="1"/>
  <c r="Y1148" i="1"/>
  <c r="Y1147" i="1"/>
  <c r="Y1146" i="1"/>
  <c r="Y1145" i="1"/>
  <c r="Y1144" i="1"/>
  <c r="Y1143" i="1"/>
  <c r="Y1142" i="1"/>
  <c r="Y1141" i="1"/>
  <c r="Y1140" i="1"/>
  <c r="Y1139" i="1"/>
  <c r="Y1138" i="1"/>
  <c r="Y1137" i="1"/>
  <c r="Y1136" i="1"/>
  <c r="Y1135" i="1"/>
  <c r="Y1134" i="1"/>
  <c r="Y1133" i="1"/>
  <c r="Y1132" i="1"/>
  <c r="Y1131" i="1"/>
  <c r="Y1130" i="1"/>
  <c r="Y1129" i="1"/>
  <c r="Y1128" i="1"/>
  <c r="Y1127" i="1"/>
  <c r="Y1126" i="1"/>
  <c r="Y1125" i="1"/>
  <c r="Y1124" i="1"/>
  <c r="Y1123" i="1"/>
  <c r="Y1122" i="1"/>
  <c r="Y1121" i="1"/>
  <c r="Y1120" i="1"/>
  <c r="Y1119" i="1"/>
  <c r="Y1118" i="1"/>
  <c r="Y1117" i="1"/>
  <c r="Y1116" i="1"/>
  <c r="Y1115" i="1"/>
  <c r="Y1114" i="1"/>
  <c r="Y1113" i="1"/>
  <c r="Y1112" i="1"/>
  <c r="Y1111" i="1"/>
  <c r="Y1110" i="1"/>
  <c r="Y1109" i="1"/>
  <c r="Y1108" i="1"/>
  <c r="Y1107" i="1"/>
  <c r="Y1106" i="1"/>
  <c r="Y1105" i="1"/>
  <c r="Y1104" i="1"/>
  <c r="Y1103" i="1"/>
  <c r="Y1102" i="1"/>
  <c r="Y1101" i="1"/>
  <c r="Y1100" i="1"/>
  <c r="Y1099" i="1"/>
  <c r="Y1098" i="1"/>
  <c r="Y1097" i="1"/>
  <c r="Y1096" i="1"/>
  <c r="Y1095" i="1"/>
  <c r="Y1094" i="1"/>
  <c r="Y1093" i="1"/>
  <c r="Y1092" i="1"/>
  <c r="Y1091" i="1"/>
  <c r="Y1090" i="1"/>
  <c r="Y1089" i="1"/>
  <c r="Y1088" i="1"/>
  <c r="Y1087" i="1"/>
  <c r="Y1086" i="1"/>
  <c r="Y1085" i="1"/>
  <c r="Y1084" i="1"/>
  <c r="Y1083" i="1"/>
  <c r="Y1082" i="1"/>
  <c r="Y1081" i="1"/>
  <c r="Y1080" i="1"/>
  <c r="Y1079" i="1"/>
  <c r="Y1078" i="1"/>
  <c r="Y1077" i="1"/>
  <c r="Y1076" i="1"/>
  <c r="Y1075" i="1"/>
  <c r="Y1074" i="1"/>
  <c r="Y1073" i="1"/>
  <c r="Y1072" i="1"/>
  <c r="Y1071" i="1"/>
  <c r="Y1070" i="1"/>
  <c r="Y1069" i="1"/>
  <c r="Y1068" i="1"/>
  <c r="Y1067" i="1"/>
  <c r="Y1066" i="1"/>
  <c r="Y1065" i="1"/>
  <c r="Y1064" i="1"/>
  <c r="Y1063" i="1"/>
  <c r="Y1062" i="1"/>
  <c r="Y1061" i="1"/>
  <c r="Y1060" i="1"/>
  <c r="Y1059" i="1"/>
  <c r="Y1058" i="1"/>
  <c r="Y1057" i="1"/>
  <c r="Y1056" i="1"/>
  <c r="Y1055" i="1"/>
  <c r="Y1054" i="1"/>
  <c r="Y1053" i="1"/>
  <c r="Y1052" i="1"/>
  <c r="Y1051" i="1"/>
  <c r="Y1050" i="1"/>
  <c r="Y1049" i="1"/>
  <c r="Y1048" i="1"/>
  <c r="Y1047" i="1"/>
  <c r="Y1046" i="1"/>
  <c r="Y1045" i="1"/>
  <c r="Y1044" i="1"/>
  <c r="Y1043" i="1"/>
  <c r="Y1042" i="1"/>
  <c r="Y1041" i="1"/>
  <c r="Y1040" i="1"/>
  <c r="Y1039" i="1"/>
  <c r="Y1038" i="1"/>
  <c r="Y1037" i="1"/>
  <c r="Y1036" i="1"/>
  <c r="Y1035" i="1"/>
  <c r="Y1034" i="1"/>
  <c r="Y1033" i="1"/>
  <c r="Y1032" i="1"/>
  <c r="Y1031" i="1"/>
  <c r="Y1030" i="1"/>
  <c r="Y1029" i="1"/>
  <c r="Y1028" i="1"/>
  <c r="Y1027" i="1"/>
  <c r="Y1026" i="1"/>
  <c r="Y1025" i="1"/>
  <c r="Y1024" i="1"/>
  <c r="Y1023" i="1"/>
  <c r="Y1022" i="1"/>
  <c r="Y1021" i="1"/>
  <c r="Y1020" i="1"/>
  <c r="Y1019" i="1"/>
  <c r="Y1018" i="1"/>
  <c r="Y1017" i="1"/>
  <c r="Y1016" i="1"/>
  <c r="Y1015" i="1"/>
  <c r="Y1014" i="1"/>
  <c r="Y1013" i="1"/>
  <c r="Y1012" i="1"/>
  <c r="Y1011" i="1"/>
  <c r="Y1010" i="1"/>
  <c r="Y1009" i="1"/>
  <c r="Y1008" i="1"/>
  <c r="Y1007" i="1"/>
  <c r="Y1006" i="1"/>
  <c r="Y1005" i="1"/>
  <c r="Y1004" i="1"/>
  <c r="Y1003" i="1"/>
  <c r="Y1002" i="1"/>
  <c r="Y1001" i="1"/>
  <c r="Y1000" i="1"/>
  <c r="Y999" i="1"/>
  <c r="Y998" i="1"/>
  <c r="Y997" i="1"/>
  <c r="Y996" i="1"/>
  <c r="Y995" i="1"/>
  <c r="Y994" i="1"/>
  <c r="Y993" i="1"/>
  <c r="Y992" i="1"/>
  <c r="Y991" i="1"/>
  <c r="Y990" i="1"/>
  <c r="Y989" i="1"/>
  <c r="Y988" i="1"/>
  <c r="Y987" i="1"/>
  <c r="Y986" i="1"/>
  <c r="Y985" i="1"/>
  <c r="Y984" i="1"/>
  <c r="Y983" i="1"/>
  <c r="Y982" i="1"/>
  <c r="Y981" i="1"/>
  <c r="Y980" i="1"/>
  <c r="Y979" i="1"/>
  <c r="Y978" i="1"/>
  <c r="Y977" i="1"/>
  <c r="Y976" i="1"/>
  <c r="Y975" i="1"/>
  <c r="Y974" i="1"/>
  <c r="Y973" i="1"/>
  <c r="Y972" i="1"/>
  <c r="Y971" i="1"/>
  <c r="Y970" i="1"/>
  <c r="Y969" i="1"/>
  <c r="Y968" i="1"/>
  <c r="Y967" i="1"/>
  <c r="Y966" i="1"/>
  <c r="Y965" i="1"/>
  <c r="Y964" i="1"/>
  <c r="Y963" i="1"/>
  <c r="Y962" i="1"/>
  <c r="Y961" i="1"/>
  <c r="Y960" i="1"/>
  <c r="Y959" i="1"/>
  <c r="Y958" i="1"/>
  <c r="Y957" i="1"/>
  <c r="Y956" i="1"/>
  <c r="Y955" i="1"/>
  <c r="Y954" i="1"/>
  <c r="Y953" i="1"/>
  <c r="Y952" i="1"/>
  <c r="Y951" i="1"/>
  <c r="Y950" i="1"/>
  <c r="Y949" i="1"/>
  <c r="Y948" i="1"/>
  <c r="Y947" i="1"/>
  <c r="Y946" i="1"/>
  <c r="Y945" i="1"/>
  <c r="Y944" i="1"/>
  <c r="Y943" i="1"/>
  <c r="Y942" i="1"/>
  <c r="Y941" i="1"/>
  <c r="Y940" i="1"/>
  <c r="Y939" i="1"/>
  <c r="Y938" i="1"/>
  <c r="Y937" i="1"/>
  <c r="Y936" i="1"/>
  <c r="Y935" i="1"/>
  <c r="Y934" i="1"/>
  <c r="Y933" i="1"/>
  <c r="Y932" i="1"/>
  <c r="Y931" i="1"/>
  <c r="Y930" i="1"/>
  <c r="Y929" i="1"/>
  <c r="Y928" i="1"/>
  <c r="Y927" i="1"/>
  <c r="Y926" i="1"/>
  <c r="Y925" i="1"/>
  <c r="Y924" i="1"/>
  <c r="Y923" i="1"/>
  <c r="Y922" i="1"/>
  <c r="Y921" i="1"/>
  <c r="Y920" i="1"/>
  <c r="Y919" i="1"/>
  <c r="Y918" i="1"/>
  <c r="Y917" i="1"/>
  <c r="Y916" i="1"/>
  <c r="Y915" i="1"/>
  <c r="Y914" i="1"/>
  <c r="Y913" i="1"/>
  <c r="Y912" i="1"/>
  <c r="Y911" i="1"/>
  <c r="Y910" i="1"/>
  <c r="Y909" i="1"/>
  <c r="Y908" i="1"/>
  <c r="Y907" i="1"/>
  <c r="Y906" i="1"/>
  <c r="Y905" i="1"/>
  <c r="Y904" i="1"/>
  <c r="Y903" i="1"/>
  <c r="Y902" i="1"/>
  <c r="Y901" i="1"/>
  <c r="Y900" i="1"/>
  <c r="Y899" i="1"/>
  <c r="Y898" i="1"/>
  <c r="Y897" i="1"/>
  <c r="Y896" i="1"/>
  <c r="Y895" i="1"/>
  <c r="Y894" i="1"/>
  <c r="Y893" i="1"/>
  <c r="Y892" i="1"/>
  <c r="Y891" i="1"/>
  <c r="Y890" i="1"/>
  <c r="Y889" i="1"/>
  <c r="Y888" i="1"/>
  <c r="Y887" i="1"/>
  <c r="Y886" i="1"/>
  <c r="Y885" i="1"/>
  <c r="Y884" i="1"/>
  <c r="Y883" i="1"/>
  <c r="Y882" i="1"/>
  <c r="Y881" i="1"/>
  <c r="Y880" i="1"/>
  <c r="Y879" i="1"/>
  <c r="Y878" i="1"/>
  <c r="Y877" i="1"/>
  <c r="Y876" i="1"/>
  <c r="Y875" i="1"/>
  <c r="Y874" i="1"/>
  <c r="Y873" i="1"/>
  <c r="Y872" i="1"/>
  <c r="Y871" i="1"/>
  <c r="Y870" i="1"/>
  <c r="Y869" i="1"/>
  <c r="Y868" i="1"/>
  <c r="Y867" i="1"/>
  <c r="Y866" i="1"/>
  <c r="Y865" i="1"/>
  <c r="Y864" i="1"/>
  <c r="Y863" i="1"/>
  <c r="Y862" i="1"/>
  <c r="Y861" i="1"/>
  <c r="Y860" i="1"/>
  <c r="Y859" i="1"/>
  <c r="Y858" i="1"/>
  <c r="Y857" i="1"/>
  <c r="Y856" i="1"/>
  <c r="Y855" i="1"/>
  <c r="Y854" i="1"/>
  <c r="Y853" i="1"/>
  <c r="Y852" i="1"/>
  <c r="Y851" i="1"/>
  <c r="Y850" i="1"/>
  <c r="Y849" i="1"/>
  <c r="Y848" i="1"/>
  <c r="Y847" i="1"/>
  <c r="Y846" i="1"/>
  <c r="Y845" i="1"/>
  <c r="Y844" i="1"/>
  <c r="Y843" i="1"/>
  <c r="Y842" i="1"/>
  <c r="Y841" i="1"/>
  <c r="Y840" i="1"/>
  <c r="Y839" i="1"/>
  <c r="Y838" i="1"/>
  <c r="Y837" i="1"/>
  <c r="Y836" i="1"/>
  <c r="Y835" i="1"/>
  <c r="Y834" i="1"/>
  <c r="Y833" i="1"/>
  <c r="Y832" i="1"/>
  <c r="Y831" i="1"/>
  <c r="Y830" i="1"/>
  <c r="Y829" i="1"/>
  <c r="Y828" i="1"/>
  <c r="Y827" i="1"/>
  <c r="Y826" i="1"/>
  <c r="Y825" i="1"/>
  <c r="Y824" i="1"/>
  <c r="Y823" i="1"/>
  <c r="Y822" i="1"/>
  <c r="Y821" i="1"/>
  <c r="Y820" i="1"/>
  <c r="Y819" i="1"/>
  <c r="Y818" i="1"/>
  <c r="Y817" i="1"/>
  <c r="Y816" i="1"/>
  <c r="Y815" i="1"/>
  <c r="Y814" i="1"/>
  <c r="Y813" i="1"/>
  <c r="Y812" i="1"/>
  <c r="Y811" i="1"/>
  <c r="Y810" i="1"/>
  <c r="Y809" i="1"/>
  <c r="Y808" i="1"/>
  <c r="Y807" i="1"/>
  <c r="Y806" i="1"/>
  <c r="Y805" i="1"/>
  <c r="Y804" i="1"/>
  <c r="Y803" i="1"/>
  <c r="Y802" i="1"/>
  <c r="Y801" i="1"/>
  <c r="Y800" i="1"/>
  <c r="Y799" i="1"/>
  <c r="Y798" i="1"/>
  <c r="Y797" i="1"/>
  <c r="Y796" i="1"/>
  <c r="Y795" i="1"/>
  <c r="Y794" i="1"/>
  <c r="Y793" i="1"/>
  <c r="Y792" i="1"/>
  <c r="Y791" i="1"/>
  <c r="Y790" i="1"/>
  <c r="Y789" i="1"/>
  <c r="Y788" i="1"/>
  <c r="Y787" i="1"/>
  <c r="Y786" i="1"/>
  <c r="Y785" i="1"/>
  <c r="Y784" i="1"/>
  <c r="Y783" i="1"/>
  <c r="Y782" i="1"/>
  <c r="Y781" i="1"/>
  <c r="Y780" i="1"/>
  <c r="Y779" i="1"/>
  <c r="Y778" i="1"/>
  <c r="Y777" i="1"/>
  <c r="Y776" i="1"/>
  <c r="Y775" i="1"/>
  <c r="Y774" i="1"/>
  <c r="Y773" i="1"/>
  <c r="Y772" i="1"/>
  <c r="Y771" i="1"/>
  <c r="Y770" i="1"/>
  <c r="Y769" i="1"/>
  <c r="Y768" i="1"/>
  <c r="Y767" i="1"/>
  <c r="Y766" i="1"/>
  <c r="Y765" i="1"/>
  <c r="Y764" i="1"/>
  <c r="Y763" i="1"/>
  <c r="Y762" i="1"/>
  <c r="Y761" i="1"/>
  <c r="Y760" i="1"/>
  <c r="Y759" i="1"/>
  <c r="Y758" i="1"/>
  <c r="Y757" i="1"/>
  <c r="Y756" i="1"/>
  <c r="Y755" i="1"/>
  <c r="Y754" i="1"/>
  <c r="Y753" i="1"/>
  <c r="Y752" i="1"/>
  <c r="Y751" i="1"/>
  <c r="Y750" i="1"/>
  <c r="Y749" i="1"/>
  <c r="Y748" i="1"/>
  <c r="Y747" i="1"/>
  <c r="Y746" i="1"/>
  <c r="Y745" i="1"/>
  <c r="Y744" i="1"/>
  <c r="Y743" i="1"/>
  <c r="Y742" i="1"/>
  <c r="Y741" i="1"/>
  <c r="Y740" i="1"/>
  <c r="Y739" i="1"/>
  <c r="Y738" i="1"/>
  <c r="Y737" i="1"/>
  <c r="Y736" i="1"/>
  <c r="Y735" i="1"/>
  <c r="Y734" i="1"/>
  <c r="Y733" i="1"/>
  <c r="Y732" i="1"/>
  <c r="Y731" i="1"/>
  <c r="Y730" i="1"/>
  <c r="Y729" i="1"/>
  <c r="Y728" i="1"/>
  <c r="Y727" i="1"/>
  <c r="Y726" i="1"/>
  <c r="Y725" i="1"/>
  <c r="Y724" i="1"/>
  <c r="Y723" i="1"/>
  <c r="Y722" i="1"/>
  <c r="Y721" i="1"/>
  <c r="Y720" i="1"/>
  <c r="Y719" i="1"/>
  <c r="Y718" i="1"/>
  <c r="Y717" i="1"/>
  <c r="Y716" i="1"/>
  <c r="Y715" i="1"/>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80" i="1"/>
  <c r="Y679"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50" i="1"/>
  <c r="Y649" i="1"/>
  <c r="Y648" i="1"/>
  <c r="Y647"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20"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alcChain>
</file>

<file path=xl/sharedStrings.xml><?xml version="1.0" encoding="utf-8"?>
<sst xmlns="http://schemas.openxmlformats.org/spreadsheetml/2006/main" count="23483" uniqueCount="3087">
  <si>
    <t>Customer ID</t>
  </si>
  <si>
    <t>Customer Name</t>
  </si>
  <si>
    <t>Order Priority</t>
  </si>
  <si>
    <t>Discount</t>
  </si>
  <si>
    <t>Unit Price</t>
  </si>
  <si>
    <t>Shipping Cost</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</si>
  <si>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</si>
  <si>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</si>
  <si>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</si>
  <si>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</si>
  <si>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</si>
  <si>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</si>
  <si>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</si>
  <si>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</si>
  <si>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</si>
  <si>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</si>
  <si>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</si>
  <si>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</si>
  <si>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</si>
  <si>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</si>
  <si>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</si>
  <si>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</si>
  <si>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</si>
  <si>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</si>
  <si>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Total</t>
  </si>
  <si>
    <t>Manager</t>
  </si>
  <si>
    <t>Gary Koch</t>
  </si>
  <si>
    <t>Critical</t>
  </si>
  <si>
    <t>Delivery Truck</t>
  </si>
  <si>
    <t>Small Business</t>
  </si>
  <si>
    <t>Furniture</t>
  </si>
  <si>
    <t>Tables</t>
  </si>
  <si>
    <t>Jumbo Box</t>
  </si>
  <si>
    <t>Bretford CR4500 Series Slim Rectangular Table</t>
  </si>
  <si>
    <t>United States</t>
  </si>
  <si>
    <t>South</t>
  </si>
  <si>
    <t>Mississippi</t>
  </si>
  <si>
    <t>Clinton</t>
  </si>
  <si>
    <t>Paige Powers</t>
  </si>
  <si>
    <t>High</t>
  </si>
  <si>
    <t>Regular Air</t>
  </si>
  <si>
    <t>Consumer</t>
  </si>
  <si>
    <t>Technology</t>
  </si>
  <si>
    <t>Computer Peripherals</t>
  </si>
  <si>
    <t>Small Pack</t>
  </si>
  <si>
    <t>Verbatim DVD-RAM, 9.4GB, Rewritable, Type 1, DS, DataLife Plus</t>
  </si>
  <si>
    <t>Arkansas</t>
  </si>
  <si>
    <t>West Memphis</t>
  </si>
  <si>
    <t>Rebecca Lindsey</t>
  </si>
  <si>
    <t>Low</t>
  </si>
  <si>
    <t>Office Supplies</t>
  </si>
  <si>
    <t>Pens &amp; Art Supplies</t>
  </si>
  <si>
    <t>Wrap Bag</t>
  </si>
  <si>
    <t>*Staples* Highlighting Markers</t>
  </si>
  <si>
    <t>Central</t>
  </si>
  <si>
    <t>Indiana</t>
  </si>
  <si>
    <t>Kokomo</t>
  </si>
  <si>
    <t>Gregory Crane</t>
  </si>
  <si>
    <t>Office Machines</t>
  </si>
  <si>
    <t>Jumbo Drum</t>
  </si>
  <si>
    <t>Lexmark 4227 Plus Dot Matrix Printer</t>
  </si>
  <si>
    <t>West</t>
  </si>
  <si>
    <t>Colorado</t>
  </si>
  <si>
    <t>Fort Collins</t>
  </si>
  <si>
    <t>Tamara Dickinson</t>
  </si>
  <si>
    <t>Copiers and Fax</t>
  </si>
  <si>
    <t>Large Box</t>
  </si>
  <si>
    <t>Canon PC940 Copier</t>
  </si>
  <si>
    <t>Washington</t>
  </si>
  <si>
    <t>Mount Vernon</t>
  </si>
  <si>
    <t>Newell 312</t>
  </si>
  <si>
    <t>Sean Stephenson</t>
  </si>
  <si>
    <t>Not Specified</t>
  </si>
  <si>
    <t>Home Office</t>
  </si>
  <si>
    <t>Binders and Binder Accessories</t>
  </si>
  <si>
    <t>Small Box</t>
  </si>
  <si>
    <t>Binding Machine Supplies</t>
  </si>
  <si>
    <t>Georgia</t>
  </si>
  <si>
    <t>Peachtree City</t>
  </si>
  <si>
    <t>Albert Frost</t>
  </si>
  <si>
    <t>Storage &amp; Organization</t>
  </si>
  <si>
    <t>Fellowes Super Stor/Drawer® Files</t>
  </si>
  <si>
    <t>Missouri</t>
  </si>
  <si>
    <t>Raytown</t>
  </si>
  <si>
    <t>Jane Shah</t>
  </si>
  <si>
    <t>Avery Trapezoid Ring Binder, 3" Capacity, Black, 1040 sheets</t>
  </si>
  <si>
    <t>Minnesota</t>
  </si>
  <si>
    <t>Prior Lake</t>
  </si>
  <si>
    <t>Alex Nicholson</t>
  </si>
  <si>
    <t>Express Air</t>
  </si>
  <si>
    <t>Paper</t>
  </si>
  <si>
    <t>Black Print Carbonless Snap-Off® Rapid Letter, 8 1/2" x 7"</t>
  </si>
  <si>
    <t>California</t>
  </si>
  <si>
    <t>Montebello</t>
  </si>
  <si>
    <t>White GlueTop Scratch Pads</t>
  </si>
  <si>
    <t>Lloyd Levin</t>
  </si>
  <si>
    <t>Corporate</t>
  </si>
  <si>
    <t>Appliances</t>
  </si>
  <si>
    <t>Tripp Lite Isotel 6 Outlet Surge Protector with Fax/Modem Protection</t>
  </si>
  <si>
    <t>North Carolina</t>
  </si>
  <si>
    <t>New Bern</t>
  </si>
  <si>
    <t>Ernest Oh</t>
  </si>
  <si>
    <t>Los Angeles</t>
  </si>
  <si>
    <t>Carmen McPherson</t>
  </si>
  <si>
    <t>Epson LQ-570e Dot Matrix Printer</t>
  </si>
  <si>
    <t>Illinois</t>
  </si>
  <si>
    <t>Carol Stream</t>
  </si>
  <si>
    <t>Ellen McCormick</t>
  </si>
  <si>
    <t>Dual Level, Single-Width Filing Carts</t>
  </si>
  <si>
    <t>Napa</t>
  </si>
  <si>
    <t>Scott Bunn</t>
  </si>
  <si>
    <t>Chairs &amp; Chairmats</t>
  </si>
  <si>
    <t>Hon 4070 Series Pagoda™ Armless Upholstered Stacking Chairs</t>
  </si>
  <si>
    <t>East</t>
  </si>
  <si>
    <t>New York</t>
  </si>
  <si>
    <t>New York City</t>
  </si>
  <si>
    <t>Hon Valutask™ Swivel Chairs</t>
  </si>
  <si>
    <t>Robin Kramer Vaughn</t>
  </si>
  <si>
    <t>Medium</t>
  </si>
  <si>
    <t>Bookcases</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</si>
  <si>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</si>
  <si>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</si>
  <si>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</si>
  <si>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</si>
  <si>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</si>
  <si>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</si>
  <si>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</si>
  <si>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</si>
  <si>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</si>
  <si>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</si>
  <si>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</si>
  <si>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</si>
  <si>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</si>
  <si>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Roger Schwartz</t>
  </si>
  <si>
    <t>Xerox 4200 Series MultiUse Premium Copy Paper (20Lb. and 84 Bright)</t>
  </si>
  <si>
    <t>Nebraska</t>
  </si>
  <si>
    <t>Kearney</t>
  </si>
  <si>
    <t>Telephones and Communication</t>
  </si>
  <si>
    <t>T18</t>
  </si>
  <si>
    <t>Ron Newton</t>
  </si>
  <si>
    <t>Dixon Prang® Watercolor Pencils, 10-Color Set with Brush</t>
  </si>
  <si>
    <t>Oregon</t>
  </si>
  <si>
    <t>Lake Oswego</t>
  </si>
  <si>
    <t>Linda Weiss</t>
  </si>
  <si>
    <t>Seattle</t>
  </si>
  <si>
    <t>Anna Burgess</t>
  </si>
  <si>
    <t>Medium Box</t>
  </si>
  <si>
    <t>36X48 HARDFLOOR CHAIRMAT</t>
  </si>
  <si>
    <t>Utah</t>
  </si>
  <si>
    <t>Draper</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</si>
  <si>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</si>
  <si>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</si>
  <si>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</si>
  <si>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</si>
  <si>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</si>
  <si>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</si>
  <si>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</si>
  <si>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</si>
  <si>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</si>
  <si>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</si>
  <si>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</si>
  <si>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</si>
  <si>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</si>
  <si>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</si>
  <si>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</si>
  <si>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</si>
  <si>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</si>
  <si>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</si>
  <si>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Janice Cole</t>
  </si>
  <si>
    <t>Fellowes Mobile Numeric Keypad, Graphite</t>
  </si>
  <si>
    <t>Louisiana</t>
  </si>
  <si>
    <t>Baton Rouge</t>
  </si>
  <si>
    <t>Polycom ViaVideo™ Desktop Video Communications Unit</t>
  </si>
  <si>
    <t>Staples Wirebound Steno Books, 6" x 9", 12/Pack</t>
  </si>
  <si>
    <t>Miriam Greenberg</t>
  </si>
  <si>
    <t>Riverleaf Stik-Withit® Designer Note Cubes®</t>
  </si>
  <si>
    <t>Valparaiso</t>
  </si>
  <si>
    <t>Matthew Conway</t>
  </si>
  <si>
    <t>Rubber Bands</t>
  </si>
  <si>
    <t>Binder Clips by OIC</t>
  </si>
  <si>
    <t>Ithaca</t>
  </si>
  <si>
    <t>Danny Hong</t>
  </si>
  <si>
    <t>Panasonic KX-P2130 Dot Matrix Printer</t>
  </si>
  <si>
    <t>Layton</t>
  </si>
  <si>
    <t>Eddie Walker</t>
  </si>
  <si>
    <t>Okidata ML320 Series Turbo Dot Matrix Printers</t>
  </si>
  <si>
    <t>Brooklyn Park</t>
  </si>
  <si>
    <t>Maureen Stout</t>
  </si>
  <si>
    <t>Cardinal Poly Pocket Divider Pockets for Ring Binders</t>
  </si>
  <si>
    <t>Texas</t>
  </si>
  <si>
    <t>Pharr</t>
  </si>
  <si>
    <t>"While you Were Out" Message Book, One Form per Page</t>
  </si>
  <si>
    <t>Carol Sherrill</t>
  </si>
  <si>
    <t>Office Star - Professional Matrix Back Chair with 2-to-1 Synchro Tilt and Mesh Fabric Seat</t>
  </si>
  <si>
    <t>Bryan</t>
  </si>
  <si>
    <t>Debbie Dillon</t>
  </si>
  <si>
    <t>Eldon Antistatic Chair Mats for Low to Medium Pile Carpets</t>
  </si>
  <si>
    <t>Roswell</t>
  </si>
  <si>
    <t>Marion Wilcox</t>
  </si>
  <si>
    <t>Burleson</t>
  </si>
  <si>
    <t>Russell Chan</t>
  </si>
  <si>
    <t>Hoover WindTunnel™ Plus Canister Vacuum</t>
  </si>
  <si>
    <t>Waco</t>
  </si>
  <si>
    <t>Billie Fowler</t>
  </si>
  <si>
    <t>Metal Folding Chairs, Beige, 4/Carton</t>
  </si>
  <si>
    <t>Bedford</t>
  </si>
  <si>
    <t>232</t>
  </si>
  <si>
    <t>Betsy Puckett</t>
  </si>
  <si>
    <t>Electrix Halogen Magnifier Lamp</t>
  </si>
  <si>
    <t>Oklahoma</t>
  </si>
  <si>
    <t>Norman</t>
  </si>
  <si>
    <t>Luxo Professional Fluorescent Magnifier Lamp with Clamp-Mount Base</t>
  </si>
  <si>
    <t>Panasonic KX-P1150 Dot Matrix Printer</t>
  </si>
  <si>
    <t>Bobby Powell</t>
  </si>
  <si>
    <t>Memorex 4.7GB DVD+RW, 3/Pack</t>
  </si>
  <si>
    <t>Iowa</t>
  </si>
  <si>
    <t>Fort Dodge</t>
  </si>
  <si>
    <t>3285</t>
  </si>
  <si>
    <t>Guy McDonald</t>
  </si>
  <si>
    <t>Canon S750 Color Inkjet Printer</t>
  </si>
  <si>
    <t>Mount Prospect</t>
  </si>
  <si>
    <t>Joyce Murray</t>
  </si>
  <si>
    <t>GBC Instant Index™ System for Binding Systems</t>
  </si>
  <si>
    <t>Los Altos</t>
  </si>
  <si>
    <t>Avery 514</t>
  </si>
  <si>
    <t>Keith Marsh</t>
  </si>
  <si>
    <t>Carina Double Wide Media Storage Towers in Natural &amp; Black</t>
  </si>
  <si>
    <t>Tennsco Snap-Together Open Shelving Units, Starter Sets and Add-On Units</t>
  </si>
  <si>
    <t>Marion Lindsey</t>
  </si>
  <si>
    <t>Commerce City</t>
  </si>
  <si>
    <t>Elisabeth Shaw</t>
  </si>
  <si>
    <t>Perma STOR-ALL™ Hanging File Box, 13 1/8"W x 12 1/4"D x 10 1/2"H</t>
  </si>
  <si>
    <t>Ormond Beach</t>
  </si>
  <si>
    <t>Ted Dunlap</t>
  </si>
  <si>
    <t>Rediform Wirebound "Phone Memo" Message Book, 11 x 5-3/4</t>
  </si>
  <si>
    <t>Deer Park</t>
  </si>
  <si>
    <t>Melinda Rogers</t>
  </si>
  <si>
    <t>Hon Deluxe Fabric Upholstered Stacking Chairs, Rounded Back</t>
  </si>
  <si>
    <t>Dubuque</t>
  </si>
  <si>
    <t>Derek Jernigan</t>
  </si>
  <si>
    <t>Riverside Palais Royal Lawyers Bookcase, Royale Cherry Finish</t>
  </si>
  <si>
    <t>Galesburg</t>
  </si>
  <si>
    <t>Kyle Fink</t>
  </si>
  <si>
    <t>Sanford EarthWrite® Recycled Pencils, Medium Soft, #2</t>
  </si>
  <si>
    <t>Virginia</t>
  </si>
  <si>
    <t>Petersburg</t>
  </si>
  <si>
    <t>Lawrence Dennis</t>
  </si>
  <si>
    <t>Newell 342</t>
  </si>
  <si>
    <t>San Clemente</t>
  </si>
  <si>
    <t>Carlos Byrd</t>
  </si>
  <si>
    <t>Connecticut</t>
  </si>
  <si>
    <t>Bristol</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</si>
  <si>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</si>
  <si>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</si>
  <si>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</si>
  <si>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</si>
  <si>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</si>
  <si>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</si>
  <si>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</si>
  <si>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</si>
  <si>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</si>
  <si>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Courtney Boyd</t>
  </si>
  <si>
    <t>Tennsco Commercial Shelving</t>
  </si>
  <si>
    <t>Fairfax</t>
  </si>
  <si>
    <t>Anna Wood</t>
  </si>
  <si>
    <t>Utica</t>
  </si>
  <si>
    <t>252</t>
  </si>
  <si>
    <t>Carrie McIntosh</t>
  </si>
  <si>
    <t>GBC VeloBinder Strips</t>
  </si>
  <si>
    <t>Royal Palm Beach</t>
  </si>
  <si>
    <t>G.E. Longer-Life Indoor Recessed Floodlight Bulbs</t>
  </si>
  <si>
    <t>Lee McKenna Gregory</t>
  </si>
  <si>
    <t>Novimex Swivel Fabric Task Chair</t>
  </si>
  <si>
    <t>South Carolina</t>
  </si>
  <si>
    <t>Hilton Head Island</t>
  </si>
  <si>
    <t>Eldon Portable Mobile Manager</t>
  </si>
  <si>
    <t>Accessory35</t>
  </si>
  <si>
    <t>Leslie Shannon</t>
  </si>
  <si>
    <t>Xerox 1986</t>
  </si>
  <si>
    <t>Montana</t>
  </si>
  <si>
    <t>Butte</t>
  </si>
  <si>
    <t>Glen Robertson</t>
  </si>
  <si>
    <t>Belkin F9M820V08 8 Outlet Surge</t>
  </si>
  <si>
    <t>Coon Rapids</t>
  </si>
  <si>
    <t>Holmes HEPA Air Purifier</t>
  </si>
  <si>
    <t>Ricky Garner</t>
  </si>
  <si>
    <t>BASF Silver 74 Minute CD-R</t>
  </si>
  <si>
    <t>Herndon</t>
  </si>
  <si>
    <t>Xerox 19</t>
  </si>
  <si>
    <t>Howard Rogers</t>
  </si>
  <si>
    <t>Coloredge Poster Frame</t>
  </si>
  <si>
    <t>Michigan</t>
  </si>
  <si>
    <t>Southgate</t>
  </si>
  <si>
    <t>Bonnie Potter</t>
  </si>
  <si>
    <t>SANFORD Liquid Accent™ Tank-Style Highlighters</t>
  </si>
  <si>
    <t>Anacortes</t>
  </si>
  <si>
    <t>Leah Clapp</t>
  </si>
  <si>
    <t>GBC Pre-Punched Binding Paper, Plastic, White, 8-1/2" x 11"</t>
  </si>
  <si>
    <t>Nevada</t>
  </si>
  <si>
    <t>Las Vegas</t>
  </si>
  <si>
    <t>i1000</t>
  </si>
  <si>
    <t>Jackie Capps</t>
  </si>
  <si>
    <t>Master Caster Door Stop, Brown</t>
  </si>
  <si>
    <t>San Carlos</t>
  </si>
  <si>
    <t>Jamie Manning</t>
  </si>
  <si>
    <t>Melrose Park</t>
  </si>
  <si>
    <t>Carole Creech</t>
  </si>
  <si>
    <t>File Shuttle II and Handi-File, Black</t>
  </si>
  <si>
    <t>Lake Worth</t>
  </si>
  <si>
    <t>James Hunter</t>
  </si>
  <si>
    <t>Keytronic French Keyboard</t>
  </si>
  <si>
    <t>Lubbock</t>
  </si>
  <si>
    <t>Don Rogers</t>
  </si>
  <si>
    <t>Avery Reinforcements for Hole-Punch Pages</t>
  </si>
  <si>
    <t>Franklin Square</t>
  </si>
  <si>
    <t>Canon PC1060 Personal Laser Copier</t>
  </si>
  <si>
    <t>Polycom ViewStation™ ISDN Videoconferencing Unit</t>
  </si>
  <si>
    <t>Peter Hardy</t>
  </si>
  <si>
    <t>O'Sullivan Cherrywood Estates Traditional Barrister Bookcase</t>
  </si>
  <si>
    <t>Ohio</t>
  </si>
  <si>
    <t>Stow</t>
  </si>
  <si>
    <t>Andrew Levine</t>
  </si>
  <si>
    <t>Pennsylvania</t>
  </si>
  <si>
    <t>Philadelphia</t>
  </si>
  <si>
    <t>Eugene Clayton</t>
  </si>
  <si>
    <t>GBC DocuBind TL300 Electric Binding System</t>
  </si>
  <si>
    <t>Edmonds</t>
  </si>
  <si>
    <t>Robyn Lyon</t>
  </si>
  <si>
    <t>Avery 491</t>
  </si>
  <si>
    <t>Garfield Heights</t>
  </si>
  <si>
    <t>Executive Impressions 14" Two-Color Numerals Wall Clock</t>
  </si>
  <si>
    <t>Pauline Brooks</t>
  </si>
  <si>
    <t>Fellowes Black Plastic Comb Bindings</t>
  </si>
  <si>
    <t>Maine</t>
  </si>
  <si>
    <t>Sanford</t>
  </si>
  <si>
    <t>Nathan Fox</t>
  </si>
  <si>
    <t>Acco 6 Outlet Guardian Premium Surge Suppressor</t>
  </si>
  <si>
    <t>Myrtle Beach</t>
  </si>
  <si>
    <t>Judy Singer</t>
  </si>
  <si>
    <t>VTech VT20-2481 2.4GHz Two-Line Phone System w/Answering Machine</t>
  </si>
  <si>
    <t>Neil Parker</t>
  </si>
  <si>
    <t>Boston School Pro Electric Pencil Sharpener, 1670</t>
  </si>
  <si>
    <t>Decatur</t>
  </si>
  <si>
    <t>Brad Stark</t>
  </si>
  <si>
    <t>GBC DocuBind 300 Electric Binding Machine</t>
  </si>
  <si>
    <t>Eden</t>
  </si>
  <si>
    <t>Melvin Benton</t>
  </si>
  <si>
    <t>Envelopes</t>
  </si>
  <si>
    <t>Staples Brown Kraft Recycled Clasp Envelopes</t>
  </si>
  <si>
    <t>Encinitas</t>
  </si>
  <si>
    <t>4009® Highlighters by Sanford</t>
  </si>
  <si>
    <t>Gerald Love</t>
  </si>
  <si>
    <t>Boston 16765 Mini Stand Up Battery Pencil Sharpener</t>
  </si>
  <si>
    <t>Gilroy</t>
  </si>
  <si>
    <t>Chris F Brandt</t>
  </si>
  <si>
    <t>M70</t>
  </si>
  <si>
    <t>King of Prussia</t>
  </si>
  <si>
    <t>Karl Knowles</t>
  </si>
  <si>
    <t>12 Colored Short Pencils</t>
  </si>
  <si>
    <t>Wisconsin</t>
  </si>
  <si>
    <t>Madison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</si>
  <si>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</si>
  <si>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</si>
  <si>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</si>
  <si>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</si>
  <si>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</si>
  <si>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</si>
  <si>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</si>
  <si>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</si>
  <si>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</si>
  <si>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</si>
  <si>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</si>
  <si>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</si>
  <si>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EcoTones® Memo Sheets</t>
  </si>
  <si>
    <t>Gail Rankin Cole</t>
  </si>
  <si>
    <t>Document Clip Frames</t>
  </si>
  <si>
    <t>District of Columbia</t>
  </si>
  <si>
    <t>Jennifer Siegel</t>
  </si>
  <si>
    <t>Denton</t>
  </si>
  <si>
    <t>Sherri F Vogel</t>
  </si>
  <si>
    <t>Hon Metal Bookcases, Putty</t>
  </si>
  <si>
    <t>East Lansing</t>
  </si>
  <si>
    <t>Newell 309</t>
  </si>
  <si>
    <t>Canon PC1080F Personal Copier</t>
  </si>
  <si>
    <t>Newell 318</t>
  </si>
  <si>
    <t>Philip Hawkins</t>
  </si>
  <si>
    <t>Fellowes Internet Keyboard, Platinum</t>
  </si>
  <si>
    <t>Hazelwood</t>
  </si>
  <si>
    <t>Sylvia Kumar</t>
  </si>
  <si>
    <t>Panasonic KX-P3200 Dot Matrix Printer</t>
  </si>
  <si>
    <t>Kentucky</t>
  </si>
  <si>
    <t>Pleasure Ridge Park</t>
  </si>
  <si>
    <t>Cameron Kendall</t>
  </si>
  <si>
    <t>Imation 3.5, DISKETTE 44766 HGHLD3.52HD/FM, 10/Pack</t>
  </si>
  <si>
    <t>Pittsburgh</t>
  </si>
  <si>
    <t>Tammy Goldman</t>
  </si>
  <si>
    <t>Xerox 1996</t>
  </si>
  <si>
    <t>Lehi</t>
  </si>
  <si>
    <t>Dorothy Buchanan</t>
  </si>
  <si>
    <t>New Jersey</t>
  </si>
  <si>
    <t>Bayonne</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</si>
  <si>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</si>
  <si>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</si>
  <si>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</si>
  <si>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</si>
  <si>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</si>
  <si>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</si>
  <si>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</si>
  <si>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</si>
  <si>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</si>
  <si>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</si>
  <si>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</si>
  <si>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</si>
  <si>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</si>
  <si>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</si>
  <si>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Hawthorne</t>
  </si>
  <si>
    <t>Tony Doyle</t>
  </si>
  <si>
    <t>Xerox 188</t>
  </si>
  <si>
    <t>Trenton</t>
  </si>
  <si>
    <t>April Henson</t>
  </si>
  <si>
    <t>Maryland</t>
  </si>
  <si>
    <t>Gaithersburg</t>
  </si>
  <si>
    <t>Prang Dustless Chalk Sticks</t>
  </si>
  <si>
    <t>Helen H Murphy</t>
  </si>
  <si>
    <t>Avery 51</t>
  </si>
  <si>
    <t>6185</t>
  </si>
  <si>
    <t>Harriet Hodges</t>
  </si>
  <si>
    <t>Lexmark Z55se Color Inkjet Printer</t>
  </si>
  <si>
    <t>Jordan Berry</t>
  </si>
  <si>
    <t>Altoona</t>
  </si>
  <si>
    <t>Sidney Greenberg</t>
  </si>
  <si>
    <t>3M Polarizing Task Lamp with Clamp Arm, Light Gray</t>
  </si>
  <si>
    <t>Salinas</t>
  </si>
  <si>
    <t>Christian Albright</t>
  </si>
  <si>
    <t>Eldon Expressions Mahogany Wood Desk Collection</t>
  </si>
  <si>
    <t>Smyrna</t>
  </si>
  <si>
    <t>Joann Moser</t>
  </si>
  <si>
    <t>Atlantic Metals Mobile 3-Shelf Bookcases, Custom Colors</t>
  </si>
  <si>
    <t>Spring Hill</t>
  </si>
  <si>
    <t>Robyn Zhou</t>
  </si>
  <si>
    <t>Global Leather Executive Chair</t>
  </si>
  <si>
    <t>Englewood</t>
  </si>
  <si>
    <t>#10- 4 1/8" x 9 1/2" Recycled Envelopes</t>
  </si>
  <si>
    <t>Brites Rubber Bands, 1 1/2 oz. Box</t>
  </si>
  <si>
    <t>Becky Farmer</t>
  </si>
  <si>
    <t>Verbatim DVD-RAM, 5.2GB, Rewritable, Type 1, DS</t>
  </si>
  <si>
    <t>Lansing</t>
  </si>
  <si>
    <t>Elsie Boykin</t>
  </si>
  <si>
    <t>Targus USB Numeric Keypad</t>
  </si>
  <si>
    <t>Fort Thomas</t>
  </si>
  <si>
    <t>Jordan Wilkinson</t>
  </si>
  <si>
    <t>Fellowes Super Stor/Drawer®</t>
  </si>
  <si>
    <t>Florence</t>
  </si>
  <si>
    <t>Craig Liu</t>
  </si>
  <si>
    <t>6120</t>
  </si>
  <si>
    <t>Concord</t>
  </si>
  <si>
    <t>Pauline Finch</t>
  </si>
  <si>
    <t>TDK 4.7GB DVD-R</t>
  </si>
  <si>
    <t>Costa Mesa</t>
  </si>
  <si>
    <t>Sean N Boyer</t>
  </si>
  <si>
    <t>Lynn Hines</t>
  </si>
  <si>
    <t>Eldon® Wave Desk Accessories</t>
  </si>
  <si>
    <t>College Park</t>
  </si>
  <si>
    <t>Gregory Rao</t>
  </si>
  <si>
    <t>Xerox 1910</t>
  </si>
  <si>
    <t>Manteca</t>
  </si>
  <si>
    <t>Katharine Bass</t>
  </si>
  <si>
    <t>Bell Sonecor JB700 Caller ID</t>
  </si>
  <si>
    <t>Henderson</t>
  </si>
  <si>
    <t>Gordon Lyon</t>
  </si>
  <si>
    <t>Hoover Portapower™ Portable Vacuum</t>
  </si>
  <si>
    <t>Pomona</t>
  </si>
  <si>
    <t>Mike G Hartman</t>
  </si>
  <si>
    <t>Xerox 1903</t>
  </si>
  <si>
    <t>Pembroke Pines</t>
  </si>
  <si>
    <t>Phillip Blum</t>
  </si>
  <si>
    <t>i1000plus</t>
  </si>
  <si>
    <t>Troutdale</t>
  </si>
  <si>
    <t>Jean Webster</t>
  </si>
  <si>
    <t>Hoover Commercial Soft Guard Upright Vacuum And Disposable Filtration Bags</t>
  </si>
  <si>
    <t>Allentown</t>
  </si>
  <si>
    <t>Xerox 1939</t>
  </si>
  <si>
    <t>Hewlett-Packard Deskjet 5550 Color Inkjet Printer</t>
  </si>
  <si>
    <t>Newell 336</t>
  </si>
  <si>
    <t>Debbie Stevenson</t>
  </si>
  <si>
    <t>Economy Rollaway Files</t>
  </si>
  <si>
    <t>West Hollywood</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</si>
  <si>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</si>
  <si>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</si>
  <si>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</si>
  <si>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</si>
  <si>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</si>
  <si>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</si>
  <si>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</si>
  <si>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</si>
  <si>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</si>
  <si>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</si>
  <si>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Laurence Simon</t>
  </si>
  <si>
    <t>Boston 16801 Nautilus™ Battery Pencil Sharpener</t>
  </si>
  <si>
    <t>Oakville</t>
  </si>
  <si>
    <t>Robyn Crawford</t>
  </si>
  <si>
    <t>1.7 Cubic Foot Compact "Cube" Office Refrigerators</t>
  </si>
  <si>
    <t>Germantown</t>
  </si>
  <si>
    <t>Arthur Gold</t>
  </si>
  <si>
    <t>Tyvek® Side-Opening Peel &amp; Seel® Expanding Envelopes</t>
  </si>
  <si>
    <t>Hendersonville</t>
  </si>
  <si>
    <t>DAX Two-Tone Rosewood/Black Document Frame, Desktop, 5 x 7</t>
  </si>
  <si>
    <t>Kent Kerr</t>
  </si>
  <si>
    <t>Newell 335</t>
  </si>
  <si>
    <t>Knoxville</t>
  </si>
  <si>
    <t>Dawn Larson</t>
  </si>
  <si>
    <t>Newell 346</t>
  </si>
  <si>
    <t>Madison Heights</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</si>
  <si>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</si>
  <si>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</si>
  <si>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</si>
  <si>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</si>
  <si>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</si>
  <si>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</si>
  <si>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</si>
  <si>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</si>
  <si>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</si>
  <si>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</si>
  <si>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Lori Wolfe</t>
  </si>
  <si>
    <t>6" Cubicle Wall Clock, Black</t>
  </si>
  <si>
    <t>Hattiesburg</t>
  </si>
  <si>
    <t>Tina Evans</t>
  </si>
  <si>
    <t>Hammermill CopyPlus Copy Paper (20Lb. and 84 Bright)</t>
  </si>
  <si>
    <t>Lombard</t>
  </si>
  <si>
    <t>Telephone Message Books with Fax/Mobile Section, 5 1/2" x 3 3/16"</t>
  </si>
  <si>
    <t>Rhonda Ivey</t>
  </si>
  <si>
    <t>Wirebound Message Books, 2 7/8" x 5", 3 Forms per Page</t>
  </si>
  <si>
    <t>West Mifflin</t>
  </si>
  <si>
    <t>Wesley Tate</t>
  </si>
  <si>
    <t>Avery Printable Repositionable Plastic Tabs</t>
  </si>
  <si>
    <t>Chicago</t>
  </si>
  <si>
    <t>Crystal Floyd</t>
  </si>
  <si>
    <t>Battle Creek</t>
  </si>
  <si>
    <t>Patricia Cole Blair</t>
  </si>
  <si>
    <t>Kansas</t>
  </si>
  <si>
    <t>Wichita</t>
  </si>
  <si>
    <t>MicroTAC 650</t>
  </si>
  <si>
    <t>Alex Watkins</t>
  </si>
  <si>
    <t>Stockwell Push Pins</t>
  </si>
  <si>
    <t>Woodmere</t>
  </si>
  <si>
    <t>Bevis Round Conference Table Top, X-Base</t>
  </si>
  <si>
    <t>Courtney Nelson</t>
  </si>
  <si>
    <t>Rubbermaid ClusterMat Chairmats, Mat Size- 66" x 60", Lip 20" x 11" -90 Degree Angle</t>
  </si>
  <si>
    <t>Laurel</t>
  </si>
  <si>
    <t>TOPS Money Receipt Book, Consecutively Numbered in Red,</t>
  </si>
  <si>
    <t>Max Small</t>
  </si>
  <si>
    <t>Imation 3.5" Unformatted DS/HD Diskettes, 10/Box</t>
  </si>
  <si>
    <t>Bartlesville</t>
  </si>
  <si>
    <t>Miriam Mueller</t>
  </si>
  <si>
    <t>Murfreesboro</t>
  </si>
  <si>
    <t>Allison Kirby</t>
  </si>
  <si>
    <t>Dallas</t>
  </si>
  <si>
    <t>Daniel Richmond</t>
  </si>
  <si>
    <t>Premium Writing Pencils, Soft, #2 by Central Association for the Blind</t>
  </si>
  <si>
    <t>Boardman</t>
  </si>
  <si>
    <t>Holly Osborne</t>
  </si>
  <si>
    <t>Fellowes Personal Hanging Folder Files, Navy</t>
  </si>
  <si>
    <t>Hot Springs</t>
  </si>
  <si>
    <t>Kristine Singleton</t>
  </si>
  <si>
    <t>Naperville</t>
  </si>
  <si>
    <t>Assorted Color Push Pins</t>
  </si>
  <si>
    <t>Edith Reynolds</t>
  </si>
  <si>
    <t>North Dakota</t>
  </si>
  <si>
    <t>Mandan</t>
  </si>
  <si>
    <t>Xerox 1906</t>
  </si>
  <si>
    <t>Scissors, Rulers and Trimmers</t>
  </si>
  <si>
    <t>Acme® 8" Straight Scissors</t>
  </si>
  <si>
    <t>Eva Silverman</t>
  </si>
  <si>
    <t>Avery 4027 File Folder Labels for Dot Matrix Printers, 5000 Labels per Box, White</t>
  </si>
  <si>
    <t>Wilmette</t>
  </si>
  <si>
    <t>Joel Huffman</t>
  </si>
  <si>
    <t>Newell 323</t>
  </si>
  <si>
    <t>Woodridge</t>
  </si>
  <si>
    <t>Jon Ayers</t>
  </si>
  <si>
    <t>Avery 508</t>
  </si>
  <si>
    <t>Palm Coast</t>
  </si>
  <si>
    <t>Floyd Dale</t>
  </si>
  <si>
    <t>Super Bands, 12/Pack</t>
  </si>
  <si>
    <t>Troy</t>
  </si>
  <si>
    <t>Patrick Rosenthal</t>
  </si>
  <si>
    <t>Sanyo Counter Height Refrigerator with Crisper, 3.6 Cubic Foot, Stainless Steel/Black</t>
  </si>
  <si>
    <t>Rhode Island</t>
  </si>
  <si>
    <t>Cranston</t>
  </si>
  <si>
    <t>Joy Maxwell</t>
  </si>
  <si>
    <t>Hewlett-Packard 2600DN Business Color Inkjet Printer</t>
  </si>
  <si>
    <t>Arizona</t>
  </si>
  <si>
    <t>Oro Valley</t>
  </si>
  <si>
    <t>Mary Page</t>
  </si>
  <si>
    <t>Verbatim DVD-R, 4.7GB, Spindle, WE, Blank, Ink Jet/Thermal, 20/Spindle</t>
  </si>
  <si>
    <t>Peoria</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</si>
  <si>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</si>
  <si>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</si>
  <si>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</si>
  <si>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</si>
  <si>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</si>
  <si>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</si>
  <si>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</si>
  <si>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</si>
  <si>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</si>
  <si>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</si>
  <si>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</si>
  <si>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</si>
  <si>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</si>
  <si>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Regeneration Desk Collection</t>
  </si>
  <si>
    <t>Amy Hamrick Melvin</t>
  </si>
  <si>
    <t>Security-Tint Envelopes</t>
  </si>
  <si>
    <t>6162</t>
  </si>
  <si>
    <t>Danielle P Rao</t>
  </si>
  <si>
    <t>Moore</t>
  </si>
  <si>
    <t>April Hu</t>
  </si>
  <si>
    <t>Staples® General Use 3-Ring Binders</t>
  </si>
  <si>
    <t>Mesa</t>
  </si>
  <si>
    <t>Xerox 1978</t>
  </si>
  <si>
    <t>Nathan Newton</t>
  </si>
  <si>
    <t>High Point</t>
  </si>
  <si>
    <t>Katharine Hudson</t>
  </si>
  <si>
    <t>Boston Model 1800 Electric Pencil Sharpener, Gray</t>
  </si>
  <si>
    <t>Clarksville</t>
  </si>
  <si>
    <t>Danny Richmond</t>
  </si>
  <si>
    <t>Avery Arch Ring Binders</t>
  </si>
  <si>
    <t>Marsha Roy</t>
  </si>
  <si>
    <t>Peel &amp; Seel® Recycled Catalog Envelopes, Brown</t>
  </si>
  <si>
    <t>Tupelo</t>
  </si>
  <si>
    <t>Priscilla Brandon</t>
  </si>
  <si>
    <t>Willow Grove</t>
  </si>
  <si>
    <t>AT&amp;T Black Trimline Phone, Model 210</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</si>
  <si>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</si>
  <si>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</si>
  <si>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</si>
  <si>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</si>
  <si>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</si>
  <si>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</si>
  <si>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</si>
  <si>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</si>
  <si>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</si>
  <si>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Edward Pugh</t>
  </si>
  <si>
    <t>Newell 340</t>
  </si>
  <si>
    <t>New Mexico</t>
  </si>
  <si>
    <t>Santa Fe</t>
  </si>
  <si>
    <t>Julian Keith Mayer</t>
  </si>
  <si>
    <t>Fellowes Smart Surge Ten-Outlet Protector, Platinum</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</si>
  <si>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</si>
  <si>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</si>
  <si>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</si>
  <si>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</si>
  <si>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</si>
  <si>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</si>
  <si>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</si>
  <si>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</si>
  <si>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</si>
  <si>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</si>
  <si>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</si>
  <si>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</si>
  <si>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</si>
  <si>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</si>
  <si>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</si>
  <si>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Paul Puckett</t>
  </si>
  <si>
    <t>Memorex Slim 80 Minute CD-R, 10/Pack</t>
  </si>
  <si>
    <t>Wooster</t>
  </si>
  <si>
    <t>Valerie Siegel</t>
  </si>
  <si>
    <t>TimeportP7382</t>
  </si>
  <si>
    <t>Woodstock</t>
  </si>
  <si>
    <t>Carlos Hess</t>
  </si>
  <si>
    <t>Hon iLevel™ Computer Training Table</t>
  </si>
  <si>
    <t>Cleveland Heights</t>
  </si>
  <si>
    <t>Nicholas Wallace</t>
  </si>
  <si>
    <t>Logitech Cordless Elite Duo</t>
  </si>
  <si>
    <t>Hurst</t>
  </si>
  <si>
    <t>Andrew Gonzalez</t>
  </si>
  <si>
    <t>Memorex 80 Minute CD-R Spindle, 100/Pack</t>
  </si>
  <si>
    <t>Charlotte</t>
  </si>
  <si>
    <t>Fellowes 17-key keypad for PS/2 interface</t>
  </si>
  <si>
    <t>Cindy McLeod</t>
  </si>
  <si>
    <t>Premier Elliptical Ring Binder, Black</t>
  </si>
  <si>
    <t>Sioux City</t>
  </si>
  <si>
    <t>Vicki Womble</t>
  </si>
  <si>
    <t>XtraLife® ClearVue™ Slant-D® Ring Binders by Cardinal</t>
  </si>
  <si>
    <t>Des Moines</t>
  </si>
  <si>
    <t>Deflect-o DuraMat Antistatic Studded Beveled Mat for Medium Pile Carpeting</t>
  </si>
  <si>
    <t>Timothy Currie</t>
  </si>
  <si>
    <t>Woburn</t>
  </si>
  <si>
    <t>Dennis Bowen</t>
  </si>
  <si>
    <t>Avery Premier Heavy-Duty Binder with Round Locking Rings</t>
  </si>
  <si>
    <t>Pottstown</t>
  </si>
  <si>
    <t>Juanita Ballard</t>
  </si>
  <si>
    <t>Super Decoflex Portable Personal File</t>
  </si>
  <si>
    <t>Kent</t>
  </si>
  <si>
    <t>Gregory R Snow</t>
  </si>
  <si>
    <t>Ibico EPK-21 Electric Binding System</t>
  </si>
  <si>
    <t>Greer</t>
  </si>
  <si>
    <t>David Weaver</t>
  </si>
  <si>
    <t>Hon 4700 Series Mobuis™ Mid-Back Task Chairs with Adjustable Arms</t>
  </si>
  <si>
    <t>Holladay</t>
  </si>
  <si>
    <t>Southworth 25% Cotton Premium Laser Paper and Envelopes</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</si>
  <si>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</si>
  <si>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</si>
  <si>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</si>
  <si>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</si>
  <si>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</si>
  <si>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</si>
  <si>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</si>
  <si>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</si>
  <si>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</si>
  <si>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</si>
  <si>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</si>
  <si>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</si>
  <si>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Bonnie Matthews Rowland</t>
  </si>
  <si>
    <t>Career Cubicle Clock, 8 1/4", Black</t>
  </si>
  <si>
    <t>Michele Bradshaw</t>
  </si>
  <si>
    <t>8890</t>
  </si>
  <si>
    <t>Dunedin</t>
  </si>
  <si>
    <t>Joan Beach</t>
  </si>
  <si>
    <t>Motorola SB4200 Cable Modem</t>
  </si>
  <si>
    <t>Mobile</t>
  </si>
  <si>
    <t>Deflect-o RollaMat Studded, Beveled Mat for Medium Pile Carpeting</t>
  </si>
  <si>
    <t>Yvonne Collier</t>
  </si>
  <si>
    <t>GBC Twin Loop™ Wire Binding Elements, 9/16" Spine, Black</t>
  </si>
  <si>
    <t>Lino Lakes</t>
  </si>
  <si>
    <t>Sharon Thomas</t>
  </si>
  <si>
    <t>Adams Phone Message Book, Professional, 400 Message Capacity, 5 3/6” x 11”</t>
  </si>
  <si>
    <t>Anna Ellis</t>
  </si>
  <si>
    <t>Mankato</t>
  </si>
  <si>
    <t>Arlene Wiggins Dalton</t>
  </si>
  <si>
    <t>Avery Binder Labels</t>
  </si>
  <si>
    <t>Huntsville</t>
  </si>
  <si>
    <t>Benjamin Gunter</t>
  </si>
  <si>
    <t>Avery 498</t>
  </si>
  <si>
    <t>Hialeah</t>
  </si>
  <si>
    <t>Chromcraft Bull-Nose Wood Round Conference Table Top, Wood Base</t>
  </si>
  <si>
    <t>Amy York</t>
  </si>
  <si>
    <t>Keytronic 105-Key Spanish Keyboard</t>
  </si>
  <si>
    <t>Parkland</t>
  </si>
  <si>
    <t>Rhonda Schroeder</t>
  </si>
  <si>
    <t>Acme Design Line 8" Stainless Steel Bent Scissors w/Champagne Handles, 3-1/8" Cut</t>
  </si>
  <si>
    <t>Newton</t>
  </si>
  <si>
    <t>Melinda Thornton</t>
  </si>
  <si>
    <t>IBM Multi-Purpose Copy Paper, 8 1/2 x 11", Case</t>
  </si>
  <si>
    <t>Reston</t>
  </si>
  <si>
    <t>Lindsay P Ashley</t>
  </si>
  <si>
    <t>Douglas Sutton</t>
  </si>
  <si>
    <t>Wheat Ridge</t>
  </si>
  <si>
    <t>Phillip Pollard</t>
  </si>
  <si>
    <t>Fellowes Command Center 5-outlet power strip</t>
  </si>
  <si>
    <t>Pauline Denton</t>
  </si>
  <si>
    <t>Canon PC-428 Personal Copier</t>
  </si>
  <si>
    <t>Vincennes</t>
  </si>
  <si>
    <t>Dana Sharpe</t>
  </si>
  <si>
    <t>Neil Bailey</t>
  </si>
  <si>
    <t>636</t>
  </si>
  <si>
    <t>Harrisburg</t>
  </si>
  <si>
    <t>Anthony Stanley</t>
  </si>
  <si>
    <t>Eureka The Boss® Cordless Rechargeable Stick Vac</t>
  </si>
  <si>
    <t>Fords</t>
  </si>
  <si>
    <t>Sandy Cannon</t>
  </si>
  <si>
    <t>Eureka Hand Vacuum, Bagless</t>
  </si>
  <si>
    <t>Leawood</t>
  </si>
  <si>
    <t>Nancy Holden</t>
  </si>
  <si>
    <t>Harmony HEPA Quiet Air Purifiers</t>
  </si>
  <si>
    <t>Franklin</t>
  </si>
  <si>
    <t>Roger Blalock Cassidy</t>
  </si>
  <si>
    <t>Recycled Premium Regency Composition Covers</t>
  </si>
  <si>
    <t>Fairfield</t>
  </si>
  <si>
    <t>Charles Cline</t>
  </si>
  <si>
    <t>Tennsco Regal Shelving Units</t>
  </si>
  <si>
    <t>Thousand Oaks</t>
  </si>
  <si>
    <t>T60</t>
  </si>
  <si>
    <t>Jean Khan</t>
  </si>
  <si>
    <t>Eldon Regeneration Recycled Desk Accessories, Smoke</t>
  </si>
  <si>
    <t>Menlo Park</t>
  </si>
  <si>
    <t>Diana Xu</t>
  </si>
  <si>
    <t>Belkin 6 Outlet Metallic Surge Strip</t>
  </si>
  <si>
    <t>Harriet Bowman</t>
  </si>
  <si>
    <t>5170i</t>
  </si>
  <si>
    <t>Arlene Gibbons</t>
  </si>
  <si>
    <t>Nu-Dell Leatherette Frames</t>
  </si>
  <si>
    <t>Muscatine</t>
  </si>
  <si>
    <t>Kristina Collier</t>
  </si>
  <si>
    <t>Allen Park</t>
  </si>
  <si>
    <t>Faye Manning</t>
  </si>
  <si>
    <t>Canon MP41DH Printing Calculator</t>
  </si>
  <si>
    <t>Saint Petersburg</t>
  </si>
  <si>
    <t>Global Stack Chair without Arms, Black</t>
  </si>
  <si>
    <t>Fellowes Neat Ideas® Storage Cubes</t>
  </si>
  <si>
    <t>Pam Patton</t>
  </si>
  <si>
    <t>Xerox 1897</t>
  </si>
  <si>
    <t>Boston</t>
  </si>
  <si>
    <t>Marjorie Owens</t>
  </si>
  <si>
    <t>Farmers Branch</t>
  </si>
  <si>
    <t>Harry Burns</t>
  </si>
  <si>
    <t>Barrel Sharpener</t>
  </si>
  <si>
    <t>Mason City</t>
  </si>
  <si>
    <t>2160i</t>
  </si>
  <si>
    <t>A1228</t>
  </si>
  <si>
    <t>Priscilla Allen</t>
  </si>
  <si>
    <t>Pontiac</t>
  </si>
  <si>
    <t>Edwin Blackburn</t>
  </si>
  <si>
    <t>Rogers® Profile Extra Capacity Storage Tub</t>
  </si>
  <si>
    <t>Agawam</t>
  </si>
  <si>
    <t>Jackie Flynn</t>
  </si>
  <si>
    <t>Winchester</t>
  </si>
  <si>
    <t>Billy Hale</t>
  </si>
  <si>
    <t>Global High-Back Leather Tilter, Burgundy</t>
  </si>
  <si>
    <t>Fort Lee</t>
  </si>
  <si>
    <t>Teresa Wallace</t>
  </si>
  <si>
    <t>Eldon ClusterMat Chair Mat with Cordless Antistatic Protection</t>
  </si>
  <si>
    <t>Mount Lebanon</t>
  </si>
  <si>
    <t>Xerox 1947</t>
  </si>
  <si>
    <t>Oscar Kenney</t>
  </si>
  <si>
    <t>Staples Plastic Wall Frames</t>
  </si>
  <si>
    <t>West Bend</t>
  </si>
  <si>
    <t>Helen Dickerson</t>
  </si>
  <si>
    <t>Joplin</t>
  </si>
  <si>
    <t>Edgar McKenzie</t>
  </si>
  <si>
    <t>Staples 6 Outlet Surge</t>
  </si>
  <si>
    <t>Oswego</t>
  </si>
  <si>
    <t>Lloyd Dolan</t>
  </si>
  <si>
    <t>Newell 338</t>
  </si>
  <si>
    <t>Dickinson</t>
  </si>
  <si>
    <t>Joanna Kenney</t>
  </si>
  <si>
    <t>Boston 1645 Deluxe Heavier-Duty Electric Pencil Sharpener</t>
  </si>
  <si>
    <t>Sandusky</t>
  </si>
  <si>
    <t>OIC Thumb-Tacks</t>
  </si>
  <si>
    <t>Jeff Meadows</t>
  </si>
  <si>
    <t>Avery 48</t>
  </si>
  <si>
    <t>Paducah</t>
  </si>
  <si>
    <t>Judy Hall</t>
  </si>
  <si>
    <t>Newell 343</t>
  </si>
  <si>
    <t>Worcester</t>
  </si>
  <si>
    <t>Kara Allison</t>
  </si>
  <si>
    <t>Alton</t>
  </si>
  <si>
    <t>Array® Memo Cubes</t>
  </si>
  <si>
    <t>Janet McCullough</t>
  </si>
  <si>
    <t>LX 677</t>
  </si>
  <si>
    <t>Coconut Creek</t>
  </si>
  <si>
    <t>Monica Harvey</t>
  </si>
  <si>
    <t>V70</t>
  </si>
  <si>
    <t>Eau Claire</t>
  </si>
  <si>
    <t>Sidney Russell Austin</t>
  </si>
  <si>
    <t>Okidata Pacemark 4410N Wide Format Dot Matrix Printer</t>
  </si>
  <si>
    <t>Redmond</t>
  </si>
  <si>
    <t>Edgar Kumar</t>
  </si>
  <si>
    <t>Billie Stern</t>
  </si>
  <si>
    <t>North Plainfield</t>
  </si>
  <si>
    <t>Edna Thomas</t>
  </si>
  <si>
    <t>Xerox 194</t>
  </si>
  <si>
    <t>Laguna Niguel</t>
  </si>
  <si>
    <t>Belkin 8 Outlet SurgeMaster II Gold Surge Protector</t>
  </si>
  <si>
    <t>Wilson Jones Impact Binders</t>
  </si>
  <si>
    <t>Kristine Connolly</t>
  </si>
  <si>
    <t>Adams Phone Message Book, 200 Message Capacity, 8 1/16” x 11”</t>
  </si>
  <si>
    <t>Kristina Sanders</t>
  </si>
  <si>
    <t>Provo</t>
  </si>
  <si>
    <t>Martin Kirk</t>
  </si>
  <si>
    <t>Chesapeake</t>
  </si>
  <si>
    <t>James Davenport</t>
  </si>
  <si>
    <t>Acco Four Pocket Poly Ring Binder with Label Holder, Smoke, 1"</t>
  </si>
  <si>
    <t>Kansas City</t>
  </si>
  <si>
    <t>Xerox 213</t>
  </si>
  <si>
    <t>Jenny Gold</t>
  </si>
  <si>
    <t>Hon 2090 “Pillow Soft” Series Mid Back Swivel/Tilt Chairs</t>
  </si>
  <si>
    <t>Marianne Carey</t>
  </si>
  <si>
    <t>Atlantic Metals Mobile 2-Shelf Bookcases, Custom Colors</t>
  </si>
  <si>
    <t>North Platte</t>
  </si>
  <si>
    <t>Alfred Singh</t>
  </si>
  <si>
    <t>GBC DocuBind 200 Manual Binding Machine</t>
  </si>
  <si>
    <t>Mechanicsville</t>
  </si>
  <si>
    <t>Jeffrey Mueller</t>
  </si>
  <si>
    <t>Memorex 4.7GB DVD-RAM, 3/Pack</t>
  </si>
  <si>
    <t>Rock Island</t>
  </si>
  <si>
    <t>Edna Monroe Talley</t>
  </si>
  <si>
    <t>Seguin</t>
  </si>
  <si>
    <t>BoxOffice By Design Rectangular and Half-Moon Meeting Room Tables</t>
  </si>
  <si>
    <t>Peggy Chan</t>
  </si>
  <si>
    <t>Sherman</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</si>
  <si>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</si>
  <si>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</si>
  <si>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</si>
  <si>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</si>
  <si>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</si>
  <si>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</si>
  <si>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</si>
  <si>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</si>
  <si>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</si>
  <si>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</si>
  <si>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</si>
  <si>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Constance Flowers</t>
  </si>
  <si>
    <t>US Robotics 56K V.92 Internal PCI Faxmodem</t>
  </si>
  <si>
    <t>San Diego</t>
  </si>
  <si>
    <t>Laurie Howe</t>
  </si>
  <si>
    <t>Office Star - Mid Back Dual function Ergonomic High Back Chair with 2-Way Adjustable Arms</t>
  </si>
  <si>
    <t>Brooklyn Center</t>
  </si>
  <si>
    <t>Rediform S.O.S. Phone Message Books</t>
  </si>
  <si>
    <t>Kelly Byers</t>
  </si>
  <si>
    <t>Peel &amp; Stick Add-On Corner Pockets</t>
  </si>
  <si>
    <t>Woodburn</t>
  </si>
  <si>
    <t>Hewlett-Packard Business Color Inkjet 3000 [N, DTN] Series Printers</t>
  </si>
  <si>
    <t>Xerox 217</t>
  </si>
  <si>
    <t>April Bowers</t>
  </si>
  <si>
    <t>Cedar Hill</t>
  </si>
  <si>
    <t>Marsha P Joyner</t>
  </si>
  <si>
    <t>West Virginia</t>
  </si>
  <si>
    <t>Wheeling</t>
  </si>
  <si>
    <t>Crystal Crabtree</t>
  </si>
  <si>
    <t>West Palm Beach</t>
  </si>
  <si>
    <t>C-Line Peel &amp; Stick Add-On Filing Pockets, 8-3/4 x 5-1/8, 10/Pack</t>
  </si>
  <si>
    <t>Carolyn Fisher</t>
  </si>
  <si>
    <t>Lexmark Z25 Color Inkjet Printer</t>
  </si>
  <si>
    <t>Sherwood</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</si>
  <si>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</si>
  <si>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</si>
  <si>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</si>
  <si>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</si>
  <si>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</si>
  <si>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</si>
  <si>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</si>
  <si>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</si>
  <si>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</si>
  <si>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</si>
  <si>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</si>
  <si>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</si>
  <si>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Denise Carver</t>
  </si>
  <si>
    <t>Laminate Occasional Tables</t>
  </si>
  <si>
    <t>Cuyahoga Falls</t>
  </si>
  <si>
    <t>Mead 1st Gear 2" Zipper Binder, Asst. Colors</t>
  </si>
  <si>
    <t>Annette Boone</t>
  </si>
  <si>
    <t>Burlington</t>
  </si>
  <si>
    <t>Arlene Long</t>
  </si>
  <si>
    <t>Eldon® 200 Class™ Desk Accessories</t>
  </si>
  <si>
    <t>Kevin Smith</t>
  </si>
  <si>
    <t>Lake In The Hills</t>
  </si>
  <si>
    <t>Helen Stein</t>
  </si>
  <si>
    <t>Cincinnati</t>
  </si>
  <si>
    <t>Marc Ray</t>
  </si>
  <si>
    <t>Avery Hi-Liter® Fluorescent Desk Style Markers</t>
  </si>
  <si>
    <t>Mountain View</t>
  </si>
  <si>
    <t>Pamela Wiley</t>
  </si>
  <si>
    <t>Rick Foster Hawkins</t>
  </si>
  <si>
    <t>Hewlett-Packard Deskjet 6122 Color Inkjet Printer</t>
  </si>
  <si>
    <t>San Francisco</t>
  </si>
  <si>
    <t>Wallace Pugh</t>
  </si>
  <si>
    <t>Northbrook</t>
  </si>
  <si>
    <t>Jack Horn</t>
  </si>
  <si>
    <t>Office Star - Ergonomic Mid Back Chair with 2-Way Adjustable Arms</t>
  </si>
  <si>
    <t>Statesboro</t>
  </si>
  <si>
    <t>Robin Tyler</t>
  </si>
  <si>
    <t>i2000</t>
  </si>
  <si>
    <t>Murray</t>
  </si>
  <si>
    <t>Gretchen Ball</t>
  </si>
  <si>
    <t>Accessory27</t>
  </si>
  <si>
    <t>Pueblo</t>
  </si>
  <si>
    <t>Glenda Hunter</t>
  </si>
  <si>
    <t>Twentynine Palms</t>
  </si>
  <si>
    <t>Acme Galleria® Hot Forged Steel Scissors with Colored Handles</t>
  </si>
  <si>
    <t>Nathan Wyatt</t>
  </si>
  <si>
    <t>Pasco</t>
  </si>
  <si>
    <t>Phillip Chappell</t>
  </si>
  <si>
    <t>Redondo Beach</t>
  </si>
  <si>
    <t>Yvonne Clarke</t>
  </si>
  <si>
    <t>Southworth 25% Cotton Antique Laid Paper &amp; Envelopes</t>
  </si>
  <si>
    <t>Oscar Ford</t>
  </si>
  <si>
    <t>Burnsville</t>
  </si>
  <si>
    <t>Tommy Honeycutt</t>
  </si>
  <si>
    <t>Saint Peters</t>
  </si>
  <si>
    <t>Earl Roy</t>
  </si>
  <si>
    <t>Casselberry</t>
  </si>
  <si>
    <t>Advantus Push Pins, Aluminum Head</t>
  </si>
  <si>
    <t>Charlotte L Doyle</t>
  </si>
  <si>
    <t>Coral Gables</t>
  </si>
  <si>
    <t>BPI Conference Tables</t>
  </si>
  <si>
    <t>Larry Langston</t>
  </si>
  <si>
    <t>Avery 493</t>
  </si>
  <si>
    <t>Spartanburg</t>
  </si>
  <si>
    <t>Array® Parchment Paper, Assorted Colors</t>
  </si>
  <si>
    <t>HP Office Paper (20Lb. and 87 Bright)</t>
  </si>
  <si>
    <t>Logitech Cordless Navigator Duo</t>
  </si>
  <si>
    <t>Tara Gold</t>
  </si>
  <si>
    <t>GBC White Gloss Covers, Plain Front</t>
  </si>
  <si>
    <t>Hutchinson</t>
  </si>
  <si>
    <t>Charlotte Patterson</t>
  </si>
  <si>
    <t>Terre Haute</t>
  </si>
  <si>
    <t>Kathy Turner</t>
  </si>
  <si>
    <t>Depew</t>
  </si>
  <si>
    <t>Don Cameron</t>
  </si>
  <si>
    <t>Sanyo 2.5 Cubic Foot Mid-Size Office Refrigerators</t>
  </si>
  <si>
    <t>Annie Horne</t>
  </si>
  <si>
    <t>Post-it® “Important Message” Note Pad, Neon Colors, 50 Sheets/Pad</t>
  </si>
  <si>
    <t>Fort Myers</t>
  </si>
  <si>
    <t>Brian Leach</t>
  </si>
  <si>
    <t>Sanford Colorific Colored Pencils, 12/Box</t>
  </si>
  <si>
    <t>R380</t>
  </si>
  <si>
    <t>Stacy Gould</t>
  </si>
  <si>
    <t>Bay City</t>
  </si>
  <si>
    <t>Danielle Schneider</t>
  </si>
  <si>
    <t>Staples Battery-Operated Desktop Pencil Sharpener</t>
  </si>
  <si>
    <t>Canton</t>
  </si>
  <si>
    <t>Vanessa Boyer</t>
  </si>
  <si>
    <t>Howard Burnett</t>
  </si>
  <si>
    <t>Companion Letter/Legal File, Black</t>
  </si>
  <si>
    <t>Vernon Hirsch Singleton</t>
  </si>
  <si>
    <t>Bretford CR8500 Series Meeting Room Furniture</t>
  </si>
  <si>
    <t>Chico</t>
  </si>
  <si>
    <t>Jimmy Waters</t>
  </si>
  <si>
    <t>Fitchburg</t>
  </si>
  <si>
    <t>Brian Grady</t>
  </si>
  <si>
    <t>Eldon® Expressions™ Wood and Plastic Desk Accessories, Oak</t>
  </si>
  <si>
    <t>Catherine Dorsey Burnett</t>
  </si>
  <si>
    <t>Hewlett-Packard cp1700 [D, PS] Series Color Inkjet Printers</t>
  </si>
  <si>
    <t>East Los Angeles</t>
  </si>
  <si>
    <t>Hot File® 7-Pocket, Floor Stand</t>
  </si>
  <si>
    <t>Samantha Koch</t>
  </si>
  <si>
    <t>Space Solutions Commercial Steel Shelving</t>
  </si>
  <si>
    <t>Tucson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</si>
  <si>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</si>
  <si>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</si>
  <si>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</si>
  <si>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</si>
  <si>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</si>
  <si>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</si>
  <si>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</si>
  <si>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</si>
  <si>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</si>
  <si>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</si>
  <si>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Earl Alston</t>
  </si>
  <si>
    <t>Bevis Round Bullnose 29" High Table Top</t>
  </si>
  <si>
    <t>Greenville</t>
  </si>
  <si>
    <t>Melvin Kendall</t>
  </si>
  <si>
    <t>SouthWestern Bell FA970 Digital Answering Machine with Time/Day Stamp</t>
  </si>
  <si>
    <t>Clovis</t>
  </si>
  <si>
    <t>Lesro Sheffield Collection Coffee Table, End Table, Center Table, Corner Table</t>
  </si>
  <si>
    <t>StarTAC 8000</t>
  </si>
  <si>
    <t>Joel Buckley</t>
  </si>
  <si>
    <t>Lincoln</t>
  </si>
  <si>
    <t>Kathleen Huang Hall</t>
  </si>
  <si>
    <t>Acme® Preferred Stainless Steel Scissors</t>
  </si>
  <si>
    <t>Freeport</t>
  </si>
  <si>
    <t>Kristine Holden</t>
  </si>
  <si>
    <t>Kensington 6 Outlet Guardian Standard Surge Protector</t>
  </si>
  <si>
    <t>Mauldin</t>
  </si>
  <si>
    <t>Adam G Sawyer</t>
  </si>
  <si>
    <t>East Chicago</t>
  </si>
  <si>
    <t>Nelson Hensley</t>
  </si>
  <si>
    <t>Lillian Fischer</t>
  </si>
  <si>
    <t>Avery Trapezoid Extra Heavy Duty 4" Binders</t>
  </si>
  <si>
    <t>Turquoise Lead Holder with Pocket Clip</t>
  </si>
  <si>
    <t>Tonya Proctor</t>
  </si>
  <si>
    <t>Temecula</t>
  </si>
  <si>
    <t>Timeport L7089</t>
  </si>
  <si>
    <t>Xerox 1923</t>
  </si>
  <si>
    <t>Portfile® Personal File Boxes</t>
  </si>
  <si>
    <t>Marjorie Burnette</t>
  </si>
  <si>
    <t>Surelock™ Post Binders</t>
  </si>
  <si>
    <t>Cleveland</t>
  </si>
  <si>
    <t>Eugene Kerr</t>
  </si>
  <si>
    <t>i500plus</t>
  </si>
  <si>
    <t>Central Islip</t>
  </si>
  <si>
    <t>Tammy Buckley</t>
  </si>
  <si>
    <t>Tenex 46" x 60" Computer Anti-Static Chairmat, Rectangular Shaped</t>
  </si>
  <si>
    <t>Wyoming</t>
  </si>
  <si>
    <t>Cheyenne</t>
  </si>
  <si>
    <t>Ross Simpson</t>
  </si>
  <si>
    <t>Donna Craven</t>
  </si>
  <si>
    <t>Randallstown</t>
  </si>
  <si>
    <t>Binder Posts</t>
  </si>
  <si>
    <t>Mitchell Ross</t>
  </si>
  <si>
    <t>Burke</t>
  </si>
  <si>
    <t>Sherry Hurley</t>
  </si>
  <si>
    <t>Fayetteville</t>
  </si>
  <si>
    <t>Brandon E Shepherd</t>
  </si>
  <si>
    <t>South Dakota</t>
  </si>
  <si>
    <t>Sioux Falls</t>
  </si>
  <si>
    <t>Toni Swanson</t>
  </si>
  <si>
    <t>Jimmy Alston Holder</t>
  </si>
  <si>
    <t>Rosemary Branch</t>
  </si>
  <si>
    <t>Sharp EL500L Fraction Calculator</t>
  </si>
  <si>
    <t>Boca Raton</t>
  </si>
  <si>
    <t>Xerox 1894</t>
  </si>
  <si>
    <t>Hon 94000 Series Round Tables</t>
  </si>
  <si>
    <t>Larry Hall</t>
  </si>
  <si>
    <t>Birmingham</t>
  </si>
  <si>
    <t>Denise McIntosh</t>
  </si>
  <si>
    <t>Accessory24</t>
  </si>
  <si>
    <t>Marie Bass</t>
  </si>
  <si>
    <t>Avery Flip-Chart Easel Binder, Black</t>
  </si>
  <si>
    <t>Edward Bynum</t>
  </si>
  <si>
    <t>Chambersburg</t>
  </si>
  <si>
    <t>Maurice Everett</t>
  </si>
  <si>
    <t>Xerox 1930</t>
  </si>
  <si>
    <t>Tennsco Lockers, Gray</t>
  </si>
  <si>
    <t>Thomas Spence</t>
  </si>
  <si>
    <t>Idaho Falls</t>
  </si>
  <si>
    <t>Michael Robbins</t>
  </si>
  <si>
    <t>Euless</t>
  </si>
  <si>
    <t>Kerry Hardy</t>
  </si>
  <si>
    <t>Fort Lauderdale</t>
  </si>
  <si>
    <t>Gerald Raynor</t>
  </si>
  <si>
    <t>Imation 3.5" IBM-Formatted Diskettes, 10/Pack</t>
  </si>
  <si>
    <t>Horn Lake</t>
  </si>
  <si>
    <t>Global Enterprise Series Seating High-Back Swivel/Tilt Chairs</t>
  </si>
  <si>
    <t>Aaron Dillon</t>
  </si>
  <si>
    <t>Weatherford</t>
  </si>
  <si>
    <t>Avery White Multi-Purpose Labels</t>
  </si>
  <si>
    <t>Ultra Door Pull Handle</t>
  </si>
  <si>
    <t>Xerox 1920</t>
  </si>
  <si>
    <t>Alison Jones</t>
  </si>
  <si>
    <t>Talkabout T8097</t>
  </si>
  <si>
    <t>Wilmington</t>
  </si>
  <si>
    <t>Marvin Yang</t>
  </si>
  <si>
    <t>Lexmark Z54se Color Inkjet Printer</t>
  </si>
  <si>
    <t>Pearl</t>
  </si>
  <si>
    <t>Neil Hogan</t>
  </si>
  <si>
    <t>Snap-A-Way® Black Print Carbonless Ruled Speed Letter, Triplicate</t>
  </si>
  <si>
    <t>Tualatin</t>
  </si>
  <si>
    <t>Sarah Ramsey</t>
  </si>
  <si>
    <t>Staples Gold Paper Clips</t>
  </si>
  <si>
    <t>Syracuse</t>
  </si>
  <si>
    <t>StarTAC 7797</t>
  </si>
  <si>
    <t>Lloyd Norris</t>
  </si>
  <si>
    <t>Arlington Heights</t>
  </si>
  <si>
    <t>Gerald Kearney</t>
  </si>
  <si>
    <t>APC 7 Outlet Network SurgeArrest Surge Protector</t>
  </si>
  <si>
    <t>Aurora</t>
  </si>
  <si>
    <t>Andrew Pearce</t>
  </si>
  <si>
    <t>Hon Every-Day® Chair Series Swivel Task Chairs</t>
  </si>
  <si>
    <t>Tony Chandler</t>
  </si>
  <si>
    <t>Self-Adhesive Address Labels for Typewriters by Universal</t>
  </si>
  <si>
    <t>Highland Village</t>
  </si>
  <si>
    <t>Paige Jacobs</t>
  </si>
  <si>
    <t>Accessory28</t>
  </si>
  <si>
    <t>Friendswood</t>
  </si>
  <si>
    <t>Virginia McNeill</t>
  </si>
  <si>
    <t>GBC ProClick Spines for 32-Hole Punch</t>
  </si>
  <si>
    <t>Kenosha</t>
  </si>
  <si>
    <t>Leslie Jacobson</t>
  </si>
  <si>
    <t>El Mirage</t>
  </si>
  <si>
    <t>Stacy Byrne</t>
  </si>
  <si>
    <t>Westerville</t>
  </si>
  <si>
    <t>Herbert Beard</t>
  </si>
  <si>
    <t>Sulphur Springs</t>
  </si>
  <si>
    <t>Fellowes High-Stak® Drawer Files</t>
  </si>
  <si>
    <t>Erika Jordan</t>
  </si>
  <si>
    <t>O'Sullivan Living Dimensions 2-Shelf Bookcases</t>
  </si>
  <si>
    <t>Plum</t>
  </si>
  <si>
    <t>Paul Tate</t>
  </si>
  <si>
    <t>Jim Hinson</t>
  </si>
  <si>
    <t>Rochester Hills</t>
  </si>
  <si>
    <t>Joan Floyd</t>
  </si>
  <si>
    <t>Bevis 36 x 72 Conference Tables</t>
  </si>
  <si>
    <t>Gulfport</t>
  </si>
  <si>
    <t>Betty Giles</t>
  </si>
  <si>
    <t>Hewlett-Packard Deskjet 940 REFURBISHED Color Inkjet Printer</t>
  </si>
  <si>
    <t>Maple Grove</t>
  </si>
  <si>
    <t>Xerox 1997</t>
  </si>
  <si>
    <t>Louise Webster Sharma</t>
  </si>
  <si>
    <t>Xerox 1983</t>
  </si>
  <si>
    <t>Hickory</t>
  </si>
  <si>
    <t>Lawrence Haas</t>
  </si>
  <si>
    <t>Southworth Structures Collection™</t>
  </si>
  <si>
    <t>Port Saint Lucie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</si>
  <si>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</si>
  <si>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</si>
  <si>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</si>
  <si>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</si>
  <si>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</si>
  <si>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</si>
  <si>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</si>
  <si>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</si>
  <si>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</si>
  <si>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</si>
  <si>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</si>
  <si>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</si>
  <si>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Thomas McAllister</t>
  </si>
  <si>
    <t>80 Minute Slim Jewel Case CD-R , 10/Pack - Staples</t>
  </si>
  <si>
    <t>Pikesville</t>
  </si>
  <si>
    <t>Accessory34</t>
  </si>
  <si>
    <t>Glen Caldwell</t>
  </si>
  <si>
    <t>Edith Forbes</t>
  </si>
  <si>
    <t>2180</t>
  </si>
  <si>
    <t>Tewksbury</t>
  </si>
  <si>
    <t>Tenex Traditional Chairmats for Medium Pile Carpet, Standard Lip, 36" x 48"</t>
  </si>
  <si>
    <t>Lois Rowland</t>
  </si>
  <si>
    <t>Chromcraft Rectangular Conference Tables</t>
  </si>
  <si>
    <t>Santa Maria</t>
  </si>
  <si>
    <t>Neal Wolfe</t>
  </si>
  <si>
    <t>Julie Edwards</t>
  </si>
  <si>
    <t>Wesley Corbett</t>
  </si>
  <si>
    <t>Conroe</t>
  </si>
  <si>
    <t>Marcus Dunlap</t>
  </si>
  <si>
    <t>Roselle</t>
  </si>
  <si>
    <t>Doris Fitzpatrick</t>
  </si>
  <si>
    <t>Durable Pressboard Binders</t>
  </si>
  <si>
    <t>Carmel</t>
  </si>
  <si>
    <t>Adams Telephone Message Book w/Frequently-Called Numbers Space, 400 Messages per Book</t>
  </si>
  <si>
    <t>Bretford “Just In Time” Height-Adjustable Multi-Task Work Tables</t>
  </si>
  <si>
    <t>Geoffrey H Wong</t>
  </si>
  <si>
    <t>Rome</t>
  </si>
  <si>
    <t>Accessory15</t>
  </si>
  <si>
    <t>Jonathan Crabtree</t>
  </si>
  <si>
    <t>Addison</t>
  </si>
  <si>
    <t>Accessory37</t>
  </si>
  <si>
    <t>Shawn Combs</t>
  </si>
  <si>
    <t>Filing/Storage Totes and Swivel Casters</t>
  </si>
  <si>
    <t>Auburn</t>
  </si>
  <si>
    <t>Electrix 20W Halogen Replacement Bulb for Zoom-In Desk Lamp</t>
  </si>
  <si>
    <t>210 Trimline Phone, White</t>
  </si>
  <si>
    <t>Edna Michael</t>
  </si>
  <si>
    <t>Port Charlotte</t>
  </si>
  <si>
    <t>Jordan Womble</t>
  </si>
  <si>
    <t>Hays</t>
  </si>
  <si>
    <t>Global Leather Task Chair, Black</t>
  </si>
  <si>
    <t>Clyde Burnett</t>
  </si>
  <si>
    <t>Howard Miller 12-3/4 Diameter Accuwave DS ™ Wall Clock</t>
  </si>
  <si>
    <t>Coachella</t>
  </si>
  <si>
    <t>Canon Imageclass D680 Copier / Fax</t>
  </si>
  <si>
    <t>Ronnie Nolan</t>
  </si>
  <si>
    <t>Waterville</t>
  </si>
  <si>
    <t>Malcolm Floyd</t>
  </si>
  <si>
    <t>The Colony</t>
  </si>
  <si>
    <t>Hazel Jennings</t>
  </si>
  <si>
    <t>Imation 3.5", DISKETTE 44766 HGHLD3.52HD/FM, 10/Pack</t>
  </si>
  <si>
    <t>Patrick Byrne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</si>
  <si>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</si>
  <si>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</si>
  <si>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</si>
  <si>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</si>
  <si>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</si>
  <si>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</si>
  <si>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</si>
  <si>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</si>
  <si>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</si>
  <si>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</si>
  <si>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</si>
  <si>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</si>
  <si>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</si>
  <si>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Vicki Bond</t>
  </si>
  <si>
    <t>Burbank</t>
  </si>
  <si>
    <t>Maureen Whitley</t>
  </si>
  <si>
    <t>DS/HD IBM Formatted Diskettes, 200/Pack - Staples</t>
  </si>
  <si>
    <t>Tamarac</t>
  </si>
  <si>
    <t>Molly Webster</t>
  </si>
  <si>
    <t>Wilson Jones Custom Binder Spines &amp; Labels</t>
  </si>
  <si>
    <t>Durango</t>
  </si>
  <si>
    <t>Sharp 1540cs Digital Laser Copier</t>
  </si>
  <si>
    <t>Multi-Use Personal File Cart and Caster Set, Three Stacking Bins</t>
  </si>
  <si>
    <t>Wallace Werner</t>
  </si>
  <si>
    <t>Vallejo</t>
  </si>
  <si>
    <t>Shawn Meyer</t>
  </si>
  <si>
    <t>5165</t>
  </si>
  <si>
    <t>Corsicana</t>
  </si>
  <si>
    <t>Geoffrey Koch</t>
  </si>
  <si>
    <t>Kankakee</t>
  </si>
  <si>
    <t>Gail Currin</t>
  </si>
  <si>
    <t>Xerox 1971</t>
  </si>
  <si>
    <t>Oxnard</t>
  </si>
  <si>
    <t>Cindy Harvey</t>
  </si>
  <si>
    <t>80 Minute CD-R Spindle, 100/Pack - Staples</t>
  </si>
  <si>
    <t>Tooele</t>
  </si>
  <si>
    <t>Monica Howard</t>
  </si>
  <si>
    <t>X-Rack™ File for Hanging Folders</t>
  </si>
  <si>
    <t>El Centro</t>
  </si>
  <si>
    <t>3390</t>
  </si>
  <si>
    <t>Samuel Newman</t>
  </si>
  <si>
    <t>Desktop 3-Pocket Hot File®</t>
  </si>
  <si>
    <t>Summerville</t>
  </si>
  <si>
    <t>Vincent Hale</t>
  </si>
  <si>
    <t>Newell 315</t>
  </si>
  <si>
    <t>Francis Kendall</t>
  </si>
  <si>
    <t>Albuquerque</t>
  </si>
  <si>
    <t>Wausau Papers Astrobrights® Colored Envelopes</t>
  </si>
  <si>
    <t>Eureka Disposable Bags for Sanitaire® Vibra Groomer I® Upright Vac</t>
  </si>
  <si>
    <t>Avery 510</t>
  </si>
  <si>
    <t>Dana Swing-Arm Lamps</t>
  </si>
  <si>
    <t>Gretchen McKinney</t>
  </si>
  <si>
    <t>Parma</t>
  </si>
  <si>
    <t>Michael Shaffer</t>
  </si>
  <si>
    <t>Executive Impressions 13" Clairmont Wall Clock</t>
  </si>
  <si>
    <t>Kissimmee</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</si>
  <si>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</si>
  <si>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</si>
  <si>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</si>
  <si>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</si>
  <si>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</si>
  <si>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</si>
  <si>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</si>
  <si>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</si>
  <si>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Wesley Waller</t>
  </si>
  <si>
    <t>Zoom V.92 USB External Faxmodem</t>
  </si>
  <si>
    <t>Phillip Holmes</t>
  </si>
  <si>
    <t>Arlington</t>
  </si>
  <si>
    <t>Sean McKenna</t>
  </si>
  <si>
    <t>Office Star Flex Back Scooter Chair with Aluminum Finish Frame</t>
  </si>
  <si>
    <t>Hobbs</t>
  </si>
  <si>
    <t>Erika Fink</t>
  </si>
  <si>
    <t>Eureka Sanitaire ® Multi-Pro Heavy-Duty Upright, Disposable Bags</t>
  </si>
  <si>
    <t>Salt Lake City</t>
  </si>
  <si>
    <t>CF 688</t>
  </si>
  <si>
    <t>Ricky Sanders</t>
  </si>
  <si>
    <t>Joliet</t>
  </si>
  <si>
    <t>Walter Young</t>
  </si>
  <si>
    <t>Pleasant Grove</t>
  </si>
  <si>
    <t>Lee Hancock</t>
  </si>
  <si>
    <t>Global Leather &amp; Oak Executive Chair, Burgundy</t>
  </si>
  <si>
    <t>Hunt Boston® Vacuum Mount KS Pencil Sharpener</t>
  </si>
  <si>
    <t>Carrie Lewis</t>
  </si>
  <si>
    <t>Eaton Premium Continuous-Feed Paper, 25% Cotton, Letter Size, White, 1000 Shts/Box</t>
  </si>
  <si>
    <t>Kettering</t>
  </si>
  <si>
    <t>Paula Hubbard</t>
  </si>
  <si>
    <t>Xerox 1938</t>
  </si>
  <si>
    <t>Kearns</t>
  </si>
  <si>
    <t>Shawn McIntyre</t>
  </si>
  <si>
    <t>Okidata ML390 Turbo Dot Matrix Printers</t>
  </si>
  <si>
    <t>Louisville</t>
  </si>
  <si>
    <t>Monica Law Thompson</t>
  </si>
  <si>
    <t>Texarkana</t>
  </si>
  <si>
    <t>Leo Kane</t>
  </si>
  <si>
    <t>Derby</t>
  </si>
  <si>
    <t>Hand-Finished Solid Wood Document Frame</t>
  </si>
  <si>
    <t>Miriam Bowman</t>
  </si>
  <si>
    <t>Wirebound Service Call Books, 5 1/2" x 4"</t>
  </si>
  <si>
    <t>Hollywood</t>
  </si>
  <si>
    <t>Iceberg OfficeWorks 42" Round Tables</t>
  </si>
  <si>
    <t>Ricky W Clements</t>
  </si>
  <si>
    <t>Vestavia Hills</t>
  </si>
  <si>
    <t>Roberta Mitchell</t>
  </si>
  <si>
    <t>9-3/4 Diameter Round Wall Clock</t>
  </si>
  <si>
    <t>Paris</t>
  </si>
  <si>
    <t>Fellowes Bases and Tops For Staxonsteel®/High-Stak® Systems</t>
  </si>
  <si>
    <t>Cameron Owens</t>
  </si>
  <si>
    <t>Covington</t>
  </si>
  <si>
    <t>Benjamin Porter</t>
  </si>
  <si>
    <t>Livonia</t>
  </si>
  <si>
    <t>Kathryn Tate</t>
  </si>
  <si>
    <t>Staples Copy Paper (20Lb. and 84 Bright)</t>
  </si>
  <si>
    <t>Marshall Brandt Briggs</t>
  </si>
  <si>
    <t>Maryville</t>
  </si>
  <si>
    <t>Roy Hardison</t>
  </si>
  <si>
    <t>Belkin Premiere Surge Master II 8-outlet surge protector</t>
  </si>
  <si>
    <t>Maureen Herbert Hood</t>
  </si>
  <si>
    <t>Global Leather and Oak Executive Chair, Black</t>
  </si>
  <si>
    <t>Appleton</t>
  </si>
  <si>
    <t>Nathan Jenkins</t>
  </si>
  <si>
    <t>T28 WORLD</t>
  </si>
  <si>
    <t>Pine Bluff</t>
  </si>
  <si>
    <t>Ray Grady</t>
  </si>
  <si>
    <t>Eagle Pass</t>
  </si>
  <si>
    <t>Benjamin Chan</t>
  </si>
  <si>
    <t>Redwood City</t>
  </si>
  <si>
    <t>Julian F Wolfe</t>
  </si>
  <si>
    <t>Hanover Park</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</si>
  <si>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</si>
  <si>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</si>
  <si>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</si>
  <si>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</si>
  <si>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</si>
  <si>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</si>
  <si>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</si>
  <si>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</si>
  <si>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</si>
  <si>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</si>
  <si>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</si>
  <si>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</si>
  <si>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</si>
  <si>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Helen H Heller</t>
  </si>
  <si>
    <t>Dana Fluorescent Magnifying Lamp, White, 36"</t>
  </si>
  <si>
    <t>Hacienda Heights</t>
  </si>
  <si>
    <t>Avery 494</t>
  </si>
  <si>
    <t>Sharon Ellis</t>
  </si>
  <si>
    <t>Deflect-o SuperTray™ Unbreakable Stackable Tray, Letter, Black</t>
  </si>
  <si>
    <t>Shoreview</t>
  </si>
  <si>
    <t>Rachel Casey</t>
  </si>
  <si>
    <t>Accessory41</t>
  </si>
  <si>
    <t>Marvin Rollins</t>
  </si>
  <si>
    <t>Stamford</t>
  </si>
  <si>
    <t>Paige Mason</t>
  </si>
  <si>
    <t>Hon GuestStacker Chair</t>
  </si>
  <si>
    <t>Norfolk</t>
  </si>
  <si>
    <t>Wilson Jones 14 Line Acrylic Coated Pressboard Data Binders</t>
  </si>
  <si>
    <t>Wilson Jones Ledger-Size, Piano-Hinge Binder, 2", Blue</t>
  </si>
  <si>
    <t>Vanessa Winstead</t>
  </si>
  <si>
    <t>Deluxe Rollaway Locking File with Drawer</t>
  </si>
  <si>
    <t>Pekin</t>
  </si>
  <si>
    <t>Elsie Pridgen</t>
  </si>
  <si>
    <t>Telephone Message Books with Fax/Mobile Section, 4 1/4" x 6"</t>
  </si>
  <si>
    <t>Laguna Hills</t>
  </si>
  <si>
    <t>Dana Burgess</t>
  </si>
  <si>
    <t>Xerox 1985</t>
  </si>
  <si>
    <t>Heather Stern</t>
  </si>
  <si>
    <t>Newington</t>
  </si>
  <si>
    <t>Hazel Khan</t>
  </si>
  <si>
    <t>Ann Steele</t>
  </si>
  <si>
    <t>Kirkland</t>
  </si>
  <si>
    <t>Sharp AL-1530CS Digital Copier</t>
  </si>
  <si>
    <t>Marcia Feldman</t>
  </si>
  <si>
    <t>TI 30X Scientific Calculator</t>
  </si>
  <si>
    <t>Little Rock</t>
  </si>
  <si>
    <t>Lloyd Dickson</t>
  </si>
  <si>
    <t>Xerox 1893</t>
  </si>
  <si>
    <t>Buffalo Grove</t>
  </si>
  <si>
    <t>Erin Ballard</t>
  </si>
  <si>
    <t>Gayle Pearson</t>
  </si>
  <si>
    <t>David Wrenn</t>
  </si>
  <si>
    <t>O'Sullivan Elevations Bookcase, Cherry Finish</t>
  </si>
  <si>
    <t>Georgetown</t>
  </si>
  <si>
    <t>Nelson Hong</t>
  </si>
  <si>
    <t>Hewlett-Packard 4.7GB DVD+R Discs</t>
  </si>
  <si>
    <t>Torrance</t>
  </si>
  <si>
    <t>600 Series Flip</t>
  </si>
  <si>
    <t>Gilbert Godfrey</t>
  </si>
  <si>
    <t>Economy Binders</t>
  </si>
  <si>
    <t>Sault Sainte Marie</t>
  </si>
  <si>
    <t>Nu-Form 106-Key Ergonomic Keyboard w/ Touchpad</t>
  </si>
  <si>
    <t>Xerox 1989</t>
  </si>
  <si>
    <t>Gregory Holden</t>
  </si>
  <si>
    <t>Global Commerce™ Series High-Back Swivel/Tilt Chairs</t>
  </si>
  <si>
    <t>Riverside</t>
  </si>
  <si>
    <t>Jennifer Stanton</t>
  </si>
  <si>
    <t>Winter Garden</t>
  </si>
  <si>
    <t>Gordon Brandt</t>
  </si>
  <si>
    <t>Lorraine Boykin</t>
  </si>
  <si>
    <t>Shirley</t>
  </si>
  <si>
    <t>Glenda Simon</t>
  </si>
  <si>
    <t>GBC VeloBinder Electric Binding Machine</t>
  </si>
  <si>
    <t>Camarillo</t>
  </si>
  <si>
    <t>Imation 3.5 IBM Formatted Diskettes, 10/Box</t>
  </si>
  <si>
    <t>V3682</t>
  </si>
  <si>
    <t>Eugene H Walsh</t>
  </si>
  <si>
    <t>Xerox 20</t>
  </si>
  <si>
    <t>Manitowoc</t>
  </si>
  <si>
    <t>Dwight Robinson</t>
  </si>
  <si>
    <t>1726 Digital Answering Machine</t>
  </si>
  <si>
    <t>Lynne Griffith</t>
  </si>
  <si>
    <t>Hagerstown</t>
  </si>
  <si>
    <t>Fiskars 8" Scissors, 2/Pack</t>
  </si>
  <si>
    <t>Stephen Lam</t>
  </si>
  <si>
    <t>Pahrump</t>
  </si>
  <si>
    <t>Fellowes Stor/Drawer® Steel Plus™ Storage Drawers</t>
  </si>
  <si>
    <t>Michael Tanner</t>
  </si>
  <si>
    <t>Fellowes EZ Multi-Media Keyboard</t>
  </si>
  <si>
    <t>Serrated Blade or Curved Handle Hand Letter Openers</t>
  </si>
  <si>
    <t>Faye Hanna</t>
  </si>
  <si>
    <t>El Dorado Hills</t>
  </si>
  <si>
    <t>Denise Parks</t>
  </si>
  <si>
    <t>Theresa Winters</t>
  </si>
  <si>
    <t>Bryant</t>
  </si>
  <si>
    <t>KF 788</t>
  </si>
  <si>
    <t>Josephine Rao</t>
  </si>
  <si>
    <t>Hammond</t>
  </si>
  <si>
    <t>Harold Albright</t>
  </si>
  <si>
    <t>Caroline Stone</t>
  </si>
  <si>
    <t>Memo Book, 100 Message Capacity, 5 3/8” x 11”</t>
  </si>
  <si>
    <t>Edwin Coley</t>
  </si>
  <si>
    <t>Staples 1 Part Blank Computer Paper</t>
  </si>
  <si>
    <t>Mansfield</t>
  </si>
  <si>
    <t>12-1/2 Diameter Round Wall Clock</t>
  </si>
  <si>
    <t>Tracy Buckley</t>
  </si>
  <si>
    <t>Executive Impressions 14" Contract Wall Clock</t>
  </si>
  <si>
    <t>North Little Rock</t>
  </si>
  <si>
    <t>Judith Shepherd</t>
  </si>
  <si>
    <t>Muskego</t>
  </si>
  <si>
    <t>Donna Braun</t>
  </si>
  <si>
    <t>Hoover</t>
  </si>
  <si>
    <t>Anita Kent</t>
  </si>
  <si>
    <t>Linden</t>
  </si>
  <si>
    <t>Jacob Hirsch</t>
  </si>
  <si>
    <t>Epson LQ-870 Dot Matrix Printer</t>
  </si>
  <si>
    <t>Barrington</t>
  </si>
  <si>
    <t>Sidney Gilliam</t>
  </si>
  <si>
    <t>Rush Hierlooms Collection 1" Thick Stackable Bookcases</t>
  </si>
  <si>
    <t>Riverview</t>
  </si>
  <si>
    <t>Lynn Morrow</t>
  </si>
  <si>
    <t>Avery 501</t>
  </si>
  <si>
    <t>Salem</t>
  </si>
  <si>
    <t>Shannon Aldridge</t>
  </si>
  <si>
    <t>North Olmsted</t>
  </si>
  <si>
    <t>Susan Carroll Berman</t>
  </si>
  <si>
    <t>Carole Miller</t>
  </si>
  <si>
    <t>Austintown</t>
  </si>
  <si>
    <t>Lynn O'Donnell</t>
  </si>
  <si>
    <t>Elgin</t>
  </si>
  <si>
    <t>Manila Recycled Extra-Heavyweight Clasp Envelopes, 6" x 9"</t>
  </si>
  <si>
    <t>Peter McConnell</t>
  </si>
  <si>
    <t>Columbus</t>
  </si>
  <si>
    <t>3M Organizer Strips</t>
  </si>
  <si>
    <t>Imation 3.5 IBM Diskettes, 10/Box</t>
  </si>
  <si>
    <t>GE 4 Foot Flourescent Tube, 40 Watt</t>
  </si>
  <si>
    <t>300 Series Non-Flip</t>
  </si>
  <si>
    <t>Katie Dougherty</t>
  </si>
  <si>
    <t>Hoover Replacement Belts For Soft Guard™ &amp; Commercial Ltweight Upright Vacs, 2/Pk</t>
  </si>
  <si>
    <t>Spanaway</t>
  </si>
  <si>
    <t>Ibico Ibimaster 300 Manual Binding System</t>
  </si>
  <si>
    <t>Laurence Poe</t>
  </si>
  <si>
    <t>Spokane</t>
  </si>
  <si>
    <t>Sally Dunn</t>
  </si>
  <si>
    <t>Tenex Contemporary Contur Chairmats for Low and Medium Pile Carpet, Computer, 39" x 49"</t>
  </si>
  <si>
    <t>Tuscaloosa</t>
  </si>
  <si>
    <t>Debra Batchelor</t>
  </si>
  <si>
    <t>Moscow</t>
  </si>
  <si>
    <t>Eldon Shelf Savers™ Cubes and Bins</t>
  </si>
  <si>
    <t>Lewis Baldwin</t>
  </si>
  <si>
    <t>Montclair</t>
  </si>
  <si>
    <t>Elsie Lane</t>
  </si>
  <si>
    <t>Presstex Flexible Ring Binders</t>
  </si>
  <si>
    <t>Midland</t>
  </si>
  <si>
    <t>Erica R Fuller</t>
  </si>
  <si>
    <t>Clayton</t>
  </si>
  <si>
    <t>Roy Rouse</t>
  </si>
  <si>
    <t>Coeur D Alene</t>
  </si>
  <si>
    <t>Heavy-Duty E-Z-D® Binders</t>
  </si>
  <si>
    <t>Kerry Green</t>
  </si>
  <si>
    <t>Staples #10 Laser &amp; Inkjet Envelopes, 4 1/8" x 9 1/2", 100/Box</t>
  </si>
  <si>
    <t>Indianapolis</t>
  </si>
  <si>
    <t>Frances Jackson</t>
  </si>
  <si>
    <t>Jeffersonville</t>
  </si>
  <si>
    <t>Cynthia Khan</t>
  </si>
  <si>
    <t>Xerox 1950</t>
  </si>
  <si>
    <t>Xerox 224</t>
  </si>
  <si>
    <t>Penny Rich</t>
  </si>
  <si>
    <t>Xerox 1896</t>
  </si>
  <si>
    <t>Minnetonka Mills</t>
  </si>
  <si>
    <t>Ashley Reese</t>
  </si>
  <si>
    <t>Avery® Durable Slant Ring Binders With Label Holder</t>
  </si>
  <si>
    <t>Saint Louis</t>
  </si>
  <si>
    <t>Eileen Riddle</t>
  </si>
  <si>
    <t>Xerox 204</t>
  </si>
  <si>
    <t>Roy</t>
  </si>
  <si>
    <t>Penny O Caldwell</t>
  </si>
  <si>
    <t>Bush® Cubix Conference Tables, Fully Assembled</t>
  </si>
  <si>
    <t>Jeff Spivey</t>
  </si>
  <si>
    <t>Euro Pro Shark Stick Mini Vacuum</t>
  </si>
  <si>
    <t>Stephanie Sun Perry</t>
  </si>
  <si>
    <t>GBC Wire Binding Strips</t>
  </si>
  <si>
    <t>Saratoga</t>
  </si>
  <si>
    <t>Bob Gibson</t>
  </si>
  <si>
    <t>Hon Comfortask® Task/Swivel Chairs</t>
  </si>
  <si>
    <t>Port Huron</t>
  </si>
  <si>
    <t>Panasonic KX-P3626 Dot Matrix Printer</t>
  </si>
  <si>
    <t>Jesse Hutchinson</t>
  </si>
  <si>
    <t>Zebra Zazzle Fluorescent Highlighters</t>
  </si>
  <si>
    <t>Goleta</t>
  </si>
  <si>
    <t>Holmes Cool Mist Humidifier for the Whole House with 8-Gallon Output per Day, Extended Life Filter</t>
  </si>
  <si>
    <t>Allen Nash</t>
  </si>
  <si>
    <t>Waynesboro</t>
  </si>
  <si>
    <t>Joel Burnette</t>
  </si>
  <si>
    <t>Dunwoody</t>
  </si>
  <si>
    <t>Leslie Hawley</t>
  </si>
  <si>
    <t>Canon MP25DIII Desktop Whisper-Quiet Printing Calculator</t>
  </si>
  <si>
    <t>Tulsa</t>
  </si>
  <si>
    <t>Richard McClure</t>
  </si>
  <si>
    <t>Thornton</t>
  </si>
  <si>
    <t>Bush Heritage Pine Collection 5-Shelf Bookcase, Albany Pine Finish, *Special Order</t>
  </si>
  <si>
    <t>i470</t>
  </si>
  <si>
    <t>Kathy Shah</t>
  </si>
  <si>
    <t>Garner</t>
  </si>
  <si>
    <t>Theodore Tyson</t>
  </si>
  <si>
    <t>Romeoville</t>
  </si>
  <si>
    <t>Nicole Pope</t>
  </si>
  <si>
    <t>#10- 4 1/8" x 9 1/2" Security-Tint Envelopes</t>
  </si>
  <si>
    <t>Rocky Mount</t>
  </si>
  <si>
    <t>Hewlett-Packard Deskjet 1220Cse Color Inkjet Printer</t>
  </si>
  <si>
    <t>Rick Ellis</t>
  </si>
  <si>
    <t>AT&amp;T 2230 Dual Handset Phone With Caller ID/Call Waiting</t>
  </si>
  <si>
    <t>Angela Rose</t>
  </si>
  <si>
    <t>Xerox 1961</t>
  </si>
  <si>
    <t>Lorraine Kelly</t>
  </si>
  <si>
    <t>6160</t>
  </si>
  <si>
    <t>Puyallup</t>
  </si>
  <si>
    <t>Elisabeth Massey</t>
  </si>
  <si>
    <t>Avery 479</t>
  </si>
  <si>
    <t>Prescott</t>
  </si>
  <si>
    <t>Kate Lehman</t>
  </si>
  <si>
    <t>Westinghouse Clip-On Gooseneck Lamps</t>
  </si>
  <si>
    <t>Dundalk</t>
  </si>
  <si>
    <t>Gloria Jacobs</t>
  </si>
  <si>
    <t>Eldon® 200 Class™ Desk Accessories, Burgundy</t>
  </si>
  <si>
    <t>Elmira</t>
  </si>
  <si>
    <t>Laurence Hull</t>
  </si>
  <si>
    <t>Portage</t>
  </si>
  <si>
    <t>Alison Stewart</t>
  </si>
  <si>
    <t>US Robotics 56K V.92 External Faxmodem</t>
  </si>
  <si>
    <t>Des Plaines</t>
  </si>
  <si>
    <t>Fellowes Staxonsteel® Drawer Files</t>
  </si>
  <si>
    <t>Accessory39</t>
  </si>
  <si>
    <t>Andrea Shaw</t>
  </si>
  <si>
    <t>Crate-A-Files™</t>
  </si>
  <si>
    <t>Danville</t>
  </si>
  <si>
    <t>Avery Hanging File Binders</t>
  </si>
  <si>
    <t>Amanda Conner</t>
  </si>
  <si>
    <t>Papillion</t>
  </si>
  <si>
    <t>Anne Bland</t>
  </si>
  <si>
    <t>Channelview</t>
  </si>
  <si>
    <t>Xerox 1973</t>
  </si>
  <si>
    <t>Brian Bennett</t>
  </si>
  <si>
    <t>Cheektowaga</t>
  </si>
  <si>
    <t>Anne Schultz</t>
  </si>
  <si>
    <t>Accessory4</t>
  </si>
  <si>
    <t>Athens</t>
  </si>
  <si>
    <t>Megan York</t>
  </si>
  <si>
    <t>Caldwell</t>
  </si>
  <si>
    <t>Yvonne Fox</t>
  </si>
  <si>
    <t>Tenex B1-RE Series Chair Mats for Low Pile Carpets</t>
  </si>
  <si>
    <t>Watauga</t>
  </si>
  <si>
    <t>Francis Spivey</t>
  </si>
  <si>
    <t>Lynda Herman</t>
  </si>
  <si>
    <t>Rodney Kearney</t>
  </si>
  <si>
    <t>Metairie</t>
  </si>
  <si>
    <t>Kent Burton</t>
  </si>
  <si>
    <t>Delaware</t>
  </si>
  <si>
    <t>Jessica Huffman</t>
  </si>
  <si>
    <t>Dublin</t>
  </si>
  <si>
    <t>Rhonda Stein</t>
  </si>
  <si>
    <t>i270</t>
  </si>
  <si>
    <t>Salisbury</t>
  </si>
  <si>
    <t>Vickie Morse</t>
  </si>
  <si>
    <t>Xerox 210</t>
  </si>
  <si>
    <t>Reisterstown</t>
  </si>
  <si>
    <t>Arnold Floyd Blair</t>
  </si>
  <si>
    <t>Rock Hill</t>
  </si>
  <si>
    <t>Rhonda Bryant</t>
  </si>
  <si>
    <t>Xerox 216</t>
  </si>
  <si>
    <t>Winter Haven</t>
  </si>
  <si>
    <t>Fellowes Recycled Storage Drawers</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</si>
  <si>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</si>
  <si>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</si>
  <si>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</si>
  <si>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</si>
  <si>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</si>
  <si>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</si>
  <si>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</si>
  <si>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</si>
  <si>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</si>
  <si>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</si>
  <si>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</si>
  <si>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</si>
  <si>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</si>
  <si>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Ricky Allred</t>
  </si>
  <si>
    <t>Columbia</t>
  </si>
  <si>
    <t>Jeanne Werner</t>
  </si>
  <si>
    <t>O'Sullivan Living Dimensions 3-Shelf Bookcases</t>
  </si>
  <si>
    <t>Sandra Sharma</t>
  </si>
  <si>
    <t>Morristown</t>
  </si>
  <si>
    <t>Laurie Petty</t>
  </si>
  <si>
    <t>Jupiter</t>
  </si>
  <si>
    <t>Charlie Moore</t>
  </si>
  <si>
    <t>Anderson</t>
  </si>
  <si>
    <t>Edgar Stone</t>
  </si>
  <si>
    <t>Peggy Lanier</t>
  </si>
  <si>
    <t>Angle-D Binders with Locking Rings, Label Holders</t>
  </si>
  <si>
    <t>Roseville</t>
  </si>
  <si>
    <t>Dorothy Holt</t>
  </si>
  <si>
    <t>Advantus Employee of the Month Certificate Frame, 11 x 13-1/2</t>
  </si>
  <si>
    <t>Irving</t>
  </si>
  <si>
    <t>Beverly Cooke Brooks</t>
  </si>
  <si>
    <t>SC7868i</t>
  </si>
  <si>
    <t>Stratford</t>
  </si>
  <si>
    <t>Lindsay Link</t>
  </si>
  <si>
    <t>Belkin 107-key enhanced keyboard, USB/PS/2 interface</t>
  </si>
  <si>
    <t>Lewiston</t>
  </si>
  <si>
    <t>Emma Bloom</t>
  </si>
  <si>
    <t>Seth Thomas 14" Putty-Colored Wall Clock</t>
  </si>
  <si>
    <t>Rock Springs</t>
  </si>
  <si>
    <t>Marvin Parrott</t>
  </si>
  <si>
    <t>Newell 310</t>
  </si>
  <si>
    <t>Duluth</t>
  </si>
  <si>
    <t>Sandy Ellington</t>
  </si>
  <si>
    <t>Reno</t>
  </si>
  <si>
    <t>Eugene Brewer Knox</t>
  </si>
  <si>
    <t>Acco® Hot Clips™ Clips to Go</t>
  </si>
  <si>
    <t>Bethpage</t>
  </si>
  <si>
    <t>Leah Davenport</t>
  </si>
  <si>
    <t>Storex DuraTech Recycled Plastic Frosted Binders</t>
  </si>
  <si>
    <t>Hesperia</t>
  </si>
  <si>
    <t>Brett Ingram</t>
  </si>
  <si>
    <t>Harker Heights</t>
  </si>
  <si>
    <t>Emma Buckley</t>
  </si>
  <si>
    <t>Holmes Replacement Filter for HEPA Air Cleaner, Very Large Room, HEPA Filter</t>
  </si>
  <si>
    <t>Boston 1730 StandUp Electric Pencil Sharpener</t>
  </si>
  <si>
    <t>Erik Barr</t>
  </si>
  <si>
    <t>Xerox 1982</t>
  </si>
  <si>
    <t>Calumet City</t>
  </si>
  <si>
    <t>Tom Hoyle Honeycutt</t>
  </si>
  <si>
    <t>Eldon Cleatmat® Chair Mats for Medium Pile Carpets</t>
  </si>
  <si>
    <t>Warren</t>
  </si>
  <si>
    <t>Bradley Schroeder</t>
  </si>
  <si>
    <t>Fellowes PB300 Plastic Comb Binding Machine</t>
  </si>
  <si>
    <t>Sharon Long</t>
  </si>
  <si>
    <t>Master Giant Foot® Doorstop, Safety Yellow</t>
  </si>
  <si>
    <t>Marietta</t>
  </si>
  <si>
    <t>Lindsay O'Connell</t>
  </si>
  <si>
    <t>Canon BP1200DH 12-Digit Bubble Jet Printing Calculator</t>
  </si>
  <si>
    <t>688</t>
  </si>
  <si>
    <t>Teresa Bishop</t>
  </si>
  <si>
    <t>Staples Surge Protector 6 outlet</t>
  </si>
  <si>
    <t>Bakersfield</t>
  </si>
  <si>
    <t>Eldon Radial Chair Mat for Low to Medium Pile Carpets</t>
  </si>
  <si>
    <t>Bobby Clements</t>
  </si>
  <si>
    <t>Joyce Knox</t>
  </si>
  <si>
    <t>Imation Neon Mac Format Diskettes, 10/Pack</t>
  </si>
  <si>
    <t>Parkersburg</t>
  </si>
  <si>
    <t>Chris Ford</t>
  </si>
  <si>
    <t>Camp Springs</t>
  </si>
  <si>
    <t>Anthony Foley</t>
  </si>
  <si>
    <t>Joyce Kern</t>
  </si>
  <si>
    <t>Xerox 1974</t>
  </si>
  <si>
    <t>Sterling Heights</t>
  </si>
  <si>
    <t>Jenny Hawkins</t>
  </si>
  <si>
    <t>Stevens Point</t>
  </si>
  <si>
    <t>Grace McNeill Hunt</t>
  </si>
  <si>
    <t>Sudbury</t>
  </si>
  <si>
    <t>Quality Park Security Envelopes</t>
  </si>
  <si>
    <t>Beverly Cameron</t>
  </si>
  <si>
    <t>Apex</t>
  </si>
  <si>
    <t>Carolyn Hoffman</t>
  </si>
  <si>
    <t>Honeywell Quietcare HEPA Air Cleaner</t>
  </si>
  <si>
    <t>Xerox 1908</t>
  </si>
  <si>
    <t>Arnold Gay</t>
  </si>
  <si>
    <t>Bush Cubix Collection Bookcases, Fully Assembled</t>
  </si>
  <si>
    <t>Chandler</t>
  </si>
  <si>
    <t>Edward Leonard</t>
  </si>
  <si>
    <t>Avery 49</t>
  </si>
  <si>
    <t>Fresno</t>
  </si>
  <si>
    <t>Renee Alston</t>
  </si>
  <si>
    <t>Pressboard Data Binder, Crimson, 12" X 8 1/2"</t>
  </si>
  <si>
    <t>Drexel Hill</t>
  </si>
  <si>
    <t>8860</t>
  </si>
  <si>
    <t>Geraldine Puckett</t>
  </si>
  <si>
    <t>Deborah Paul</t>
  </si>
  <si>
    <t>West Linn</t>
  </si>
  <si>
    <t>Brother DCP1000 Digital 3 in 1 Multifunction Machine</t>
  </si>
  <si>
    <t>Toni Owens Poe</t>
  </si>
  <si>
    <t>GBC Standard Therm-A-Bind Covers</t>
  </si>
  <si>
    <t>Munster</t>
  </si>
  <si>
    <t>Staples Premium Bright 1-Part Blank Computer Paper</t>
  </si>
  <si>
    <t>Robyn Hayes</t>
  </si>
  <si>
    <t>Sanford 52201 APSCO Electric Pencil Sharpener</t>
  </si>
  <si>
    <t>Brentwood</t>
  </si>
  <si>
    <t>Bob Berg</t>
  </si>
  <si>
    <t>Panasonic KP-310 Heavy-Duty Electric Pencil Sharpener</t>
  </si>
  <si>
    <t>North Miami</t>
  </si>
  <si>
    <t>Stuart C Robinson</t>
  </si>
  <si>
    <t>North Ridgeville</t>
  </si>
  <si>
    <t>Diane Lu</t>
  </si>
  <si>
    <t>Tallahassee</t>
  </si>
  <si>
    <t>Joy Kaplan McNeill</t>
  </si>
  <si>
    <t>Xerox 23</t>
  </si>
  <si>
    <t>Carlsbad</t>
  </si>
  <si>
    <t>Erika Morgan</t>
  </si>
  <si>
    <t>Seymour</t>
  </si>
  <si>
    <t>Marianne Connor</t>
  </si>
  <si>
    <t>Lawrence Hester</t>
  </si>
  <si>
    <t>Xerox 1976</t>
  </si>
  <si>
    <t>Alexander O'Brien</t>
  </si>
  <si>
    <t>Houston</t>
  </si>
  <si>
    <t>Christopher Bryant</t>
  </si>
  <si>
    <t>Rush Hierlooms Collection Rich Wood Bookcases</t>
  </si>
  <si>
    <t>Santa Clara</t>
  </si>
  <si>
    <t>Ruby Gibbons</t>
  </si>
  <si>
    <t>High Speed Automatic Electric Letter Opener</t>
  </si>
  <si>
    <t>Forest Park</t>
  </si>
  <si>
    <t>Benjamin Kaufman</t>
  </si>
  <si>
    <t>Belkin 105-Key Black Keyboard</t>
  </si>
  <si>
    <t>Belchertown</t>
  </si>
  <si>
    <t>Amy Shea</t>
  </si>
  <si>
    <t>Ottumwa</t>
  </si>
  <si>
    <t>Xerox 1891</t>
  </si>
  <si>
    <t>Jeanne Nguyen</t>
  </si>
  <si>
    <t>DAX Wood Document Frame.</t>
  </si>
  <si>
    <t>Fairborn</t>
  </si>
  <si>
    <t>Connie Bunn</t>
  </si>
  <si>
    <t>Marshalltown</t>
  </si>
  <si>
    <t>Daniel Huff</t>
  </si>
  <si>
    <t>West Allis</t>
  </si>
  <si>
    <t>Nu-Dell Executive Frame</t>
  </si>
  <si>
    <t>Alicia Curtis</t>
  </si>
  <si>
    <t>Xerox 200</t>
  </si>
  <si>
    <t>Tacoma</t>
  </si>
  <si>
    <t>Danielle Daniel</t>
  </si>
  <si>
    <t>Malcolm French</t>
  </si>
  <si>
    <t>Acme Kleencut® Forged Steel Scissors</t>
  </si>
  <si>
    <t>Merrimack</t>
  </si>
  <si>
    <t>Tenex Personal Project File with Scoop Front Design, Black</t>
  </si>
  <si>
    <t>Lee Xu</t>
  </si>
  <si>
    <t>Gretchen Best Wilkins</t>
  </si>
  <si>
    <t>Fellowes Smart Design 104-Key Enhanced Keyboard, PS/2 Adapter, Platinum</t>
  </si>
  <si>
    <t>Lynnwood</t>
  </si>
  <si>
    <t>Norman Shields</t>
  </si>
  <si>
    <t>Vacaville</t>
  </si>
  <si>
    <t>Cathy Simon</t>
  </si>
  <si>
    <t>Council Bluffs</t>
  </si>
  <si>
    <t>Epson DFX5000+ Dot Matrix Printer</t>
  </si>
  <si>
    <t>Newell 320</t>
  </si>
  <si>
    <t>Franklin Spencer</t>
  </si>
  <si>
    <t>Adesso Programmable 142-Key Keyboard</t>
  </si>
  <si>
    <t>Emporia</t>
  </si>
  <si>
    <t>Eileen McDonald</t>
  </si>
  <si>
    <t>Sally House</t>
  </si>
  <si>
    <t>Tara Powers Underwood</t>
  </si>
  <si>
    <t>Laurie Moon</t>
  </si>
  <si>
    <t>Ossining</t>
  </si>
  <si>
    <t>Fellowes Mighty 8 Compact Surge Protector</t>
  </si>
  <si>
    <t>Phyllis Little</t>
  </si>
  <si>
    <t>Bartlett</t>
  </si>
  <si>
    <t>Ellen Sparks</t>
  </si>
  <si>
    <t>Accessory21</t>
  </si>
  <si>
    <t>Neenah</t>
  </si>
  <si>
    <t>Patsy Harmon</t>
  </si>
  <si>
    <t>Lufkin</t>
  </si>
  <si>
    <t>Joe D Dean</t>
  </si>
  <si>
    <t>Beverly Roberts</t>
  </si>
  <si>
    <t>Savannah</t>
  </si>
  <si>
    <t>Christopher Norton Patterson</t>
  </si>
  <si>
    <t>Staples SlimLine Pencil Sharpener</t>
  </si>
  <si>
    <t>Macon</t>
  </si>
  <si>
    <t>Robert Cowan</t>
  </si>
  <si>
    <t>Pueblo West</t>
  </si>
  <si>
    <t>Edwin Chung</t>
  </si>
  <si>
    <t>Natick</t>
  </si>
  <si>
    <t>Tiffany Grossman Hardin</t>
  </si>
  <si>
    <t>Sandwich</t>
  </si>
  <si>
    <t>Larry Church</t>
  </si>
  <si>
    <t>Tennsco Industrial Shelving</t>
  </si>
  <si>
    <t>Highland</t>
  </si>
  <si>
    <t>Laurence Cummings</t>
  </si>
  <si>
    <t>Lehigh Acres</t>
  </si>
  <si>
    <t>Gene Gilliam</t>
  </si>
  <si>
    <t>Balt Split Level Computer Training Table</t>
  </si>
  <si>
    <t>Willie Robinson</t>
  </si>
  <si>
    <t>Coram</t>
  </si>
  <si>
    <t>Advantus Map Pennant Flags and Round Head Tacks</t>
  </si>
  <si>
    <t>Novimex Turbo Task Chair</t>
  </si>
  <si>
    <t>Kara Foster</t>
  </si>
  <si>
    <t>Lock-Up Easel 'Spel-Binder'</t>
  </si>
  <si>
    <t>Marion</t>
  </si>
  <si>
    <t>Neil Song</t>
  </si>
  <si>
    <t>Decoflex Hanging Personal Folder File</t>
  </si>
  <si>
    <t>Pflugerville</t>
  </si>
  <si>
    <t>Kimberly Reilly</t>
  </si>
  <si>
    <t>Killeen</t>
  </si>
  <si>
    <t>Ellen Beck</t>
  </si>
  <si>
    <t>Scottsdale</t>
  </si>
  <si>
    <t>Xerox 1964</t>
  </si>
  <si>
    <t>Nina Bowles</t>
  </si>
  <si>
    <t>Bionaire Personal Warm Mist Humidifier/Vaporizer</t>
  </si>
  <si>
    <t>Eldon Expressions Punched Metal &amp; Wood Desk Accessories, Pewter &amp; Cherry</t>
  </si>
  <si>
    <t>David Hoyle</t>
  </si>
  <si>
    <t>Tensor Computer Mounted Lamp</t>
  </si>
  <si>
    <t>Bloomington</t>
  </si>
  <si>
    <t>Gladys Holloway</t>
  </si>
  <si>
    <t>Accessory17</t>
  </si>
  <si>
    <t>Oakland Park</t>
  </si>
  <si>
    <t>DMI Eclipse Executive Suite Bookcases</t>
  </si>
  <si>
    <t>James Nicholson</t>
  </si>
  <si>
    <t>Annandale</t>
  </si>
  <si>
    <t>Joseph Hurst</t>
  </si>
  <si>
    <t>Ibico Presentation Index for Binding Systems</t>
  </si>
  <si>
    <t>Levittown</t>
  </si>
  <si>
    <t>Xerox 207</t>
  </si>
  <si>
    <t>Sara O'Connor</t>
  </si>
  <si>
    <t>Loveland</t>
  </si>
  <si>
    <t>Xerox 1933</t>
  </si>
  <si>
    <t>Tim Connolly</t>
  </si>
  <si>
    <t>Sauder Forest Hills Library, Woodland Oak Finish</t>
  </si>
  <si>
    <t>Inver Grove Heights</t>
  </si>
  <si>
    <t>Talkabout T8367</t>
  </si>
  <si>
    <t>Robert Rollins</t>
  </si>
  <si>
    <t>Microsoft Natural Multimedia Keyboard</t>
  </si>
  <si>
    <t>Newnan</t>
  </si>
  <si>
    <t>Sanford Liquid Accent Highlighters</t>
  </si>
  <si>
    <t>Annette McIntyre</t>
  </si>
  <si>
    <t>Xerox 1936</t>
  </si>
  <si>
    <t>Kennesaw</t>
  </si>
  <si>
    <t>Claudia Webb</t>
  </si>
  <si>
    <t>Iris® 3-Drawer Stacking Bin, Black</t>
  </si>
  <si>
    <t>Indian Trail</t>
  </si>
  <si>
    <t>Sandra Faulkner</t>
  </si>
  <si>
    <t>Holmes Harmony HEPA Air Purifier for 17 x 20 Room</t>
  </si>
  <si>
    <t>Portsmouth</t>
  </si>
  <si>
    <t>Christina Zhu</t>
  </si>
  <si>
    <t>Lumber Crayons</t>
  </si>
  <si>
    <t>Canon P1-DHIII Palm Printing Calculator</t>
  </si>
  <si>
    <t>Jessie Kelly</t>
  </si>
  <si>
    <t>Logitech Access Keyboard</t>
  </si>
  <si>
    <t>Johnny Reid</t>
  </si>
  <si>
    <t>Crown Point</t>
  </si>
  <si>
    <t>Deflect-o EconoMat Nonstudded, No Bevel Mat</t>
  </si>
  <si>
    <t>Xerox 1882</t>
  </si>
  <si>
    <t>Letter/Legal File Tote with Clear Snap-On Lid, Black Granite</t>
  </si>
  <si>
    <t>Executive Impressions 13-1/2" Indoor/Outdoor Wall Clock</t>
  </si>
  <si>
    <t>Marion Owens</t>
  </si>
  <si>
    <t>Bethlehem</t>
  </si>
  <si>
    <t>Marvin MacDonald</t>
  </si>
  <si>
    <t>Recycled Desk Saver Line "While You Were Out" Book, 5 1/2" X 4"</t>
  </si>
  <si>
    <t>Sara Faulkner</t>
  </si>
  <si>
    <t>Avery 487</t>
  </si>
  <si>
    <t>Calexico</t>
  </si>
  <si>
    <t>Carlos Hanson</t>
  </si>
  <si>
    <t>Executive Impressions 8-1/2" Career Panel/Partition Cubicle Clock</t>
  </si>
  <si>
    <t>Rapid City</t>
  </si>
  <si>
    <t>Xerox 1962</t>
  </si>
  <si>
    <t>Cheryl Guthrie</t>
  </si>
  <si>
    <t>Dean Solomon</t>
  </si>
  <si>
    <t>Gastonia</t>
  </si>
  <si>
    <t>Grace Black</t>
  </si>
  <si>
    <t>North Miami Beach</t>
  </si>
  <si>
    <t>StarTAC Analog</t>
  </si>
  <si>
    <t>Wilson Jones DublLock® D-Ring Binders</t>
  </si>
  <si>
    <t>Janet Zhang</t>
  </si>
  <si>
    <t>Apple Valley</t>
  </si>
  <si>
    <t>Mitchell Goldberg</t>
  </si>
  <si>
    <t>Accessory9</t>
  </si>
  <si>
    <t>7160</t>
  </si>
  <si>
    <t>Marguerite Rodgers</t>
  </si>
  <si>
    <t>SANFORD Major Accent™ Highlighters</t>
  </si>
  <si>
    <t>Commack</t>
  </si>
  <si>
    <t>HP Office Recycled Paper (20Lb. and 87 Bright)</t>
  </si>
  <si>
    <t>Eva Simpson</t>
  </si>
  <si>
    <t>Eldon® Expressions™ Wood Desk Accessories, Oak</t>
  </si>
  <si>
    <t>Carrollton</t>
  </si>
  <si>
    <t>Marvin Reid</t>
  </si>
  <si>
    <t>Faye Silver</t>
  </si>
  <si>
    <t>Xerox 220</t>
  </si>
  <si>
    <t>Crofton</t>
  </si>
  <si>
    <t>Milton Harrell</t>
  </si>
  <si>
    <t>Rotterdam</t>
  </si>
  <si>
    <t>Alvin Mullins</t>
  </si>
  <si>
    <t>Dana Rankin</t>
  </si>
  <si>
    <t>Microsoft Natural Keyboard Elite</t>
  </si>
  <si>
    <t>Twin Falls</t>
  </si>
  <si>
    <t>Wilson Jones® Four-Pocket Poly Binders</t>
  </si>
  <si>
    <t>Sam Rouse</t>
  </si>
  <si>
    <t>Accessory6</t>
  </si>
  <si>
    <t>Adam Saunders Gray</t>
  </si>
  <si>
    <t>Acco Pressboard Covers with Storage Hooks, 14 7/8" x 11", Light Blue</t>
  </si>
  <si>
    <t>Colorado Springs</t>
  </si>
  <si>
    <t>Clifford Webb</t>
  </si>
  <si>
    <t>Townsend</t>
  </si>
  <si>
    <t>Hazel Dale</t>
  </si>
  <si>
    <t>Accessory36</t>
  </si>
  <si>
    <t>Claudia White</t>
  </si>
  <si>
    <t>Novimex Fabric Task Chair</t>
  </si>
  <si>
    <t>Gallatin</t>
  </si>
  <si>
    <t>Jenny Petty</t>
  </si>
  <si>
    <t>Xerox 212</t>
  </si>
  <si>
    <t>Manchester</t>
  </si>
  <si>
    <t>Terry Klein</t>
  </si>
  <si>
    <t>Rutland</t>
  </si>
  <si>
    <t>Michelle Steele</t>
  </si>
  <si>
    <t>Enterprise</t>
  </si>
  <si>
    <t>Wanda Harris</t>
  </si>
  <si>
    <t>Hudson</t>
  </si>
  <si>
    <t>Catalog Binders with Expanding Posts</t>
  </si>
  <si>
    <t>Claire Warren</t>
  </si>
  <si>
    <t>Holmes Replacement Filter for HEPA Air Cleaner, Medium Room</t>
  </si>
  <si>
    <t>New London</t>
  </si>
  <si>
    <t>Brad H Blake</t>
  </si>
  <si>
    <t>Letter Size Cart</t>
  </si>
  <si>
    <t>Gainesville</t>
  </si>
  <si>
    <t>Samantha Weaver</t>
  </si>
  <si>
    <t>Overland Park</t>
  </si>
  <si>
    <t>Leroy Blanchard</t>
  </si>
  <si>
    <t>Pat Baker</t>
  </si>
  <si>
    <t>Kensington 6 Outlet MasterPiece® HOMEOFFICE Power Control Center</t>
  </si>
  <si>
    <t>Lakewood</t>
  </si>
  <si>
    <t>Colleen Andrews</t>
  </si>
  <si>
    <t>Global Push Button Manager's Chair, Indigo</t>
  </si>
  <si>
    <t>Mint Hill</t>
  </si>
  <si>
    <t>Francis I Davis</t>
  </si>
  <si>
    <t>Milwaukee</t>
  </si>
  <si>
    <t>Luis Kerr</t>
  </si>
  <si>
    <t>Atlantic Metals Mobile 5-Shelf Bookcases, Custom Colors</t>
  </si>
  <si>
    <t>Yucaipa</t>
  </si>
  <si>
    <t>Epson DFX-8500 Dot Matrix Printer</t>
  </si>
  <si>
    <t>Advantus 10-Drawer Portable Organizer, Chrome Metal Frame, Smoke Drawers</t>
  </si>
  <si>
    <t>Kathryn Wolfe</t>
  </si>
  <si>
    <t>GBC Plastic Binding Combs</t>
  </si>
  <si>
    <t>Plainview</t>
  </si>
  <si>
    <t>Arthur Lowe Nash</t>
  </si>
  <si>
    <t>Potomac</t>
  </si>
  <si>
    <t>Francis Evans</t>
  </si>
  <si>
    <t>Hoover Replacement Belt for Commercial Guardsman Heavy-Duty Upright Vacuum</t>
  </si>
  <si>
    <t>Hannah Tyson</t>
  </si>
  <si>
    <t>Avery® 3 1/2" Diskette Storage Pages, 10/Pack</t>
  </si>
  <si>
    <t>Paragould</t>
  </si>
  <si>
    <t>Wayne Bass</t>
  </si>
  <si>
    <t>Accessory31</t>
  </si>
  <si>
    <t>Joan Bowers</t>
  </si>
  <si>
    <t>York</t>
  </si>
  <si>
    <t>Lucille Buchanan</t>
  </si>
  <si>
    <t>Eldon Expressions™ Desk Accessory, Wood Photo Frame, Mahogany</t>
  </si>
  <si>
    <t>Willoughby</t>
  </si>
  <si>
    <t>Ronald O'Neill</t>
  </si>
  <si>
    <t>Avery Durable Poly Binders</t>
  </si>
  <si>
    <t>Kenneth Capps</t>
  </si>
  <si>
    <t>Howard Miller 16" Diameter Gallery Wall Clock</t>
  </si>
  <si>
    <t>Melbourne</t>
  </si>
  <si>
    <t>Natalie Aldridge</t>
  </si>
  <si>
    <t>Merritt Island</t>
  </si>
  <si>
    <t>Florence Gold</t>
  </si>
  <si>
    <t>Eldon Expressions Punched Metal &amp; Wood Desk Accessories, Black &amp; Cherry</t>
  </si>
  <si>
    <t>Fairmont</t>
  </si>
  <si>
    <t>Nina Horne Kelly</t>
  </si>
  <si>
    <t>Christopher Meadows</t>
  </si>
  <si>
    <t>Harrison</t>
  </si>
  <si>
    <t>Penny Leach</t>
  </si>
  <si>
    <t>Hackensack</t>
  </si>
  <si>
    <t>Gina Curry</t>
  </si>
  <si>
    <t>Iselin</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</si>
  <si>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</si>
  <si>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</si>
  <si>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</si>
  <si>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</si>
  <si>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</si>
  <si>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</si>
  <si>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</si>
  <si>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</si>
  <si>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</si>
  <si>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</si>
  <si>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</si>
  <si>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</si>
  <si>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Allan Dickinson</t>
  </si>
  <si>
    <t>Van Buren</t>
  </si>
  <si>
    <t>Ruth Dudley</t>
  </si>
  <si>
    <t>Advantus Push Pins</t>
  </si>
  <si>
    <t>Calvin Conway</t>
  </si>
  <si>
    <t>Old Bridge</t>
  </si>
  <si>
    <t>Julia Reynolds</t>
  </si>
  <si>
    <t>Arvada</t>
  </si>
  <si>
    <t>Kelly Sawyer</t>
  </si>
  <si>
    <t>Lafayette</t>
  </si>
  <si>
    <t>June Roberts</t>
  </si>
  <si>
    <t>Martin-Yale Premier Letter Opener</t>
  </si>
  <si>
    <t>Gerald Petty</t>
  </si>
  <si>
    <t>600 Series Non-Flip</t>
  </si>
  <si>
    <t>Lancaster</t>
  </si>
  <si>
    <t>Fellowes Officeware™ Wire Shelving</t>
  </si>
  <si>
    <t>Maurice Kelly</t>
  </si>
  <si>
    <t>Lakeland</t>
  </si>
  <si>
    <t>Stephanie Hawkins</t>
  </si>
  <si>
    <t>Greenfield</t>
  </si>
  <si>
    <t>Marian Willis</t>
  </si>
  <si>
    <t>La Vista</t>
  </si>
  <si>
    <t>Caroline Johnston</t>
  </si>
  <si>
    <t>Lois Hamilton</t>
  </si>
  <si>
    <t>Dover</t>
  </si>
  <si>
    <t>Jason Bray</t>
  </si>
  <si>
    <t>Mission Viejo</t>
  </si>
  <si>
    <t>Kerry Wilkerson</t>
  </si>
  <si>
    <t>Ted Crowder</t>
  </si>
  <si>
    <t>Micro Innovations Media Access Pro Keyboard</t>
  </si>
  <si>
    <t>James Beck</t>
  </si>
  <si>
    <t>Flagstaff</t>
  </si>
  <si>
    <t>Eldon Executive Woodline II Cherry Finish Desk Accessories</t>
  </si>
  <si>
    <t>Eleanor Swain</t>
  </si>
  <si>
    <t>Keytronic Designer 104- Key Black Keyboard</t>
  </si>
  <si>
    <t>Seth Merrill</t>
  </si>
  <si>
    <t>Executive Impressions 12" Wall Clock</t>
  </si>
  <si>
    <t>Charles Ward</t>
  </si>
  <si>
    <t>g520</t>
  </si>
  <si>
    <t>Moreno Valley</t>
  </si>
  <si>
    <t>Gene Heath Cross</t>
  </si>
  <si>
    <t>Belkin MediaBoard 104- Keyboard</t>
  </si>
  <si>
    <t>Jamestown</t>
  </si>
  <si>
    <t>Fellowes Strictly Business® Drawer File, Letter/Legal Size</t>
  </si>
  <si>
    <t>Evan Kelley</t>
  </si>
  <si>
    <t>Garden City</t>
  </si>
  <si>
    <t>Max Hubbard</t>
  </si>
  <si>
    <t>Avery 485</t>
  </si>
  <si>
    <t>Winter Park</t>
  </si>
  <si>
    <t>Helen Ferguson</t>
  </si>
  <si>
    <t>Winter Springs</t>
  </si>
  <si>
    <t>Timothy Reese</t>
  </si>
  <si>
    <t>Grip Seal Envelopes</t>
  </si>
  <si>
    <t>Smithtown</t>
  </si>
  <si>
    <t>Diana Coble Hubbard</t>
  </si>
  <si>
    <t>Grand Prairie</t>
  </si>
  <si>
    <t>Benjamin Lam</t>
  </si>
  <si>
    <t>Prang Colored Pencils</t>
  </si>
  <si>
    <t>Xerox 1932</t>
  </si>
  <si>
    <t>Wayne Lutz</t>
  </si>
  <si>
    <t>TDK 4.7GB DVD-R Spindle, 15/Pack</t>
  </si>
  <si>
    <t>Hopkinton</t>
  </si>
  <si>
    <t>Meredith Humphrey</t>
  </si>
  <si>
    <t>Jet-Pak Recycled Peel 'N' Seal Padded Mailers</t>
  </si>
  <si>
    <t>Cary</t>
  </si>
  <si>
    <t>Personal Creations™ Ink Jet Cards and Labels</t>
  </si>
  <si>
    <t>Aluminum Document Frame</t>
  </si>
  <si>
    <t>Karen Warren</t>
  </si>
  <si>
    <t>Fridley</t>
  </si>
  <si>
    <t>Marcia Greenberg</t>
  </si>
  <si>
    <t>Hon Metal Bookcases, Black</t>
  </si>
  <si>
    <t>Bullhead City</t>
  </si>
  <si>
    <t>Shawn Stern</t>
  </si>
  <si>
    <t>Acme® Office Executive Series Stainless Steel Trimmers</t>
  </si>
  <si>
    <t>Tysons Corner</t>
  </si>
  <si>
    <t>Glenda Herbert</t>
  </si>
  <si>
    <t>Huntington Beach</t>
  </si>
  <si>
    <t>Gary Hester</t>
  </si>
  <si>
    <t>Flower Mound</t>
  </si>
  <si>
    <t>Sandy Hunt</t>
  </si>
  <si>
    <t>Altamonte Springs</t>
  </si>
  <si>
    <t>Kara Patton</t>
  </si>
  <si>
    <t>Carpentersville</t>
  </si>
  <si>
    <t>Gordon Walker</t>
  </si>
  <si>
    <t>Cabot</t>
  </si>
  <si>
    <t>Dwight M Carr</t>
  </si>
  <si>
    <t>Fuji Slim Jewel Case CD-R</t>
  </si>
  <si>
    <t>Mcminnville</t>
  </si>
  <si>
    <t>Annie Sherrill</t>
  </si>
  <si>
    <t>5185</t>
  </si>
  <si>
    <t>Odessa</t>
  </si>
  <si>
    <t>Joanne Church</t>
  </si>
  <si>
    <t>La Mesa</t>
  </si>
  <si>
    <t>StarTAC ST7762</t>
  </si>
  <si>
    <t>Katherine W Epstein</t>
  </si>
  <si>
    <t>Hewlett-Packard Deskjet 3820 Color Inkjet Printer</t>
  </si>
  <si>
    <t>Jackson</t>
  </si>
  <si>
    <t>Vanessa Day</t>
  </si>
  <si>
    <t>Collierville</t>
  </si>
  <si>
    <t>DAX Solid Wood Frames</t>
  </si>
  <si>
    <t>Frank Hess</t>
  </si>
  <si>
    <t>Waldorf</t>
  </si>
  <si>
    <t>Tyvek ® Top-Opening Peel &amp; Seel ® Envelopes, Gray</t>
  </si>
  <si>
    <t>DAX Value U-Channel Document Frames, Easel Back</t>
  </si>
  <si>
    <t>Staples Metal Binder Clips</t>
  </si>
  <si>
    <t>Sidney Bowling</t>
  </si>
  <si>
    <t>Omaha</t>
  </si>
  <si>
    <t>Timothy Ross</t>
  </si>
  <si>
    <t>Kim McCarthy</t>
  </si>
  <si>
    <t>Fiskars® Softgrip Scissors</t>
  </si>
  <si>
    <t>Oak Park</t>
  </si>
  <si>
    <t>Jacob Murray</t>
  </si>
  <si>
    <t>DAX Cubicle Frames - 8x10</t>
  </si>
  <si>
    <t>Medina</t>
  </si>
  <si>
    <t>Carrie High</t>
  </si>
  <si>
    <t>Troy Moon</t>
  </si>
  <si>
    <t>Oakland</t>
  </si>
  <si>
    <t>Regina Langley</t>
  </si>
  <si>
    <t>Hunt BOSTON® Vista® Battery-Operated Pencil Sharpener, Black</t>
  </si>
  <si>
    <t>Martinez</t>
  </si>
  <si>
    <t>Melvin Duke</t>
  </si>
  <si>
    <t>Frankfort</t>
  </si>
  <si>
    <t>Judy Barrett</t>
  </si>
  <si>
    <t>14-7/8 x 11 Blue Bar Computer Printout Paper</t>
  </si>
  <si>
    <t>Kerry Jernigan</t>
  </si>
  <si>
    <t>Steel Personal Filing/Posting Tote</t>
  </si>
  <si>
    <t>Rancho Cucamonga</t>
  </si>
  <si>
    <t>Tracy Livingston</t>
  </si>
  <si>
    <t>Redding</t>
  </si>
  <si>
    <t>Fellowes Twister Kit, Gray/Clear, 3/pkg</t>
  </si>
  <si>
    <t>Helen Lyons</t>
  </si>
  <si>
    <t>Epson C82 Color Inkjet Printer</t>
  </si>
  <si>
    <t>Prescott Valley</t>
  </si>
  <si>
    <t>Sean Pugh</t>
  </si>
  <si>
    <t>Sunrise</t>
  </si>
  <si>
    <t>Christina Matthews</t>
  </si>
  <si>
    <t>Advantus Panel Wall Certificate Holder - 8.5x11</t>
  </si>
  <si>
    <t>Sherri Kramer</t>
  </si>
  <si>
    <t>Imation Neon 80 Minute CD-R Spindle, 50/Pack</t>
  </si>
  <si>
    <t>Janice Boswell</t>
  </si>
  <si>
    <t>Port Orange</t>
  </si>
  <si>
    <t>Sally Liu</t>
  </si>
  <si>
    <t>Microsoft Multimedia Keyboard</t>
  </si>
  <si>
    <t>New Berlin</t>
  </si>
  <si>
    <t>Alvin Hoover</t>
  </si>
  <si>
    <t>State College</t>
  </si>
  <si>
    <t>Albert Maxwell</t>
  </si>
  <si>
    <t>New Milford</t>
  </si>
  <si>
    <t>Faye Dyer</t>
  </si>
  <si>
    <t>Bradley Pollock</t>
  </si>
  <si>
    <t>Acco Keyboard-In-A-Box®</t>
  </si>
  <si>
    <t>Goffstown</t>
  </si>
  <si>
    <t>Zachary Maynard</t>
  </si>
  <si>
    <t>Blacksburg</t>
  </si>
  <si>
    <t>Xerox 1922</t>
  </si>
  <si>
    <t>Thelma Murray</t>
  </si>
  <si>
    <t>Grove City</t>
  </si>
  <si>
    <t>Tripp Lite Isotel 8 Ultra 8 Outlet Metal Surge</t>
  </si>
  <si>
    <t>GBC Clear Cover, 8-1/2 x 11, unpunched, 25 covers per pack</t>
  </si>
  <si>
    <t>Ian Hall</t>
  </si>
  <si>
    <t>Dearborn</t>
  </si>
  <si>
    <t>3M Polarizing Light Filter Sleeves</t>
  </si>
  <si>
    <t>Jon Kendall</t>
  </si>
  <si>
    <t>Ann Katz</t>
  </si>
  <si>
    <t>Wilson Jones Suede Grain Vinyl Binders</t>
  </si>
  <si>
    <t>Mildred Chase</t>
  </si>
  <si>
    <t>Woodland</t>
  </si>
  <si>
    <t>Jackie Burke</t>
  </si>
  <si>
    <t>Carol City</t>
  </si>
  <si>
    <t>Dana Teague</t>
  </si>
  <si>
    <t>Oscar Bowers</t>
  </si>
  <si>
    <t>Space Solutions™ Industrial Galvanized Steel Shelving.</t>
  </si>
  <si>
    <t>Smead Adjustable Mobile File Trolley with Lockable Top</t>
  </si>
  <si>
    <t>Sylvia Bush</t>
  </si>
  <si>
    <t>3M Office Air Cleaner</t>
  </si>
  <si>
    <t>Batavia</t>
  </si>
  <si>
    <t>James Dickinson Ball</t>
  </si>
  <si>
    <t>Carol Saunders</t>
  </si>
  <si>
    <t>Bowling Green</t>
  </si>
  <si>
    <t>Office Star - Contemporary Task Swivel chair with 2-way adjustable arms, Plum</t>
  </si>
  <si>
    <t>Hammermill Color Copier Paper (28Lb. and 96 Bright)</t>
  </si>
  <si>
    <t>Xerox 1937</t>
  </si>
  <si>
    <t>Sean Burton</t>
  </si>
  <si>
    <t>Saginaw</t>
  </si>
  <si>
    <t>Kate Peck</t>
  </si>
  <si>
    <t>Gould Plastics 9-Pocket Panel Bin, 18-3/8w x 5-1/4d x 20-1/2h, Black</t>
  </si>
  <si>
    <t>Bettendorf</t>
  </si>
  <si>
    <t>Bush Westfield Collection Bookcases, Dark Cherry Finish, Fully Assembled</t>
  </si>
  <si>
    <t>Patsy Shea</t>
  </si>
  <si>
    <t>Gyration Ultra Professional Cordless Optical Suite</t>
  </si>
  <si>
    <t>Tracy Dyer</t>
  </si>
  <si>
    <t>Ultra Commercial Grade Dual Valve Door Closer</t>
  </si>
  <si>
    <t>Mount Pleasant</t>
  </si>
  <si>
    <t>Gyration RF Keyboard</t>
  </si>
  <si>
    <t>Dwight Albright Huffman</t>
  </si>
  <si>
    <t>Herbert Williamson</t>
  </si>
  <si>
    <t>San Gabriel</t>
  </si>
  <si>
    <t>Stacy Chang</t>
  </si>
  <si>
    <t>Catonsville</t>
  </si>
  <si>
    <t>Eldon Cleatmat Plus™ Chair Mats for High Pile Carpets</t>
  </si>
  <si>
    <t>William Crawford</t>
  </si>
  <si>
    <t>OIC Colored Binder Clips, Assorted Sizes</t>
  </si>
  <si>
    <t>Garland</t>
  </si>
  <si>
    <t>Edna Freeman</t>
  </si>
  <si>
    <t>Xerox 1905</t>
  </si>
  <si>
    <t>Virginia Beach</t>
  </si>
  <si>
    <t>Eva Decker</t>
  </si>
  <si>
    <t>GBC ProClick™ 150 Presentation Binding System</t>
  </si>
  <si>
    <t>La Grange</t>
  </si>
  <si>
    <t>Keith Hobbs</t>
  </si>
  <si>
    <t>Colored Envelopes</t>
  </si>
  <si>
    <t>Jack Hatcher</t>
  </si>
  <si>
    <t>Hon Pagoda™ Stacking Chairs</t>
  </si>
  <si>
    <t>StarTAC 6500</t>
  </si>
  <si>
    <t>Debbie Hsu</t>
  </si>
  <si>
    <t>Randall Montgomery</t>
  </si>
  <si>
    <t>Tonawanda</t>
  </si>
  <si>
    <t>Gilbert Scarborough</t>
  </si>
  <si>
    <t>Xerox Blank Computer Paper</t>
  </si>
  <si>
    <t>Fountain</t>
  </si>
  <si>
    <t>Amy Ellis Holder</t>
  </si>
  <si>
    <t>Grand Junction</t>
  </si>
  <si>
    <t>Lynn Payne</t>
  </si>
  <si>
    <t>Rose Hill</t>
  </si>
  <si>
    <t>William Woodard</t>
  </si>
  <si>
    <t>Kendall</t>
  </si>
  <si>
    <t>Peter Adams</t>
  </si>
  <si>
    <t>Kathy Hinton</t>
  </si>
  <si>
    <t>Jill Clements</t>
  </si>
  <si>
    <t>Xerox 1951</t>
  </si>
  <si>
    <t>Boston KS Multi-Size Manual Pencil Sharpener</t>
  </si>
  <si>
    <t>Martha Bowers</t>
  </si>
  <si>
    <t>Whitehall</t>
  </si>
  <si>
    <t>Scott McKenna</t>
  </si>
  <si>
    <t>Steubenville</t>
  </si>
  <si>
    <t>Staples Vinyl Coated Paper Clips</t>
  </si>
  <si>
    <t>Phyllis Hull</t>
  </si>
  <si>
    <t>Xerox 1880</t>
  </si>
  <si>
    <t>Laurie Case Daniel</t>
  </si>
  <si>
    <t>Stoneham</t>
  </si>
  <si>
    <t>Emily Sims</t>
  </si>
  <si>
    <t>Newell® 3-Hole Punched Plastic Slotted Magazine Holders for Binders</t>
  </si>
  <si>
    <t>Nashville</t>
  </si>
  <si>
    <t>Wirebound Message Book, 4 per Page</t>
  </si>
  <si>
    <t>Edward McKenzie</t>
  </si>
  <si>
    <t>Decoflex Hanging Personal Folder File, Blue</t>
  </si>
  <si>
    <t>Evan Adkins</t>
  </si>
  <si>
    <t>Waterbury</t>
  </si>
  <si>
    <t>Arnold Johnson</t>
  </si>
  <si>
    <t>Acco Perma® 2700 Stacking Storage Drawers</t>
  </si>
  <si>
    <t>Rachel Bates</t>
  </si>
  <si>
    <t>*Staples* Packaging Labels</t>
  </si>
  <si>
    <t>Vickie Coates</t>
  </si>
  <si>
    <t>Cedar Park</t>
  </si>
  <si>
    <t>Global Ergonomic Managers Chair</t>
  </si>
  <si>
    <t>Xerox 1954</t>
  </si>
  <si>
    <t>Kelly O'Connor</t>
  </si>
  <si>
    <t>Santa Rosa</t>
  </si>
  <si>
    <t>Sherri McIntosh</t>
  </si>
  <si>
    <t>Avery 507</t>
  </si>
  <si>
    <t>West Jordan</t>
  </si>
  <si>
    <t>Ryan Foster</t>
  </si>
  <si>
    <t>Letter Slitter</t>
  </si>
  <si>
    <t>Diane Barr</t>
  </si>
  <si>
    <t>DIXON Ticonderoga® Erasable Checking Pencils</t>
  </si>
  <si>
    <t>Coos Bay</t>
  </si>
  <si>
    <t>Southworth 25% Cotton Linen-Finish Paper &amp; Envelopes</t>
  </si>
  <si>
    <t>Leon Peele</t>
  </si>
  <si>
    <t>GBC Laser Imprintable Binding System Covers, Desert Sand</t>
  </si>
  <si>
    <t>Dix Hills</t>
  </si>
  <si>
    <t>Carolyn Bowling</t>
  </si>
  <si>
    <t>Imation DVD-RAM discs</t>
  </si>
  <si>
    <t>Carolyn Greer</t>
  </si>
  <si>
    <t>Sunnyvale</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</si>
  <si>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</si>
  <si>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</si>
  <si>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</si>
  <si>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</si>
  <si>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</si>
  <si>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</si>
  <si>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</si>
  <si>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</si>
  <si>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</si>
  <si>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Maria Block</t>
  </si>
  <si>
    <t>Lisa Branch</t>
  </si>
  <si>
    <t>Grand Rapids</t>
  </si>
  <si>
    <t>Geoffrey Saunders</t>
  </si>
  <si>
    <t>Sue Drake</t>
  </si>
  <si>
    <t>Searcy</t>
  </si>
  <si>
    <t>Stuart Holloway</t>
  </si>
  <si>
    <t>Vancouver</t>
  </si>
  <si>
    <t>Alicia Maynard</t>
  </si>
  <si>
    <t>Kyle Kaufman</t>
  </si>
  <si>
    <t>Euclid</t>
  </si>
  <si>
    <t>Tammy Raynor</t>
  </si>
  <si>
    <t>Honeywell Enviracaire Portable HEPA Air Cleaner for 17' x 22' Room</t>
  </si>
  <si>
    <t>Xerox 1941</t>
  </si>
  <si>
    <t>Annie Livingston</t>
  </si>
  <si>
    <t>Rochester</t>
  </si>
  <si>
    <t>Xerox 1917</t>
  </si>
  <si>
    <t>Hannah Carver</t>
  </si>
  <si>
    <t>Grand Forks</t>
  </si>
  <si>
    <t>Jeffrey Cheng</t>
  </si>
  <si>
    <t>Wauwatosa</t>
  </si>
  <si>
    <t>Eldon Spacemaker® Box, Quick-Snap Lid, Clear</t>
  </si>
  <si>
    <t>Billy Perry Browning</t>
  </si>
  <si>
    <t>Ken Cash</t>
  </si>
  <si>
    <t>Pawtucket</t>
  </si>
  <si>
    <t>Elsie Hwang</t>
  </si>
  <si>
    <t>Patrick Lowry</t>
  </si>
  <si>
    <t>Edgewood</t>
  </si>
  <si>
    <t>Accessory25</t>
  </si>
  <si>
    <t>Sarah N Becker</t>
  </si>
  <si>
    <t>Home/Office Personal File Carts</t>
  </si>
  <si>
    <t>Whittier</t>
  </si>
  <si>
    <t>Marianne Goldstein</t>
  </si>
  <si>
    <t>New Smyrna Beach</t>
  </si>
  <si>
    <t>Jeffrey Lloyd</t>
  </si>
  <si>
    <t>Bevis Steel Folding Chairs</t>
  </si>
  <si>
    <t>Brett Schultz</t>
  </si>
  <si>
    <t>Park Ridge™ Embossed Executive Business Envelopes</t>
  </si>
  <si>
    <t>Acco PRESSTEX® Data Binder with Storage Hooks, Dark Blue, 14 7/8" X 11"</t>
  </si>
  <si>
    <t>1/4 Fold Party Design Invitations &amp; White Envelopes, 24 8-1/2" X 11" Cards, 25 Env./Pack</t>
  </si>
  <si>
    <t>Brooke Shepherd</t>
  </si>
  <si>
    <t>Santa Cruz</t>
  </si>
  <si>
    <t>KH 688</t>
  </si>
  <si>
    <t>Bagged Rubber Bands</t>
  </si>
  <si>
    <t>Karen Hendricks</t>
  </si>
  <si>
    <t>Branford</t>
  </si>
  <si>
    <t>Jacob Lanier</t>
  </si>
  <si>
    <t>2300 Heavy-Duty Transfer File Systems by Perma</t>
  </si>
  <si>
    <t>Danbury</t>
  </si>
  <si>
    <t>Arthur Brady</t>
  </si>
  <si>
    <t>Juan Gold</t>
  </si>
  <si>
    <t>Pensacola</t>
  </si>
  <si>
    <t>Vivian Clarke</t>
  </si>
  <si>
    <t>Vivian Goldstein</t>
  </si>
  <si>
    <t>Brandon</t>
  </si>
  <si>
    <t>Max Hurley</t>
  </si>
  <si>
    <t>North Las Vegas</t>
  </si>
  <si>
    <t>Sanford Pocket Accent® Highlighters</t>
  </si>
  <si>
    <t>Tina Monroe</t>
  </si>
  <si>
    <t>Fellowes Binding Cases</t>
  </si>
  <si>
    <t>Sandy Springs</t>
  </si>
  <si>
    <t>Erika Clapp</t>
  </si>
  <si>
    <t>Chattanooga</t>
  </si>
  <si>
    <t>Christina Hanna</t>
  </si>
  <si>
    <t>Eldon Pizzaz™ Desk Accessories</t>
  </si>
  <si>
    <t>Danielle Watts</t>
  </si>
  <si>
    <t>Sidney Brewer</t>
  </si>
  <si>
    <t>Immokalee</t>
  </si>
  <si>
    <t>David Powell</t>
  </si>
  <si>
    <t>Cranford</t>
  </si>
  <si>
    <t>Renee McKenzie</t>
  </si>
  <si>
    <t>Upper Arlington</t>
  </si>
  <si>
    <t>Avery 506</t>
  </si>
  <si>
    <t>Calvin Parsons Walter</t>
  </si>
  <si>
    <t>San Juan</t>
  </si>
  <si>
    <t>Kent Gill</t>
  </si>
  <si>
    <t>Opelika</t>
  </si>
  <si>
    <t>Balt Solid Wood Rectangular Table</t>
  </si>
  <si>
    <t>Rick Houston</t>
  </si>
  <si>
    <t>Atascadero</t>
  </si>
  <si>
    <t>Guy Gallagher</t>
  </si>
  <si>
    <t>Carmen Elmore</t>
  </si>
  <si>
    <t>Executive Impressions 13" Chairman Wall Clock</t>
  </si>
  <si>
    <t>Recycled Eldon Regeneration Jumbo File</t>
  </si>
  <si>
    <t>Esther Whitaker</t>
  </si>
  <si>
    <t>Staples Colored Interoffice Envelopes</t>
  </si>
  <si>
    <t>Electrix Fluorescent Magnifier Lamps &amp; Weighted Base</t>
  </si>
  <si>
    <t>Eddie House Mueller</t>
  </si>
  <si>
    <t>Max McKenna</t>
  </si>
  <si>
    <t>Manhattan</t>
  </si>
  <si>
    <t>Roberta Daniel</t>
  </si>
  <si>
    <t>Alamogordo</t>
  </si>
  <si>
    <t>Curtis O'Connell</t>
  </si>
  <si>
    <t>Medford</t>
  </si>
  <si>
    <t>Jacqueline Noble</t>
  </si>
  <si>
    <t>Avery Hi-Liter GlideStik Fluorescent Highlighter, Yellow Ink</t>
  </si>
  <si>
    <t>Rosemary English</t>
  </si>
  <si>
    <t>Portland</t>
  </si>
  <si>
    <t>Ryan Herman</t>
  </si>
  <si>
    <t>Joanne Chu</t>
  </si>
  <si>
    <t>Baldwin</t>
  </si>
  <si>
    <t>Marlene Gray</t>
  </si>
  <si>
    <t>Avery 496</t>
  </si>
  <si>
    <t>Clifton</t>
  </si>
  <si>
    <t>Lloyd Cannon</t>
  </si>
  <si>
    <t>Carolyn Proctor</t>
  </si>
  <si>
    <t>Jackie McCullough</t>
  </si>
  <si>
    <t>Micro Innovations 104 Keyboard</t>
  </si>
  <si>
    <t>Jacksonville</t>
  </si>
  <si>
    <t>Richard Tan</t>
  </si>
  <si>
    <t>Eagle</t>
  </si>
  <si>
    <t>2190</t>
  </si>
  <si>
    <t>Ralph Woods Scott</t>
  </si>
  <si>
    <t>Avery Binding System Hidden Tab™ Executive Style Index Sets</t>
  </si>
  <si>
    <t>Creve Coeur</t>
  </si>
  <si>
    <t>Debra Block</t>
  </si>
  <si>
    <t>Belkin 325VA UPS Surge Protector, 6'</t>
  </si>
  <si>
    <t>Harlingen</t>
  </si>
  <si>
    <t>Marlene Harrison</t>
  </si>
  <si>
    <t>Westinghouse Floor Lamp with Metal Mesh Shade, Black</t>
  </si>
  <si>
    <t>Mildred Briggs</t>
  </si>
  <si>
    <t>GBC Therma-A-Bind 250T Electric Binding System</t>
  </si>
  <si>
    <t>Kimberly McCarthy</t>
  </si>
  <si>
    <t>Sidney Larson</t>
  </si>
  <si>
    <t>South Portland</t>
  </si>
  <si>
    <t>Marianne Weiner Ennis</t>
  </si>
  <si>
    <t>Littleton</t>
  </si>
  <si>
    <t>Betsy Gibson</t>
  </si>
  <si>
    <t>Wesley Cho</t>
  </si>
  <si>
    <t>Richmond</t>
  </si>
  <si>
    <t>Lynda Rosenthal</t>
  </si>
  <si>
    <t>Eldon Jumbo ProFile™ Portable File Boxes Graphite/Black</t>
  </si>
  <si>
    <t>Vickie Gonzalez</t>
  </si>
  <si>
    <t>Broomfield</t>
  </si>
  <si>
    <t>Renee Huang</t>
  </si>
  <si>
    <t>Coral Springs</t>
  </si>
  <si>
    <t>Linda Blake</t>
  </si>
  <si>
    <t>Hilliard</t>
  </si>
  <si>
    <t>Leonard Strauss</t>
  </si>
  <si>
    <t>Wirebound Voice Message Log Book</t>
  </si>
  <si>
    <t>Earl Donnelly</t>
  </si>
  <si>
    <t>Slidell</t>
  </si>
  <si>
    <t>Constance Robertson</t>
  </si>
  <si>
    <t>Tampa</t>
  </si>
  <si>
    <t>Lynne Reid</t>
  </si>
  <si>
    <t>Strongsville</t>
  </si>
  <si>
    <t>Joanne Spivey</t>
  </si>
  <si>
    <t>Brown Kraft Recycled Envelopes</t>
  </si>
  <si>
    <t>Independence</t>
  </si>
  <si>
    <t>Frank Cross</t>
  </si>
  <si>
    <t>Todd D Norris</t>
  </si>
  <si>
    <t>Newport News</t>
  </si>
  <si>
    <t>Sean Herbert</t>
  </si>
  <si>
    <t>Racine</t>
  </si>
  <si>
    <t>Lindsay Webb</t>
  </si>
  <si>
    <t>Xerox 1928</t>
  </si>
  <si>
    <t>Sheboygan</t>
  </si>
  <si>
    <t>George Terry</t>
  </si>
  <si>
    <t>Los Gatos</t>
  </si>
  <si>
    <t>Micro Innovations Micro Digital Wireless Keyboard and Mouse, Gray</t>
  </si>
  <si>
    <t>Colleen Fletcher</t>
  </si>
  <si>
    <t>Acme Hot Forged Carbon Steel Scissors with Nickel-Plated Handles, 3 7/8" Cut, 8"L</t>
  </si>
  <si>
    <t>Saint Charles</t>
  </si>
  <si>
    <t>Stuart Sharma</t>
  </si>
  <si>
    <t>Pam Gilbert</t>
  </si>
  <si>
    <t>Xerox 193</t>
  </si>
  <si>
    <t>Round Rock</t>
  </si>
  <si>
    <t>Dan Lamm</t>
  </si>
  <si>
    <t>Sony MFD2HD Formatted Diskettes, 10/Pack</t>
  </si>
  <si>
    <t>Asheboro</t>
  </si>
  <si>
    <t>Theodore Moran</t>
  </si>
  <si>
    <t>Ray Oakley</t>
  </si>
  <si>
    <t>West Lafayette</t>
  </si>
  <si>
    <t>Lloyd Spencer</t>
  </si>
  <si>
    <t>West Scarborough</t>
  </si>
  <si>
    <t>Chad Henson</t>
  </si>
  <si>
    <t>Huntington</t>
  </si>
  <si>
    <t>Newell 329</t>
  </si>
  <si>
    <t>Jerry Ennis</t>
  </si>
  <si>
    <t>Sacramento</t>
  </si>
  <si>
    <t>Hon Rectangular Conference Tables</t>
  </si>
  <si>
    <t>#10 White Business Envelopes,4 1/8 x 9 1/2</t>
  </si>
  <si>
    <t>Shirley Riley</t>
  </si>
  <si>
    <t>GBC DocuBind TL200 Manual Binding Machine</t>
  </si>
  <si>
    <t>Gwendolyn F Tyson</t>
  </si>
  <si>
    <t>Newell 321</t>
  </si>
  <si>
    <t>Newell 351</t>
  </si>
  <si>
    <t>Wirebound Message Books, Four 2 3/4" x 5" Forms per Page, 600 Sets per Book</t>
  </si>
  <si>
    <t>Imation 3.5" DS/HD IBM Formatted Diskettes, 10/Pack</t>
  </si>
  <si>
    <t>Evan K Bullard</t>
  </si>
  <si>
    <t>Multimedia Mailers</t>
  </si>
  <si>
    <t>Naugatuck</t>
  </si>
  <si>
    <t>Marlene Abrams</t>
  </si>
  <si>
    <t>Kathryn Patrick</t>
  </si>
  <si>
    <t>William Larson</t>
  </si>
  <si>
    <t>Sharon Marcus</t>
  </si>
  <si>
    <t>Longview</t>
  </si>
  <si>
    <t>Steve McKee</t>
  </si>
  <si>
    <t>Carla Hauser</t>
  </si>
  <si>
    <t>Bonnie Chambers</t>
  </si>
  <si>
    <t>Glendale</t>
  </si>
  <si>
    <t>Xerox 1898</t>
  </si>
  <si>
    <t>Alice Coley</t>
  </si>
  <si>
    <t>GBC Recycled Regency Composition Covers</t>
  </si>
  <si>
    <t>Urbana</t>
  </si>
  <si>
    <t>Ruth Lamm</t>
  </si>
  <si>
    <t>Accessory29</t>
  </si>
  <si>
    <t>Vernon Hills</t>
  </si>
  <si>
    <t>Pam Bennett</t>
  </si>
  <si>
    <t>Boston 16701 Slimline Battery Pencil Sharpener</t>
  </si>
  <si>
    <t>Carbondale</t>
  </si>
  <si>
    <t>Glen Newman</t>
  </si>
  <si>
    <t>Wilkinsburg</t>
  </si>
  <si>
    <t>Vinyl Sectional Post Binders</t>
  </si>
  <si>
    <t>Laurie Hanna</t>
  </si>
  <si>
    <t>DAX Natural Wood-Tone Poster Frame</t>
  </si>
  <si>
    <t>Helena</t>
  </si>
  <si>
    <t>Tony Wilkins Winters</t>
  </si>
  <si>
    <t>Belkin ErgoBoard™ Keyboard</t>
  </si>
  <si>
    <t>Ross Frederick</t>
  </si>
  <si>
    <t>Xerox 214</t>
  </si>
  <si>
    <t>San Antonio</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</si>
  <si>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</si>
  <si>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</si>
  <si>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</si>
  <si>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</si>
  <si>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</si>
  <si>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</si>
  <si>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</si>
  <si>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</si>
  <si>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</si>
  <si>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</si>
  <si>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</si>
  <si>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</si>
  <si>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Tommy Lutz</t>
  </si>
  <si>
    <t>Universal Premium White Copier/Laser Paper (20Lb. and 87 Bright)</t>
  </si>
  <si>
    <t>Kelly Collins</t>
  </si>
  <si>
    <t>Eastpointe</t>
  </si>
  <si>
    <t>Lynne Wilcox</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</si>
  <si>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</si>
  <si>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</si>
  <si>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</si>
  <si>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</si>
  <si>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</si>
  <si>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</si>
  <si>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</si>
  <si>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</si>
  <si>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</si>
  <si>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</si>
  <si>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Anita Kang</t>
  </si>
  <si>
    <t>Acco Smartsocket™ Table Surge Protector, 6 Color-Coded Adapter Outlets</t>
  </si>
  <si>
    <t>Mundelein</t>
  </si>
  <si>
    <t>Wayne English</t>
  </si>
  <si>
    <t>GBC Recycled Grain Textured Covers</t>
  </si>
  <si>
    <t>New Iberia</t>
  </si>
  <si>
    <t>Xerox 1881</t>
  </si>
  <si>
    <t>Panasonic KP-350BK Electric Pencil Sharpener with Auto Stop</t>
  </si>
  <si>
    <t>Jon Ward</t>
  </si>
  <si>
    <t>Revere Boxed Rubber Bands by Revere</t>
  </si>
  <si>
    <t>Ted Durham</t>
  </si>
  <si>
    <t>Zoom V.92 V.44 PCI Internal Controllerless FaxModem</t>
  </si>
  <si>
    <t>North Port</t>
  </si>
  <si>
    <t>Molly Vincent</t>
  </si>
  <si>
    <t>Ronnie Creech</t>
  </si>
  <si>
    <t>Eileen Cheek</t>
  </si>
  <si>
    <t>Norwood</t>
  </si>
  <si>
    <t>Tennsco Lockers, Sand</t>
  </si>
  <si>
    <t>Troy Cassidy</t>
  </si>
  <si>
    <t>Lindsay Tate</t>
  </si>
  <si>
    <t>Midwest City</t>
  </si>
  <si>
    <t>Becky Puckett</t>
  </si>
  <si>
    <t>Eureka</t>
  </si>
  <si>
    <t>O'Sullivan 3-Shelf Heavy-Duty Bookcases</t>
  </si>
  <si>
    <t>Arlene Weeks</t>
  </si>
  <si>
    <t>Union City</t>
  </si>
  <si>
    <t>Carole Rosen</t>
  </si>
  <si>
    <t>Boise</t>
  </si>
  <si>
    <t>Joseph Grossman</t>
  </si>
  <si>
    <t>Maxine Collier Grady</t>
  </si>
  <si>
    <t>Dwight Bishop</t>
  </si>
  <si>
    <t>Robert Brantley</t>
  </si>
  <si>
    <t>Dearborn Heights</t>
  </si>
  <si>
    <t>Wesley Field</t>
  </si>
  <si>
    <t>Xerox 1979</t>
  </si>
  <si>
    <t>Westland</t>
  </si>
  <si>
    <t>Brenda Jain</t>
  </si>
  <si>
    <t>Hon Non-Folding Utility Tables</t>
  </si>
  <si>
    <t>Sharon</t>
  </si>
  <si>
    <t>Storex Dura Pro™ Binders</t>
  </si>
  <si>
    <t>Xerox 231</t>
  </si>
  <si>
    <t>Dolores Abrams</t>
  </si>
  <si>
    <t>5180</t>
  </si>
  <si>
    <t>Lucille Rankin</t>
  </si>
  <si>
    <t>Vickie Andrews</t>
  </si>
  <si>
    <t>Belleville</t>
  </si>
  <si>
    <t>Marvin Hunt</t>
  </si>
  <si>
    <t>Abilene</t>
  </si>
  <si>
    <t>June Frank Hammond</t>
  </si>
  <si>
    <t>South Vineland</t>
  </si>
  <si>
    <t>Acme® Forged Steel Scissors with Black Enamel Handles</t>
  </si>
  <si>
    <t>Joanna Keith</t>
  </si>
  <si>
    <t>Lake Jackson</t>
  </si>
  <si>
    <t>Catherine Mullins</t>
  </si>
  <si>
    <t>Avery Hi-Liter® Smear-Safe Highlighters</t>
  </si>
  <si>
    <t>Walla Walla</t>
  </si>
  <si>
    <t>Marlene Davidson</t>
  </si>
  <si>
    <t>Avery Legal 4-Ring Binder</t>
  </si>
  <si>
    <t>Benjamin Strauss</t>
  </si>
  <si>
    <t>El Paso</t>
  </si>
  <si>
    <t>Jim Rodgers</t>
  </si>
  <si>
    <t>Hewlett Packard 6S Scientific Calculator</t>
  </si>
  <si>
    <t>Missoula</t>
  </si>
  <si>
    <t>Advantus Plastic Paper Clips</t>
  </si>
  <si>
    <t>Lifetime Advantage™ Folding Chairs, 4/Carton</t>
  </si>
  <si>
    <t>Janice Frye</t>
  </si>
  <si>
    <t>Las Cruces</t>
  </si>
  <si>
    <t>Cardinal Holdit Business Card Pockets</t>
  </si>
  <si>
    <t>Alex Harrell</t>
  </si>
  <si>
    <t>Hayes Optima 56K V.90 Internal Voice Modem</t>
  </si>
  <si>
    <t>Fred Barber</t>
  </si>
  <si>
    <t>Oak Creek</t>
  </si>
  <si>
    <t>Lester Woodward Maynard</t>
  </si>
  <si>
    <t>Boston 1799 Powerhouse™ Electric Pencil Sharpener</t>
  </si>
  <si>
    <t>Lindenhurst</t>
  </si>
  <si>
    <t>Derek Sweeney</t>
  </si>
  <si>
    <t>Gretchen Orr</t>
  </si>
  <si>
    <t>Lake Charles</t>
  </si>
  <si>
    <t>Jesse Williamson</t>
  </si>
  <si>
    <t>Spanish Fork</t>
  </si>
  <si>
    <t>Nicole Goldstein</t>
  </si>
  <si>
    <t>Wilson Jones Elliptical Ring 3 1/2" Capacity Binders, 800 sheets</t>
  </si>
  <si>
    <t>Annapolis</t>
  </si>
  <si>
    <t>Anne Armstrong</t>
  </si>
  <si>
    <t>Tenex Personal Self-Stacking Standard File Box, Black/Gray</t>
  </si>
  <si>
    <t>Millville</t>
  </si>
  <si>
    <t>Bruce Stark</t>
  </si>
  <si>
    <t>Dayton</t>
  </si>
  <si>
    <t>Soundgear Copyboard Conference Phone, Optional Battery</t>
  </si>
  <si>
    <t>Albert Tyson</t>
  </si>
  <si>
    <t>Olive Branch</t>
  </si>
  <si>
    <t>Tonya Miller</t>
  </si>
  <si>
    <t>Newell 31</t>
  </si>
  <si>
    <t>Janesville</t>
  </si>
  <si>
    <t>Barbara McNamara</t>
  </si>
  <si>
    <t>Kingman</t>
  </si>
  <si>
    <t>Malcolm Robertson</t>
  </si>
  <si>
    <t>Amarillo</t>
  </si>
  <si>
    <t>Patrick Adcock</t>
  </si>
  <si>
    <t>GBC Prepunched Paper, 19-Hole, for Binding Systems, 24-lb</t>
  </si>
  <si>
    <t>Schererville</t>
  </si>
  <si>
    <t>Mike Howard</t>
  </si>
  <si>
    <t>Kensington 6 Outlet SmartSocket Surge Protector</t>
  </si>
  <si>
    <t>Bevis Boat-Shaped Conference Table</t>
  </si>
  <si>
    <t>Dana Boyle</t>
  </si>
  <si>
    <t>Veronica Peck</t>
  </si>
  <si>
    <t>South Lake Tahoe</t>
  </si>
  <si>
    <t>Global Airflow Leather Mesh Back Chair, Black</t>
  </si>
  <si>
    <t>Thelma Abrams</t>
  </si>
  <si>
    <t>Priscilla Frank</t>
  </si>
  <si>
    <t>Self-Adhesive Removable Labels</t>
  </si>
  <si>
    <t>Gorham</t>
  </si>
  <si>
    <t>Mary Norman</t>
  </si>
  <si>
    <t>Granite Bay</t>
  </si>
  <si>
    <t>Sheryl Marsh</t>
  </si>
  <si>
    <t>Polycom VoiceStation 100</t>
  </si>
  <si>
    <t>Phone 918</t>
  </si>
  <si>
    <t>Tommy Ellis Ritchie</t>
  </si>
  <si>
    <t>Westlake</t>
  </si>
  <si>
    <t>Gordon Boswell</t>
  </si>
  <si>
    <t>Cloverleaf</t>
  </si>
  <si>
    <t>Brenda Ross</t>
  </si>
  <si>
    <t>#10-4 1/8" x 9 1/2" Premium Diagonal Seam Envelopes</t>
  </si>
  <si>
    <t>Keith R Atkinson</t>
  </si>
  <si>
    <t>Surprise</t>
  </si>
  <si>
    <t>Xerox 1883</t>
  </si>
  <si>
    <t>Jacob McNeill</t>
  </si>
  <si>
    <t>Imation Primaris 3.5" 2HD Unformatted Diskettes, 10/Pack</t>
  </si>
  <si>
    <t>Oceanside</t>
  </si>
  <si>
    <t>Tyvek ® Top-Opening Peel &amp; Seel Envelopes, Plain White</t>
  </si>
  <si>
    <t>Brandon Beach</t>
  </si>
  <si>
    <t>Kirkwood</t>
  </si>
  <si>
    <t>Leslie Woodard</t>
  </si>
  <si>
    <t>Avery Heavy-Duty EZD ™ Binder With Locking Rings</t>
  </si>
  <si>
    <t>Charleston</t>
  </si>
  <si>
    <t>Leah Pollock</t>
  </si>
  <si>
    <t>270c</t>
  </si>
  <si>
    <t>Leslie Rowland</t>
  </si>
  <si>
    <t>Los Banos</t>
  </si>
  <si>
    <t>Sam Oh</t>
  </si>
  <si>
    <t>Roberta Mullins Peters</t>
  </si>
  <si>
    <t>Everett</t>
  </si>
  <si>
    <t>Brenda Nelson Blanchard</t>
  </si>
  <si>
    <t>DIXON Oriole® Pencils</t>
  </si>
  <si>
    <t>Richfield</t>
  </si>
  <si>
    <t>StarTAC Series</t>
  </si>
  <si>
    <t>Aaron Day</t>
  </si>
  <si>
    <t>Trav-L-File Heavy-Duty Shuttle II, Black</t>
  </si>
  <si>
    <t>Greeneville</t>
  </si>
  <si>
    <t>Tracy Schultz</t>
  </si>
  <si>
    <t>Dixon My First Ticonderoga Pencil, #2</t>
  </si>
  <si>
    <t>Lindenwold</t>
  </si>
  <si>
    <t>Stanley Steele</t>
  </si>
  <si>
    <t>Ellicott City</t>
  </si>
  <si>
    <t>Hilda Bennett</t>
  </si>
  <si>
    <t>DAX Clear Channel Poster Frame</t>
  </si>
  <si>
    <t>Rosemary Stark</t>
  </si>
  <si>
    <t>TI 36X Solar Scientific Calculator</t>
  </si>
  <si>
    <t>Yvonne Mann</t>
  </si>
  <si>
    <t>Model L Table or Wall-Mount Pencil Sharpener</t>
  </si>
  <si>
    <t>Lloyd Fuller</t>
  </si>
  <si>
    <t>Bernice F Day</t>
  </si>
  <si>
    <t>Quincy</t>
  </si>
  <si>
    <t>Roger Meyer</t>
  </si>
  <si>
    <t>Staples Bulldog Clip</t>
  </si>
  <si>
    <t>Seth Thomas 13 1/2" Wall Clock</t>
  </si>
  <si>
    <t>Scott Moore</t>
  </si>
  <si>
    <t>Bravo II™ Megaboss® 12-Amp Hard Body Upright, Replacement Belts, 2 Belts per Pack</t>
  </si>
  <si>
    <t>Neil Barbee</t>
  </si>
  <si>
    <t>Moline</t>
  </si>
  <si>
    <t>Jack Morse</t>
  </si>
  <si>
    <t>Paul W French</t>
  </si>
  <si>
    <t>Plymouth Boxed Rubber Bands by Plymouth</t>
  </si>
  <si>
    <t>Newark</t>
  </si>
  <si>
    <t>Accessory32</t>
  </si>
  <si>
    <t>Artistic Insta-Plaque</t>
  </si>
  <si>
    <t>Jerome McIntosh</t>
  </si>
  <si>
    <t>Dixon Ticonderoga Core-Lock Colored Pencils</t>
  </si>
  <si>
    <t>Carol Wood</t>
  </si>
  <si>
    <t>Avery 482</t>
  </si>
  <si>
    <t>Alexandria</t>
  </si>
  <si>
    <t>Binney &amp; Smith inkTank™ Erasable Pocket Highlighter, Chisel Tip, Yellow</t>
  </si>
  <si>
    <t>Brooke Weeks Taylor</t>
  </si>
  <si>
    <t>Ansonia</t>
  </si>
  <si>
    <t>Marguerite Moss</t>
  </si>
  <si>
    <t>Yarmouth</t>
  </si>
  <si>
    <t>Norman Adams</t>
  </si>
  <si>
    <t>GBC Binding covers</t>
  </si>
  <si>
    <t>Rubber Band Ball</t>
  </si>
  <si>
    <t>Seth Thomas 8 1/2" Cubicle Clock</t>
  </si>
  <si>
    <t>Jamie Ward</t>
  </si>
  <si>
    <t>Odenton</t>
  </si>
  <si>
    <t>Jessie Houston</t>
  </si>
  <si>
    <t>5125</t>
  </si>
  <si>
    <t>Michelle Bryant Phillips</t>
  </si>
  <si>
    <t>Tucker</t>
  </si>
  <si>
    <t>Carlos Adkins</t>
  </si>
  <si>
    <t>Land O Lakes</t>
  </si>
  <si>
    <t>Marguerite Yu</t>
  </si>
  <si>
    <t>Weslaco</t>
  </si>
  <si>
    <t>Danielle Myers</t>
  </si>
  <si>
    <t>Newell 308</t>
  </si>
  <si>
    <t>Judy Frazier</t>
  </si>
  <si>
    <t>East Massapequa</t>
  </si>
  <si>
    <t>Bevis Rectangular Conference Tables</t>
  </si>
  <si>
    <t>Kathleen P Bloom</t>
  </si>
  <si>
    <t>Corvallis</t>
  </si>
  <si>
    <t>Dixon Ticonderoga® Erasable Colored Pencil Set, 12-Color</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</si>
  <si>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</si>
  <si>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</si>
  <si>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</si>
  <si>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</si>
  <si>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</si>
  <si>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</si>
  <si>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</si>
  <si>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</si>
  <si>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</si>
  <si>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</si>
  <si>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</si>
  <si>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</si>
  <si>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</si>
  <si>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</si>
  <si>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</si>
  <si>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</si>
  <si>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Jordan Beard</t>
  </si>
  <si>
    <t>Xerox 1995</t>
  </si>
  <si>
    <t>Leavenworth</t>
  </si>
  <si>
    <t>Leigh Burnette Hurley</t>
  </si>
  <si>
    <t>Xerox 1994</t>
  </si>
  <si>
    <t>Alfred Barber</t>
  </si>
  <si>
    <t>Mehlville</t>
  </si>
  <si>
    <t>Eileen Dalton</t>
  </si>
  <si>
    <t>Hon Olson Stacker Stools</t>
  </si>
  <si>
    <t>Fluorescent Highlighters by Dixon</t>
  </si>
  <si>
    <t>IBM 80 Minute CD-R Spindle, 50/Pack</t>
  </si>
  <si>
    <t>Earl Buck</t>
  </si>
  <si>
    <t>Acco Smartsocket® Color-Coded Six-Outlet AC Adapter Model Surge Protectors</t>
  </si>
  <si>
    <t>Danny Vaughn</t>
  </si>
  <si>
    <t>Bloomfield</t>
  </si>
  <si>
    <t>George McLamb</t>
  </si>
  <si>
    <t>Sidney Scarborough</t>
  </si>
  <si>
    <t>Charlottesville</t>
  </si>
  <si>
    <t>Wendy Pridgen Pearce</t>
  </si>
  <si>
    <t>Okidata ML520 Series Dot Matrix Printers</t>
  </si>
  <si>
    <t>Holland</t>
  </si>
  <si>
    <t>TOPS Voice Message Log Book, Flash Format</t>
  </si>
  <si>
    <t>Ernest Peele</t>
  </si>
  <si>
    <t>Teresa Watts</t>
  </si>
  <si>
    <t>Alicia Wood Shah</t>
  </si>
  <si>
    <t>Gyration Ultra Cordless Optical Suite</t>
  </si>
  <si>
    <t>Alison Sharp</t>
  </si>
  <si>
    <t>Ibico Hi-Tech Manual Binding System</t>
  </si>
  <si>
    <t>Laconia</t>
  </si>
  <si>
    <t>Seth Matthews</t>
  </si>
  <si>
    <t>Inkster</t>
  </si>
  <si>
    <t>Edna Huang</t>
  </si>
  <si>
    <t>South Hadley</t>
  </si>
  <si>
    <t>Frances Saunders</t>
  </si>
  <si>
    <t>Brenda May</t>
  </si>
  <si>
    <t>Quartet Alpha® White Chalk, 12/Pack</t>
  </si>
  <si>
    <t>Marlene Phillips</t>
  </si>
  <si>
    <t>Imation 3.5" DS-HD Macintosh Formatted Diskettes, 10/Pack</t>
  </si>
  <si>
    <t>Brett Hawkins</t>
  </si>
  <si>
    <t>Global Adaptabilities™ Conference Tables</t>
  </si>
  <si>
    <t>Highlands Ranch</t>
  </si>
  <si>
    <t>Alexandra Wise</t>
  </si>
  <si>
    <t>GBC Standard Plastic Binding Systems Combs</t>
  </si>
  <si>
    <t>Debra P May</t>
  </si>
  <si>
    <t>Danielle Kramer</t>
  </si>
  <si>
    <t>Altus</t>
  </si>
  <si>
    <t>Jacob Burgess</t>
  </si>
  <si>
    <t>Wilson</t>
  </si>
  <si>
    <t>Peter Brooks</t>
  </si>
  <si>
    <t>Wesley Reid</t>
  </si>
  <si>
    <t>Leo J Olson</t>
  </si>
  <si>
    <t>Josephine Dalton</t>
  </si>
  <si>
    <t>T65</t>
  </si>
  <si>
    <t>Xerox 1892</t>
  </si>
  <si>
    <t>Kate McKenna</t>
  </si>
  <si>
    <t>Toledo</t>
  </si>
  <si>
    <t>Eileen Schwartz</t>
  </si>
  <si>
    <t>Xerox 199</t>
  </si>
  <si>
    <t>Liberal</t>
  </si>
  <si>
    <t>Bretford Rectangular Conference Table Tops</t>
  </si>
  <si>
    <t>Snap-A-Way® Black Print Carbonless Speed Message, No Reply Area, Duplicate</t>
  </si>
  <si>
    <t>Angela Howe</t>
  </si>
  <si>
    <t>Grand Island</t>
  </si>
  <si>
    <t>Francis Sherrill</t>
  </si>
  <si>
    <t>Asheville</t>
  </si>
  <si>
    <t>Helen Simpson</t>
  </si>
  <si>
    <t>Enid</t>
  </si>
  <si>
    <t>Bernard Thompson</t>
  </si>
  <si>
    <t>Raleigh</t>
  </si>
  <si>
    <t>Vicki Zhu Daniels</t>
  </si>
  <si>
    <t>Clearfield</t>
  </si>
  <si>
    <t>Marie Pittman</t>
  </si>
  <si>
    <t>Owatonna</t>
  </si>
  <si>
    <t>2160</t>
  </si>
  <si>
    <t>Xerox 1916</t>
  </si>
  <si>
    <t>Lester Sawyer</t>
  </si>
  <si>
    <t>Kevin Wolfe</t>
  </si>
  <si>
    <t>Kensington 7 Outlet MasterPiece Power Center</t>
  </si>
  <si>
    <t>East Point</t>
  </si>
  <si>
    <t>Logitech Internet Navigator Keyboard</t>
  </si>
  <si>
    <t>Kay Schultz</t>
  </si>
  <si>
    <t>College Station</t>
  </si>
  <si>
    <t>Ronnie Proctor</t>
  </si>
  <si>
    <t>Randall Boykin</t>
  </si>
  <si>
    <t>Xerox 1888</t>
  </si>
  <si>
    <t>Earl Watts</t>
  </si>
  <si>
    <t>Hopkins</t>
  </si>
  <si>
    <t>Lester Copeland</t>
  </si>
  <si>
    <t>Titusville</t>
  </si>
  <si>
    <t>Sam Woodward</t>
  </si>
  <si>
    <t>Marlene Kirk</t>
  </si>
  <si>
    <t>South Bend</t>
  </si>
  <si>
    <t>Henry Ball</t>
  </si>
  <si>
    <t>Morgantown</t>
  </si>
  <si>
    <t>Daniel Christian</t>
  </si>
  <si>
    <t>New Orleans</t>
  </si>
  <si>
    <t>Gina B Hess</t>
  </si>
  <si>
    <t>Webster</t>
  </si>
  <si>
    <t>Ricky Hensley</t>
  </si>
  <si>
    <t>Gresham</t>
  </si>
  <si>
    <t>Meredith Walters</t>
  </si>
  <si>
    <t>Peggy Rowe</t>
  </si>
  <si>
    <t>Stacey Hale</t>
  </si>
  <si>
    <t>Summit</t>
  </si>
  <si>
    <t>Sheryl Reese</t>
  </si>
  <si>
    <t>Owensboro</t>
  </si>
  <si>
    <t>Frances Holt</t>
  </si>
  <si>
    <t>Cambridge</t>
  </si>
  <si>
    <t>Jon Hale</t>
  </si>
  <si>
    <t>Belle Glade</t>
  </si>
  <si>
    <t>Geoffrey Rivera</t>
  </si>
  <si>
    <t>Deflect-o EconoMat Studded, No Bevel Mat for Low Pile Carpeting</t>
  </si>
  <si>
    <t>Donna Block</t>
  </si>
  <si>
    <t>Dalton</t>
  </si>
  <si>
    <t>Don Beard</t>
  </si>
  <si>
    <t>Ozark</t>
  </si>
  <si>
    <t>Pauline Boyette</t>
  </si>
  <si>
    <t>Virginia Gay</t>
  </si>
  <si>
    <t>ACCOHIDE® Binder by Acco</t>
  </si>
  <si>
    <t>Shawnee</t>
  </si>
  <si>
    <t>Robin High</t>
  </si>
  <si>
    <t>Howard Miller 13-3/4" Diameter Brushed Chrome Round Wall Clock</t>
  </si>
  <si>
    <t>Shakopee</t>
  </si>
  <si>
    <t>Dwight Stephenson</t>
  </si>
  <si>
    <t>Katherine Kearney</t>
  </si>
  <si>
    <t>Lemon Grove</t>
  </si>
  <si>
    <t>Monica McCormick</t>
  </si>
  <si>
    <t>Albemarle</t>
  </si>
  <si>
    <t>Xerox 1929</t>
  </si>
  <si>
    <t>Vickie Martinez</t>
  </si>
  <si>
    <t>William Sharma</t>
  </si>
  <si>
    <t>Maplewood</t>
  </si>
  <si>
    <t>Wayne Bean</t>
  </si>
  <si>
    <t>3M Hangers With Command Adhesive</t>
  </si>
  <si>
    <t>Kristin George</t>
  </si>
  <si>
    <t>Chromcraft Bull-Nose Wood Oval Conference Tables &amp; Bases</t>
  </si>
  <si>
    <t>Saco</t>
  </si>
  <si>
    <t>Justin Frank</t>
  </si>
  <si>
    <t>Herbert Donnelly Swanson</t>
  </si>
  <si>
    <t>Londonderry</t>
  </si>
  <si>
    <t>Ray Silverman</t>
  </si>
  <si>
    <t>Ponte Vedra Beach</t>
  </si>
  <si>
    <t>Kerry Beach</t>
  </si>
  <si>
    <t>Cumberland</t>
  </si>
  <si>
    <t>Randy Jiang</t>
  </si>
  <si>
    <t>Norwich</t>
  </si>
  <si>
    <t>Lynda Banks</t>
  </si>
  <si>
    <t>Avery 492</t>
  </si>
  <si>
    <t>Kalamazoo</t>
  </si>
  <si>
    <t>Kenneth Pollock</t>
  </si>
  <si>
    <t>Harrisonburg</t>
  </si>
  <si>
    <t>Newell 326</t>
  </si>
  <si>
    <t>Pat Kinney</t>
  </si>
  <si>
    <t>Steve O'Brien</t>
  </si>
  <si>
    <t>Bolingbrook</t>
  </si>
  <si>
    <t>Holly Pate</t>
  </si>
  <si>
    <t>Xerox 1993</t>
  </si>
  <si>
    <t>Mustang</t>
  </si>
  <si>
    <t>Joseph Dawson</t>
  </si>
  <si>
    <t>Muncie</t>
  </si>
  <si>
    <t>V 3600 Series</t>
  </si>
  <si>
    <t>Frances Johnson</t>
  </si>
  <si>
    <t>Iris Project Case</t>
  </si>
  <si>
    <t>Middle River</t>
  </si>
  <si>
    <t>Alice Berger McIntyre</t>
  </si>
  <si>
    <t>Lunenburg</t>
  </si>
  <si>
    <t>Kurt O'Connor</t>
  </si>
  <si>
    <t>Edinburg</t>
  </si>
  <si>
    <t>Lucille McGee</t>
  </si>
  <si>
    <t>Greensburg</t>
  </si>
  <si>
    <t>Claudia Boyle</t>
  </si>
  <si>
    <t>Biddeford</t>
  </si>
  <si>
    <t>Avery Durable Binders</t>
  </si>
  <si>
    <t>Tom McFarland</t>
  </si>
  <si>
    <t>Lodi</t>
  </si>
  <si>
    <t>Aaron Riggs</t>
  </si>
  <si>
    <t>Newell 333</t>
  </si>
  <si>
    <t>Megan Woods</t>
  </si>
  <si>
    <t>Green Bay</t>
  </si>
  <si>
    <t>John Bray</t>
  </si>
  <si>
    <t>Canon Image Class D660 Copier</t>
  </si>
  <si>
    <t>Christopher High</t>
  </si>
  <si>
    <t>Massillon</t>
  </si>
  <si>
    <t>Clara Kaplan</t>
  </si>
  <si>
    <t>Jay Simon</t>
  </si>
  <si>
    <t>Rogers</t>
  </si>
  <si>
    <t>Prang Drawing Pencil Set</t>
  </si>
  <si>
    <t>Laurence Flowers</t>
  </si>
  <si>
    <t>Biloxi</t>
  </si>
  <si>
    <t>Cathy Burgess</t>
  </si>
  <si>
    <t>Shreveport</t>
  </si>
  <si>
    <t>Valerie Moon</t>
  </si>
  <si>
    <t>Brooke Lancaster</t>
  </si>
  <si>
    <t>Frances Powers</t>
  </si>
  <si>
    <t>KI Conference Tables</t>
  </si>
  <si>
    <t>Reynoldsburg</t>
  </si>
  <si>
    <t>Steven Long</t>
  </si>
  <si>
    <t>Adrian</t>
  </si>
  <si>
    <t>Karen O'Donnell</t>
  </si>
  <si>
    <t>Jeanne Walker</t>
  </si>
  <si>
    <t>Kelly Shaw</t>
  </si>
  <si>
    <t>Gerald Crabtree</t>
  </si>
  <si>
    <t>Aberdeen</t>
  </si>
  <si>
    <t>Natalie Watts</t>
  </si>
  <si>
    <t>West Des Moines</t>
  </si>
  <si>
    <t>Xerox 196</t>
  </si>
  <si>
    <t>Elsie Floyd</t>
  </si>
  <si>
    <t>Beverly Hills</t>
  </si>
  <si>
    <t>Epson C62 Color Inkjet Printer</t>
  </si>
  <si>
    <t>Xerox 197</t>
  </si>
  <si>
    <t>Eric West</t>
  </si>
  <si>
    <t>Hempstead</t>
  </si>
  <si>
    <t>John Morse</t>
  </si>
  <si>
    <t>New Britain</t>
  </si>
  <si>
    <t>Judy Merritt</t>
  </si>
  <si>
    <t>Jimmy Wang</t>
  </si>
  <si>
    <t>Bionaire 99.97% HEPA Air Cleaner</t>
  </si>
  <si>
    <t>Verbatim DVD-R, 3.95GB, SR, Mitsubishi Branded, Jewel</t>
  </si>
  <si>
    <t>Melanie Morrow</t>
  </si>
  <si>
    <t>Quartet Omega® Colored Chalk, 12/Pack</t>
  </si>
  <si>
    <t>Dennis Welch</t>
  </si>
  <si>
    <t>Laredo</t>
  </si>
  <si>
    <t>Becky O'Brien</t>
  </si>
  <si>
    <t>Springville</t>
  </si>
  <si>
    <t>Staples Vinyl Coated Paper Clips, 800/Box</t>
  </si>
  <si>
    <t>Teresa Hill</t>
  </si>
  <si>
    <t>Annie Odom</t>
  </si>
  <si>
    <t>Fellowes Superior 10 Outlet Split Surge Protector</t>
  </si>
  <si>
    <t>New City</t>
  </si>
  <si>
    <t>Hewlett Packard LaserJet 3310 Copier</t>
  </si>
  <si>
    <t>Unpadded Memo Slips</t>
  </si>
  <si>
    <t>Gary Frazier</t>
  </si>
  <si>
    <t>North Royalton</t>
  </si>
  <si>
    <t>Dennis Block Richardson</t>
  </si>
  <si>
    <t>Niagara Falls</t>
  </si>
  <si>
    <t>Row Labels</t>
  </si>
  <si>
    <t>Grand Total</t>
  </si>
  <si>
    <t>Count of Customer ID</t>
  </si>
  <si>
    <t>Jan</t>
  </si>
  <si>
    <t>02-Jan</t>
  </si>
  <si>
    <t>03-Jan</t>
  </si>
  <si>
    <t>05-Jan</t>
  </si>
  <si>
    <t>07-Jan</t>
  </si>
  <si>
    <t>10-Jan</t>
  </si>
  <si>
    <t>23-Jan</t>
  </si>
  <si>
    <t>26-Jan</t>
  </si>
  <si>
    <t>30-Jan</t>
  </si>
  <si>
    <t>Feb</t>
  </si>
  <si>
    <t>04-Feb</t>
  </si>
  <si>
    <t>05-Feb</t>
  </si>
  <si>
    <t>10-Feb</t>
  </si>
  <si>
    <t>11-Feb</t>
  </si>
  <si>
    <t>12-Feb</t>
  </si>
  <si>
    <t>14-Feb</t>
  </si>
  <si>
    <t>15-Feb</t>
  </si>
  <si>
    <t>22-Feb</t>
  </si>
  <si>
    <t>23-Feb</t>
  </si>
  <si>
    <t>24-Feb</t>
  </si>
  <si>
    <t>Mar</t>
  </si>
  <si>
    <t>01-Mar</t>
  </si>
  <si>
    <t>14-Mar</t>
  </si>
  <si>
    <t>15-Mar</t>
  </si>
  <si>
    <t>17-Mar</t>
  </si>
  <si>
    <t>18-Mar</t>
  </si>
  <si>
    <t>22-Mar</t>
  </si>
  <si>
    <t>23-Mar</t>
  </si>
  <si>
    <t>24-Mar</t>
  </si>
  <si>
    <t>Apr</t>
  </si>
  <si>
    <t>06-Apr</t>
  </si>
  <si>
    <t>07-Apr</t>
  </si>
  <si>
    <t>09-Apr</t>
  </si>
  <si>
    <t>10-Apr</t>
  </si>
  <si>
    <t>15-Apr</t>
  </si>
  <si>
    <t>17-Apr</t>
  </si>
  <si>
    <t>22-Apr</t>
  </si>
  <si>
    <t>26-Apr</t>
  </si>
  <si>
    <t>May</t>
  </si>
  <si>
    <t>04-May</t>
  </si>
  <si>
    <t>10-May</t>
  </si>
  <si>
    <t>19-May</t>
  </si>
  <si>
    <t>20-May</t>
  </si>
  <si>
    <t>Jun</t>
  </si>
  <si>
    <t>01-Jun</t>
  </si>
  <si>
    <t>02-Jun</t>
  </si>
  <si>
    <t>04-Jun</t>
  </si>
  <si>
    <t>06-Jun</t>
  </si>
  <si>
    <t>09-Jun</t>
  </si>
  <si>
    <t>10-Jun</t>
  </si>
  <si>
    <t>12-Jun</t>
  </si>
  <si>
    <t>14-Jun</t>
  </si>
  <si>
    <t>18-Jun</t>
  </si>
  <si>
    <t>19-Jun</t>
  </si>
  <si>
    <t>22-Jun</t>
  </si>
  <si>
    <t>25-Jun</t>
  </si>
  <si>
    <t>29-Jun</t>
  </si>
  <si>
    <t>Sum of Sales</t>
  </si>
  <si>
    <t>Column Labels</t>
  </si>
  <si>
    <t>Chris</t>
  </si>
  <si>
    <t>Sum of Profit</t>
  </si>
  <si>
    <t>State</t>
  </si>
  <si>
    <t>Without Pivot table</t>
  </si>
  <si>
    <t>Count of Profit</t>
  </si>
  <si>
    <t xml:space="preserve"> </t>
  </si>
  <si>
    <t>Jul</t>
  </si>
  <si>
    <t>Sum of Shipping Cost</t>
  </si>
  <si>
    <t>Monthly Profit</t>
  </si>
  <si>
    <t>Monthly Sales</t>
  </si>
  <si>
    <t>Overall Profit</t>
  </si>
  <si>
    <t>Sum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</si>
</sst>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_-&quot;$&quot;* #,##0.0_-;\-&quot;$&quot;* #,##0.0_-;_-&quot;$&quot;* &quot;-&quot;?_-;_-@_-"/>
  </numFmts>
  <fonts count="7" x14ac:knownFonts="1">
    <font>
      <sz val="10"/>
      <color rgb="FF000000"/>
      <name val="Arial"/>
      <scheme val="minor"/>
    </font>
    <font>
      <sz val="10"/>
      <color theme="1"/>
      <name val="Arial"/>
      <scheme val="minor"/>
    </font>
    <font>
      <sz val="11"/>
      <color theme="1"/>
      <name val="Calibri"/>
    </font>
    <font>
      <sz val="10"/>
      <color theme="1"/>
      <name val="Arial"/>
      <family val="2"/>
      <scheme val="minor"/>
    </font>
    <font>
      <sz val="11"/>
      <color theme="1"/>
      <name val="Calibri"/>
      <family val="2"/>
    </font>
    <font>
      <sz val="10"/>
      <color rgb="FF000000"/>
      <name val="Arial"/>
      <family val="2"/>
      <scheme val="minor"/>
    </font>
    <font>
      <b/>
      <sz val="10"/>
      <color rgb="FF000000"/>
      <name val="Arial"/>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theme="4" tint="0.59999389629810485"/>
      </left>
      <right style="thin">
        <color theme="4" tint="0.59999389629810485"/>
      </right>
      <top/>
      <bottom/>
      <diagonal/>
    </border>
  </borders>
  <cellStyleXfs count="1">
    <xf numFmtId="0" fontId="0" fillId="0" borderId="0"/>
  </cellStyleXfs>
  <cellXfs count="33">
    <xf numFmtId="0" fontId="0" fillId="0" borderId="0" xfId="0"/>
    <xf numFmtId="0" fontId="1" fillId="0" borderId="0" xfId="0" applyFont="1"/>
    <xf numFmtId="14" fontId="2" fillId="0" borderId="0" xfId="0" applyNumberFormat="1" applyFont="1"/>
    <xf numFmtId="0" fontId="1" fillId="0" borderId="0" xfId="0" applyFont="1" applyAlignment="1">
      <alignment horizontal="left"/>
    </xf>
    <xf numFmtId="0" fontId="1" fillId="0" borderId="0" xfId="0" applyFont="1" applyAlignment="1">
      <alignment horizontal="center"/>
    </xf>
    <xf numFmtId="44" fontId="1" fillId="0" borderId="0" xfId="0" applyNumberFormat="1" applyFont="1" applyAlignment="1">
      <alignment horizontal="center"/>
    </xf>
    <xf numFmtId="44" fontId="1" fillId="0" borderId="0" xfId="0" applyNumberFormat="1" applyFont="1"/>
    <xf numFmtId="164" fontId="1" fillId="0" borderId="0" xfId="0" applyNumberFormat="1" applyFont="1" applyAlignment="1">
      <alignment horizontal="center"/>
    </xf>
    <xf numFmtId="164" fontId="1" fillId="0" borderId="0" xfId="0" applyNumberFormat="1" applyFont="1"/>
    <xf numFmtId="0" fontId="3" fillId="0" borderId="0" xfId="0" applyFont="1"/>
    <xf numFmtId="14" fontId="4" fillId="0" borderId="0" xfId="0" applyNumberFormat="1" applyFont="1"/>
    <xf numFmtId="44" fontId="3" fillId="0" borderId="0" xfId="0" applyNumberFormat="1"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4" xfId="0" applyBorder="1"/>
    <xf numFmtId="0" fontId="0" fillId="0" borderId="1" xfId="0"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7" xfId="0" applyBorder="1"/>
    <xf numFmtId="0" fontId="0" fillId="0" borderId="0" xfId="0" applyAlignment="1">
      <alignment horizontal="left" indent="1"/>
    </xf>
    <xf numFmtId="0" fontId="3" fillId="2" borderId="9" xfId="0" applyFont="1" applyFill="1" applyBorder="1" applyAlignment="1">
      <alignment horizontal="left"/>
    </xf>
    <xf numFmtId="0" fontId="3" fillId="2" borderId="9" xfId="0" applyFont="1" applyFill="1" applyBorder="1"/>
    <xf numFmtId="0" fontId="5" fillId="0" borderId="0" xfId="0" applyFont="1"/>
    <xf numFmtId="0" fontId="6" fillId="0" borderId="0" xfId="0" applyFont="1"/>
    <xf numFmtId="9" fontId="0" fillId="0" borderId="0" xfId="0" applyNumberFormat="1"/>
    <xf numFmtId="10" fontId="0" fillId="0" borderId="0" xfId="0" applyNumberFormat="1"/>
    <xf numFmtId="0" fontId="0" fillId="3" borderId="0" xfId="0" applyFill="1"/>
    <xf numFmtId="0" fontId="0" fillId="0" borderId="6" xfId="0" applyBorder="1"/>
    <xf numFmtId="0" fontId="0" fillId="0" borderId="5" xfId="0" applyBorder="1"/>
    <xf numFmtId="0" fontId="0" fillId="0" borderId="8" xfId="0" applyBorder="1"/>
  </cellXfs>
  <cellStyles count="1">
    <cellStyle name="Normal" xfId="0" builtinId="0"/>
  </cellStyles>
  <dxfs count="61">
    <dxf>
      <font>
        <color rgb="FF9C0006"/>
      </font>
      <fill>
        <patternFill>
          <bgColor rgb="FFFFC7CE"/>
        </patternFill>
      </fill>
    </dxf>
    <dxf>
      <numFmt numFmtId="0" formatCode="General"/>
    </dxf>
    <dxf>
      <numFmt numFmtId="13" formatCode="0%"/>
    </dxf>
    <dxf>
      <numFmt numFmtId="13" formatCode="0%"/>
    </dxf>
    <dxf>
      <numFmt numFmtId="14" formatCode="0.00%"/>
    </dxf>
    <dxf>
      <font>
        <color rgb="FF9C0006"/>
      </font>
      <fill>
        <patternFill>
          <bgColor rgb="FFFFC7CE"/>
        </patternFill>
      </fill>
    </dxf>
    <dxf>
      <font>
        <b val="0"/>
        <i val="0"/>
        <strike val="0"/>
        <condense val="0"/>
        <extend val="0"/>
        <outline val="0"/>
        <shadow val="0"/>
        <u val="none"/>
        <vertAlign val="baseline"/>
        <sz val="10"/>
        <color theme="1"/>
        <name val="Arial"/>
        <family val="2"/>
        <scheme val="minor"/>
      </font>
      <numFmt numFmtId="0" formatCode="General"/>
      <fill>
        <patternFill patternType="solid">
          <fgColor theme="4" tint="0.79998168889431442"/>
          <bgColor theme="4" tint="0.79998168889431442"/>
        </patternFill>
      </fill>
      <border diagonalUp="0" diagonalDown="0">
        <left style="thin">
          <color theme="4" tint="0.59999389629810485"/>
        </left>
        <right style="thin">
          <color theme="4" tint="0.59999389629810485"/>
        </right>
        <top/>
        <bottom/>
        <vertical/>
        <horizontal/>
      </border>
    </dxf>
    <dxf>
      <font>
        <b val="0"/>
        <i val="0"/>
        <strike val="0"/>
        <condense val="0"/>
        <extend val="0"/>
        <outline val="0"/>
        <shadow val="0"/>
        <u val="none"/>
        <vertAlign val="baseline"/>
        <sz val="10"/>
        <color theme="1"/>
        <name val="Arial"/>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4" tint="0.59999389629810485"/>
        </left>
        <right style="thin">
          <color theme="4" tint="0.59999389629810485"/>
        </right>
        <top/>
        <bottom/>
        <vertical/>
        <horizontal/>
      </border>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34" formatCode="_-&quot;$&quot;* #,##0.00_-;\-&quot;$&quot;* #,##0.00_-;_-&quot;$&quot;* &quot;-&quot;??_-;_-@_-"/>
    </dxf>
    <dxf>
      <numFmt numFmtId="34" formatCode="_-&quot;$&quot;* #,##0.00_-;\-&quot;$&quot;* #,##0.00_-;_-&quot;$&quot;* &quot;-&quot;??_-;_-@_-"/>
    </dxf>
    <dxf>
      <font>
        <b val="0"/>
        <i val="0"/>
        <strike val="0"/>
        <condense val="0"/>
        <extend val="0"/>
        <outline val="0"/>
        <shadow val="0"/>
        <u val="none"/>
        <vertAlign val="baseline"/>
        <sz val="11"/>
        <color theme="1"/>
        <name val="Calibri"/>
        <family val="2"/>
        <scheme val="none"/>
      </font>
      <numFmt numFmtId="19" formatCode="yyyy/mm/dd"/>
    </dxf>
    <dxf>
      <font>
        <b val="0"/>
        <i val="0"/>
        <strike val="0"/>
        <condense val="0"/>
        <extend val="0"/>
        <outline val="0"/>
        <shadow val="0"/>
        <u val="none"/>
        <vertAlign val="baseline"/>
        <sz val="11"/>
        <color theme="1"/>
        <name val="Calibri"/>
        <family val="2"/>
        <scheme val="none"/>
      </font>
      <numFmt numFmtId="19" formatCode="yyyy/mm/dd"/>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numFmt numFmtId="164" formatCode="_-&quot;$&quot;* #,##0.0_-;\-&quot;$&quot;* #,##0.0_-;_-&quot;$&quot;* &quot;-&quot;?_-;_-@_-"/>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alignment horizontal="center" vertical="bottom" textRotation="0" wrapText="0" indent="0" justifyLastLine="0" shrinkToFit="0" readingOrder="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fill>
        <patternFill patternType="solid">
          <fgColor rgb="FFDEEAF6"/>
          <bgColor rgb="FFDEEAF6"/>
        </patternFill>
      </fill>
    </dxf>
    <dxf>
      <fill>
        <patternFill patternType="solid">
          <fgColor rgb="FFD9E2F3"/>
          <bgColor rgb="FFD9E2F3"/>
        </patternFill>
      </fill>
    </dxf>
    <dxf>
      <fill>
        <patternFill patternType="solid">
          <fgColor theme="0"/>
          <bgColor theme="0"/>
        </patternFill>
      </fill>
    </dxf>
    <dxf>
      <fill>
        <patternFill patternType="solid">
          <fgColor theme="8"/>
          <bgColor theme="8"/>
        </patternFill>
      </fill>
    </dxf>
  </dxfs>
  <tableStyles count="4">
    <tableStyle name="DataSheet-style" pivot="0" count="4" xr9:uid="{00000000-0011-0000-FFFF-FFFF00000000}">
      <tableStyleElement type="headerRow" dxfId="60"/>
      <tableStyleElement type="totalRow" dxfId="59"/>
      <tableStyleElement type="firstRowStripe" dxfId="58"/>
      <tableStyleElement type="secondRowStripe" dxfId="57"/>
    </tableStyle>
    <tableStyle name="Slicer Style 1" pivot="0" table="0" count="1" xr9:uid="{804EC834-E0C7-4896-A0C2-54B9C9EA5E8F}">
      <tableStyleElement type="headerRow" dxfId="56"/>
    </tableStyle>
    <tableStyle name="Slicer Style 2" pivot="0" table="0" count="1" xr9:uid="{1CB5743E-128E-4B9B-A103-31C7DD6CE04F}">
      <tableStyleElement type="wholeTable" dxfId="55"/>
    </tableStyle>
    <tableStyle name="Slicer Style 3" pivot="0" table="0" count="1" xr9:uid="{A704549C-80D5-4515-89F5-21827736376E}">
      <tableStyleElement type="wholeTable" dxfId="54"/>
    </tableStyle>
  </tableStyles>
  <extLst>
    <ext xmlns:x14="http://schemas.microsoft.com/office/spreadsheetml/2009/9/main" uri="{EB79DEF2-80B8-43e5-95BD-54CBDDF9020C}">
      <x14:slicerStyles defaultSlicerStyle="Slicer Style 3">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(2).xlsx]9,Revenue!PivotTable27</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a:t>
            </a:r>
          </a:p>
        </c:rich>
      </c:tx>
      <c:layout>
        <c:manualLayout>
          <c:xMode val="edge"/>
          <c:yMode val="edge"/>
          <c:x val="0.4107152230971128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8391772800653"/>
          <c:y val="0.44355158832003877"/>
          <c:w val="0.88561608227199362"/>
          <c:h val="0.49312100912759038"/>
        </c:manualLayout>
      </c:layout>
      <c:barChart>
        <c:barDir val="col"/>
        <c:grouping val="clustered"/>
        <c:varyColors val="0"/>
        <c:ser>
          <c:idx val="0"/>
          <c:order val="0"/>
          <c:tx>
            <c:strRef>
              <c:f>'9,Revenue'!$B$3</c:f>
              <c:strCache>
                <c:ptCount val="1"/>
                <c:pt idx="0">
                  <c:v>Total</c:v>
                </c:pt>
              </c:strCache>
            </c:strRef>
          </c:tx>
          <c:spPr>
            <a:solidFill>
              <a:schemeClr val="accent1"/>
            </a:solidFill>
            <a:ln>
              <a:noFill/>
            </a:ln>
            <a:effectLst/>
          </c:spPr>
          <c:invertIfNegative val="0"/>
          <c:cat>
            <c:strRef>
              <c:f>'9,Revenue'!$A$4:$A$20</c:f>
              <c:strCache>
                <c:ptCount val="16"/>
                <c:pt idx="0">
                  <c:v>Appliances</c:v>
                </c:pt>
                <c:pt idx="1">
                  <c:v>Binders and Binder Accessories</c:v>
                </c:pt>
                <c:pt idx="2">
                  <c:v>Bookcases</c:v>
                </c:pt>
                <c:pt idx="3">
                  <c:v>Chairs &amp; Chairmats</c:v>
                </c:pt>
                <c:pt idx="4">
                  <c:v>Computer Peripherals</c:v>
                </c:pt>
                <c:pt idx="5">
                  <c:v>Envelopes</c:v>
                </c:pt>
                <c:pt idx="6">
                  <c:v>Labels</c:v>
                </c:pt>
                <c:pt idx="7">
                  <c:v>Office Furnishings</c:v>
                </c:pt>
                <c:pt idx="8">
                  <c:v>Office Machines</c:v>
                </c:pt>
                <c:pt idx="9">
                  <c:v>Paper</c:v>
                </c:pt>
                <c:pt idx="10">
                  <c:v>Pens &amp; Art Supplies</c:v>
                </c:pt>
                <c:pt idx="11">
                  <c:v>Rubber Bands</c:v>
                </c:pt>
                <c:pt idx="12">
                  <c:v>Scissors, Rulers and Trimmers</c:v>
                </c:pt>
                <c:pt idx="13">
                  <c:v>Storage &amp; Organization</c:v>
                </c:pt>
                <c:pt idx="14">
                  <c:v>Tables</c:v>
                </c:pt>
                <c:pt idx="15">
                  <c:v>Telephones and Communication</c:v>
                </c:pt>
              </c:strCache>
            </c:strRef>
          </c:cat>
          <c:val>
            <c:numRef>
              <c:f>'9,Revenue'!$B$4:$B$20</c:f>
              <c:numCache>
                <c:formatCode>General</c:formatCode>
                <c:ptCount val="16"/>
                <c:pt idx="0">
                  <c:v>139.41239999999999</c:v>
                </c:pt>
                <c:pt idx="1">
                  <c:v>296.79578000000004</c:v>
                </c:pt>
                <c:pt idx="2">
                  <c:v>-850.65239999999994</c:v>
                </c:pt>
                <c:pt idx="3">
                  <c:v>2111.3861999999999</c:v>
                </c:pt>
                <c:pt idx="4">
                  <c:v>-1088.2046</c:v>
                </c:pt>
                <c:pt idx="5">
                  <c:v>282.69259999999997</c:v>
                </c:pt>
                <c:pt idx="6">
                  <c:v>4.5628000000000002</c:v>
                </c:pt>
                <c:pt idx="7">
                  <c:v>1575.2834</c:v>
                </c:pt>
                <c:pt idx="8">
                  <c:v>2918.9930519999998</c:v>
                </c:pt>
                <c:pt idx="9">
                  <c:v>311.56889999999981</c:v>
                </c:pt>
                <c:pt idx="10">
                  <c:v>146.15269999999998</c:v>
                </c:pt>
                <c:pt idx="11">
                  <c:v>4.53</c:v>
                </c:pt>
                <c:pt idx="12">
                  <c:v>-375.07659999999998</c:v>
                </c:pt>
                <c:pt idx="13">
                  <c:v>-477.7</c:v>
                </c:pt>
                <c:pt idx="14">
                  <c:v>-922.00946039999985</c:v>
                </c:pt>
                <c:pt idx="15">
                  <c:v>1739.3924199999997</c:v>
                </c:pt>
              </c:numCache>
            </c:numRef>
          </c:val>
          <c:extLst>
            <c:ext xmlns:c16="http://schemas.microsoft.com/office/drawing/2014/chart" uri="{C3380CC4-5D6E-409C-BE32-E72D297353CC}">
              <c16:uniqueId val="{00000000-D2E3-4F5D-A680-02E7D6BC7001}"/>
            </c:ext>
          </c:extLst>
        </c:ser>
        <c:dLbls>
          <c:showLegendKey val="0"/>
          <c:showVal val="0"/>
          <c:showCatName val="0"/>
          <c:showSerName val="0"/>
          <c:showPercent val="0"/>
          <c:showBubbleSize val="0"/>
        </c:dLbls>
        <c:gapWidth val="182"/>
        <c:axId val="105462448"/>
        <c:axId val="679679408"/>
      </c:barChart>
      <c:catAx>
        <c:axId val="10546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679408"/>
        <c:crosses val="autoZero"/>
        <c:auto val="1"/>
        <c:lblAlgn val="ctr"/>
        <c:lblOffset val="100"/>
        <c:noMultiLvlLbl val="0"/>
      </c:catAx>
      <c:valAx>
        <c:axId val="679679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(2).xlsx]5,overall sales !PivotTable28</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a:t>
            </a:r>
            <a:r>
              <a:rPr lang="en-US" baseline="0"/>
              <a:t> 10 PROFITABLE pROVINCE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'5,overall sales '!$B$3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23E-4285-A5E5-301C88987B2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23E-4285-A5E5-301C88987B2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23E-4285-A5E5-301C88987B2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23E-4285-A5E5-301C88987B2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23E-4285-A5E5-301C88987B2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23E-4285-A5E5-301C88987B2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23E-4285-A5E5-301C88987B21}"/>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23E-4285-A5E5-301C88987B21}"/>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23E-4285-A5E5-301C88987B21}"/>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23E-4285-A5E5-301C88987B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'5,overall sales '!$A$4:$A$14</c:f>
              <c:strCache>
                <c:ptCount val="10"/>
                <c:pt idx="0">
                  <c:v>Illinois</c:v>
                </c:pt>
                <c:pt idx="1">
                  <c:v>Indiana</c:v>
                </c:pt>
                <c:pt idx="2">
                  <c:v>Iowa</c:v>
                </c:pt>
                <c:pt idx="3">
                  <c:v>Kansas</c:v>
                </c:pt>
                <c:pt idx="4">
                  <c:v>Michigan</c:v>
                </c:pt>
                <c:pt idx="5">
                  <c:v>Minnesota</c:v>
                </c:pt>
                <c:pt idx="6">
                  <c:v>Missouri</c:v>
                </c:pt>
                <c:pt idx="7">
                  <c:v>Oklahoma</c:v>
                </c:pt>
                <c:pt idx="8">
                  <c:v>Texas</c:v>
                </c:pt>
                <c:pt idx="9">
                  <c:v>Wisconsin</c:v>
                </c:pt>
              </c:strCache>
            </c:strRef>
          </c:cat>
          <c:val>
            <c:numRef>
              <c:f>'5,overall sales '!$B$4:$B$14</c:f>
              <c:numCache>
                <c:formatCode>General</c:formatCode>
                <c:ptCount val="10"/>
                <c:pt idx="0">
                  <c:v>5712.6219999999994</c:v>
                </c:pt>
                <c:pt idx="1">
                  <c:v>102.21214000000003</c:v>
                </c:pt>
                <c:pt idx="2">
                  <c:v>-27.863900000000001</c:v>
                </c:pt>
                <c:pt idx="3">
                  <c:v>49.258900000000011</c:v>
                </c:pt>
                <c:pt idx="4">
                  <c:v>1252.5566916</c:v>
                </c:pt>
                <c:pt idx="5">
                  <c:v>-2686.8200199999997</c:v>
                </c:pt>
                <c:pt idx="6">
                  <c:v>204.99369999999993</c:v>
                </c:pt>
                <c:pt idx="7">
                  <c:v>-110.82059999999998</c:v>
                </c:pt>
                <c:pt idx="8">
                  <c:v>656.93918000000008</c:v>
                </c:pt>
                <c:pt idx="9">
                  <c:v>664.04909999999995</c:v>
                </c:pt>
              </c:numCache>
            </c:numRef>
          </c:val>
          <c:extLst>
            <c:ext xmlns:c16="http://schemas.microsoft.com/office/drawing/2014/chart" uri="{C3380CC4-5D6E-409C-BE32-E72D297353CC}">
              <c16:uniqueId val="{00000000-8F80-4DC3-A6B6-FD21D9CE78E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(2).xlsx]6,order Priority!PivotTable29</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'6,order Priority'!$B$3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A99-482B-9589-08016EF22DC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99-482B-9589-08016EF22DC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A99-482B-9589-08016EF22DC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A99-482B-9589-08016EF22DC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A99-482B-9589-08016EF22DC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'6,order Priority'!$A$4:$A$9</c:f>
              <c:strCache>
                <c:ptCount val="5"/>
                <c:pt idx="0">
                  <c:v>Critical</c:v>
                </c:pt>
                <c:pt idx="1">
                  <c:v>High</c:v>
                </c:pt>
                <c:pt idx="2">
                  <c:v>Low</c:v>
                </c:pt>
                <c:pt idx="3">
                  <c:v>Medium</c:v>
                </c:pt>
                <c:pt idx="4">
                  <c:v>Not Specified</c:v>
                </c:pt>
              </c:strCache>
            </c:strRef>
          </c:cat>
          <c:val>
            <c:numRef>
              <c:f>'6,order Priority'!$B$4:$B$9</c:f>
              <c:numCache>
                <c:formatCode>0%</c:formatCode>
                <c:ptCount val="5"/>
                <c:pt idx="0">
                  <c:v>0.19718309859154928</c:v>
                </c:pt>
                <c:pt idx="1">
                  <c:v>0.26760563380281688</c:v>
                </c:pt>
                <c:pt idx="2">
                  <c:v>0.19718309859154928</c:v>
                </c:pt>
                <c:pt idx="3">
                  <c:v>0.12676056338028169</c:v>
                </c:pt>
                <c:pt idx="4">
                  <c:v>0.21126760563380281</c:v>
                </c:pt>
              </c:numCache>
            </c:numRef>
          </c:val>
          <c:extLst>
            <c:ext xmlns:c16="http://schemas.microsoft.com/office/drawing/2014/chart" uri="{C3380CC4-5D6E-409C-BE32-E72D297353CC}">
              <c16:uniqueId val="{00000000-DF7A-4960-A87C-A87DAFE7169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(2).xlsx]7,ordering trend!PivotTable3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744553805774275"/>
          <c:y val="0.12596434654768912"/>
          <c:w val="0.4015402449693789"/>
          <c:h val="0.79465681632699492"/>
        </c:manualLayout>
      </c:layout>
      <c:barChart>
        <c:barDir val="bar"/>
        <c:grouping val="clustered"/>
        <c:varyColors val="0"/>
        <c:ser>
          <c:idx val="0"/>
          <c:order val="0"/>
          <c:tx>
            <c:strRef>
              <c:f>'7,ordering trend'!$B$3</c:f>
              <c:strCache>
                <c:ptCount val="1"/>
                <c:pt idx="0">
                  <c:v>Total</c:v>
                </c:pt>
              </c:strCache>
            </c:strRef>
          </c:tx>
          <c:spPr>
            <a:solidFill>
              <a:schemeClr val="accent1"/>
            </a:solidFill>
            <a:ln>
              <a:noFill/>
            </a:ln>
            <a:effectLst/>
          </c:spPr>
          <c:invertIfNegative val="0"/>
          <c:cat>
            <c:multiLvlStrRef>
              <c:f>'7,ordering trend'!$A$4:$A$23</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'7,ordering trend'!$B$4:$B$23</c:f>
              <c:numCache>
                <c:formatCode>General</c:formatCode>
                <c:ptCount val="17"/>
                <c:pt idx="0">
                  <c:v>9279.4599999999864</c:v>
                </c:pt>
                <c:pt idx="1">
                  <c:v>17870.489999999976</c:v>
                </c:pt>
                <c:pt idx="2">
                  <c:v>6508.5399999999954</c:v>
                </c:pt>
                <c:pt idx="3">
                  <c:v>16286.109999999995</c:v>
                </c:pt>
                <c:pt idx="4">
                  <c:v>7616.7699999999995</c:v>
                </c:pt>
                <c:pt idx="5">
                  <c:v>15765.299999999992</c:v>
                </c:pt>
                <c:pt idx="6">
                  <c:v>1252.2400000000005</c:v>
                </c:pt>
                <c:pt idx="7">
                  <c:v>381.32000000000005</c:v>
                </c:pt>
                <c:pt idx="8">
                  <c:v>4321.2099999999982</c:v>
                </c:pt>
                <c:pt idx="9">
                  <c:v>1527.8500000000001</c:v>
                </c:pt>
                <c:pt idx="10">
                  <c:v>108.37999999999998</c:v>
                </c:pt>
                <c:pt idx="11">
                  <c:v>1940.18</c:v>
                </c:pt>
                <c:pt idx="12">
                  <c:v>10910.759999999995</c:v>
                </c:pt>
                <c:pt idx="13">
                  <c:v>8581.7799999999843</c:v>
                </c:pt>
                <c:pt idx="14">
                  <c:v>15249.819999999998</c:v>
                </c:pt>
                <c:pt idx="15">
                  <c:v>72056.880000000048</c:v>
                </c:pt>
                <c:pt idx="16">
                  <c:v>19498.060000000016</c:v>
                </c:pt>
              </c:numCache>
            </c:numRef>
          </c:val>
          <c:extLst>
            <c:ext xmlns:c16="http://schemas.microsoft.com/office/drawing/2014/chart" uri="{C3380CC4-5D6E-409C-BE32-E72D297353CC}">
              <c16:uniqueId val="{00000000-545F-4D82-830A-944AD3D0C8C5}"/>
            </c:ext>
          </c:extLst>
        </c:ser>
        <c:dLbls>
          <c:showLegendKey val="0"/>
          <c:showVal val="0"/>
          <c:showCatName val="0"/>
          <c:showSerName val="0"/>
          <c:showPercent val="0"/>
          <c:showBubbleSize val="0"/>
        </c:dLbls>
        <c:gapWidth val="182"/>
        <c:axId val="1711439839"/>
        <c:axId val="894592144"/>
      </c:barChart>
      <c:catAx>
        <c:axId val="171143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592144"/>
        <c:crosses val="autoZero"/>
        <c:auto val="1"/>
        <c:lblAlgn val="ctr"/>
        <c:lblOffset val="100"/>
        <c:noMultiLvlLbl val="0"/>
      </c:catAx>
      <c:valAx>
        <c:axId val="89459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43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(2).xlsx]8,Manager Performance!PivotTable23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200" b="1"/>
              <a:t>Manager</a:t>
            </a:r>
            <a:r>
              <a:rPr lang="en-CA" sz="1200" b="1" baseline="0"/>
              <a:t> Performance</a:t>
            </a:r>
            <a:endParaRPr lang="en-CA" sz="1200" b="1"/>
          </a:p>
        </c:rich>
      </c:tx>
      <c:layout>
        <c:manualLayout>
          <c:xMode val="edge"/>
          <c:yMode val="edge"/>
          <c:x val="0.3281319745746067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'8,Manager Performance'!$B$3:$B$4</c:f>
              <c:strCache>
                <c:ptCount val="1"/>
                <c:pt idx="0">
                  <c:v>Jan</c:v>
                </c:pt>
              </c:strCache>
            </c:strRef>
          </c:tx>
          <c:spPr>
            <a:solidFill>
              <a:schemeClr val="accent1"/>
            </a:solidFill>
            <a:ln>
              <a:noFill/>
            </a:ln>
            <a:effectLst/>
          </c:spPr>
          <c:invertIfNegative val="0"/>
          <c:cat>
            <c:strRef>
              <c:f>'8,Manager Performance'!$A$5:$A$6</c:f>
              <c:strCache>
                <c:ptCount val="1"/>
                <c:pt idx="0">
                  <c:v>Chris</c:v>
                </c:pt>
              </c:strCache>
            </c:strRef>
          </c:cat>
          <c:val>
            <c:numRef>
              <c:f>'8,Manager Performance'!$B$5:$B$6</c:f>
              <c:numCache>
                <c:formatCode>General</c:formatCode>
                <c:ptCount val="1"/>
                <c:pt idx="0">
                  <c:v>10641.330000000002</c:v>
                </c:pt>
              </c:numCache>
            </c:numRef>
          </c:val>
          <c:extLst>
            <c:ext xmlns:c16="http://schemas.microsoft.com/office/drawing/2014/chart" uri="{C3380CC4-5D6E-409C-BE32-E72D297353CC}">
              <c16:uniqueId val="{00000000-EFE8-4AF7-8D46-845671DD994A}"/>
            </c:ext>
          </c:extLst>
        </c:ser>
        <c:ser>
          <c:idx val="1"/>
          <c:order val="1"/>
          <c:tx>
            <c:strRef>
              <c:f>'8,Manager Performance'!$C$3:$C$4</c:f>
              <c:strCache>
                <c:ptCount val="1"/>
                <c:pt idx="0">
                  <c:v>Feb</c:v>
                </c:pt>
              </c:strCache>
            </c:strRef>
          </c:tx>
          <c:spPr>
            <a:solidFill>
              <a:schemeClr val="accent2"/>
            </a:solidFill>
            <a:ln>
              <a:noFill/>
            </a:ln>
            <a:effectLst/>
          </c:spPr>
          <c:invertIfNegative val="0"/>
          <c:cat>
            <c:strRef>
              <c:f>'8,Manager Performance'!$A$5:$A$6</c:f>
              <c:strCache>
                <c:ptCount val="1"/>
                <c:pt idx="0">
                  <c:v>Chris</c:v>
                </c:pt>
              </c:strCache>
            </c:strRef>
          </c:cat>
          <c:val>
            <c:numRef>
              <c:f>'8,Manager Performance'!$C$5:$C$6</c:f>
              <c:numCache>
                <c:formatCode>General</c:formatCode>
                <c:ptCount val="1"/>
                <c:pt idx="0">
                  <c:v>15394.029999999999</c:v>
                </c:pt>
              </c:numCache>
            </c:numRef>
          </c:val>
          <c:extLst>
            <c:ext xmlns:c16="http://schemas.microsoft.com/office/drawing/2014/chart" uri="{C3380CC4-5D6E-409C-BE32-E72D297353CC}">
              <c16:uniqueId val="{00000000-BD73-419B-9E84-44693EC73A7D}"/>
            </c:ext>
          </c:extLst>
        </c:ser>
        <c:ser>
          <c:idx val="2"/>
          <c:order val="2"/>
          <c:tx>
            <c:strRef>
              <c:f>'8,Manager Performance'!$D$3:$D$4</c:f>
              <c:strCache>
                <c:ptCount val="1"/>
                <c:pt idx="0">
                  <c:v>Mar</c:v>
                </c:pt>
              </c:strCache>
            </c:strRef>
          </c:tx>
          <c:spPr>
            <a:solidFill>
              <a:schemeClr val="accent3"/>
            </a:solidFill>
            <a:ln>
              <a:noFill/>
            </a:ln>
            <a:effectLst/>
          </c:spPr>
          <c:invertIfNegative val="0"/>
          <c:cat>
            <c:strRef>
              <c:f>'8,Manager Performance'!$A$5:$A$6</c:f>
              <c:strCache>
                <c:ptCount val="1"/>
                <c:pt idx="0">
                  <c:v>Chris</c:v>
                </c:pt>
              </c:strCache>
            </c:strRef>
          </c:cat>
          <c:val>
            <c:numRef>
              <c:f>'8,Manager Performance'!$D$5:$D$6</c:f>
              <c:numCache>
                <c:formatCode>General</c:formatCode>
                <c:ptCount val="1"/>
                <c:pt idx="0">
                  <c:v>3362.37</c:v>
                </c:pt>
              </c:numCache>
            </c:numRef>
          </c:val>
          <c:extLst>
            <c:ext xmlns:c16="http://schemas.microsoft.com/office/drawing/2014/chart" uri="{C3380CC4-5D6E-409C-BE32-E72D297353CC}">
              <c16:uniqueId val="{00000001-BD73-419B-9E84-44693EC73A7D}"/>
            </c:ext>
          </c:extLst>
        </c:ser>
        <c:ser>
          <c:idx val="3"/>
          <c:order val="3"/>
          <c:tx>
            <c:strRef>
              <c:f>'8,Manager Performance'!$E$3:$E$4</c:f>
              <c:strCache>
                <c:ptCount val="1"/>
                <c:pt idx="0">
                  <c:v>Apr</c:v>
                </c:pt>
              </c:strCache>
            </c:strRef>
          </c:tx>
          <c:spPr>
            <a:solidFill>
              <a:schemeClr val="accent4"/>
            </a:solidFill>
            <a:ln>
              <a:noFill/>
            </a:ln>
            <a:effectLst/>
          </c:spPr>
          <c:invertIfNegative val="0"/>
          <c:cat>
            <c:strRef>
              <c:f>'8,Manager Performance'!$A$5:$A$6</c:f>
              <c:strCache>
                <c:ptCount val="1"/>
                <c:pt idx="0">
                  <c:v>Chris</c:v>
                </c:pt>
              </c:strCache>
            </c:strRef>
          </c:cat>
          <c:val>
            <c:numRef>
              <c:f>'8,Manager Performance'!$E$5:$E$6</c:f>
              <c:numCache>
                <c:formatCode>General</c:formatCode>
                <c:ptCount val="1"/>
                <c:pt idx="0">
                  <c:v>6106.4500000000007</c:v>
                </c:pt>
              </c:numCache>
            </c:numRef>
          </c:val>
          <c:extLst>
            <c:ext xmlns:c16="http://schemas.microsoft.com/office/drawing/2014/chart" uri="{C3380CC4-5D6E-409C-BE32-E72D297353CC}">
              <c16:uniqueId val="{00000002-BD73-419B-9E84-44693EC73A7D}"/>
            </c:ext>
          </c:extLst>
        </c:ser>
        <c:ser>
          <c:idx val="4"/>
          <c:order val="4"/>
          <c:tx>
            <c:strRef>
              <c:f>'8,Manager Performance'!$F$3:$F$4</c:f>
              <c:strCache>
                <c:ptCount val="1"/>
                <c:pt idx="0">
                  <c:v>May</c:v>
                </c:pt>
              </c:strCache>
            </c:strRef>
          </c:tx>
          <c:spPr>
            <a:solidFill>
              <a:schemeClr val="accent5"/>
            </a:solidFill>
            <a:ln>
              <a:noFill/>
            </a:ln>
            <a:effectLst/>
          </c:spPr>
          <c:invertIfNegative val="0"/>
          <c:cat>
            <c:strRef>
              <c:f>'8,Manager Performance'!$A$5:$A$6</c:f>
              <c:strCache>
                <c:ptCount val="1"/>
                <c:pt idx="0">
                  <c:v>Chris</c:v>
                </c:pt>
              </c:strCache>
            </c:strRef>
          </c:cat>
          <c:val>
            <c:numRef>
              <c:f>'8,Manager Performance'!$F$5:$F$6</c:f>
              <c:numCache>
                <c:formatCode>General</c:formatCode>
                <c:ptCount val="1"/>
                <c:pt idx="0">
                  <c:v>969.64</c:v>
                </c:pt>
              </c:numCache>
            </c:numRef>
          </c:val>
          <c:extLst>
            <c:ext xmlns:c16="http://schemas.microsoft.com/office/drawing/2014/chart" uri="{C3380CC4-5D6E-409C-BE32-E72D297353CC}">
              <c16:uniqueId val="{00000003-BD73-419B-9E84-44693EC73A7D}"/>
            </c:ext>
          </c:extLst>
        </c:ser>
        <c:ser>
          <c:idx val="5"/>
          <c:order val="5"/>
          <c:tx>
            <c:strRef>
              <c:f>'8,Manager Performance'!$G$3:$G$4</c:f>
              <c:strCache>
                <c:ptCount val="1"/>
                <c:pt idx="0">
                  <c:v>Jun</c:v>
                </c:pt>
              </c:strCache>
            </c:strRef>
          </c:tx>
          <c:spPr>
            <a:solidFill>
              <a:schemeClr val="accent6"/>
            </a:solidFill>
            <a:ln>
              <a:noFill/>
            </a:ln>
            <a:effectLst/>
          </c:spPr>
          <c:invertIfNegative val="0"/>
          <c:cat>
            <c:strRef>
              <c:f>'8,Manager Performance'!$A$5:$A$6</c:f>
              <c:strCache>
                <c:ptCount val="1"/>
                <c:pt idx="0">
                  <c:v>Chris</c:v>
                </c:pt>
              </c:strCache>
            </c:strRef>
          </c:cat>
          <c:val>
            <c:numRef>
              <c:f>'8,Manager Performance'!$G$5:$G$6</c:f>
              <c:numCache>
                <c:formatCode>General</c:formatCode>
                <c:ptCount val="1"/>
                <c:pt idx="0">
                  <c:v>20376.420000000002</c:v>
                </c:pt>
              </c:numCache>
            </c:numRef>
          </c:val>
          <c:extLst>
            <c:ext xmlns:c16="http://schemas.microsoft.com/office/drawing/2014/chart" uri="{C3380CC4-5D6E-409C-BE32-E72D297353CC}">
              <c16:uniqueId val="{00000004-BD73-419B-9E84-44693EC73A7D}"/>
            </c:ext>
          </c:extLst>
        </c:ser>
        <c:dLbls>
          <c:showLegendKey val="0"/>
          <c:showVal val="0"/>
          <c:showCatName val="0"/>
          <c:showSerName val="0"/>
          <c:showPercent val="0"/>
          <c:showBubbleSize val="0"/>
        </c:dLbls>
        <c:gapWidth val="219"/>
        <c:overlap val="-27"/>
        <c:axId val="1194842272"/>
        <c:axId val="177500928"/>
      </c:barChart>
      <c:catAx>
        <c:axId val="119484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0928"/>
        <c:crosses val="autoZero"/>
        <c:auto val="1"/>
        <c:lblAlgn val="ctr"/>
        <c:lblOffset val="100"/>
        <c:noMultiLvlLbl val="0"/>
      </c:catAx>
      <c:valAx>
        <c:axId val="17750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4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(2).xlsx]9,Revenue!PivotTable27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a:t>
            </a:r>
          </a:p>
        </c:rich>
      </c:tx>
      <c:layout>
        <c:manualLayout>
          <c:xMode val="edge"/>
          <c:yMode val="edge"/>
          <c:x val="0.4107152230971128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'9,Revenue'!$B$3</c:f>
              <c:strCache>
                <c:ptCount val="1"/>
                <c:pt idx="0">
                  <c:v>Total</c:v>
                </c:pt>
              </c:strCache>
            </c:strRef>
          </c:tx>
          <c:spPr>
            <a:solidFill>
              <a:schemeClr val="accent1"/>
            </a:solidFill>
            <a:ln>
              <a:noFill/>
            </a:ln>
            <a:effectLst/>
          </c:spPr>
          <c:invertIfNegative val="0"/>
          <c:cat>
            <c:strRef>
              <c:f>'9,Revenue'!$A$4:$A$20</c:f>
              <c:strCache>
                <c:ptCount val="16"/>
                <c:pt idx="0">
                  <c:v>Appliances</c:v>
                </c:pt>
                <c:pt idx="1">
                  <c:v>Binders and Binder Accessories</c:v>
                </c:pt>
                <c:pt idx="2">
                  <c:v>Bookcases</c:v>
                </c:pt>
                <c:pt idx="3">
                  <c:v>Chairs &amp; Chairmats</c:v>
                </c:pt>
                <c:pt idx="4">
                  <c:v>Computer Peripherals</c:v>
                </c:pt>
                <c:pt idx="5">
                  <c:v>Envelopes</c:v>
                </c:pt>
                <c:pt idx="6">
                  <c:v>Labels</c:v>
                </c:pt>
                <c:pt idx="7">
                  <c:v>Office Furnishings</c:v>
                </c:pt>
                <c:pt idx="8">
                  <c:v>Office Machines</c:v>
                </c:pt>
                <c:pt idx="9">
                  <c:v>Paper</c:v>
                </c:pt>
                <c:pt idx="10">
                  <c:v>Pens &amp; Art Supplies</c:v>
                </c:pt>
                <c:pt idx="11">
                  <c:v>Rubber Bands</c:v>
                </c:pt>
                <c:pt idx="12">
                  <c:v>Scissors, Rulers and Trimmers</c:v>
                </c:pt>
                <c:pt idx="13">
                  <c:v>Storage &amp; Organization</c:v>
                </c:pt>
                <c:pt idx="14">
                  <c:v>Tables</c:v>
                </c:pt>
                <c:pt idx="15">
                  <c:v>Telephones and Communication</c:v>
                </c:pt>
              </c:strCache>
            </c:strRef>
          </c:cat>
          <c:val>
            <c:numRef>
              <c:f>'9,Revenue'!$B$4:$B$20</c:f>
              <c:numCache>
                <c:formatCode>General</c:formatCode>
                <c:ptCount val="16"/>
                <c:pt idx="0">
                  <c:v>139.41239999999999</c:v>
                </c:pt>
                <c:pt idx="1">
                  <c:v>296.79578000000004</c:v>
                </c:pt>
                <c:pt idx="2">
                  <c:v>-850.65239999999994</c:v>
                </c:pt>
                <c:pt idx="3">
                  <c:v>2111.3861999999999</c:v>
                </c:pt>
                <c:pt idx="4">
                  <c:v>-1088.2046</c:v>
                </c:pt>
                <c:pt idx="5">
                  <c:v>282.69259999999997</c:v>
                </c:pt>
                <c:pt idx="6">
                  <c:v>4.5628000000000002</c:v>
                </c:pt>
                <c:pt idx="7">
                  <c:v>1575.2834</c:v>
                </c:pt>
                <c:pt idx="8">
                  <c:v>2918.9930519999998</c:v>
                </c:pt>
                <c:pt idx="9">
                  <c:v>311.56889999999981</c:v>
                </c:pt>
                <c:pt idx="10">
                  <c:v>146.15269999999998</c:v>
                </c:pt>
                <c:pt idx="11">
                  <c:v>4.53</c:v>
                </c:pt>
                <c:pt idx="12">
                  <c:v>-375.07659999999998</c:v>
                </c:pt>
                <c:pt idx="13">
                  <c:v>-477.7</c:v>
                </c:pt>
                <c:pt idx="14">
                  <c:v>-922.00946039999985</c:v>
                </c:pt>
                <c:pt idx="15">
                  <c:v>1739.3924199999997</c:v>
                </c:pt>
              </c:numCache>
            </c:numRef>
          </c:val>
          <c:extLst>
            <c:ext xmlns:c16="http://schemas.microsoft.com/office/drawing/2014/chart" uri="{C3380CC4-5D6E-409C-BE32-E72D297353CC}">
              <c16:uniqueId val="{00000000-E2DE-4602-AA68-06DCEDD188D4}"/>
            </c:ext>
          </c:extLst>
        </c:ser>
        <c:dLbls>
          <c:showLegendKey val="0"/>
          <c:showVal val="0"/>
          <c:showCatName val="0"/>
          <c:showSerName val="0"/>
          <c:showPercent val="0"/>
          <c:showBubbleSize val="0"/>
        </c:dLbls>
        <c:gapWidth val="182"/>
        <c:axId val="105462448"/>
        <c:axId val="679679408"/>
      </c:barChart>
      <c:catAx>
        <c:axId val="10546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679408"/>
        <c:crosses val="autoZero"/>
        <c:auto val="1"/>
        <c:lblAlgn val="ctr"/>
        <c:lblOffset val="100"/>
        <c:noMultiLvlLbl val="0"/>
      </c:catAx>
      <c:valAx>
        <c:axId val="67967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(2).xlsx]10, shipping Priority!PivotTable36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Shipping Priority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'10, shipping Priority'!$B$3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A11-491D-8241-562E3D509DC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A11-491D-8241-562E3D509DC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A11-491D-8241-562E3D509DC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'10, shipping Priority'!$A$4:$A$7</c:f>
              <c:strCache>
                <c:ptCount val="3"/>
                <c:pt idx="0">
                  <c:v>Delivery Truck</c:v>
                </c:pt>
                <c:pt idx="1">
                  <c:v>Express Air</c:v>
                </c:pt>
                <c:pt idx="2">
                  <c:v>Regular Air</c:v>
                </c:pt>
              </c:strCache>
            </c:strRef>
          </c:cat>
          <c:val>
            <c:numRef>
              <c:f>'10, shipping Priority'!$B$4:$B$7</c:f>
              <c:numCache>
                <c:formatCode>General</c:formatCode>
                <c:ptCount val="3"/>
                <c:pt idx="0">
                  <c:v>560.99</c:v>
                </c:pt>
                <c:pt idx="1">
                  <c:v>99.600000000000009</c:v>
                </c:pt>
                <c:pt idx="2">
                  <c:v>448.72</c:v>
                </c:pt>
              </c:numCache>
            </c:numRef>
          </c:val>
          <c:extLst>
            <c:ext xmlns:c16="http://schemas.microsoft.com/office/drawing/2014/chart" uri="{C3380CC4-5D6E-409C-BE32-E72D297353CC}">
              <c16:uniqueId val="{00000000-EB4D-4099-A815-ACFCE1842B1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(2).xlsx]8,Manager Performance!PivotTable23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s>
    <c:plotArea>
      <c:layout>
        <c:manualLayout>
          <c:layoutTarget val="inner"/>
          <c:xMode val="edge"/>
          <c:yMode val="edge"/>
          <c:x val="0.28758551265429178"/>
          <c:y val="0.36282658651071104"/>
          <c:w val="0.41063145915354332"/>
          <c:h val="0.39282926172689953"/>
        </c:manualLayout>
      </c:layout>
      <c:barChart>
        <c:barDir val="col"/>
        <c:grouping val="clustered"/>
        <c:varyColors val="0"/>
        <c:ser>
          <c:idx val="0"/>
          <c:order val="0"/>
          <c:tx>
            <c:strRef>
              <c:f>'8,Manager Performance'!$B$3:$B$4</c:f>
              <c:strCache>
                <c:ptCount val="1"/>
                <c:pt idx="0">
                  <c:v>Jan</c:v>
                </c:pt>
              </c:strCache>
            </c:strRef>
          </c:tx>
          <c:spPr>
            <a:solidFill>
              <a:schemeClr val="accent1"/>
            </a:solidFill>
            <a:ln>
              <a:noFill/>
            </a:ln>
            <a:effectLst/>
          </c:spPr>
          <c:invertIfNegative val="0"/>
          <c:cat>
            <c:strRef>
              <c:f>'8,Manager Performance'!$A$5:$A$6</c:f>
              <c:strCache>
                <c:ptCount val="1"/>
                <c:pt idx="0">
                  <c:v>Chris</c:v>
                </c:pt>
              </c:strCache>
            </c:strRef>
          </c:cat>
          <c:val>
            <c:numRef>
              <c:f>'8,Manager Performance'!$B$5:$B$6</c:f>
              <c:numCache>
                <c:formatCode>General</c:formatCode>
                <c:ptCount val="1"/>
                <c:pt idx="0">
                  <c:v>10641.330000000002</c:v>
                </c:pt>
              </c:numCache>
            </c:numRef>
          </c:val>
          <c:extLst>
            <c:ext xmlns:c16="http://schemas.microsoft.com/office/drawing/2014/chart" uri="{C3380CC4-5D6E-409C-BE32-E72D297353CC}">
              <c16:uniqueId val="{00000000-B13B-4A19-834B-840F32616F0F}"/>
            </c:ext>
          </c:extLst>
        </c:ser>
        <c:ser>
          <c:idx val="1"/>
          <c:order val="1"/>
          <c:tx>
            <c:strRef>
              <c:f>'8,Manager Performance'!$C$3:$C$4</c:f>
              <c:strCache>
                <c:ptCount val="1"/>
                <c:pt idx="0">
                  <c:v>Feb</c:v>
                </c:pt>
              </c:strCache>
            </c:strRef>
          </c:tx>
          <c:spPr>
            <a:solidFill>
              <a:schemeClr val="accent2"/>
            </a:solidFill>
            <a:ln>
              <a:noFill/>
            </a:ln>
            <a:effectLst/>
          </c:spPr>
          <c:invertIfNegative val="0"/>
          <c:cat>
            <c:strRef>
              <c:f>'8,Manager Performance'!$A$5:$A$6</c:f>
              <c:strCache>
                <c:ptCount val="1"/>
                <c:pt idx="0">
                  <c:v>Chris</c:v>
                </c:pt>
              </c:strCache>
            </c:strRef>
          </c:cat>
          <c:val>
            <c:numRef>
              <c:f>'8,Manager Performance'!$C$5:$C$6</c:f>
              <c:numCache>
                <c:formatCode>General</c:formatCode>
                <c:ptCount val="1"/>
                <c:pt idx="0">
                  <c:v>15394.029999999999</c:v>
                </c:pt>
              </c:numCache>
            </c:numRef>
          </c:val>
          <c:extLst>
            <c:ext xmlns:c16="http://schemas.microsoft.com/office/drawing/2014/chart" uri="{C3380CC4-5D6E-409C-BE32-E72D297353CC}">
              <c16:uniqueId val="{00000001-88CC-4882-A9BE-A9094BD4A42E}"/>
            </c:ext>
          </c:extLst>
        </c:ser>
        <c:ser>
          <c:idx val="2"/>
          <c:order val="2"/>
          <c:tx>
            <c:strRef>
              <c:f>'8,Manager Performance'!$D$3:$D$4</c:f>
              <c:strCache>
                <c:ptCount val="1"/>
                <c:pt idx="0">
                  <c:v>Mar</c:v>
                </c:pt>
              </c:strCache>
            </c:strRef>
          </c:tx>
          <c:spPr>
            <a:solidFill>
              <a:schemeClr val="accent3"/>
            </a:solidFill>
            <a:ln>
              <a:noFill/>
            </a:ln>
            <a:effectLst/>
          </c:spPr>
          <c:invertIfNegative val="0"/>
          <c:cat>
            <c:strRef>
              <c:f>'8,Manager Performance'!$A$5:$A$6</c:f>
              <c:strCache>
                <c:ptCount val="1"/>
                <c:pt idx="0">
                  <c:v>Chris</c:v>
                </c:pt>
              </c:strCache>
            </c:strRef>
          </c:cat>
          <c:val>
            <c:numRef>
              <c:f>'8,Manager Performance'!$D$5:$D$6</c:f>
              <c:numCache>
                <c:formatCode>General</c:formatCode>
                <c:ptCount val="1"/>
                <c:pt idx="0">
                  <c:v>3362.37</c:v>
                </c:pt>
              </c:numCache>
            </c:numRef>
          </c:val>
          <c:extLst>
            <c:ext xmlns:c16="http://schemas.microsoft.com/office/drawing/2014/chart" uri="{C3380CC4-5D6E-409C-BE32-E72D297353CC}">
              <c16:uniqueId val="{00000002-88CC-4882-A9BE-A9094BD4A42E}"/>
            </c:ext>
          </c:extLst>
        </c:ser>
        <c:ser>
          <c:idx val="3"/>
          <c:order val="3"/>
          <c:tx>
            <c:strRef>
              <c:f>'8,Manager Performance'!$E$3:$E$4</c:f>
              <c:strCache>
                <c:ptCount val="1"/>
                <c:pt idx="0">
                  <c:v>Apr</c:v>
                </c:pt>
              </c:strCache>
            </c:strRef>
          </c:tx>
          <c:spPr>
            <a:solidFill>
              <a:schemeClr val="accent4"/>
            </a:solidFill>
            <a:ln>
              <a:noFill/>
            </a:ln>
            <a:effectLst/>
          </c:spPr>
          <c:invertIfNegative val="0"/>
          <c:cat>
            <c:strRef>
              <c:f>'8,Manager Performance'!$A$5:$A$6</c:f>
              <c:strCache>
                <c:ptCount val="1"/>
                <c:pt idx="0">
                  <c:v>Chris</c:v>
                </c:pt>
              </c:strCache>
            </c:strRef>
          </c:cat>
          <c:val>
            <c:numRef>
              <c:f>'8,Manager Performance'!$E$5:$E$6</c:f>
              <c:numCache>
                <c:formatCode>General</c:formatCode>
                <c:ptCount val="1"/>
                <c:pt idx="0">
                  <c:v>6106.4500000000007</c:v>
                </c:pt>
              </c:numCache>
            </c:numRef>
          </c:val>
          <c:extLst>
            <c:ext xmlns:c16="http://schemas.microsoft.com/office/drawing/2014/chart" uri="{C3380CC4-5D6E-409C-BE32-E72D297353CC}">
              <c16:uniqueId val="{00000003-88CC-4882-A9BE-A9094BD4A42E}"/>
            </c:ext>
          </c:extLst>
        </c:ser>
        <c:ser>
          <c:idx val="4"/>
          <c:order val="4"/>
          <c:tx>
            <c:strRef>
              <c:f>'8,Manager Performance'!$F$3:$F$4</c:f>
              <c:strCache>
                <c:ptCount val="1"/>
                <c:pt idx="0">
                  <c:v>May</c:v>
                </c:pt>
              </c:strCache>
            </c:strRef>
          </c:tx>
          <c:spPr>
            <a:solidFill>
              <a:schemeClr val="accent5"/>
            </a:solidFill>
            <a:ln>
              <a:noFill/>
            </a:ln>
            <a:effectLst/>
          </c:spPr>
          <c:invertIfNegative val="0"/>
          <c:cat>
            <c:strRef>
              <c:f>'8,Manager Performance'!$A$5:$A$6</c:f>
              <c:strCache>
                <c:ptCount val="1"/>
                <c:pt idx="0">
                  <c:v>Chris</c:v>
                </c:pt>
              </c:strCache>
            </c:strRef>
          </c:cat>
          <c:val>
            <c:numRef>
              <c:f>'8,Manager Performance'!$F$5:$F$6</c:f>
              <c:numCache>
                <c:formatCode>General</c:formatCode>
                <c:ptCount val="1"/>
                <c:pt idx="0">
                  <c:v>969.64</c:v>
                </c:pt>
              </c:numCache>
            </c:numRef>
          </c:val>
          <c:extLst>
            <c:ext xmlns:c16="http://schemas.microsoft.com/office/drawing/2014/chart" uri="{C3380CC4-5D6E-409C-BE32-E72D297353CC}">
              <c16:uniqueId val="{00000004-88CC-4882-A9BE-A9094BD4A42E}"/>
            </c:ext>
          </c:extLst>
        </c:ser>
        <c:ser>
          <c:idx val="5"/>
          <c:order val="5"/>
          <c:tx>
            <c:strRef>
              <c:f>'8,Manager Performance'!$G$3:$G$4</c:f>
              <c:strCache>
                <c:ptCount val="1"/>
                <c:pt idx="0">
                  <c:v>Jun</c:v>
                </c:pt>
              </c:strCache>
            </c:strRef>
          </c:tx>
          <c:spPr>
            <a:solidFill>
              <a:schemeClr val="accent6"/>
            </a:solidFill>
            <a:ln>
              <a:noFill/>
            </a:ln>
            <a:effectLst/>
          </c:spPr>
          <c:invertIfNegative val="0"/>
          <c:cat>
            <c:strRef>
              <c:f>'8,Manager Performance'!$A$5:$A$6</c:f>
              <c:strCache>
                <c:ptCount val="1"/>
                <c:pt idx="0">
                  <c:v>Chris</c:v>
                </c:pt>
              </c:strCache>
            </c:strRef>
          </c:cat>
          <c:val>
            <c:numRef>
              <c:f>'8,Manager Performance'!$G$5:$G$6</c:f>
              <c:numCache>
                <c:formatCode>General</c:formatCode>
                <c:ptCount val="1"/>
                <c:pt idx="0">
                  <c:v>20376.420000000002</c:v>
                </c:pt>
              </c:numCache>
            </c:numRef>
          </c:val>
          <c:extLst>
            <c:ext xmlns:c16="http://schemas.microsoft.com/office/drawing/2014/chart" uri="{C3380CC4-5D6E-409C-BE32-E72D297353CC}">
              <c16:uniqueId val="{00000005-88CC-4882-A9BE-A9094BD4A42E}"/>
            </c:ext>
          </c:extLst>
        </c:ser>
        <c:dLbls>
          <c:showLegendKey val="0"/>
          <c:showVal val="0"/>
          <c:showCatName val="0"/>
          <c:showSerName val="0"/>
          <c:showPercent val="0"/>
          <c:showBubbleSize val="0"/>
        </c:dLbls>
        <c:gapWidth val="219"/>
        <c:overlap val="-27"/>
        <c:axId val="1194842272"/>
        <c:axId val="177500928"/>
      </c:barChart>
      <c:catAx>
        <c:axId val="119484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0928"/>
        <c:crosses val="autoZero"/>
        <c:auto val="1"/>
        <c:lblAlgn val="ctr"/>
        <c:lblOffset val="100"/>
        <c:noMultiLvlLbl val="0"/>
      </c:catAx>
      <c:valAx>
        <c:axId val="17750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42272"/>
        <c:crosses val="autoZero"/>
        <c:crossBetween val="between"/>
      </c:valAx>
      <c:spPr>
        <a:noFill/>
        <a:ln>
          <a:noFill/>
        </a:ln>
        <a:effectLst/>
      </c:spPr>
    </c:plotArea>
    <c:legend>
      <c:legendPos val="r"/>
      <c:layout>
        <c:manualLayout>
          <c:xMode val="edge"/>
          <c:yMode val="edge"/>
          <c:x val="0.79137292896981626"/>
          <c:y val="0.21122440340118775"/>
          <c:w val="7.51174826775345E-2"/>
          <c:h val="0.45440249455997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(2).xlsx]3, sale trend by week!PivotTable33</c:name>
    <c:fmtId val="2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959673009623786E-2"/>
          <c:y val="0.15482326633512916"/>
          <c:w val="0.92286953394629356"/>
          <c:h val="0.55740072202166069"/>
        </c:manualLayout>
      </c:layout>
      <c:lineChart>
        <c:grouping val="standard"/>
        <c:varyColors val="0"/>
        <c:ser>
          <c:idx val="0"/>
          <c:order val="0"/>
          <c:tx>
            <c:strRef>
              <c:f>'3, sale trend by week'!$B$3</c:f>
              <c:strCache>
                <c:ptCount val="1"/>
                <c:pt idx="0">
                  <c:v>Total</c:v>
                </c:pt>
              </c:strCache>
            </c:strRef>
          </c:tx>
          <c:spPr>
            <a:ln w="28575" cap="rnd">
              <a:solidFill>
                <a:schemeClr val="accent1"/>
              </a:solidFill>
              <a:round/>
            </a:ln>
            <a:effectLst/>
          </c:spPr>
          <c:marker>
            <c:symbol val="none"/>
          </c:marker>
          <c:cat>
            <c:multiLvlStrRef>
              <c:f>'3, sale trend by week'!$A$4:$A$61</c:f>
              <c:multiLvlStrCache>
                <c:ptCount val="51"/>
                <c:lvl>
                  <c:pt idx="0">
                    <c:v>02-Jan</c:v>
                  </c:pt>
                  <c:pt idx="1">
                    <c:v>03-Jan</c:v>
                  </c:pt>
                  <c:pt idx="2">
                    <c:v>05-Jan</c:v>
                  </c:pt>
                  <c:pt idx="3">
                    <c:v>07-Jan</c:v>
                  </c:pt>
                  <c:pt idx="4">
                    <c:v>10-Jan</c:v>
                  </c:pt>
                  <c:pt idx="5">
                    <c:v>23-Jan</c:v>
                  </c:pt>
                  <c:pt idx="6">
                    <c:v>26-Jan</c:v>
                  </c:pt>
                  <c:pt idx="7">
                    <c:v>30-Jan</c:v>
                  </c:pt>
                  <c:pt idx="8">
                    <c:v>04-Feb</c:v>
                  </c:pt>
                  <c:pt idx="9">
                    <c:v>05-Feb</c:v>
                  </c:pt>
                  <c:pt idx="10">
                    <c:v>10-Feb</c:v>
                  </c:pt>
                  <c:pt idx="11">
                    <c:v>11-Feb</c:v>
                  </c:pt>
                  <c:pt idx="12">
                    <c:v>12-Feb</c:v>
                  </c:pt>
                  <c:pt idx="13">
                    <c:v>14-Feb</c:v>
                  </c:pt>
                  <c:pt idx="14">
                    <c:v>15-Feb</c:v>
                  </c:pt>
                  <c:pt idx="15">
                    <c:v>22-Feb</c:v>
                  </c:pt>
                  <c:pt idx="16">
                    <c:v>23-Feb</c:v>
                  </c:pt>
                  <c:pt idx="17">
                    <c:v>24-Feb</c:v>
                  </c:pt>
                  <c:pt idx="18">
                    <c:v>01-Mar</c:v>
                  </c:pt>
                  <c:pt idx="19">
                    <c:v>14-Mar</c:v>
                  </c:pt>
                  <c:pt idx="20">
                    <c:v>15-Mar</c:v>
                  </c:pt>
                  <c:pt idx="21">
                    <c:v>17-Mar</c:v>
                  </c:pt>
                  <c:pt idx="22">
                    <c:v>18-Mar</c:v>
                  </c:pt>
                  <c:pt idx="23">
                    <c:v>22-Mar</c:v>
                  </c:pt>
                  <c:pt idx="24">
                    <c:v>23-Mar</c:v>
                  </c:pt>
                  <c:pt idx="25">
                    <c:v>24-Mar</c:v>
                  </c:pt>
                  <c:pt idx="26">
                    <c:v>06-Apr</c:v>
                  </c:pt>
                  <c:pt idx="27">
                    <c:v>07-Apr</c:v>
                  </c:pt>
                  <c:pt idx="28">
                    <c:v>09-Apr</c:v>
                  </c:pt>
                  <c:pt idx="29">
                    <c:v>10-Apr</c:v>
                  </c:pt>
                  <c:pt idx="30">
                    <c:v>15-Apr</c:v>
                  </c:pt>
                  <c:pt idx="31">
                    <c:v>17-Apr</c:v>
                  </c:pt>
                  <c:pt idx="32">
                    <c:v>22-Apr</c:v>
                  </c:pt>
                  <c:pt idx="33">
                    <c:v>26-Apr</c:v>
                  </c:pt>
                  <c:pt idx="34">
                    <c:v>04-May</c:v>
                  </c:pt>
                  <c:pt idx="35">
                    <c:v>10-May</c:v>
                  </c:pt>
                  <c:pt idx="36">
                    <c:v>19-May</c:v>
                  </c:pt>
                  <c:pt idx="37">
                    <c:v>20-May</c:v>
                  </c:pt>
                  <c:pt idx="38">
                    <c:v>01-Jun</c:v>
                  </c:pt>
                  <c:pt idx="39">
                    <c:v>02-Jun</c:v>
                  </c:pt>
                  <c:pt idx="40">
                    <c:v>04-Jun</c:v>
                  </c:pt>
                  <c:pt idx="41">
                    <c:v>06-Jun</c:v>
                  </c:pt>
                  <c:pt idx="42">
                    <c:v>09-Jun</c:v>
                  </c:pt>
                  <c:pt idx="43">
                    <c:v>10-Jun</c:v>
                  </c:pt>
                  <c:pt idx="44">
                    <c:v>12-Jun</c:v>
                  </c:pt>
                  <c:pt idx="45">
                    <c:v>14-Jun</c:v>
                  </c:pt>
                  <c:pt idx="46">
                    <c:v>18-Jun</c:v>
                  </c:pt>
                  <c:pt idx="47">
                    <c:v>19-Jun</c:v>
                  </c:pt>
                  <c:pt idx="48">
                    <c:v>22-Jun</c:v>
                  </c:pt>
                  <c:pt idx="49">
                    <c:v>25-Jun</c:v>
                  </c:pt>
                  <c:pt idx="50">
                    <c:v>29-Jun</c:v>
                  </c:pt>
                </c:lvl>
                <c:lvl>
                  <c:pt idx="0">
                    <c:v>Jan</c:v>
                  </c:pt>
                  <c:pt idx="8">
                    <c:v>Feb</c:v>
                  </c:pt>
                  <c:pt idx="18">
                    <c:v>Mar</c:v>
                  </c:pt>
                  <c:pt idx="26">
                    <c:v>Apr</c:v>
                  </c:pt>
                  <c:pt idx="34">
                    <c:v>May</c:v>
                  </c:pt>
                  <c:pt idx="38">
                    <c:v>Jun</c:v>
                  </c:pt>
                </c:lvl>
              </c:multiLvlStrCache>
            </c:multiLvlStrRef>
          </c:cat>
          <c:val>
            <c:numRef>
              <c:f>'3, sale trend by week'!$B$4:$B$61</c:f>
              <c:numCache>
                <c:formatCode>General</c:formatCode>
                <c:ptCount val="51"/>
                <c:pt idx="0">
                  <c:v>3896.88</c:v>
                </c:pt>
                <c:pt idx="1">
                  <c:v>131.34</c:v>
                </c:pt>
                <c:pt idx="2">
                  <c:v>1286.47</c:v>
                </c:pt>
                <c:pt idx="3">
                  <c:v>285</c:v>
                </c:pt>
                <c:pt idx="4">
                  <c:v>694.3</c:v>
                </c:pt>
                <c:pt idx="5">
                  <c:v>37.89</c:v>
                </c:pt>
                <c:pt idx="6">
                  <c:v>163.17000000000002</c:v>
                </c:pt>
                <c:pt idx="7">
                  <c:v>4146.28</c:v>
                </c:pt>
                <c:pt idx="8">
                  <c:v>106.57</c:v>
                </c:pt>
                <c:pt idx="9">
                  <c:v>202.38</c:v>
                </c:pt>
                <c:pt idx="10">
                  <c:v>6983.3</c:v>
                </c:pt>
                <c:pt idx="11">
                  <c:v>18.34</c:v>
                </c:pt>
                <c:pt idx="12">
                  <c:v>52.1</c:v>
                </c:pt>
                <c:pt idx="13">
                  <c:v>394.07</c:v>
                </c:pt>
                <c:pt idx="14">
                  <c:v>4973.5200000000004</c:v>
                </c:pt>
                <c:pt idx="15">
                  <c:v>426.77</c:v>
                </c:pt>
                <c:pt idx="16">
                  <c:v>2170.17</c:v>
                </c:pt>
                <c:pt idx="17">
                  <c:v>66.81</c:v>
                </c:pt>
                <c:pt idx="18">
                  <c:v>98.17</c:v>
                </c:pt>
                <c:pt idx="19">
                  <c:v>283.68</c:v>
                </c:pt>
                <c:pt idx="20">
                  <c:v>17.440000000000001</c:v>
                </c:pt>
                <c:pt idx="21">
                  <c:v>117.87</c:v>
                </c:pt>
                <c:pt idx="22">
                  <c:v>343.54</c:v>
                </c:pt>
                <c:pt idx="23">
                  <c:v>1746.58</c:v>
                </c:pt>
                <c:pt idx="24">
                  <c:v>721.25</c:v>
                </c:pt>
                <c:pt idx="25">
                  <c:v>33.840000000000003</c:v>
                </c:pt>
                <c:pt idx="26">
                  <c:v>776.98</c:v>
                </c:pt>
                <c:pt idx="27">
                  <c:v>1895.88</c:v>
                </c:pt>
                <c:pt idx="28">
                  <c:v>1773.69</c:v>
                </c:pt>
                <c:pt idx="29">
                  <c:v>56.19</c:v>
                </c:pt>
                <c:pt idx="30">
                  <c:v>175.51</c:v>
                </c:pt>
                <c:pt idx="31">
                  <c:v>460.87</c:v>
                </c:pt>
                <c:pt idx="32">
                  <c:v>38.409999999999997</c:v>
                </c:pt>
                <c:pt idx="33">
                  <c:v>928.92</c:v>
                </c:pt>
                <c:pt idx="34">
                  <c:v>52.43</c:v>
                </c:pt>
                <c:pt idx="35">
                  <c:v>334.85</c:v>
                </c:pt>
                <c:pt idx="36">
                  <c:v>436.94</c:v>
                </c:pt>
                <c:pt idx="37">
                  <c:v>145.41999999999999</c:v>
                </c:pt>
                <c:pt idx="38">
                  <c:v>2919.13</c:v>
                </c:pt>
                <c:pt idx="39">
                  <c:v>252.36</c:v>
                </c:pt>
                <c:pt idx="40">
                  <c:v>1116.26</c:v>
                </c:pt>
                <c:pt idx="41">
                  <c:v>11310.15</c:v>
                </c:pt>
                <c:pt idx="42">
                  <c:v>28.46</c:v>
                </c:pt>
                <c:pt idx="43">
                  <c:v>47.4</c:v>
                </c:pt>
                <c:pt idx="44">
                  <c:v>151.46</c:v>
                </c:pt>
                <c:pt idx="45">
                  <c:v>2296.4500000000003</c:v>
                </c:pt>
                <c:pt idx="46">
                  <c:v>102.43</c:v>
                </c:pt>
                <c:pt idx="47">
                  <c:v>769.92</c:v>
                </c:pt>
                <c:pt idx="48">
                  <c:v>146.49</c:v>
                </c:pt>
                <c:pt idx="49">
                  <c:v>1029.96</c:v>
                </c:pt>
                <c:pt idx="50">
                  <c:v>205.95</c:v>
                </c:pt>
              </c:numCache>
            </c:numRef>
          </c:val>
          <c:smooth val="0"/>
          <c:extLst>
            <c:ext xmlns:c16="http://schemas.microsoft.com/office/drawing/2014/chart" uri="{C3380CC4-5D6E-409C-BE32-E72D297353CC}">
              <c16:uniqueId val="{00000000-C5DF-437D-8CD1-D5C615A2786A}"/>
            </c:ext>
          </c:extLst>
        </c:ser>
        <c:dLbls>
          <c:showLegendKey val="0"/>
          <c:showVal val="0"/>
          <c:showCatName val="0"/>
          <c:showSerName val="0"/>
          <c:showPercent val="0"/>
          <c:showBubbleSize val="0"/>
        </c:dLbls>
        <c:smooth val="0"/>
        <c:axId val="179316656"/>
        <c:axId val="284284704"/>
      </c:lineChart>
      <c:catAx>
        <c:axId val="17931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84704"/>
        <c:crosses val="autoZero"/>
        <c:auto val="1"/>
        <c:lblAlgn val="ctr"/>
        <c:lblOffset val="100"/>
        <c:noMultiLvlLbl val="0"/>
      </c:catAx>
      <c:valAx>
        <c:axId val="28428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1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(2).xlsx]3, sale trend by week!PivotTable33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Weekly</a:t>
            </a:r>
            <a:r>
              <a:rPr lang="en-US" sz="1000" b="1" baseline="0"/>
              <a:t> sales trend</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959673009623786E-2"/>
          <c:y val="0.15482326633512916"/>
          <c:w val="0.92286953394629356"/>
          <c:h val="0.55740072202166069"/>
        </c:manualLayout>
      </c:layout>
      <c:lineChart>
        <c:grouping val="standard"/>
        <c:varyColors val="0"/>
        <c:ser>
          <c:idx val="0"/>
          <c:order val="0"/>
          <c:tx>
            <c:strRef>
              <c:f>'3, sale trend by week'!$B$3</c:f>
              <c:strCache>
                <c:ptCount val="1"/>
                <c:pt idx="0">
                  <c:v>Total</c:v>
                </c:pt>
              </c:strCache>
            </c:strRef>
          </c:tx>
          <c:spPr>
            <a:ln w="28575" cap="rnd">
              <a:solidFill>
                <a:schemeClr val="accent1"/>
              </a:solidFill>
              <a:round/>
            </a:ln>
            <a:effectLst/>
          </c:spPr>
          <c:marker>
            <c:symbol val="none"/>
          </c:marker>
          <c:cat>
            <c:multiLvlStrRef>
              <c:f>'3, sale trend by week'!$A$4:$A$61</c:f>
              <c:multiLvlStrCache>
                <c:ptCount val="51"/>
                <c:lvl>
                  <c:pt idx="0">
                    <c:v>02-Jan</c:v>
                  </c:pt>
                  <c:pt idx="1">
                    <c:v>03-Jan</c:v>
                  </c:pt>
                  <c:pt idx="2">
                    <c:v>05-Jan</c:v>
                  </c:pt>
                  <c:pt idx="3">
                    <c:v>07-Jan</c:v>
                  </c:pt>
                  <c:pt idx="4">
                    <c:v>10-Jan</c:v>
                  </c:pt>
                  <c:pt idx="5">
                    <c:v>23-Jan</c:v>
                  </c:pt>
                  <c:pt idx="6">
                    <c:v>26-Jan</c:v>
                  </c:pt>
                  <c:pt idx="7">
                    <c:v>30-Jan</c:v>
                  </c:pt>
                  <c:pt idx="8">
                    <c:v>04-Feb</c:v>
                  </c:pt>
                  <c:pt idx="9">
                    <c:v>05-Feb</c:v>
                  </c:pt>
                  <c:pt idx="10">
                    <c:v>10-Feb</c:v>
                  </c:pt>
                  <c:pt idx="11">
                    <c:v>11-Feb</c:v>
                  </c:pt>
                  <c:pt idx="12">
                    <c:v>12-Feb</c:v>
                  </c:pt>
                  <c:pt idx="13">
                    <c:v>14-Feb</c:v>
                  </c:pt>
                  <c:pt idx="14">
                    <c:v>15-Feb</c:v>
                  </c:pt>
                  <c:pt idx="15">
                    <c:v>22-Feb</c:v>
                  </c:pt>
                  <c:pt idx="16">
                    <c:v>23-Feb</c:v>
                  </c:pt>
                  <c:pt idx="17">
                    <c:v>24-Feb</c:v>
                  </c:pt>
                  <c:pt idx="18">
                    <c:v>01-Mar</c:v>
                  </c:pt>
                  <c:pt idx="19">
                    <c:v>14-Mar</c:v>
                  </c:pt>
                  <c:pt idx="20">
                    <c:v>15-Mar</c:v>
                  </c:pt>
                  <c:pt idx="21">
                    <c:v>17-Mar</c:v>
                  </c:pt>
                  <c:pt idx="22">
                    <c:v>18-Mar</c:v>
                  </c:pt>
                  <c:pt idx="23">
                    <c:v>22-Mar</c:v>
                  </c:pt>
                  <c:pt idx="24">
                    <c:v>23-Mar</c:v>
                  </c:pt>
                  <c:pt idx="25">
                    <c:v>24-Mar</c:v>
                  </c:pt>
                  <c:pt idx="26">
                    <c:v>06-Apr</c:v>
                  </c:pt>
                  <c:pt idx="27">
                    <c:v>07-Apr</c:v>
                  </c:pt>
                  <c:pt idx="28">
                    <c:v>09-Apr</c:v>
                  </c:pt>
                  <c:pt idx="29">
                    <c:v>10-Apr</c:v>
                  </c:pt>
                  <c:pt idx="30">
                    <c:v>15-Apr</c:v>
                  </c:pt>
                  <c:pt idx="31">
                    <c:v>17-Apr</c:v>
                  </c:pt>
                  <c:pt idx="32">
                    <c:v>22-Apr</c:v>
                  </c:pt>
                  <c:pt idx="33">
                    <c:v>26-Apr</c:v>
                  </c:pt>
                  <c:pt idx="34">
                    <c:v>04-May</c:v>
                  </c:pt>
                  <c:pt idx="35">
                    <c:v>10-May</c:v>
                  </c:pt>
                  <c:pt idx="36">
                    <c:v>19-May</c:v>
                  </c:pt>
                  <c:pt idx="37">
                    <c:v>20-May</c:v>
                  </c:pt>
                  <c:pt idx="38">
                    <c:v>01-Jun</c:v>
                  </c:pt>
                  <c:pt idx="39">
                    <c:v>02-Jun</c:v>
                  </c:pt>
                  <c:pt idx="40">
                    <c:v>04-Jun</c:v>
                  </c:pt>
                  <c:pt idx="41">
                    <c:v>06-Jun</c:v>
                  </c:pt>
                  <c:pt idx="42">
                    <c:v>09-Jun</c:v>
                  </c:pt>
                  <c:pt idx="43">
                    <c:v>10-Jun</c:v>
                  </c:pt>
                  <c:pt idx="44">
                    <c:v>12-Jun</c:v>
                  </c:pt>
                  <c:pt idx="45">
                    <c:v>14-Jun</c:v>
                  </c:pt>
                  <c:pt idx="46">
                    <c:v>18-Jun</c:v>
                  </c:pt>
                  <c:pt idx="47">
                    <c:v>19-Jun</c:v>
                  </c:pt>
                  <c:pt idx="48">
                    <c:v>22-Jun</c:v>
                  </c:pt>
                  <c:pt idx="49">
                    <c:v>25-Jun</c:v>
                  </c:pt>
                  <c:pt idx="50">
                    <c:v>29-Jun</c:v>
                  </c:pt>
                </c:lvl>
                <c:lvl>
                  <c:pt idx="0">
                    <c:v>Jan</c:v>
                  </c:pt>
                  <c:pt idx="8">
                    <c:v>Feb</c:v>
                  </c:pt>
                  <c:pt idx="18">
                    <c:v>Mar</c:v>
                  </c:pt>
                  <c:pt idx="26">
                    <c:v>Apr</c:v>
                  </c:pt>
                  <c:pt idx="34">
                    <c:v>May</c:v>
                  </c:pt>
                  <c:pt idx="38">
                    <c:v>Jun</c:v>
                  </c:pt>
                </c:lvl>
              </c:multiLvlStrCache>
            </c:multiLvlStrRef>
          </c:cat>
          <c:val>
            <c:numRef>
              <c:f>'3, sale trend by week'!$B$4:$B$61</c:f>
              <c:numCache>
                <c:formatCode>General</c:formatCode>
                <c:ptCount val="51"/>
                <c:pt idx="0">
                  <c:v>3896.88</c:v>
                </c:pt>
                <c:pt idx="1">
                  <c:v>131.34</c:v>
                </c:pt>
                <c:pt idx="2">
                  <c:v>1286.47</c:v>
                </c:pt>
                <c:pt idx="3">
                  <c:v>285</c:v>
                </c:pt>
                <c:pt idx="4">
                  <c:v>694.3</c:v>
                </c:pt>
                <c:pt idx="5">
                  <c:v>37.89</c:v>
                </c:pt>
                <c:pt idx="6">
                  <c:v>163.17000000000002</c:v>
                </c:pt>
                <c:pt idx="7">
                  <c:v>4146.28</c:v>
                </c:pt>
                <c:pt idx="8">
                  <c:v>106.57</c:v>
                </c:pt>
                <c:pt idx="9">
                  <c:v>202.38</c:v>
                </c:pt>
                <c:pt idx="10">
                  <c:v>6983.3</c:v>
                </c:pt>
                <c:pt idx="11">
                  <c:v>18.34</c:v>
                </c:pt>
                <c:pt idx="12">
                  <c:v>52.1</c:v>
                </c:pt>
                <c:pt idx="13">
                  <c:v>394.07</c:v>
                </c:pt>
                <c:pt idx="14">
                  <c:v>4973.5200000000004</c:v>
                </c:pt>
                <c:pt idx="15">
                  <c:v>426.77</c:v>
                </c:pt>
                <c:pt idx="16">
                  <c:v>2170.17</c:v>
                </c:pt>
                <c:pt idx="17">
                  <c:v>66.81</c:v>
                </c:pt>
                <c:pt idx="18">
                  <c:v>98.17</c:v>
                </c:pt>
                <c:pt idx="19">
                  <c:v>283.68</c:v>
                </c:pt>
                <c:pt idx="20">
                  <c:v>17.440000000000001</c:v>
                </c:pt>
                <c:pt idx="21">
                  <c:v>117.87</c:v>
                </c:pt>
                <c:pt idx="22">
                  <c:v>343.54</c:v>
                </c:pt>
                <c:pt idx="23">
                  <c:v>1746.58</c:v>
                </c:pt>
                <c:pt idx="24">
                  <c:v>721.25</c:v>
                </c:pt>
                <c:pt idx="25">
                  <c:v>33.840000000000003</c:v>
                </c:pt>
                <c:pt idx="26">
                  <c:v>776.98</c:v>
                </c:pt>
                <c:pt idx="27">
                  <c:v>1895.88</c:v>
                </c:pt>
                <c:pt idx="28">
                  <c:v>1773.69</c:v>
                </c:pt>
                <c:pt idx="29">
                  <c:v>56.19</c:v>
                </c:pt>
                <c:pt idx="30">
                  <c:v>175.51</c:v>
                </c:pt>
                <c:pt idx="31">
                  <c:v>460.87</c:v>
                </c:pt>
                <c:pt idx="32">
                  <c:v>38.409999999999997</c:v>
                </c:pt>
                <c:pt idx="33">
                  <c:v>928.92</c:v>
                </c:pt>
                <c:pt idx="34">
                  <c:v>52.43</c:v>
                </c:pt>
                <c:pt idx="35">
                  <c:v>334.85</c:v>
                </c:pt>
                <c:pt idx="36">
                  <c:v>436.94</c:v>
                </c:pt>
                <c:pt idx="37">
                  <c:v>145.41999999999999</c:v>
                </c:pt>
                <c:pt idx="38">
                  <c:v>2919.13</c:v>
                </c:pt>
                <c:pt idx="39">
                  <c:v>252.36</c:v>
                </c:pt>
                <c:pt idx="40">
                  <c:v>1116.26</c:v>
                </c:pt>
                <c:pt idx="41">
                  <c:v>11310.15</c:v>
                </c:pt>
                <c:pt idx="42">
                  <c:v>28.46</c:v>
                </c:pt>
                <c:pt idx="43">
                  <c:v>47.4</c:v>
                </c:pt>
                <c:pt idx="44">
                  <c:v>151.46</c:v>
                </c:pt>
                <c:pt idx="45">
                  <c:v>2296.4500000000003</c:v>
                </c:pt>
                <c:pt idx="46">
                  <c:v>102.43</c:v>
                </c:pt>
                <c:pt idx="47">
                  <c:v>769.92</c:v>
                </c:pt>
                <c:pt idx="48">
                  <c:v>146.49</c:v>
                </c:pt>
                <c:pt idx="49">
                  <c:v>1029.96</c:v>
                </c:pt>
                <c:pt idx="50">
                  <c:v>205.95</c:v>
                </c:pt>
              </c:numCache>
            </c:numRef>
          </c:val>
          <c:smooth val="0"/>
          <c:extLst>
            <c:ext xmlns:c16="http://schemas.microsoft.com/office/drawing/2014/chart" uri="{C3380CC4-5D6E-409C-BE32-E72D297353CC}">
              <c16:uniqueId val="{00000000-CEBE-47B5-ACE6-5703B9D45FB2}"/>
            </c:ext>
          </c:extLst>
        </c:ser>
        <c:dLbls>
          <c:showLegendKey val="0"/>
          <c:showVal val="0"/>
          <c:showCatName val="0"/>
          <c:showSerName val="0"/>
          <c:showPercent val="0"/>
          <c:showBubbleSize val="0"/>
        </c:dLbls>
        <c:smooth val="0"/>
        <c:axId val="179316656"/>
        <c:axId val="284284704"/>
      </c:lineChart>
      <c:catAx>
        <c:axId val="17931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84704"/>
        <c:crosses val="autoZero"/>
        <c:auto val="1"/>
        <c:lblAlgn val="ctr"/>
        <c:lblOffset val="100"/>
        <c:noMultiLvlLbl val="0"/>
      </c:catAx>
      <c:valAx>
        <c:axId val="28428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1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(2).xlsx]10, shipping Priority!PivotTable36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Shipping</a:t>
            </a:r>
            <a:r>
              <a:rPr lang="en-US" sz="1000" b="1" baseline="0"/>
              <a:t> Priority</a:t>
            </a:r>
            <a:endParaRPr lang="en-US" sz="1000" b="1"/>
          </a:p>
        </c:rich>
      </c:tx>
      <c:layout>
        <c:manualLayout>
          <c:xMode val="edge"/>
          <c:yMode val="edge"/>
          <c:x val="0.25309926237668567"/>
          <c:y val="4.6621588658295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370928271647206E-2"/>
          <c:y val="0.21952313432085357"/>
          <c:w val="0.48409893992932862"/>
          <c:h val="0.69468390804597702"/>
        </c:manualLayout>
      </c:layout>
      <c:pie3DChart>
        <c:varyColors val="1"/>
        <c:ser>
          <c:idx val="0"/>
          <c:order val="0"/>
          <c:tx>
            <c:strRef>
              <c:f>'10, shipping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AD2-41CF-823E-252DA7DCCBB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AD2-41CF-823E-252DA7DCCBB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AD2-41CF-823E-252DA7DCCB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 shipping Priority'!$A$4:$A$7</c:f>
              <c:strCache>
                <c:ptCount val="3"/>
                <c:pt idx="0">
                  <c:v>Delivery Truck</c:v>
                </c:pt>
                <c:pt idx="1">
                  <c:v>Express Air</c:v>
                </c:pt>
                <c:pt idx="2">
                  <c:v>Regular Air</c:v>
                </c:pt>
              </c:strCache>
            </c:strRef>
          </c:cat>
          <c:val>
            <c:numRef>
              <c:f>'10, shipping Priority'!$B$4:$B$7</c:f>
              <c:numCache>
                <c:formatCode>General</c:formatCode>
                <c:ptCount val="3"/>
                <c:pt idx="0">
                  <c:v>560.99</c:v>
                </c:pt>
                <c:pt idx="1">
                  <c:v>99.600000000000009</c:v>
                </c:pt>
                <c:pt idx="2">
                  <c:v>448.72</c:v>
                </c:pt>
              </c:numCache>
            </c:numRef>
          </c:val>
          <c:extLst>
            <c:ext xmlns:c16="http://schemas.microsoft.com/office/drawing/2014/chart" uri="{C3380CC4-5D6E-409C-BE32-E72D297353CC}">
              <c16:uniqueId val="{00000006-5AD2-41CF-823E-252DA7DCCBB0}"/>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2963220653452801"/>
          <c:y val="0.21748090038931003"/>
          <c:w val="0.34163216128156393"/>
          <c:h val="0.537157158329186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(2).xlsx]1,Monthly profit trend!PivotTable40</c:name>
    <c:fmtId val="10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000" b="1"/>
              <a:t>Monthly</a:t>
            </a:r>
            <a:r>
              <a:rPr lang="en-CA" sz="1000" b="1" baseline="0"/>
              <a:t> Profit </a:t>
            </a:r>
            <a:endParaRPr lang="en-CA"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'1,Monthly profit trend'!$B$3</c:f>
              <c:strCache>
                <c:ptCount val="1"/>
                <c:pt idx="0">
                  <c:v>Monthly Profit</c:v>
                </c:pt>
              </c:strCache>
            </c:strRef>
          </c:tx>
          <c:spPr>
            <a:solidFill>
              <a:schemeClr val="accent1"/>
            </a:solidFill>
            <a:ln>
              <a:noFill/>
            </a:ln>
            <a:effectLst/>
          </c:spPr>
          <c:invertIfNegative val="0"/>
          <c:cat>
            <c:strRef>
              <c:f>'1,Monthly profit trend'!$A$4:$A$11</c:f>
              <c:strCache>
                <c:ptCount val="7"/>
                <c:pt idx="0">
                  <c:v>Jan</c:v>
                </c:pt>
                <c:pt idx="1">
                  <c:v>Feb</c:v>
                </c:pt>
                <c:pt idx="2">
                  <c:v>Mar</c:v>
                </c:pt>
                <c:pt idx="3">
                  <c:v>Apr</c:v>
                </c:pt>
                <c:pt idx="4">
                  <c:v>May</c:v>
                </c:pt>
                <c:pt idx="5">
                  <c:v>Jun</c:v>
                </c:pt>
                <c:pt idx="6">
                  <c:v>Jul</c:v>
                </c:pt>
              </c:strCache>
            </c:strRef>
          </c:cat>
          <c:val>
            <c:numRef>
              <c:f>'1,Monthly profit trend'!$B$4:$B$11</c:f>
              <c:numCache>
                <c:formatCode>General</c:formatCode>
                <c:ptCount val="7"/>
                <c:pt idx="0">
                  <c:v>5282.1134800000009</c:v>
                </c:pt>
                <c:pt idx="1">
                  <c:v>16423.405995599998</c:v>
                </c:pt>
                <c:pt idx="2">
                  <c:v>-10971.784879999999</c:v>
                </c:pt>
                <c:pt idx="3">
                  <c:v>13024.276663999997</c:v>
                </c:pt>
                <c:pt idx="4">
                  <c:v>8543.0063229999996</c:v>
                </c:pt>
                <c:pt idx="5">
                  <c:v>14372.45729</c:v>
                </c:pt>
                <c:pt idx="6">
                  <c:v>-148.76749999999993</c:v>
                </c:pt>
              </c:numCache>
            </c:numRef>
          </c:val>
          <c:extLst>
            <c:ext xmlns:c16="http://schemas.microsoft.com/office/drawing/2014/chart" uri="{C3380CC4-5D6E-409C-BE32-E72D297353CC}">
              <c16:uniqueId val="{00000000-15CD-4AEF-8A8D-A3C0DF8CF422}"/>
            </c:ext>
          </c:extLst>
        </c:ser>
        <c:ser>
          <c:idx val="1"/>
          <c:order val="1"/>
          <c:tx>
            <c:strRef>
              <c:f>'1,Monthly profit trend'!$C$3</c:f>
              <c:strCache>
                <c:ptCount val="1"/>
                <c:pt idx="0">
                  <c:v>Monthly Sales</c:v>
                </c:pt>
              </c:strCache>
            </c:strRef>
          </c:tx>
          <c:spPr>
            <a:solidFill>
              <a:schemeClr val="accent2"/>
            </a:solidFill>
            <a:ln>
              <a:noFill/>
            </a:ln>
            <a:effectLst/>
          </c:spPr>
          <c:invertIfNegative val="0"/>
          <c:cat>
            <c:strRef>
              <c:f>'1,Monthly profit trend'!$A$4:$A$11</c:f>
              <c:strCache>
                <c:ptCount val="7"/>
                <c:pt idx="0">
                  <c:v>Jan</c:v>
                </c:pt>
                <c:pt idx="1">
                  <c:v>Feb</c:v>
                </c:pt>
                <c:pt idx="2">
                  <c:v>Mar</c:v>
                </c:pt>
                <c:pt idx="3">
                  <c:v>Apr</c:v>
                </c:pt>
                <c:pt idx="4">
                  <c:v>May</c:v>
                </c:pt>
                <c:pt idx="5">
                  <c:v>Jun</c:v>
                </c:pt>
                <c:pt idx="6">
                  <c:v>Jul</c:v>
                </c:pt>
              </c:strCache>
            </c:strRef>
          </c:cat>
          <c:val>
            <c:numRef>
              <c:f>'1,Monthly profit trend'!$C$4:$C$11</c:f>
              <c:numCache>
                <c:formatCode>General</c:formatCode>
                <c:ptCount val="7"/>
                <c:pt idx="0">
                  <c:v>44997.710000000021</c:v>
                </c:pt>
                <c:pt idx="1">
                  <c:v>75991.560000000012</c:v>
                </c:pt>
                <c:pt idx="2">
                  <c:v>55038.220000000008</c:v>
                </c:pt>
                <c:pt idx="3">
                  <c:v>85354.79</c:v>
                </c:pt>
                <c:pt idx="4">
                  <c:v>31740.660000000003</c:v>
                </c:pt>
                <c:pt idx="5">
                  <c:v>96259.950000000041</c:v>
                </c:pt>
                <c:pt idx="6">
                  <c:v>4668.8099999999995</c:v>
                </c:pt>
              </c:numCache>
            </c:numRef>
          </c:val>
          <c:extLst>
            <c:ext xmlns:c16="http://schemas.microsoft.com/office/drawing/2014/chart" uri="{C3380CC4-5D6E-409C-BE32-E72D297353CC}">
              <c16:uniqueId val="{00000001-15CD-4AEF-8A8D-A3C0DF8CF422}"/>
            </c:ext>
          </c:extLst>
        </c:ser>
        <c:dLbls>
          <c:showLegendKey val="0"/>
          <c:showVal val="0"/>
          <c:showCatName val="0"/>
          <c:showSerName val="0"/>
          <c:showPercent val="0"/>
          <c:showBubbleSize val="0"/>
        </c:dLbls>
        <c:gapWidth val="219"/>
        <c:overlap val="-27"/>
        <c:axId val="165404096"/>
        <c:axId val="177262240"/>
      </c:barChart>
      <c:catAx>
        <c:axId val="16540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Month</a:t>
                </a:r>
              </a:p>
            </c:rich>
          </c:tx>
          <c:layout>
            <c:manualLayout>
              <c:xMode val="edge"/>
              <c:yMode val="edge"/>
              <c:x val="0.37636460144715161"/>
              <c:y val="0.865853658536585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2240"/>
        <c:crosses val="autoZero"/>
        <c:auto val="1"/>
        <c:lblAlgn val="ctr"/>
        <c:lblOffset val="100"/>
        <c:noMultiLvlLbl val="0"/>
      </c:catAx>
      <c:valAx>
        <c:axId val="177262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0"/>
                  <a:t>Profit</a:t>
                </a:r>
              </a:p>
            </c:rich>
          </c:tx>
          <c:layout>
            <c:manualLayout>
              <c:xMode val="edge"/>
              <c:yMode val="edge"/>
              <c:x val="2.5000000000000001E-2"/>
              <c:y val="0.407129629629629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0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(2).xlsx]1,Monthly profit trend!PivotTable40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000" b="1"/>
              <a:t>Monthly</a:t>
            </a:r>
            <a:r>
              <a:rPr lang="en-CA" sz="1000" b="1" baseline="0"/>
              <a:t> Profit Trend</a:t>
            </a:r>
            <a:endParaRPr lang="en-CA"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'1,Monthly profit trend'!$B$3</c:f>
              <c:strCache>
                <c:ptCount val="1"/>
                <c:pt idx="0">
                  <c:v>Monthly Profit</c:v>
                </c:pt>
              </c:strCache>
            </c:strRef>
          </c:tx>
          <c:spPr>
            <a:solidFill>
              <a:schemeClr val="accent1"/>
            </a:solidFill>
            <a:ln>
              <a:noFill/>
            </a:ln>
            <a:effectLst/>
          </c:spPr>
          <c:invertIfNegative val="0"/>
          <c:cat>
            <c:strRef>
              <c:f>'1,Monthly profit trend'!$A$4:$A$11</c:f>
              <c:strCache>
                <c:ptCount val="7"/>
                <c:pt idx="0">
                  <c:v>Jan</c:v>
                </c:pt>
                <c:pt idx="1">
                  <c:v>Feb</c:v>
                </c:pt>
                <c:pt idx="2">
                  <c:v>Mar</c:v>
                </c:pt>
                <c:pt idx="3">
                  <c:v>Apr</c:v>
                </c:pt>
                <c:pt idx="4">
                  <c:v>May</c:v>
                </c:pt>
                <c:pt idx="5">
                  <c:v>Jun</c:v>
                </c:pt>
                <c:pt idx="6">
                  <c:v>Jul</c:v>
                </c:pt>
              </c:strCache>
            </c:strRef>
          </c:cat>
          <c:val>
            <c:numRef>
              <c:f>'1,Monthly profit trend'!$B$4:$B$11</c:f>
              <c:numCache>
                <c:formatCode>General</c:formatCode>
                <c:ptCount val="7"/>
                <c:pt idx="0">
                  <c:v>5282.1134800000009</c:v>
                </c:pt>
                <c:pt idx="1">
                  <c:v>16423.405995599998</c:v>
                </c:pt>
                <c:pt idx="2">
                  <c:v>-10971.784879999999</c:v>
                </c:pt>
                <c:pt idx="3">
                  <c:v>13024.276663999997</c:v>
                </c:pt>
                <c:pt idx="4">
                  <c:v>8543.0063229999996</c:v>
                </c:pt>
                <c:pt idx="5">
                  <c:v>14372.45729</c:v>
                </c:pt>
                <c:pt idx="6">
                  <c:v>-148.76749999999993</c:v>
                </c:pt>
              </c:numCache>
            </c:numRef>
          </c:val>
          <c:extLst>
            <c:ext xmlns:c16="http://schemas.microsoft.com/office/drawing/2014/chart" uri="{C3380CC4-5D6E-409C-BE32-E72D297353CC}">
              <c16:uniqueId val="{00000000-22D7-4E58-9021-278813095A79}"/>
            </c:ext>
          </c:extLst>
        </c:ser>
        <c:ser>
          <c:idx val="1"/>
          <c:order val="1"/>
          <c:tx>
            <c:strRef>
              <c:f>'1,Monthly profit trend'!$C$3</c:f>
              <c:strCache>
                <c:ptCount val="1"/>
                <c:pt idx="0">
                  <c:v>Monthly Sales</c:v>
                </c:pt>
              </c:strCache>
            </c:strRef>
          </c:tx>
          <c:spPr>
            <a:solidFill>
              <a:schemeClr val="accent2"/>
            </a:solidFill>
            <a:ln>
              <a:noFill/>
            </a:ln>
            <a:effectLst/>
          </c:spPr>
          <c:invertIfNegative val="0"/>
          <c:cat>
            <c:strRef>
              <c:f>'1,Monthly profit trend'!$A$4:$A$11</c:f>
              <c:strCache>
                <c:ptCount val="7"/>
                <c:pt idx="0">
                  <c:v>Jan</c:v>
                </c:pt>
                <c:pt idx="1">
                  <c:v>Feb</c:v>
                </c:pt>
                <c:pt idx="2">
                  <c:v>Mar</c:v>
                </c:pt>
                <c:pt idx="3">
                  <c:v>Apr</c:v>
                </c:pt>
                <c:pt idx="4">
                  <c:v>May</c:v>
                </c:pt>
                <c:pt idx="5">
                  <c:v>Jun</c:v>
                </c:pt>
                <c:pt idx="6">
                  <c:v>Jul</c:v>
                </c:pt>
              </c:strCache>
            </c:strRef>
          </c:cat>
          <c:val>
            <c:numRef>
              <c:f>'1,Monthly profit trend'!$C$4:$C$11</c:f>
              <c:numCache>
                <c:formatCode>General</c:formatCode>
                <c:ptCount val="7"/>
                <c:pt idx="0">
                  <c:v>44997.710000000021</c:v>
                </c:pt>
                <c:pt idx="1">
                  <c:v>75991.560000000012</c:v>
                </c:pt>
                <c:pt idx="2">
                  <c:v>55038.220000000008</c:v>
                </c:pt>
                <c:pt idx="3">
                  <c:v>85354.79</c:v>
                </c:pt>
                <c:pt idx="4">
                  <c:v>31740.660000000003</c:v>
                </c:pt>
                <c:pt idx="5">
                  <c:v>96259.950000000041</c:v>
                </c:pt>
                <c:pt idx="6">
                  <c:v>4668.8099999999995</c:v>
                </c:pt>
              </c:numCache>
            </c:numRef>
          </c:val>
          <c:extLst>
            <c:ext xmlns:c16="http://schemas.microsoft.com/office/drawing/2014/chart" uri="{C3380CC4-5D6E-409C-BE32-E72D297353CC}">
              <c16:uniqueId val="{00000001-22D7-4E58-9021-278813095A79}"/>
            </c:ext>
          </c:extLst>
        </c:ser>
        <c:dLbls>
          <c:showLegendKey val="0"/>
          <c:showVal val="0"/>
          <c:showCatName val="0"/>
          <c:showSerName val="0"/>
          <c:showPercent val="0"/>
          <c:showBubbleSize val="0"/>
        </c:dLbls>
        <c:gapWidth val="219"/>
        <c:overlap val="-27"/>
        <c:axId val="165404096"/>
        <c:axId val="177262240"/>
      </c:barChart>
      <c:catAx>
        <c:axId val="16540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2240"/>
        <c:crosses val="autoZero"/>
        <c:auto val="1"/>
        <c:lblAlgn val="ctr"/>
        <c:lblOffset val="100"/>
        <c:noMultiLvlLbl val="0"/>
      </c:catAx>
      <c:valAx>
        <c:axId val="177262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0"/>
                  <a:t>Profit</a:t>
                </a:r>
              </a:p>
            </c:rich>
          </c:tx>
          <c:layout>
            <c:manualLayout>
              <c:xMode val="edge"/>
              <c:yMode val="edge"/>
              <c:x val="2.5000000000000001E-2"/>
              <c:y val="0.407129629629629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0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(2).xlsx]2,Customer Segment!PivotTable20</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t>Customer</a:t>
            </a:r>
            <a:r>
              <a:rPr lang="en-US" sz="1200" baseline="0"/>
              <a:t> segment</a:t>
            </a:r>
            <a:endParaRPr lang="en-US" sz="1200"/>
          </a:p>
        </c:rich>
      </c:tx>
      <c:layout>
        <c:manualLayout>
          <c:xMode val="edge"/>
          <c:yMode val="edge"/>
          <c:x val="0.34309011373578302"/>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'2,Customer Segment'!$B$3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803-428E-BEA6-F62D9993525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803-428E-BEA6-F62D9993525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803-428E-BEA6-F62D9993525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803-428E-BEA6-F62D9993525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'2,Customer Segment'!$A$4:$A$5</c:f>
              <c:strCache>
                <c:ptCount val="1"/>
                <c:pt idx="0">
                  <c:v>Consumer</c:v>
                </c:pt>
              </c:strCache>
            </c:strRef>
          </c:cat>
          <c:val>
            <c:numRef>
              <c:f>'2,Customer Segment'!$B$4:$B$5</c:f>
              <c:numCache>
                <c:formatCode>General</c:formatCode>
                <c:ptCount val="1"/>
                <c:pt idx="0">
                  <c:v>89</c:v>
                </c:pt>
              </c:numCache>
            </c:numRef>
          </c:val>
          <c:extLst>
            <c:ext xmlns:c16="http://schemas.microsoft.com/office/drawing/2014/chart" uri="{C3380CC4-5D6E-409C-BE32-E72D297353CC}">
              <c16:uniqueId val="{00000000-EFD7-4395-86A0-85A5B6C7756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Github (2).xlsx]3, sale trend by week!PivotTable33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95001560928226E-2"/>
          <c:y val="0.15324074074074076"/>
          <c:w val="0.90773642281498956"/>
          <c:h val="0.56705963837853601"/>
        </c:manualLayout>
      </c:layout>
      <c:lineChart>
        <c:grouping val="standard"/>
        <c:varyColors val="0"/>
        <c:ser>
          <c:idx val="0"/>
          <c:order val="0"/>
          <c:tx>
            <c:strRef>
              <c:f>'3, sale trend by week'!$B$3</c:f>
              <c:strCache>
                <c:ptCount val="1"/>
                <c:pt idx="0">
                  <c:v>Total</c:v>
                </c:pt>
              </c:strCache>
            </c:strRef>
          </c:tx>
          <c:spPr>
            <a:ln w="28575" cap="rnd">
              <a:solidFill>
                <a:schemeClr val="accent1"/>
              </a:solidFill>
              <a:round/>
            </a:ln>
            <a:effectLst/>
          </c:spPr>
          <c:marker>
            <c:symbol val="none"/>
          </c:marker>
          <c:cat>
            <c:multiLvlStrRef>
              <c:f>'3, sale trend by week'!$A$4:$A$61</c:f>
              <c:multiLvlStrCache>
                <c:ptCount val="51"/>
                <c:lvl>
                  <c:pt idx="0">
                    <c:v>02-Jan</c:v>
                  </c:pt>
                  <c:pt idx="1">
                    <c:v>03-Jan</c:v>
                  </c:pt>
                  <c:pt idx="2">
                    <c:v>05-Jan</c:v>
                  </c:pt>
                  <c:pt idx="3">
                    <c:v>07-Jan</c:v>
                  </c:pt>
                  <c:pt idx="4">
                    <c:v>10-Jan</c:v>
                  </c:pt>
                  <c:pt idx="5">
                    <c:v>23-Jan</c:v>
                  </c:pt>
                  <c:pt idx="6">
                    <c:v>26-Jan</c:v>
                  </c:pt>
                  <c:pt idx="7">
                    <c:v>30-Jan</c:v>
                  </c:pt>
                  <c:pt idx="8">
                    <c:v>04-Feb</c:v>
                  </c:pt>
                  <c:pt idx="9">
                    <c:v>05-Feb</c:v>
                  </c:pt>
                  <c:pt idx="10">
                    <c:v>10-Feb</c:v>
                  </c:pt>
                  <c:pt idx="11">
                    <c:v>11-Feb</c:v>
                  </c:pt>
                  <c:pt idx="12">
                    <c:v>12-Feb</c:v>
                  </c:pt>
                  <c:pt idx="13">
                    <c:v>14-Feb</c:v>
                  </c:pt>
                  <c:pt idx="14">
                    <c:v>15-Feb</c:v>
                  </c:pt>
                  <c:pt idx="15">
                    <c:v>22-Feb</c:v>
                  </c:pt>
                  <c:pt idx="16">
                    <c:v>23-Feb</c:v>
                  </c:pt>
                  <c:pt idx="17">
                    <c:v>24-Feb</c:v>
                  </c:pt>
                  <c:pt idx="18">
                    <c:v>01-Mar</c:v>
                  </c:pt>
                  <c:pt idx="19">
                    <c:v>14-Mar</c:v>
                  </c:pt>
                  <c:pt idx="20">
                    <c:v>15-Mar</c:v>
                  </c:pt>
                  <c:pt idx="21">
                    <c:v>17-Mar</c:v>
                  </c:pt>
                  <c:pt idx="22">
                    <c:v>18-Mar</c:v>
                  </c:pt>
                  <c:pt idx="23">
                    <c:v>22-Mar</c:v>
                  </c:pt>
                  <c:pt idx="24">
                    <c:v>23-Mar</c:v>
                  </c:pt>
                  <c:pt idx="25">
                    <c:v>24-Mar</c:v>
                  </c:pt>
                  <c:pt idx="26">
                    <c:v>06-Apr</c:v>
                  </c:pt>
                  <c:pt idx="27">
                    <c:v>07-Apr</c:v>
                  </c:pt>
                  <c:pt idx="28">
                    <c:v>09-Apr</c:v>
                  </c:pt>
                  <c:pt idx="29">
                    <c:v>10-Apr</c:v>
                  </c:pt>
                  <c:pt idx="30">
                    <c:v>15-Apr</c:v>
                  </c:pt>
                  <c:pt idx="31">
                    <c:v>17-Apr</c:v>
                  </c:pt>
                  <c:pt idx="32">
                    <c:v>22-Apr</c:v>
                  </c:pt>
                  <c:pt idx="33">
                    <c:v>26-Apr</c:v>
                  </c:pt>
                  <c:pt idx="34">
                    <c:v>04-May</c:v>
                  </c:pt>
                  <c:pt idx="35">
                    <c:v>10-May</c:v>
                  </c:pt>
                  <c:pt idx="36">
                    <c:v>19-May</c:v>
                  </c:pt>
                  <c:pt idx="37">
                    <c:v>20-May</c:v>
                  </c:pt>
                  <c:pt idx="38">
                    <c:v>01-Jun</c:v>
                  </c:pt>
                  <c:pt idx="39">
                    <c:v>02-Jun</c:v>
                  </c:pt>
                  <c:pt idx="40">
                    <c:v>04-Jun</c:v>
                  </c:pt>
                  <c:pt idx="41">
                    <c:v>06-Jun</c:v>
                  </c:pt>
                  <c:pt idx="42">
                    <c:v>09-Jun</c:v>
                  </c:pt>
                  <c:pt idx="43">
                    <c:v>10-Jun</c:v>
                  </c:pt>
                  <c:pt idx="44">
                    <c:v>12-Jun</c:v>
                  </c:pt>
                  <c:pt idx="45">
                    <c:v>14-Jun</c:v>
                  </c:pt>
                  <c:pt idx="46">
                    <c:v>18-Jun</c:v>
                  </c:pt>
                  <c:pt idx="47">
                    <c:v>19-Jun</c:v>
                  </c:pt>
                  <c:pt idx="48">
                    <c:v>22-Jun</c:v>
                  </c:pt>
                  <c:pt idx="49">
                    <c:v>25-Jun</c:v>
                  </c:pt>
                  <c:pt idx="50">
                    <c:v>29-Jun</c:v>
                  </c:pt>
                </c:lvl>
                <c:lvl>
                  <c:pt idx="0">
                    <c:v>Jan</c:v>
                  </c:pt>
                  <c:pt idx="8">
                    <c:v>Feb</c:v>
                  </c:pt>
                  <c:pt idx="18">
                    <c:v>Mar</c:v>
                  </c:pt>
                  <c:pt idx="26">
                    <c:v>Apr</c:v>
                  </c:pt>
                  <c:pt idx="34">
                    <c:v>May</c:v>
                  </c:pt>
                  <c:pt idx="38">
                    <c:v>Jun</c:v>
                  </c:pt>
                </c:lvl>
              </c:multiLvlStrCache>
            </c:multiLvlStrRef>
          </c:cat>
          <c:val>
            <c:numRef>
              <c:f>'3, sale trend by week'!$B$4:$B$61</c:f>
              <c:numCache>
                <c:formatCode>General</c:formatCode>
                <c:ptCount val="51"/>
                <c:pt idx="0">
                  <c:v>3896.88</c:v>
                </c:pt>
                <c:pt idx="1">
                  <c:v>131.34</c:v>
                </c:pt>
                <c:pt idx="2">
                  <c:v>1286.47</c:v>
                </c:pt>
                <c:pt idx="3">
                  <c:v>285</c:v>
                </c:pt>
                <c:pt idx="4">
                  <c:v>694.3</c:v>
                </c:pt>
                <c:pt idx="5">
                  <c:v>37.89</c:v>
                </c:pt>
                <c:pt idx="6">
                  <c:v>163.17000000000002</c:v>
                </c:pt>
                <c:pt idx="7">
                  <c:v>4146.28</c:v>
                </c:pt>
                <c:pt idx="8">
                  <c:v>106.57</c:v>
                </c:pt>
                <c:pt idx="9">
                  <c:v>202.38</c:v>
                </c:pt>
                <c:pt idx="10">
                  <c:v>6983.3</c:v>
                </c:pt>
                <c:pt idx="11">
                  <c:v>18.34</c:v>
                </c:pt>
                <c:pt idx="12">
                  <c:v>52.1</c:v>
                </c:pt>
                <c:pt idx="13">
                  <c:v>394.07</c:v>
                </c:pt>
                <c:pt idx="14">
                  <c:v>4973.5200000000004</c:v>
                </c:pt>
                <c:pt idx="15">
                  <c:v>426.77</c:v>
                </c:pt>
                <c:pt idx="16">
                  <c:v>2170.17</c:v>
                </c:pt>
                <c:pt idx="17">
                  <c:v>66.81</c:v>
                </c:pt>
                <c:pt idx="18">
                  <c:v>98.17</c:v>
                </c:pt>
                <c:pt idx="19">
                  <c:v>283.68</c:v>
                </c:pt>
                <c:pt idx="20">
                  <c:v>17.440000000000001</c:v>
                </c:pt>
                <c:pt idx="21">
                  <c:v>117.87</c:v>
                </c:pt>
                <c:pt idx="22">
                  <c:v>343.54</c:v>
                </c:pt>
                <c:pt idx="23">
                  <c:v>1746.58</c:v>
                </c:pt>
                <c:pt idx="24">
                  <c:v>721.25</c:v>
                </c:pt>
                <c:pt idx="25">
                  <c:v>33.840000000000003</c:v>
                </c:pt>
                <c:pt idx="26">
                  <c:v>776.98</c:v>
                </c:pt>
                <c:pt idx="27">
                  <c:v>1895.88</c:v>
                </c:pt>
                <c:pt idx="28">
                  <c:v>1773.69</c:v>
                </c:pt>
                <c:pt idx="29">
                  <c:v>56.19</c:v>
                </c:pt>
                <c:pt idx="30">
                  <c:v>175.51</c:v>
                </c:pt>
                <c:pt idx="31">
                  <c:v>460.87</c:v>
                </c:pt>
                <c:pt idx="32">
                  <c:v>38.409999999999997</c:v>
                </c:pt>
                <c:pt idx="33">
                  <c:v>928.92</c:v>
                </c:pt>
                <c:pt idx="34">
                  <c:v>52.43</c:v>
                </c:pt>
                <c:pt idx="35">
                  <c:v>334.85</c:v>
                </c:pt>
                <c:pt idx="36">
                  <c:v>436.94</c:v>
                </c:pt>
                <c:pt idx="37">
                  <c:v>145.41999999999999</c:v>
                </c:pt>
                <c:pt idx="38">
                  <c:v>2919.13</c:v>
                </c:pt>
                <c:pt idx="39">
                  <c:v>252.36</c:v>
                </c:pt>
                <c:pt idx="40">
                  <c:v>1116.26</c:v>
                </c:pt>
                <c:pt idx="41">
                  <c:v>11310.15</c:v>
                </c:pt>
                <c:pt idx="42">
                  <c:v>28.46</c:v>
                </c:pt>
                <c:pt idx="43">
                  <c:v>47.4</c:v>
                </c:pt>
                <c:pt idx="44">
                  <c:v>151.46</c:v>
                </c:pt>
                <c:pt idx="45">
                  <c:v>2296.4500000000003</c:v>
                </c:pt>
                <c:pt idx="46">
                  <c:v>102.43</c:v>
                </c:pt>
                <c:pt idx="47">
                  <c:v>769.92</c:v>
                </c:pt>
                <c:pt idx="48">
                  <c:v>146.49</c:v>
                </c:pt>
                <c:pt idx="49">
                  <c:v>1029.96</c:v>
                </c:pt>
                <c:pt idx="50">
                  <c:v>205.95</c:v>
                </c:pt>
              </c:numCache>
            </c:numRef>
          </c:val>
          <c:smooth val="0"/>
          <c:extLst>
            <c:ext xmlns:c16="http://schemas.microsoft.com/office/drawing/2014/chart" uri="{C3380CC4-5D6E-409C-BE32-E72D297353CC}">
              <c16:uniqueId val="{00000000-DD64-48F1-AFD6-DD902F9F147E}"/>
            </c:ext>
          </c:extLst>
        </c:ser>
        <c:dLbls>
          <c:showLegendKey val="0"/>
          <c:showVal val="0"/>
          <c:showCatName val="0"/>
          <c:showSerName val="0"/>
          <c:showPercent val="0"/>
          <c:showBubbleSize val="0"/>
        </c:dLbls>
        <c:smooth val="0"/>
        <c:axId val="179316656"/>
        <c:axId val="284284704"/>
      </c:lineChart>
      <c:catAx>
        <c:axId val="17931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84704"/>
        <c:crosses val="autoZero"/>
        <c:auto val="1"/>
        <c:lblAlgn val="ctr"/>
        <c:lblOffset val="100"/>
        <c:noMultiLvlLbl val="0"/>
      </c:catAx>
      <c:valAx>
        <c:axId val="28428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1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w="6350" cap="flat" cmpd="sng" algn="ctr">
              <a:noFill/>
              <a:prstDash val="solid"/>
              <a:miter lim="800000"/>
            </a:ln>
            <a:effectLst/>
          </cx:spPr>
        </cx:plotSurface>
        <cx:series layoutId="regionMap" uniqueId="{2ABD7D62-B23B-4F24-96C5-03477FF89C3F}">
          <cx:dataLabels>
            <cx:visibility seriesName="0" categoryName="0" value="1"/>
          </cx:dataLabels>
          <cx:dataId val="0"/>
          <cx:layoutPr>
            <cx:geography cultureLanguage="en-US" cultureRegion="CA" attribution="Powered by Bing">
              <cx:geoCache provider="{E9337A44-BEBE-4D9F-B70C-5C5E7DAFC167}">
                <cx:binary>1HrZkuQotu2vpOXzVRYgCURb1zG7aHB3xZhT5PAii4qIQmgASSA0fP3ZHpnZVZWdfbqvnbJrVv5A
ICEkYLH3XnsRf39Y//bQPd1PL9a+0/ZvD+vPL2vnhr/99JN9qJ/6e/uqVw+TseZX9+rB9D+ZX39V
D08/PU73i9LyJ4Jw9NNDfT+5p/Xlf/0d3iafzKV5uHfK6Nfz07S9ebJz5+z/0PbDphf3j73SmbJu
Ug8O//zy1HVKG2VfvnjSTrnt3TY8/fzyD0+9fPHT9+/6p+++6GBobn6EvhF6hUmEozhG/PmXvHzR
GS2/NgcJf4WjhIZxEn9p59++fX3fQ///ZETP47l/fJyerIUpPf/9fc8/jB8aLl++eDCzdud1k7CE
P798r5V7enzx1t27J5i8sib98kBqzpN4//Z51j/9ceX/6+/f3YB1+O7O78D5ftH+XdM/YXOlrDXz
pL6tz/8emzB5FVIWJyjC6PlH/ogNJ68ixsIzOF+wod++/QWb/2REP8bmt57fYXN185fE5qQf1b2+
/7Y8fwI0/BXHnDP+1Wo4mMUfzIa+IglOEOXxF+iib9/+ajb/fkA/RuYfM/kOmNP1XxKYm7a7r03/
ZyITv4qTMIro14VH+I/IcPYqRkmIEGM/dGj/yYh+DM1vPb/D5ubiL4nNySx/Ii4ReYUYoMKi6ItF
hN/hEgIuCFGMvrZ/58z+3Wh+jMmXXt/hcfq/f0k8Lu61vf8TQz+ElyiJGOGMfUHke0uB8JMgcGLh
19DP/ujD/v14fozJt37foXIBQfwvGfYfaiXv9be1+d/Hlih6lbCIcZZAhDn/vqdk8SsWIog95wh0
/n1nKVfq34/ox8j81vM7bK5Of1FstH6yxv2Zboy+CiOOo5AnPzaa6BXmEF5CAmTtC0n/Rsb+g7H8
K1j+0fV7XP6aUf/d0/qnOjL8KqJhEiX4K0/+3pHxV2EYnv0c+WIwYFC/h+bfDufHsHzt9h0k7z7+
JU3lg7IPRlv15/oxGnIeh/QbSf5jxIfUkgEqccyBjZ1/wAh+D8t/NKQfQ/O7rt/B8+Gv6ckO071+
fPEOXFn3bZH+VaD5E1Pc/zkcf8HqyzD+8OT/owQRcmB+YcxQDIHs90kU56+AfoQEMuAvdvvdBvlO
FfjX4/nxJvmu+x+m8P9JcvjXWP1Ds8nu3X3+LPb8TpH4n1ufpwsS1HddvxrXD/fNl7U7Pf78kuAY
Q+j6h4h0fskfzPI3beCfOj3dW/fzy7NmhHjMgVrSmJL45Yvl6fk+B+LCOOE0YXBTm8nVzwIUxRhT
RBhAjcLzx62Zz00hfYVQRBCDByBl40n0D3Xt1nSbBH/1bapfr1/oub81SjsLEyEEvXwxfHnwPDNQ
uCAC4AjFcZKELIQ0ENof7t+AhgfP4/8zYdqM8yjrkrg5TSL5esDaHVpJTNnVxJVb28WHuK0Oz1fP
Ba1xPiHUHNHWDiePH2M1mPK5SMxm9/S5iqZkSJHbr1vVZ1VU70K5jh6bxHx2qKpTLvV0ifc4q8P+
iYK6JZWertBohfJ8Kbaer+mEJgHdm8tqlZlcSebpjG+qflTpSuV4iXQt9LQMqeZzk2+4akUy72/9
htvDsO8X87x0graUn6oAxWJM+iXDJhttPQpLcZxNvOvFRNb2pm1zurBynPj+Aa2lHrclnXl3aVro
rKtf7EBpJk11uXNhQzUX1LZc0H3sM6PaMCXJprMEEyrCeV1KElerqKrB52sQNsJJHh7rk59wJZZR
0TQZl4IEiosQtamylSs63g7Cy/WASXWzyvoeq9aIeWp0ug7oKSTvuMVb0Wya5DbY2tzSehIkDgOx
J3MrTDTKvGv64z749wPq69RV8ZQnZCtmczGEQ3toZPMrbdibdiTk5FqZKR+1uQvZbVfL22TYTg43
a4boUMp2NGk02gtMZn9I9twme30jO5WrHDFDsn4zF6NWQ0a3pbpaKmrTmsgqb0Z2ywKGhXauF7y1
N1NA20zhoRG+hRGzHdajrdp3u25mofDiSyWbsjdvGjzv95YU67g8rVxVp75CRmDqsmWbusx2KM47
072NF54NyYhSMIYoG91cCy5rJFpu1nxnlRPJ1FRF7yYvVLCspzroyn19vSW6PnZD50TLone8n6ay
csEp8slVPw3BCZbmgo0GX8g4fPJ7v4i5cjhbMMAbxMGt8jDMGGux4cOKYHZT1/kjmywt+My8kK1v
jlXEdCYHZNNd6u20mE3l7YRf7ztmqWlI/S4JWK43bVMyhqsYO+RE71xwgwgsZtvKU4z8p3WOtyxE
NEm7ZBUaU50vW0YW67MkCrWQQWcOflzrUlvQ1brXW91xGAHabvYlmtM6iN97w2H0JC5Rs/SpCZHM
/OpOAcGpC8PpDZVNCKCNae3AzpJpgRWP4+3NQF06J9FjV+H+c21Pdowv5qgvoy2ZBfbtZYR3Iljy
Tu76E9YzziqlomOtqr2w5o0cNlWYyB55qJEYg3k7ERoJEm6HplZ9EddteOhZxpMF0KuDVTjk64zX
phLBRgpczxdeVZtQ3XBtejCecaqF22xwWEzqp8O8y9twpQWJaUGjeU97H8EDOgILJzU6uL45Doys
6Wi2oh7QmGva6nSZZDF0fernaE9JyE9xV7dXBKsbsg4mj1KlwuW63947G+yHeJj6NEiOpA/k2xAe
v2qS5hqh5BPzycku85jhgF2aPrpde9jIfc/9xUDiXxAPMrWb4UAtYHypBt+kCuoiAWd8kuq9Wuws
5naqC9nb1xWeM0f3VMp6ycPduBRpr9NuDrpD1bewN+Lbze/7jbf2Y+DrD03UVsJGZst3O5rTVCWF
gXcMsfllaqjAiHbF3iU5kfuWS01nEXB0L/EigjGteoVEVC0yt67/te58OfPhsWq36pokO/gmXxMR
t3EtppXRdNj2OiMoSES1RTQdJxcJa4Sf9ZhGUdBkbkimtGPLlQvUMd4bVkQdvth3ehOqajgYOgx5
O9tfoj4wheH8SY3Rx3lsphPRqhaKDDd4C1Var/uY1QQNh3CZjIiiJtPg2rJN0VPdzEGxbdv9Fm1h
yob9WHlmj6g3PkeqvgpleLF4GUIkWi+Nmkk66sUVSduXZPJH2ylyO5F8Cqtjw5A5DE4Owm6yIIPc
rkfRuP2OrZFLK4twnuzJ47L51BAIEbiaL+tlvB2ZHI+N6R5Hrx4anTQXla9nYQLti3r7wFyb5NOW
NFmcrFBxlYji/X5SE9jLlLTwIsoPQ4C8GEgbi0l1y7FFy6/bakyO2+hqsXwrlENZ16xj6vUe5Hqd
xhOEltcoejsaEz+y5Y6q7qNjbft2UTwWPIaoGS1Sph1anhzv/Wvd+DdVTJMs4esmdMgv7E6CFA5T
Pqvpcknaq0ZXJTJrtjoDGPd7Nle4xFSmbugG0VWSZwyHSPABVsl5/9DHH2Qv5VtU66OxFrxKf71x
Eh7QvuF05egutK/ncOpyqqpeKD4P+Sq3XfBfcLILzDeWymTxh02Fb5Hp22tS1+CYx/bohpUVDHci
WqUF8xtxLs34Odi2PQ87QlPOl6pAfmjTrjJhXtP1Pa33jyoahpQqleElngTsj88mIWFukPvkaJKk
O5VUOMyW1HVNYbEpWLhqMH5qRYx3meLa9mKDM8aUY/UxZKS5iGnwGCeuzdsY2Xxqwj2LEubTmI/j
tdqCRiyyUlcL7/J48aekd+GtwUt/khpgZSNJZ01ttjWszehActpaX8bR3uTMN1q0Q0wPPZCNbmwh
UlhUHSDW3sRjXSbD5ESHTF0i0p2COVyyVfLhcmDTKFRsj+MkddrOHS2YQXcz8h9DhSCEWJ2jsENi
bWsqTBs+1JvP6BRfB3aIRELagx5wlxIK/nzQ7MTm4A1N/O0C2yiN7QWaLJixssEDb9IwWoJ3HDU3
MvTyarfuGrmsc7sruVJbXqsEvM62f2wHMN6IeH6UstnEoO1HiDpxobepytYEghmL0SImtAfC7a2Y
QzwJcJvyxkgl7DCLilldBtMaC2RwqV23FCjQtvB0OE2r/VztRqXTxlQ5xfhJOeAZ1a6PTTA2h5jJ
YgwNTjeboFMs+z2Pe0OB2WmTsgjjW4z2TgRx937F/VDsrMUpI6i6nha9544nMmVsby/bJmizHrhC
Wn8McPgRRrmllu/gq3Eg72w8bTnjh0iy8DB7IJGT0enAUJ23fdyUYF6dUGjpRWz2E+p0lcYQrTPb
9+DBkvAy6islklZBFBxkkM6qBUa6kPa1GUgZt1pwOCcr2h4X/Y4l8FBKD9rls8Xx0foQHyEluW64
IhdorbpsiaPHKeHmSK3L9hgYyxy/g/1JcrOgRmwUtVlk+jLwfZL2y4xPELxhZ4QuG4l0ecITDdTs
GHpUX/Bw70U/j0BgAvIk29DmPaafIxeN2TrZbNXtchrlmkntY9Es0VYMrSkg5tTZGsg4D5ve5grW
czNWzPLsOjvGRYDsTThEn1cCe0VF08XO+ybr2/izTjqXb8z6dw7VKCMzhMfny9FrLHwD1uhGBBGE
89tmBnK6xfHJgXFkczPrtOnMWzRFuuiZ2i8XdPbfHU/SIRr8gdFJghc0b8YwFo60XdF6P9710pYr
HeI8Ht0G5Ng2Fwjpq8YBYY/j2qbbmI3j6wAtQ9ZpVhdxu4dCQZpi6dhcUM1uMeQYaRVMKg8B8r4B
z90PqoJNaO782NOrvVI3Yb9/GILIQhAOogu8ZJJkY2LNMVnIkjMaBylr2oOtZmDDpmoud9L+sjZ7
lXZ10wq6Ln3WcXIRYUcvgYjc8NrbHPOeZpRvaTh3RaLm8Yoqst/Y8VKudMxbGx4iHkH+wXwBOYf9
sHcrsOq+u9i4AlKAzFuzhlWO69AJt+gLhw29XNp9zW07HSIGL49bQRLyZiXzJ6v4idTs02ZMnaK2
DtPZxKEwRKbNAm50xTyVvAkLP9TZHqoaRno1BXt7jTBMJNn7NJY7bDNr811+rodtKyeXNhVkMJA4
fJySqDlYAmGVOH8A1/igpj563eH+Yup5I4AvnUK39uk0aFpG8XCUZW1Zdailf4hZklxhCOxpVTei
2aLqbdD4x47bsVhj5TIVvPFycnd1TPuDqh9tsKJiHqf1ct+biy4gF2Qr92gdRTt/4nHvbyCVQTtX
V2xcUuODRQB31WKafJKO+0cPqN1vTSjGtdW/yhw1/gow31KK8Hzg434zOAY2XSejIJ6Qolt3le28
mJcctlJ8YmgxopuIPE1UHYdkljkATgWSyQOhAdCsgESiouAZR2/fy8E2x3jIJAYjrfXEM7LBPtr5
G1bPl1oGSjTjDnGAJScT4e0QJfZNgBqT8pVH930T56YxuWoC/UgalVKPwbSHcQSGq1MABywZcuBc
Lu31uq2XUqqbyZHunaMKHHQM8x9wMJXh6rs0INWpC8I4nzQCrgzrkhKw7mxHgxJ7h82hZWmMNnsz
0OXtrGoIkWqQB4T8ZdWu4dH2EFY3427WZf8UDv3tish86SNPCkUc8FkbpaB4nYmV1WkVaTBHvOcS
qVXUdntNfLikGnV3PZuigkJyv0aEFlO8uVwzf1r9QAsVxeth7uWSU0o+uFC1eV0tyynoyCI4frBJ
0oGd9r827VjUU6OusPc3BJJtYJltIOaG2JOv/DveYnoxRW7P6hZi/BqyTAIvuNRkATLWj10ahhVQ
SyOvhsE+DTSgualdHnfsrZphsZsw6PI2wSjbBlAAuB7Gq7Gp03WZ7iYmVc7BDxQriPUFRh5fJZOY
HEKpH7lJnQ7StWNRziMklFUfJjqpdA+iBpwpeVs7CtzRs3IL2JLtjAHXCYBiscAKCWMD2PyTVfi9
XWV0YlKEk7xAVaSAzEEKg3IpbFBnnQdnMvA5PsykfRNt0QWJtrFYlO1z0CBcSqutFnjV5gK1tmTb
jARqESTnBo9p0G4Q+RwRNNbviVFPO4HX9eEG6XEIxr92vwDzvSckbkBxcJdygb2tDVgb6jkW0TRE
11zC64F/041RoYG8jWwGc2AwBS0rI4YRfaCgD9SDBHK/DWk8TjdB8k4tbZw3VTKnG55vNSWkHFFA
SvBTrBfP1/tswvK59lwMvahmPZcJtV5swetxMk3GgxqXz8UYj7g05+L5Epw3ThFZulT3HSmHc1F3
SwThaKqvKaXNgUR1DKyN39KqrU7PX7PnITwXQzja0rP0t0Egh6SIO2LzlVU7tEHxXPvRpV0mYXRg
T+w8QNTHqLTs3iCNT88Xz7dXsq5566cnNGGdAQWB1HvbgTidB/tcC7266YDmF/Nahf2X1kDtKWx7
eerOi9bLmXxZpLDRUYoJbtNobpKSutkDFwlZU871rXMR6DOORNkWIHecJ52P4HhKcy6eaxz0uS+1
CWB6fsIBASA5mSqV0SUiAtisK0EzcWVo5Sw8MksWzF7idG+WuQzP/dbVQgIKMEUVR8fJy8zo0Zf7
Un8tVtfyDtbm200PEQV2CTYCct3bYGqXskLMA42EGj8Xv93TwNaPOmpSulZL6Sj+WnSBn4o2Ue9W
epbbGH4jR2pKUP9M6esFi2H2KiPrNJS/FbhDQwkkeyhH7pYsQdKKxVB1wnwU3AXtcNwgPJfd3I0l
A44OG3rgaTQFIyCkdQrEa/5yGbQIZ3weRxGdFcKmp0vZgiWeMP00S7mUCEt9GGt1uYZmKf25eL6f
mFb2oIP6QJhkj1Pj9JkBb7MvOYMUfuz4DPu5dXm7959wc7VE01y2a9zZ46CauQxY0qTLsuyplYMr
fys6srqypdtamFW/fr4P329KztMG7QtKJQ5tuQezLQeNalDxllBsGx4O0rAyjNshbYZ6TntLXflb
oc8ftZELO/D20HIbnt+AR+lKdX7heB7FvHUIOPT5egq2OdUdm9JqMu9MDPuuiXgvglVlkoGbZIsC
oRTSJK0RFYlcTVG7O74MQNd5Cz4dR5/9OjrRtAvoIjt9ICOos6wJT0sbXFXenpKJ1SKotlXsrdMi
Dto9XcxoUx9XnxJmXst6Onjk42Ju8Nsx5B+2Xi951ReBauqDGZtbtfkVUunRXdUuQmlP6WMTvI04
GfO1r3lK4+Rui+Vl2ERdMQNbF7xeeNFv8B+ta3dIwI57DypdQ7rrLojiopECHRft20xD0nBsoopk
NCkD0je5Cbs7maxaRA5U1K4v3MxnyC+kB5favTVDEmayd78CpZtPcwysNGjvVBuNgjbgL9HBd1uc
RTFsQXqWy+FkQOym8gVP2HzTGHhtEiQGVEpzFa6BTvtxaYtm0lR0ixfIUbHO4aMLF9E5DvkE5S2M
PPgUIdgXZqMMTEunYbVWmV/GUFBO74PuzvZsz+KJBoJ3kHCRZBAzbYPCLOxkeROXSTNh0XYTvWJ6
OrWNv+PaX/nJbOVoID2LYGais+N8a+c6tUH4fuy31MxAlvsl+GBC/S6YzX5I3DnL1P6AgyoWkRfV
HuvcfPK8dyJkrOjKXk8fVNzNJWj3oG0E5MQw/jSHEFUZJSw3eiUnudw1bpnegZIlKFkOLd/nlHfL
Oe3sXq8yZpnVTREziG8jx2vO8PzRw7+fAsUEAcrReziw6X6hfv6k2YoEZvUvbmdKDHvAxbYAGIGc
VxEs+hdY8A+ka/KkYwV3ZBAsNAfpyaPv/Vu1SBF4I6SsbveKbdk6g+7JcXxwHAQQkCXESld1mFgF
TD9KwIPPEIMbw3OQ32/0cqzQSrPYV+gQGtYeeLQ06SSn+tCt8ilsaSxCIORwtnBW1/zrfQz2IyZt
uo8zZHZoYAKb7nKLmjELLX8PGcIqthVSTAccQdnPoBV8XtYmymS8mnQBhRGOQiCU1MrcbnBeByqH
RccwgdOQrX7vJ02EZRMIVaCvplbXFz2+nd7sBCbeJssVUPBPe5i4gg4bhoTUgxA6ZnQ1y1UYtk0e
Ez+n0xWYFuyuOLputn4WMo4/Rb3qj3p+Y3q6A2Vb7xDuo0J697kK5i4LYtRBbg/bzDY1KBcNEB8T
FHWtP0kABvLwODOyjorGIZBtIGO0SXOa9KiE3vYuxeP5EKqv3u0bjLSKE1Ng1jQCx/UVGJc4H2V0
bHZ5lGxd6nt2CsNuKDrVW8H6uXkT3Q696rKQyfYsbdWgxYQlGpN7mRh0WRmvIT2PbwYyGBE3lU9n
kPo2GsiLsfm8RUlQVkM8CLyJSao6VXWHX+MKfaRN+xmEbS0qaXqxDKchwfICfGuujTsAicvrydE8
WCG1q+mAs3pYxQyx9xA7NYqNTO9qOFiB1OQxCOBvVYeb8GsQC4hemUUhLZIueIijfhfMo1+nxabL
vuI7o5a9qAlvM+BG7+iy1HCq5kEpqNo5ZxGnRV+tKN086M8c3DDw6UpwELoFrfvhZg1Ep7dyqOn7
pXXkFh3tmFsDO68axvhkjJVpG1D4Xz/zXq9d1jLnsnYM+0Im43GMI53qNvaZ2vRx3sGxk042uZZJ
HkoIp2oBDz7XvkjcdknC+BocFhGNguSGhDN8G6RJSC6v6+4u9ipO6TTekb2pyiD0xcilA31W7XeL
T0zmKgLK2h6fJkKvzRaCREuKIZy2Y4fVZaT4XTuoKXVJRA64dgL0kP6wberKtxJD0tWLqBtyVm+/
yMDuh6ZaW9F5+g6I5wdUhwHIWOuBcYj/pp5y75wXXS+vlJpsjviHudqaNHYdBptZ7upqADWZlWgJ
IRkZOD6wjb1dIpzvGzpEZAtFA+cxkPDFA6TK5t50/sMIJwcC161YmL9XZiGQ1+I3dt01qCOB6Mdq
Snsjl0uP5hvbd08gBkaepvW269JHoIvBuWUPMn+lTs353nPDc6GCUZd9l+iykd0d6JpNUe/AUp6L
cQRyOoPTTfoaZLFNy6Oi0fWyWYH49Kbv7XKQcTqNS9n5aT5QA8zguagQ0JXn2la5CqU1VlVhK5wN
a56MXKiBwNHKHPiLrYrkIYGDiQTvp1khmSvQJOGYLqoyOP4cRQVHfjIye8kiux67qr3qOwg8nA83
9QphnDc4waleprUcuujUIrQBw1drufJlBPc6kKwzwF8hSFpgKEBiKesEaaw5Pd8f944c+mWCpD55
PYJ8n+8zHE+q9s1SOVqgsOdlSDkQa5+uLlblQGZQCvsdslI4yjqxBIgQtaOEoBovuQ6MFgShId9Q
11+Ee9Jd7HjuLyK5gCIC6ZXc1NCJhTouRmnilFM4m6HENnkkgXbSc/Fcey6WpoOU6rmqZ2lKU/ga
tRdagTC0tiGG82H8NMzRUG4J2HYXAYHbsJpzUMseJWqm0gV0LGNjp/L5ElK9QdDAHadtAf3jDBmr
1Fe0mN+XQ9RMl+PKxiwhPEj3qWmzhLENBHvVphySv1SdPxWtGrRzqcUOy9HI5TXqVXAII9ofmyrO
+w1o4G9FqIEqWqJAyn2uPrdsdCwqAvlC29b9Re3kDgcl6lrXw6f2vCc3tI572qrpKtALK353z1F7
5fHegKFC5kd3J4uVeDhQhd2Nz12fa3Ae7U6zvlsaGpbgOcOy9xIsoRXB+f8bIq6GLwU+pwj7HrWd
qCuX8bAHbeacRfAB8onn2nMRNysReDFDZherLogPDo0GnVo1UyhC0PPKwB50ZWWp+ARaXriylAxj
AmrzmdZHrpKCsAn22JnqPxdMzbwgkl3357TOqeTJbKCSQlg/MTian8P6vyk5syVHdTZrXxEdgJh0
0gcMxmNmVlZWVlaeEDVqQIhBIIar/xeu/X21e0dH/90ReztMGtsUBul913qWUIajhNMC1067l+Ex
MzHalgWywc50wLATKl3M2J6nLo4zL1qj1NcaPc+/H4B5qqPH0MJqrlSK89oUm3B+BRYXjiN5//uB
/vsZ6WmYkRjXaDjy5LCI6aEm1fgbIImmvlB11B3zlW+xm83AXo5jFGR27xGbvVsEL4d+hkHHvf8Q
LKwBn2wraA4zxFGewL6G8jHOMPFRknftghl10OGlJ95lhAUEgbJZnHILw+bM5AY9lXZHHo9w3ljX
2nJag+MEzu/cdNVzRak+3L9nbhqGeyvchzxjquBQkfnDmGywc+IJtXrVQvgNRhysDY6JP2XzvRFy
wriwdftmLO4wsl8arghRt9J4y2RC9Hmf4M/9/up9M9DDWBI6nsa9ybPYI69A/6XzFmCgJHsvSHkv
MHNM6EDMBmeIw3hKLERhMn2L/PVZbtIc/L0LRTSqO6uatRiV9u2FWWieg8C5sO10iVUvTh1khTuC
s+iFq99P2/36HAwZjnAP8vuh8/5tjdRwuh9pqyAOZ8Qfb7HBT2hrX8JGuV/PKoc5Sw8MX9K6Kznx
6Hj/9HUSuJTuT+8Pbi1+fzesqv58f/DNggP9s20tMZkOtg/OVL9zRspo5klp7IrLzN+vLlwh3pbx
zTlWyz647H8bgqhPY7gQ+f1fHMSTVjCZcB6kY962wEtyuSypu58OftWAcc6xmqLzaEzWzjX5fW/e
D9Gu/ZRGaw+fbm/Lhyb5Vq3tJ7XLI6ZfWRntUsq+Va3ih10aW8Rb1Z4r2IdZwCuTebHFrbIf1v1+
uW/eH7b9hXniU24pNPf7kS+r0x8I8a/UhA8sUKBL8OvKONx/lZVnHTnUAk2gnaeTbZr6HBHc8s0E
P7xb3zCDOamMGlV29fDBUQfVdx/JlJAjracHT3toH1iVavQ0+QKtJR3pcLPCfUIFATESI5evRpUP
VvlwW9makgjyde9x3IPO2W9xVv3Ofu+ga6YtbZ6Tzn+TY/QlUslD33k0R0cZlLTTAc52eFVy28pO
Skzn7ngOu/Zi4u5LOBH4HaH77ISBSZsYVM7KwRiY5p1Rf8sm6zeF6kSmeQXHFcqiJUld9iL4NK0X
0le3VqGd9MM5F/70IGf13hqFcTa4TXOj07huv0OON88WWqVVCzxrvj6ryj2OqMcS1o8ZqsJT3Dtj
HidulQ8qukGmf0pkRdL4gxdXS9EF9YrJXTwuCpWx6EZdJGtQEB+NMYpUFCrjfOqG9jvuyC2tHBRl
vqgSzMxmQQ/hD1ligD/ALdCXtQ+jdCb6tOp++ta6T2FcBd95NaywJnaLp0WNahuWJ7P7ygLnEaTv
UEivrk/RPP7yKOr6ntsPS29IZlqHHu43I0Tn6SilhPk2uOUcJeV9FKGDL7fs/rRemH/q1xMwBIxr
6+g9empzDpRrel6a2AXkC4DxL7ryv7CC39tuHQTjf4Vx/735ny9tg//u7/nzxz3L+2cL8YjfIeD/
ca/yZ7sT/+afO+1H8+/P+hNF3fnKfx/qP4jN37HhfzGO/5cX/9esp/v/ZT0RaxVdJ/6FHf/FiO7v
+xfumfyHh4gqSN0g9qKYRvQP8en9RxQEmNF2CvQv4JOEoDpdiBIRMsc+cFDEiv4FfCKMjNwLYi0+
lKQ9+vp/Az69Hej8G/AZ7HA53Y8sIgS2QoiD/jvwKWLRQ7cz9UnZVhzpPL5PQfQA0QSqpV6qMxhG
COZ2K5ulhiYl9Ikta42mhLvHwfdJGmAQgMj8VA9kvFC6PdJqbE+R031VS1tDMpx+Lk1F05Zt7blu
anSqbP5lW19fzdo9qhjGFTpjsGJauimRmPlXuMHDVHDHPhD55q7tofb9Nt8Wk+TuEKty5oFKR/Jr
8NUG049dghklbfg0MaAibmfem57NEKz6+LDKieSot/n0nXECCjIJPkZ6sdkggjonjNd5tanD7Fbb
sbFjuUwgI6kLqaVNhHOMvJY+yhpK3+ZofZC8yahTqYfaCeunJTQQczdrSrGIDnaYu569hn13Bo+e
AyAhLyO8qOPYV184keKBtpY/xBUT+ei5Io+Xar3KeJuLwVo3hYpxChoSiEIbECODdJzC0I6kNGao
chcz5YPYdRzwqkVI+DGpwHmKVY03v25uKx1NFtb2tho1HNu6K8EczEA5t49JFDvoWgAKJe63xbYn
y7X9OUiZbab6MgcT1Eu6LZkDwKlcZe/l/Zz3QmyHuTVxKpakyevIf9VVEuS+t754nV5LagZ8UNuD
6QPTAy2xymVoL8k8L08ALTb0yXwt2wXF6NavWbg56kq9Pm0HfDBJHFKIdvhKOETHfe915A+gJ+hl
Ec9NpS5JFaCy7ACbufhA2fRhBggekkMlMF9T2aakc+hxHepzRf2hBM/spICnz6uK+CVOGDvMo/hu
eSgv4/7g8vmvB8NF/bfN+6v3/e67/Heb9xeqQLrlEgbX+5YTRSFQQyhfg5ymNv3Hd9w/r7u/cn+6
NQE99Cx6/sdhBDIBerVNn3tiGhgP/+VA758Z4qpOq7En+f98ePf33t8R7L1dAhguvb/jzwv3TSYZ
ZMX7078d3+89ne01jBR4UoYp8m87/u3pfcf712ymKyC2wpH1mzbju5h1fzCeD1ZoS6ASzqt7nQHC
ogBqaG73DjqEjnggbHnRzRWqUf23B2cN6mvsK/zNAW/MVDDkdP/bApHjQKoSU+6X+3vuf52SDVVM
4m+FZcE5nM3nwVVtAZqZDTmRvTmu9sqd/iaWFk46xaXkuY1zrcbZud6fEd4kxQbBAVrIMl5UvJxn
Om+nQQLWAIKS6hrKmusdo2YjVwpm/ursDzQU/jXINPMJurlJfUZ0g5T31/3Rj45AW65V7KwX7YQ4
1ZHPgErMAaz2KLjen41ghABQrc/UptRAd6tQMQEGkeGVacdmlYtz+OdvcP4LMrnDedn3AFv1faA8
yRXKWTHP0aVrdHThM7QBSD3tIdjP+7Zw0uYSQvaVk1RTeajkUKWdCbcMRKh7ve91fwAk6v3eJAmX
UETrNz8iLQZP9XWuekBMDeT+iq76vMXT0U9oeDE+/l/d/tiAnh89Rg4w77/XFdo00svmoF2vuzVx
/aq7MSqh8zQH01PQ0m3jF+4EKAx463KNo3i5rhJ1P23al0YDSGj3hwWWPAztgRbhvoc/PM12I5cG
I/15DvkDfxJzEOUOkOzUtW14WgC68FXzK5B4frWLJGdTA19ZQugcxMkTQ3pUx/hAKwaQNsDpb0S/
R8RVV5Th7hywdADodZi1s12d1duubjVsVyOb+rR1FZoR/On+922GtuQGiTzcN5FhcH+/8K0Pzghp
tNdVnWYn4QfBeoxTPX4CTecJpHnnP+rAtadubKLMTYaDJyzPrB3UFd6nurLNkUfrpzocP1rYr7Dw
guu6bN5pbeZj0I5Rl4e0JoXuZlz8wK/KjoSv9wtrIM5yiPgeYUgqdetBgIHcswZ48Doc7puBY8wB
yMwAI3ZtbmgR2nyOW0DBg8kig3YDDcgHxZqnAau1FG2cVHkLgCqtGTAOIjt1murVZItjaDq1zHuM
w6ZsIXh/Fo5WR1LJRx+BkKO/6yjLvZfme/++7OJKcNdlKjlnbJjtYZs7t+hHgq5b7vvMuwxxf/b7
j3+272+UYCL/2vMfu983ffw8B0qmx/tXx/4Yp51AtOL+4p83/O2jfz+Fcf7JVD4/tH+O5P5996/f
7qIAWPguY5Ho4YP++yD+tv+gjZf5TLOMud6ITrmHYnZ/SBzctH820UcP53/87f7qBGa9DAIILEnp
O56fDZUbHTSkHQLBxFkVfJdK4oaLvvWafYMW1Odu03+LtvgdApS9TVJCJLdClXJ7CwO3WHBeT2oB
6BMGdQM9IvRzmDXQiT17HKo6hp4a4R1+mzljoApAS93BKLWems777NDhFPlAsg3A181D88M9loVx
92wjfeR6fR69GZEWkNYZc/ij0xXeVAd5HRKRd3DlU2Lh2LIISA5rvCxIWoFRYpOnRoXXUFTjEU0+
mK4290BfSAOgZU56sEYid6E/52bEx7fwqKK474qQ+W+zlm3ucEDlTVw0Q+PeYr+nWT+aFy9Ia119
5nY31qJoPEYtWWFO9EAltuRBtnD6az5nvHHem66x6SRCIGxLcux57ecm9BDbMaC2Eium69RgqsVA
iM42YggIeRY/+8kZEHfQ1tBTi8cM8o7IwrY61dC4UKKEoqh6ZEsEYZkPiyb3+6jKCJM+CkmoJKFd
UyzrsBReb2DcbxBmEzMi8EGXHssbzZ+VhwqsUuGS1SRGf7+eBgEQrIq1SJuaubhHDFR8znESZvW1
g4ldr2E5MW7SmvwQYcsPjfsx8haZs6C7rQ5xS78xbxEzVR5VgS3EWqf1Sum5Us2ADrdWgOUcmjm2
fun8eMmWTXaHcYve2WbZhYMIPsy4PFGLRU9rODVXXQ/v+nUHG/JNdeXstCZr3OnNAIfJ6RJ/m2O0
t+AW8xoLNpVdtKSEmi1NZj0jruKgqFhYGbt1j3999+67EkmPW5zMT13cVUWFiNXJW/1sm+ujnSFH
KxkGWTJ+3rbqJ5/oMW5Nn8cVyVwxRSe6kSPOGLkNmi2pe/E2q5A94I+joG4+zxRNA8xO9B4A8ELo
ta07fOLmwGkDfaT9FQeDx0AIuZeVY3f9tdXgVozbHofQwgJpxiuV0dXtJn4Dg1bSAWeQRAtILZjG
VNjckoFeiLBgoGE+9h55X7Z1/RARkw68Hm5ixrWURNUxpqBVwhEXaNK5CEHZjw3UWCtg7WCCy9oN
6HpYUfxSwT4mw27lzlT0wRJmUlZpUhFVCiVTQrCjCxMSEmjj5BqDTl6z5VrPMewf5Ao4SE1JE3Cg
7JPXx69Q5HFLVexoB5ccp9k/8ikS57h1slDHNwbhIqcuuJdRFa3XPoL3WtIQQQkdAtNKguDQMDkd
waEfvboA44UqWwUJ0khHK6v1lYbjp4iIr0sEo2mBFplDjCalmh566PmpM2JYCaHCpTrhLI8i5eTr
Cs3UdeinxZBXWYNhtp0CkDj0oKLTGr5mSjc9ZKjCylATgpwKekDDWHCR9WPk1SC8OU8y4eoNKDug
ucC2aI4kbkv2Vk3KPc1meZv7ti+SeXzgIk6u09J9SUb9iMyjW4xq5IgLjP4xWqjzdeGDOmCBLUAD
cs+y4bhlB0Em7BtRNHTOGsndQ8jqV4B+TuFzIOl+x53Mpzg/07oWK5FOSdUgDq7Lu1wkDMZhZW57
iaPYDBhEqVLHCJu1o4nOIuJZy5jKFndF5qJzbkg+igrDfu0A4R1bJx9n9lzBO7q0ky06BQmYO8h/
2TV088iLW5BFydMOCOglrrPla8K0hjeT0GOIMcSRvkAhRQHyuSjltd+du2qgp8T95VdxdRRxM+Qr
gwMT1D3+7ZN89OwI61vj1PpeqQ0YkzXudO7g15DhzDJo2z9YeJXjt4RAxg0W5Pi0WN7RsS7whz2Z
6Q1jVcJbby/tKiQPqciCCjaVJPY2xDLzQYrnThDhU2Ev32BtwSCO7GmkGwTwen6G4PtF2yHMRJAk
yDphxLvrYWMv3zwI54Wq1DlB/bSxvkb9HfDCCcYGA7vKKiw6UYRDEh+sE/xggP62qvpocNJT9tRE
urpUK0vSlQW/OCSM1B/FdCQSOj6PgIQscLHpFzIMp0FxtOlO8O47gzyvXoEGmWNo7r8MGpNSMI6/
OsGAOeFEpxhX/Zzv7Sj35xt3uMWQI14G2A0FiocnYmcAzW7zvQKzDLQORMigp7QPkUoD65O1SVLE
MvzAqHMiNckDNQ/laqccaT2RTusAFMcAAPW0+4Cr4EqS5tEVybOe6xtzn9k83dx8Ub1OHc5ScM8X
kFNZ6wZfmK9e5xA/Q+RJ+Mcil4q9hptFsiBC/sbq5w6dZx8imaCh3+adMBmrk4P0vCCb4woJWo0Y
QDONgKLpUXrIqVH+3Zdtm0/BjLBMLy5V3OvMNVTkts16JCPnKXoyBgyDQ5Aak0mcBgDEDk9dgsRO
0kcfdeJ+qDVuP4fzOa+1+aHgDc9CBeW4hN+jjbvPgfMzaSxMGkaflz4EaYxuKFrCkvTesQvtG6Jt
M0TbJ0AnqPwbLD4z4fJy6t6mDWcokTdgcR0E7eCA0w700x+afOvEz7kPvoByrFMMIgtotaouNuS0
cKVcVAtdSzEfP6ITH2kCMBsTo84ji2EXebqvY5MsWRtBj28l/xKL8CvRokrJAmHLB4fENUQb9qlr
th986xAdCtbpMEXJ2wb44thyuBiA9tsWvysH/7jTH5kIl/dRN4CZklUeDeh8vjwLyNiA/75HessH
WSZ9h091jqur38ceQZVwdDAm2vYM6/DBJlKcDLcbohVBnPbBuj3YahBgdtt3DY1Gu/XzOut3J+wk
pO0uX+06lOMKEgdhsU+JBE91L7n8OoHrNGCC9hALS9Xe+24IPB0EHOy4ZyW8lYOewxuh1i1Vjwwf
DYFMRHBiKRMHWsOn1+6Q0bYWxWC2z63eEGKO0AItSMCqsaOPa7IirRGSi43rowCFhLAGrdI9aF0u
tqK5GaonqpbHdf4VknE4LA1otHmsg0Oy9bJoGv55AmOaB0PwUU/u68oHUiYcLbycbp5qyYWRM9I3
8+m9rnfuJBpwmocgRA168Rdo9osPhHcN+jcaY1JtwvinM7Y/mY9hs4p8mnZceBk3rSx447cHVT20
YKce1wZSh0Mr+N4Buk+eiFOQnAJY/8eE1SgjErmlKHjH6/BBms3NhZBerpJ2e5q24GHswb/EfbLm
bbdFl77jn47Ebd+7qGCbIidnBlIYMK8AJ71kDTxhTeOwbCF1wANSXYZ5skJ9XR39OGCPMyF53dnM
NEME9Dz45TcIni2ChRjYdqxRC5tR6Zor6rq29r5xFE0T+JMCQTKwhkgPgMJBsh7RnGW7TQz5Btz9
ZxEY6A74p69yKecp/lxXFNW139h82gzqaXL1FLJSSRie221YCt3M4pR45OY67JNugf6F2061U8Xz
OGq+OOH6cbRGYKbt3SKkwxeI4dEJAXE5HoLa/z5BmclDfxOnkfiv89pfhm2luTeQBMmCR+UFHiLW
GrPudKFywqTosBtCmw8WTmEWO7BagrCFf9P1Vz8Jj5MEQo64RL4uEQOdu06IsEpch/2T9fmzS4MG
HrKP6WoZX1x2jTwNd90A8wMVUzS+h7PvO2EW08kFU0nRvCwJzgldUkiln02FPM447z8FOhykKx9i
AyUQ8Olj1LgxVGCT1Sx8CgN6CZvx5nEcDoqqG84TrLPq0eeBf4jG5PO6mDBfWvPa0fm57oLXnkyo
eEdqc+3Uz8qbuhTOH1LuhQeoKeXvCkR0JkAD5LXsyzaiFaSNcl3mZwEs/tg5/OYmfXzZJhnlaRc0
8myScq19oChGn6YY2QPioY9BLPDUe1Y+TJN+UAYo6j5adN2Kbg4Bh6OBys8Ps/XfKOtlVs0NLzri
PyzaXcDlw1MNWvBW1PF/IAMRX9AEIUcM8b8bUCVvYZs1e3oPHxfz7uLUsA6aqouA69FXC+36c8RH
uNUkgSWI6QfS+g+iPk59jZQ7Y0kJr/4ZaWBRrEOcFKDngrxjP5tumq89A+YIt3aSHdYmiJuwSAAx
FNWAxQhmT2v8iro5tFocFxiGTiQFqqJdwhph2tdNga4nymrUxEGzJ8Qjipjd0h4rA3EhwtBR9UCo
kHu2KF0eWRzcapnYA67k8FQt84sv7dOQmCSrEALNFHVeYspMHrktmmlzaoFmgxhFdTSe5n31Bb5e
EiREUhuAHZaef91UFKeOQSh/NWASKyTyUebvKdBki0u0ladgZL8q16qj0HGOkRyws77nI1BuBBs9
99M2pEGEMdhiLizoVCPbTkeAT+34Io2Bec3R9DTS9y6NHU7wGmBTuMhns9gh6Tgd+lW+eBEBjt6P
z0ssWMHsPKdmiqDFISiZ4lhtnOjcVJjep/hsJ6MPsVhRBOsEtBIuKI90R8CHfcpoiHCkCJpinTtM
gZ3sszWsMks34JSYLXuFVGrihT8RVhCXbmZfhDwiW0sx2QVgxqbwfVQtxg8sn+DVFVYGieOvK+tU
liik4ZE4Q7JgfaDQmzNmZIA4kcSMpSjCTDFaGxKl6zYf7RK9DJV2cm+KFSIqrn8IMfRj7YsvjC0o
VXTyyiqgZjTWUGso8u9kQvPsah94QteXzPAPHUgy1G8wj1y3Bwn7TiBZe+Z1UHdQ37Q3oC8rfqK3
euXoZgfn2wCRwnMXcjUgRQt0JHHHDknTx8/O7i9DfT+PeukgA64VZIjgJ93Y64rAfd7wBVCU44vU
J/PXtjPNgbvydesfmBzZbeC6fRIKkaUNtXmhh1cNhB7zCYScGADAGPSHULmYPxbEJutGJnm/IUls
5+aFsGoqlhFlqe/qzwA9rnxb/GKrtx9oBbfQR2IYplG3qg8cvxg0bol5/onMKKFHFxrEAqpmotGH
oJe/6iV4tI19GZw5RoYRloc3dluOu1Ki4bIF+WqqpSmdHph3hKVkkAmMhixYxYtCZ3byAvo8bUic
xEspEv82uJUs4f91qOTRq4pXiEbNAebkK1TRPe0/Po/7TQo9MgeS4iALEJznkYnLHKf1t80O+6UW
CMBUCCq1pKIHoVSGdQFENvGgXMAxYyGdKR2deAVYjSsT69R6pRvPh1kGr3ME8HANDboyvv3aZgRe
RyfAjZ+4Wf+9YrYkfP6YWNDUbPkRbtNS8tU5D0n/hoVnJtC1iHRwgkSKqeivZoqXA7jV940o74hp
U6O+MWsGl+URl8UImA3IBDCfDhAxA8K+z47J6jy5MGZT2n9Thl2xOM4LwrjiICowBlMHdtTUH1w3
eJkVktGeMQ00+/hz79cwIQO9po1XxAgQZmL75gWtVyz9cOEDElZbiFaRDYjeVK4uVBDJ64rFCWJv
Qaczt48dLhHc1zTO1Mw41GP1NhDSFbzzSIbJ1qSeDwIKGouDlRMoPTZThwBYU51ZvJ7IAKypdXPJ
gh+hE78ManoESR8icL581UmngSknfRFhZQY5mhvkydxhRh2d5qM132TPZ6BJ5L0Bc9Et8F5BG3Jk
OYx7ipYfqDHlxziC2xhO9rIl7WmyA1TAjqIpnwvLJeL4IZo2MaF8hgqWjgrYMVzRn5sFoxwF4YMP
HB4xLAPlRT/5FMYzD5w15wh8px5G7C6xyQNFZvwYSvzzlUt+1GzSB29QP8YaFjjvpyqPwz28P1Uw
rlBepjEGT7C9E+hcDGi5M4KRjpjOh61tDvXGbm60Dqd2QH3ozUnZJazEDZR6EgknqsBBOVwjtxuI
Y60ELo1+/bSOpsp831OHdUhO4LHlObDIpjUBPKg26Us+4YjbcAtThKLBGjs3Iy1claF5DKS5ArAH
/QIepowhHZ+JhfpiyOe2mkOAeiH8h2h4EChfQwV7fHKCbHTmJ0d48RF3DFSDsf6AVZIwZ87DUEzz
uKdJnEMvsTIIlnYcy9ajT6Nyv2AVYYsVEsCOYgGZK4k+KUFXJDL29kgmWIzGnXKMT2Xj6q/orG6b
e/I3J3mce4p4aVdBFnTeRzBLNwuloFyThmREmZsTcYb1ImRfrGFkDy13vTTUDxbL16zIlobzyTeY
Nw2hWWyxioelwXcRTU3O249EPc3T6kIkd1DPVki0d04cF44OqqwHa5w5UBkc5xlw1GywGMzgGSBW
dZNDBIJu7j4lUEtL7VCNC2pGUa/ITQTRSxwPJVZ9mMphVUPe2S3OeqHc48ShDSzXqILcaaewzUnn
fdDJegmlQhBtQQ5VqOXmJz0ieQGkx1C0GTheqNEWJfqCyLjQH7ba/wpvCoG9k98iZNUMAdYzqgVU
6Dnc1w/4NnDKnjE2/4p5BRGFwuiX0rfIEpC6GLyTSGL1JBqsrO/5aT0yfQXXezaV05y8rR6OPrFP
cP4RV5C6SaX0kKqsIgg5CkK17Wvci5re3MV+5khfFdtY4wTXUwLyfMF6LiN/RSVCch8XtY9QKu+V
OG0GkurqvGOdhkNlAvsWr1GJtUvmJ2ECsOLRiOVYXMShF8sEElvxVLYJ386zwyAjWDaVmMUhf5rl
a4wrAYbEEal/i+vDgHcIFMsi/xoSBO4Y2Ltp94nGHSy/E5phM8N4/LN9fzbsL//52/0tCXOAQd3f
c9++P/vHPlhXimVbKFzcCvgEZF6Qimw2qQ5O4n/828f8/tb/9iMThdWWEHf289873b8HsyFM6D9f
/vudsUTOvp0lqjQkqnlVHW2dgFL+x/H9/hw9elcXS6kf/vaxwzBd0DOJ8p+ffN/+veP9X2KS8Cuf
K1vcP5rfSdc/33Lf+77f/cTdN3mjeRbras3um3/OqIsFrUoBkFYMzqfKhhAbKLRKIbt35Q9Ozt0I
C6axeYB4Z3lqlYPOxWLGRKIMnWSNSdcHgNhYNMWomT88RCRy82Tx6UkSWUZu4OVshBK2btMnhRFO
jn4eeOw7Wn6W8lYCu0eBX8hoxTDfgMelsO/9EVm9CTTcalDNa/0JucnjSsCzhPJZ2W9WaReASTNm
4YRFCNzdMlljYHFOjIWW2NXT68X28vtuYQyrs9cK3a0j29faAB6d+vCKlHJJwZIgJgG88eBo54E0
C8b7zcP8BEIdkOwoMwgU6dxUTy7BgCqBN6YkFLjqkdVKti7OcMPqjT5GDEOkRlxpa4ElS3oeet4U
gmBpDBGVE7z4VCt+W8RmsyhCTqhr/Ms8Nt+2Aae3hcVFuhgZeOT9KDGfRu0PWMwLdk2MizYlajlh
Yjs6XYJFQriHcM/6lUDLW2fnDZyOkzF/uQLNyQg029SC30YofwA3auaCc3IIzfoFWA46h/FQJYYB
8JKHYDFVIeYBlnnQvTYq+tHOZMltv/6Y42ZEgxhg4CatBa+POdCbxqaw2xtn/kurUN52GMlyi8V5
8vYzFqUBrbUhmuAVvu9i/RZHhMe5nqpCe5IC14aBLsXWgTtKyh5rCeRefakq4eXDCmUgIFpl04jR
1Cq0GxOY1tM4Y4ELZE/f+hnZxTioX+YKdUV0D326X5DEwJpfTQw7avi25mxCDh2TWuEA8TggWJ/+
P/bObMltJNuyX4QyDA448MqZDMYoKTS8wDRiBhzz8PV3OUKpUKmy63a12X3otn5IJIhgUGQQcLif
s/faVuKNV9nYO2ABb2pKnPUEAcyWdOWLpbxjGNsHGJjo0RjGNi20r6IOLuYSPqo2dOmRLdV+ar3n
0am2k19629LI60M3Y03hhrAEDYijvrrvluC5XdTFzbrPxZQ8LDNdSxH3H82p9/aulUN66LAjrpon
T8l28xtp8m8Zjv8i6AMo6TgC7htTJXR9/yzoi0Mx50lPcWqeaboUgxFcZEZnIbHyh9xE3ZGI8K2r
amdvFDjyjC4OD35EVbjosREbzrlt7CM9FGuL27i/sQojeBTQo6ZYFvcZJ0Il2zcMBdF/88atP9CT
NKA9G7G/TWsVIC51/39+4wu8R2+mRnumEZydDc9FrkE5bzNJOmd92lEaTH16+nl870KOu8wOltp/
/8fTJM0/1JAe9Q/+01JIGJx/vIekTlJviovkjFhjvle5fc6sNIbCNFjbYJHGCWG8fwhZHRg1U4be
vHjQQ0r18d+/Dwft57+8D4FTTli26Vue9weGM6vmWTSZjM69CoHW+Y049x3teZNBcGzTDwM+3WOV
e28tNM+3fmZNp4Riy6DEWYWtcTsEXX1lQr9pSpyVEYIZ7lcoq2MLrJyIGKZRhFq3oYxuQuFeMM+2
t8pobZhG9MMbg550CWNrXyXWZxhRw2mqaqywlbyum0TvdfkC6PkXJfV/79yFP+0IS0rLN/EF6a/n
N/pob3Z+3A1xdPYsu9iOLRy+NMjmvRXJg3LtbSyW5jpAaREw8E6urc7FVNLfzxem7dO1xA59KsxR
gEsqhjOU0WQzRHGAES8cjvkS26fehlICPOywvvP/L4/+b1G4nKG/fclagP0HCvcXmP13Fu76W3+J
owNCFhwH04AIqPwKk4vuLxyu/Ift+LCvfM90XIsB4pdGWkAsZ4hzpXBtJ7BdySXyUyMtnH+IICCS
ATCdDzoblO5fAvGfJ+G/g+Lyz/zzxWgGFlYB2Lv63LRMex24fjsrnThDDi1K86Y0jYrlIRfJ0Dg3
FaYOZw95rAtvPNU538MpppekmKNjWW/CPpZv69Quoh8Q9Eb3mxl7lfFOhF7tP4+q6dof0Szy6vMi
Wbx9G1IfVVa6IBxanAXJxKSGJINk5ntaM0vBJ6Vx4OXtm8aVs70z3bZ9TmxoAfu0BbpwgndQZ6c4
auDbBX4+hF/duJ+AAaI+tG9UPOT3meGjVwxHI6ZHWhkd3R6zn+JrHwT1im9FjWD6MapsfIQhdpzc
d+2j3Q/QN/kk6JbNPi8/mb5vQHNDtO3hr3A9wEMerOMNwiSR0BgyOuu7PU9Zu21bY0ZVEkeUFLlA
O48JlOhRmiV96yGS67Mhvu9LYU/GfuxAOLX8a+lstuc4clnBFGnuMgLJuIGDCp0DpbnZ5hTZgRNk
6XmM8V4ew1g8idFjKuksqO1gwVhI1fBqG4emCrMvNnROZ2MIGhK0DQZk1ti1Q7s5maw+imOxxCzV
HZdi+seyQOl/MENu4JuWopSznRNrvgTj5KQYeSCyUHeVc0BDJ5bjOygNtfOGJwLN9OIpfhcFY/7V
ZObTHtusbrNd2jQqOXQuBgAqTk73yYv1JMgBZHhXBF1FBSB03paWyxTbcstoX6MHp4pVmpW/5Z+l
Mils8Vh6ORJRy0TQsFVWVWbbtg7lux7NzHgoB9VNrOVtbtmxoU0jtj2b1qVp+KhMnpws63dWawu1
Fwv6wQd09KiVEm/GOt7UkIx3M9Uy3LJtqgmpfby00FaNoaQPVxv+D1dSIgMbiihHbTSKpdwUOIRo
+icgjYrNkESJcVNEHpqrglu8hjaoxVe70hsk7NigZVI90LXyj6k/1u5G5bnh7kMTfMVdpPrZxlfQ
FjRFQJfR5VaD9SYVyk6P8H7G+pbYuCi6NaZoks+lawT2aa7R2l5CRhRHME3xcIHvE1Q6S0zNjlnu
nTfi2LNn+oUeq7wLJRrjA+2Q+c0gHefJatoI5TLe7zYT44Mp5+jKFUBxqHPde4uKccznzJNvubCz
t0gjx+NY2vHRtcfkSz14ESVG1K+F6SsYmCLcB35RHm1FsQ/ZgNovvldhBzDLZh/nnXODyggRcoQZ
ailL5x7WiLELEmN6C/bCPo6JX91glZLXCXfuMaDZAvtLehQkRXFu3Gh849URVqbOnRGiWOkpwmV1
RtLjPptzHcabOEjcu3ZxvotinD/36P/vhDGIx6ofw0dks/a2tKzyUZVDxN+jjVE8DO2jX0U9KydL
nXsTFmecmSyusl7Gtz5rsb2X196xnUbrQ0EowglNL5almUsl72ME3HDlThm9Y1xefhme2iTKTogG
531jeNEVMnbib4AnszxjhLxvlrT8VE4i3dd9ED14XiOPPVTmvXRld0jKBLHEPDUn5p7tSfSqfAxo
De8S2TW3DqficcA+fxBL5j7QSDE+2wkgihpu4POAf+vBhwt4aEpjhuOTwnPDj372UgRbYQzs0nUT
QbW1Q87oxqK4y3yj3MVpav4ozLR80/RFe2dNPvMEDzS6t+nNwj7TEDTem2ppb7tB0tIb59mDgxJn
6iF2cvkYDPRI5hkQue1AL47oiYNzUcE+rWyxUPehquyYQ4fvgsu8t7rpafFqOOEh5lZvDGdz04EI
O4WR7W/tfAyOWYF+xW9dlipFDRQ76THkju5Sfu0tiKR4uhhuzT5+M1SNdwcws72r6riCSVO2JztR
9KeKbDrbioKMAGh5ULHjXOqEuWGWw7jwCyh96IJy7lZzCTCFUnZYBHJXhq782ozCQCxZJ1fTSWdq
U8rYS9tB4+fT2XKSoN6yoG/u/IYF+zjTvQ7bfL6Ne3/WS7z0UC/TdOxSWsdY2+nAg0RlGaX5CsLD
Rs+ldKQ4L2/zYvaf/bZPj5Ofulgzpvq2y2hm2cs4PYYs3+74G0iG5DJNj9lYVdhxcMukyvJOGHXt
fRD69nFuQAFU9qIOZpEmu7IR8cGIrPJcU1vbWTCd7uSsaP3mc3+Js4L2ae6OB7w4cj9FElVeNVho
Y4bwtrei4TA70t5yQ/CPE1f0QURowmsFqCQUZkYBrLG/oeNq7ty0packXXqQflUcfTNOtioDgmIU
S7v1ffjiRpYICH99So/SqfeOpFrtzfMAeHx0T2VBtdlxHOtqmNj0AIQE76UsvHdZ49v3Rij7HTdM
eRwDClMFDK4LRc5sx+XNINrNdHw77hbKjWck3Y7/IxZmdGMlZnYwFqN58n0c3KbbW/uU0ufOGqya
JvaCWGCBplPMnqfZ1PC9lqXZpUM/3vsGiAqjL4Y7qqTNcQnTbJ9LxKsLFb1jKpx8Xyay3Bfm0h9c
BLjoKZ2EBQdo2C3dnvQytIrlA4XuXWE5/S7GCLybgtDZORXA24AifkZbfFxuospDcIHCZ18DvUAo
OFQsiT3gDekY7r2F1ruE0buTQdrsJ4sro6DXcUiLFUMacA4nTXPoUiD4HgKorUrN/hiPhb6BQOiZ
ud/trMh0QeRjWxuLNNrlQNC2WQreEWt3l+7Tgb6ewihyTea+fzKMFB0kBYDTAhLz3M1JdzBcOlwh
3lzaKAwzVKANXb90ES/gHk1gaB+XzBsClE1Z+5mqf71LzUEcodw5YpNP/Si3BvqOx8HL1Tn3fbyu
lFma9wpQ0cEZF3Uncqyth0wIW9JKGUf70GZ4zqkICRDzZhLl/SG2PNQMkwU48coaERINQAOvezuJ
RcUH5pdNhwhGjbfc1HNqPVbMJM5j9U9zqLb7hD4RdiusBLDZ3FABj+kNbCG99MUX9L3CXsrd/8gq
6P8i+6fFQpOopF+L2H9Z3/yV1Pa6uPn5Kz8XN4Ega5FQDVSlrsCxab06P1lK/MN0hc3qhlwm7QF9
XdyY2gBKACNyI1yZCGJ+LW5I/AgCagKsSByPr11Y/8nixqJl+OfqxkF0KFntey5eKc/TZZnfVjd1
2Pl5Ckb2xgrDs5PmGLbQO14l+vvLgj4DEieKwVkdrRnC1U2i3fx40VGArqZ7TifyP5YEsisc6fN6
bHX4r3vI6X96/9eHFav6oWvc0/qoDD8loVDnlb7wCt5wtEuk6Xswm/Xp9fD6rPVn67EXIMTrj7uq
RTzsZDcNBjKYAT6JGsip9m6d7wsj+TgUlUWoxmYIa+O8oiEyM2Od4MH199uYwt9aCX9pCqRVvOdu
rU4NnhzMkeZb9OXTyRLGbkTieZPbyQRq1PsxdH19lNYQi2tTtCe/b8Ru0eDGddMi3t/Mfv7eKkyx
mQkpyOjHdP5ZkbWh/44yLA9G5xvHlSGy8gxWbsEfDyflfFrayNy3y3QvgR0xj0Fwky/9ba6BelYb
ImC1Wm5Y5XRZNzmUJO5Qha/b6dc8lO5GEkiDpBoDyroxFu1UWXdds1ennM9cAX7ZhQOCyde3sb6X
RTNO1r11w/voKEaNj38gTl6xJ10FPHrMu1OZ1uGpRpyyEhdSd954VV6ffa2IjvfCYMR0fB+yCzIi
WDh6Y4I8t6qUolOH0KUrVESnKjcOyxC/gVc1XSo4v5fFPCQW4B4vkSBqYorf0CIpIROCAq4AsRr3
LTwtCeKwITv6QXsl96K/JIVzQCpfnab7yBiCC/xeRPVWOuzLnjusU+FIMdsBOLC5XJI63lpFIjcU
9c2LXpJsKjxsKLsTFAmWSymgtr4ElX99JX2s7ny7L8yT6ePj0/CPpKr8A0iq2xezfpSGGkzCJgSR
/7JXzS5CifwpXMR7Oc/GDhPVPlliP8dU4PlnxzuDdTxwK0lOpeTMRAnHRAjgdurlM4DOvr2MioJo
VglnZ5jwc2LQevvODn4ENQtZ4J85zS5IoQhAV3BJEc04lfQzRft9aj+GE24fLAID4EH+uv2jAKQE
6kyae2uwvxq4FC923ky7ypI9zUUALLWmafbFMu8U5Hdw2KnaFWGD21qDT7zZp8G28kTWP4ObIQQ2
lXr647OXo8VfIZTxsQsbo9qM2I1e+1Xr3npt/tYaC5klm32J2I+CvzMEZ5EY35qhZg6IqxRoCiJI
P6CCGMBUjgNKx/WUk1qBImIJrXGbG0CI4gE2mdfH7i7s1VtvYtq7DKy7ZDO8yw1vPmR9EB/ikspn
lpyaagITFBaIdEfzgj56uTCZac3aI7wCLctK/PBQDMMuiSp76+PD1ie5vR11moRfUpsI57DB5OJY
NGjjZlcP7niSZrFrrLG5MBkwtjSyxAZrVQN9drL2M9Jmpu3dpdGMTBtR5YF18Jdo5gRFlL0wGQQp
PdBCxvqFacpNkLwNLYzAnOQg2noXR28S2BYve+sxf7SGPTaLr+vV72uzWl1njAYL8rX94OGJiRUZ
LKHLaihpQcKC1mn2ZLwPe7+p083LW8ry6VQPWH31GLQekivrxLAa+jafLY2yWXk2GeWoC9YjkRbL
tlTQ0GXtIrou6e2u58LLrqgRrvfecAqsAhITgsQAcBGKU9hBWfAwz5F97u3FxmYSkBXTuVRp7CyY
wI8Nd7FihLDNfr5AXtsljv8QWLjo1z+lQIU1CzpsyRJtQHK+8+zHpTDwn2ON6AAK7swcFek6/q7j
WxmbNxPKmZdx2Y8NkPYFLXrZJOUJX6tBItb4aFBJGmPg/UKpW+DI7VYhxN1iu0fVJYFeOU2V7cwl
AeivkVgubCzD9sajp5lZGAMBZ+k9J7W0jrVDaROojdC0LQsCwQUtGGeFfhja/bfarEAixNCSZ/1P
dQngJVc63+nyWNTp4R+MGu6lDpVGfbmaBDat/K91d91IffBlTyPDQg0PazRGbNJAsXhliwlNGctF
dXZY194smkMGbLm46UdP7SsNKCs6UGVe2UXgERk8prpPWXlOhC7pAaWDyn7RlQ7NPoMCHlwiziIW
pMVTCcEAzyUObWhpQNdOzYpP04A1RyPVJE6NgNwZAGn62Kzxa0Fu1oA+GedbX85HywSnjgb14tYD
wtyOK/4YBuq+1Fi3xMtvh8mcThAIlguAuM0IzIA7Pji4VIPhQseN9jRLzr4NpFnD46DjDTepBsoF
LCe1XRCpkTWp8OBFlWGCwub7KVh1v3xT68OYidDRwSougm3RgSWCa/xEZ5qRGJV3MkSnvtYoJ9gP
+SVod3nNdbBu0EeldHbL515gd0201AG/589Nqfd8BRUOSCvyKxMR1vrTMvAYFrYdbL5mGu8LqcYr
MUWMXx2cRJsiHjrSp1Sj/RCifLZh/TUa+qeg/yVQAGcwG0dydDINrHIQLwAxgBnoww4sNEQQiK+5
a+EKEtGzR+L6nLv0lEOP9Ws2vifwrd27fXhtDEVeDZRCwi4gFcMtJE3AwChXvy8gGmZIyzexhhxS
QP7isqRsoR+OGoO4wEMkfCw/2uh5eo1KhADU0JIOnguUTd24zCfoJAcFX7FdOYsAF3vIi9OKYNQw
xiYAyxiJ4eBoUCNJKM+gmXAJgR3UKMeCOZ4zG3DOchq4KXb3YpF3bWZezaQacGHHn2TV1ZslDUiS
ARY5aGxkUkKbkwshKZNZ6hnjKa8RIuYaN1nBnaxaWFBwKJUGUhpI/M6dhlR29d46TVlnP9Sx9w7H
Ojz2jYwBW8LbIFFGwy5tjb3EarMpNQjT10hM+GXAMTP0anLEajRBzkw0QlNpmOaksZpg4cB8mT88
DdwMIG92GsE5wOJsGqKcwsWbN0vI7G/yvlkD/0+C7q1l5djvNdQzQm7UlYO1SxekMMG0ePtiSfYV
LNCIDIlaw0EndQYCQAE8ol6OK+nT1Dof5nm0HoeYiDhlb/rJB/EHUfNmnj7VyKRubLc5B3MyMqYR
9uRKeW+3AI9ewAFB+NmvXOB0aQwmDatYtaJOHzwNPiWrr0XaCgy111RUjUedXLPbT8DdPZde7pTe
Th6RXiETB5bdQE7nLnpn1wBXq5kFb6shrB00Vu6qhxKnFRlvkPNRle5ijW5NYLjSyDjgtOCWB90V
fz/SSekCfI2hvlIF/eT3nQCLZOKFChau0afRVQVOev9jpgGy0hUwA0HKIlbUgFmhUbNSQ2d76LMl
FFqpcbQ0rbuDBaE2p59qBLzT4W0fPWZeckOJUYu9yEZp4sbeOLBu6Xdtcw2/XTQGN4GH22kwLuGB
eBVGnj7hxEYk1n6SmqGbKiISmr2rYnwbqXznLaHaqSW9dtgNNw7tnZ1Cuog4dzlVkHpnjeyVMx2P
BuXl5AbfWo31DTXgV2jUL1UtE40W/u5qPE3QgAeNBXb7HnqzRgUbZIZ1ssag209EtgSQV+EK53OF
51mjhmOYwyAnCXvBQFEMb6rC/WYY6qgsPrjZ+gcHanEUVO9RHn+JaDNt6Nn3hGWAOO75YuAUxl8q
jT9GuvcRNFL+xYKMPEBIHjUq2bf6D2hVWUNpjHIHT3mOACtbtGhmhZatYqJNg6G4qNpjzUT8C2iU
Cb6o4LbBEstVYXhYn/C6WZ/0+rBcf7PSU8v14B8//j88VoCTDAyVTODaOhJ+NpEG/jn6jmtNlIxI
reTxukl+7a0PRyf768cec8YD0Kdb1OoNvQkme+te55nqHBEY0GTerVGwZlgPrxuQob8/9fXYuud5
LbO311f648frw3WTQlN/+cfmNxm5IC/764ubhhud59ikc8m7en3i+vDlH3h9nSEL9XRReBmr418f
oGLmfAzz7rykQ7BfVP1+JcaunNg+bJNd1hBska+r7fXgunl9zusx9A+syF8f//EcOWjTotF9zD0U
7q9P++P1slU9+Mfvruja12Nlr0CqvTzzb99ZHxBIl/klmvjXlwOf0h2yMX1UonEWkNjyASUGvTiL
ifbQsrR/3axQ1vVhDXB0AxkW6fw61xqULqO8/vzl8d//TOi52/oq6/PJCyy2HeD7UQo8Inh0ssIj
NIR8BdiZeimcl9DvcdHpDAWkJptuqjFKtyA2cDsC5NB7r5uVBvr60KyHHdk1zen10LpXGhF8YbpC
WJzAh77+dP39vzvGFQMW8vXlX59DovEjBfblYBpQm+JiYNOU3w2vmPc4ov3j/0hx8v89gp3ta9zc
/7qEeff9S/O5zT7/E77u5Zf+KmK6/3AoUAoEGq5HyVK/3k+FBmM3RUyEUo70LUkBERnGT4odMgwg
drZvEnHuaTnabwoN8z8qWtqSf/B3fZTpCxclKjp0uEoehVVd1PytaJnD8TbnMB6u5SA6PRiDsb5d
6whrSWXde93858fWVWngg1vb/PuXoe1EmEFU6cKf5RQwlnRJp1pvPutvohEhyQZ7lL6xNUQIhDpL
INepArjxjqCBEHKPkNjH58qv7HO54LEZdCaBTzhBQUgBr6Vw4JNbUBJgQO4q6sFUMb8Un/veIOMA
rYibEDTsEc1r6imEA65vDNTb0I8/KJ2U0GDxxTP8riNCodBZCq5OVWh0vgL5mvMlJHIhJ3rBJ4Ih
11kM9F+sTReQz6BYWNkUEQ5xaCDyrCgGobpnFRFpc+QzrMPPo857EDr5oScCQs2evLjmaLI2MT4W
OicCmKB1BiCxmYmQYCLAgm5A29fQanXsDOUpDl+T4AkIXdWWAhYcBp9UClPnU3QJaABM4Ui+6Pqk
FpbJ9iB1pkWq0y06VlN2Gp1az+3PTPd+jCImkGAs32RmCuelJyUj1HkZbkdRCj0tfpfniC9qL320
FSRsVKg4TpNO3bBORGsp1yC9cCzvSp3NEeCMhHEAumH+Fur0jkHneIiURI+FaA/K2M8BFlFc4Zhe
huZtSQgI4c4mdjuzu50TnFRjlT80MetUxLaLzhBpCBMZUuvN4lXuQQh1bGXxuCifmWyN9FUnkZQR
fv6mH1hUrzklsF4mgkt8AkwcnWRCSf/rkNTzfkT1Q2iK+IRMDpChTkDJvWcA8cSrlkxPhElKSi9H
HOcEp6SoBw0ZURi27sLGvLY5xtZUEP+XqWAhAo9GWYTwiJwfM/hMHYgPr2L7ABR30yjcx5b5tRqG
cpe6nw0JRyU3C1gXHrkWTVZf/SEvdoiiOkwNTUmIQMa3V6l7VQTejpRUg1M6rhGeiHvIzd6lcCEU
OwUyn84B3z4yp6bZvI+86rmsJHFCtqoP/TCMB2o7Z69w9m1d7EXNzc5eXJbc1AkjVM52HlNEdul7
OhN1s5qKvidZic0AqkiuC2uyWcx0b9rxXRGBjLNy40TOeb/lrUIBqeWXvCm+IOzaVQKAwCDkU9rl
303TmLcxK9ESi7bnzsCuxedSUp6QbeLuB3u+BqN7prDwLR0mRD3doxgcG/RGtZvAjT9a2UgpMP+U
xRm1s+nLkg8f6XY3J7IFCbnqys++gu/fkqJrOM47XyEz7ke+K8Ouybnqbozgy2SpN3p8xTEmAr40
gRmmvA3qcTp1PeD70B6IEhHmEVanuunC5IdHpYXhcb8EES47ZqaIukH8QEVC9mFTXd2L3nmL++5t
AzPpZNAtzXS19mUj0fUW4n1SzP0uJSk3bbzHrDOCXRrGNSmhxAZYvY/s1T6moZE8sKA9IswGbO6Z
NwtprySMiMtUcU3IdMp26E9d3Lq3qZO97Yr+a8rVJQzAksjYXevJAD3m9AWGa0vc1AaJx8l7dwG4
u3RI4NKaKC7KqDd5gR0nuUSLTQcaLd2GUj7oTGovfJZvSzSIW9T6d1MScmrYtS7AbKNueqjzKIGK
3MqTLJjFyezdbCi1iaRydkTm3kbS/4KIf7zSkpr8jAj7EN5l6vlPVeLnhyi3KWHUkpXTgiPJAbwx
+Zt08Miny9A9GC4pfgK11GMyjOV9CKLS7HbKxDPr2elHEQwgxp0Cq9o846CjQtTNLiJW/CCFDyuB
DPWNtXxXhXvyhp5C0kSb3RbikwqnbdvfoqZJ68bBUpSxHpzDHM6J+4DxsbcaCdOAsEV7xJTWZm5x
5zTJk+WxCJtZfNKIIs1+Mb70woeeQTd8awvkPWD4ybQa0O8rP3goQ5o9RnTJMfKDU0X1JAWuNWP2
9jFZwFidqMgBvrGXuNs5Pfr/mSB1fWlNC05spH/zPku/QR44h664NItNu8QDakK+yvd6HD4wIHEU
21rQW9cqrr6parznZnBtIhobacygC8n1kSZbt48qWEszGJ/xR2JT4y2L5ntMXggVxZFbZfdjDude
I/3eYixUp4HE7cqKlkPndT/SqQN54/u7zpfimrjqQwn1L5NkWZBE3UMdsjjLUyBqRuj/WLoCuEIM
/iIbonPbDSfk/pvCoNZgQXZk4HLvTWl4dw7rzu08xdVtLKwvqPGemnm+djBXzvEwl9chPABxbyla
5s9WJwhhy5zh2JVE+aXJ/OCH5bvaxHoQpqhnXEqR7uLZFIIo73gUx+YxvO3oCrS+4kIewfa7UN66
SSLL+R4kZUvoicHcwSaUbhE3AZj3felPH7sxM49h43wO63Arel47kv0PFRRyQ3jFFUbgcl3a5HEu
nn07IuAuf5BiqbfSzKN9Nns/3JygZTrCGzXYwy4EfrTtXPnES1IQzRj0RhMWhVlydtoRZKnauA59
fGMqlH815fKTgD6N+ObIk/Hj1DUe9+5pVDqYqaX2rzCXFnmQUxUJ203dU2amDHfXz1RDlWV9p3ZL
xKGtgP+rD4Bdky2ZyD8CNPbtaNbHjikdPq0az10HtqptZ6yJw4i8I9majSQwrRkaZheNv7UMyLSt
le9oYmClYWCLiuSGqic1oazROPq9rbO4nGx4YB5JdW6KE1IZsW47DMf7NhlPnT99JmgEMBew28Pg
jN+ji2FVEgJWFuyqxfhop2mCLEj2N8wViJLO0fgNDV0lZelE3UlUW1zaX6xcT/H87hQaXoa6p7ip
kL7NnT2u1fBdTwdXega9SViwOwHwZCay6+RgnZ47s9u2fFmbIWuxBwu1M+eUkCpHl0zdON2mfv29
R+C4wYLj72QigbobCqnHbMV3tetwotQ1fADHSI+dLKrbLgYtbpWSvC2TE4i4E1jrxXeJbepKJANj
0ckck28l32S92DPzq2I8S5jshzEPSAPTcOJRNs7BdyO1cQ2by8iw93MNdG6kUbRVkcSdmNkbatsb
qKnwUGcyWHFfQdQby3yH8RoD62Q+0jqkr1HH3aEh5PQ4pPFTCX3u6hrKPiCgZCrr9becA8xB8jMe
9myP4JHTsxy+yTb7tqTmF6If3oTxhLFfTEyZ+/5THS/+fu5999KkZUcuhQ0W2Z3fUZ5JT15ZEEmL
thbVqtpVFdnkmKrdcPgmpmCP6UV7jJcWAxubZoa9GIB89ZLqpnT6r3YXufcBERoFDa2jp4y3ReGr
R2pVSeie/ZpAVWIcykMU+Ld1lUBZtbiRL5Eado6PFW1xov7a4gtHhFhva1Kv6AKgkc1nlAn5WNy7
pQnaTFIHZYFOzu3CnB705/CWsKb7qmnusjyOTpYjqhOwtWBTcl8zQ2LuYuzlxGomMA3JzFgg5dM5
Ii3SM4phayoaSRCZ+22GPmDneDF93xKzuuUlivY3Mrchq79DUa5vWqRpN+seloh7xzWts21QT6gQ
+9JHGGdmC4iWo2p8b8yFgRR3vgq3d+9iyYVNzu5pTuf+PHLb3KR+Xh6RQBl7Jul3U5E5JNvoabsM
AAI4TOVs7L3knoW39JImZGfKPRC0sUnFjDhgHK5NK8HvkrJwasPlcU6HkAp7KDejKcnL7JxNhvbp
ghITtx9MsgCnIYXs2nxGM/mQYuaaLPJgMzuK93Yq9zOS+WE2nZtel5jr0L8tGEh6q7q21WI+TLT1
HWtG+O54HzvSOjamwJ6ZTdXbGnv+TaHqN26gCLkt5ckunlrTXx4WGnn7einqg18WSH6DCqMkehrY
kKE8jP6Cps4z3phgXrYhKwt02dRBc9N639l7gExi0wzFeDfaZUU42zUKqfYvPpPTNday+JVtuaZe
/nHMz/KvScSMY025xMLObTHqQ7TXrzmX5LXtCpK5TrTiUUXosEuCyMGtvz5G+55A9dTrB5uwxaGY
4VWU0Y+XcEe8dT/DHZGB0MlzSByJaudz0jk9cjvR/+SaBgE4IoQDQfMCNsVq9DnCTLn32rmmbWvo
zCHutacE11ETo85Yf7BuEqfeGUPUn3oxxQPC6MHFh59t5VSMi4ZvVZdChGSNrLtDAWOmt9r3K0IW
beZPhOy6N+oC1ro3GwS7Csi9fUtcVK8xrFTQyYzRL7duTAZ2FiDy+Hro5R/QzWzUO8bulU8bGrrz
tr7w68EA635lkw4FyKi8mLoezVwL++y6S3dqOUfWtVizGGKt7CDOjwtj3Q11N7vOkukwx8Z9p4Ng
WHgYpCG2k3ecqB9kuoEe9CFCgNhYWKIOlrld8zEJuGS9UevmfxW6dCt6EkViiz/9ujH0J/SuWe3G
NuJdZowhFuIVMgslnoKxVvtMhbOgJTFI+5siOI8kv6DeZmKm95TpDguAI/mhZwSnOUZqCq0ZdalQ
01enWQvAdCgr94X6EmsZQVbqUKn1MS5AapLSXk6O4WynqGouXU2Bed3Dv9afXNSsvVYztHqz7uVN
J5ClTB8H/dTQ3HV04F+CQNczMLFoKicoRzhBp3LeWmmebdezLWKuY+3XD86X1BBLquJNKrHGJ/pz
EpNTX/rAndSJNIBjjPv9GGV0ydeNq0NalFD1ZUQtNZpkq66HlkVWO0BgrIHLd+4q33C0nAN4IDV9
vbc+LIVCker031xd+Q3m7pFOdvQXjvgVCryChucYRTKmIWvTa6N5sHrT29XU/muzPlwMPD9uUwYl
0FmW4YleiCGzhYlehIf1xDFYMhBmXXyIsQ/lm0Z/gvUDrZ9lesK0mV1qJ8UqDVtAB+fo5BlTb1J0
KUeP6Js1q1dqaVWTwKg8+SJlKLGfXDFa2J9nEDep7rivmWYZF8qOmGRrg+wfl7zecE3/3JsBV6Hk
+PV4/bG5HgyGbNxDKyO376/f88iNXogz4HHX20Xz4Y9XW1qnOLfm92kthNeC8+5lV9RBzijeMzfR
B9MBCW3RJIzzr89ci+HTr1r7+sRh4j5M9WZGtsgpYSOSUi6hYusj/PU/c8wCp/lQ9522WPOshrxu
sGuRWRLCpFx6bSVy8woKt6PFF+tzXL33x0PAYcfAY1QZtdaHWLu/Xt5xWmOXCYWmUP9t1z/ra4Tc
emzUP1j3/u4pMTjY0/Bf7J1Jc+PIsqX/Slvv8Qzz0Ga9oUhRFCeJSmUqtYHlVJjnGb++vwgqRUmV
t+q9fV+7Fhbh4YBUKSAQ4X78nJwV3RLvokRLQlniqyslqKGXJ+DJMdvMjkXI4jlqVESqQRDCACJW
FwfFgJduNen7yInta2+8kxAzV+DRfLk4SZSNK7uEcavlXPFNaIt7Rf41JeLqTVdCJlHNvXGisF97
cpHkE85SWXi5eZNABSRhn4bdu7BxqAibspRcfn05lKBH2ZNNWFZfZ4qzVrpYj6S8VM+SxTP8OvZh
sl+7nYIqFP9lEksme3C0Aw/QoxvCxPVSB8F4/m+Xk1YDawyMI/lyCCZOeBOxP7Gq8AKF9Y3sjgpl
3MS026sLeikWy7AcjkHNCTSL4u62Tb+FwKU2vRBRlg1SbTZrkxgPmnKgquTjQyieSZmlkc+kRfzt
WhvMuzfPt+y2EaHQZIDUVQ5LCg3XqaZt3/jJZ1xttYNmKcb1m4df+lx+RkXREqLlZXglbRHqj5yg
YfZaQaT68gvKSxq7tGfwPk65cNVhBhcjoK+XdNiH7JgcyqwamnLO1f/PyJDPb6dz0eyPosvbejr9
CqIif5dcEemK/5yPeYRo+NfP//XQfmt/NX+77iUlYwMDJ/fhOZ4AlVOp/jsjozk61a8mcXfHEtJB
IlfzkpBxtP9CoM5B6UdHtYcrXuplNfe/PEO30BTSdJSFHN35n2RnyAy9S86YkA5Qte7ZmqE7tndO
Cb1LzmjIRmuU7v2qjGLPScd4HKtUX5bh7K213tYfIWaH0GmuPdidmVVdzsRyVq9z4zybpsnL7J+u
vTj/6VrN+0YEIFwGfVltZeOmiKUtLmNvhGXSEc0HWxzMIj4oL1SaHSi38SYQReeXBuHVt0N475Rt
kdyAHzO+wFmXQZHkARcSw2rK1RVgH2et25X5RXfanzDfDsdgnNHpAG7t1DH0UcP0bJXVFRQwJAaC
8dry4rb1F6ozm8vUn/0taWPoaUXPLj1/m/uBXRPK+z1OfM247fsYbnckUE2Hat22hrNk6Q6zth1T
zamuNUoQtnIc2t1RKXz1e4nYHIc4MyeQGhY7yuOLXegjOsnCDcfe+wk5lI0d1cUuKRMFNV/RBYoc
DAkSHtwoHSnkDZBWXYEF7K9HQ5DvN3V/HZS+ewhFjyoxeKs8KDNKbV00RvPZUysFpqkiWSdKiB51
2ReHXjTUPdE41bSwynwATzcEHXGEzM6WZRV4a6NtD1rQztSQKuYDPL/NSu/94Loea+sBFmCID8rm
scoyf6mG7HNP1AyDV4T4RijIdQQd4a5J+ps8IrAkbbIR7wrc7nGwkUN71oPTP10kb5TCmA7cs+BA
bCCJZEXI2UFj8baRthKa/TcT0sbO9PHlb+4aBw6/N6Y2pMfaiMIHHw2YdWPa2lVt2sDfG7BI/dBw
htaHdg1o19hqmt7dls7Q37haFR2sMbYJE87FSR+JBKPaF35JUgoRhtHrt2VeqUvUH6HAGZr4s+yl
r71mUKKz7dJzDJ3yqjS0Vxr05ige5tbaC6luv5JjOKytNSkwztfgIpf9jBqM0gzhgzMmFFWByb4J
RtU9lU2P6IiSxT/DUWjrhNlz609oUptKtLda3d8FBvoRPhVuIFhh5kSck3CYoarUCwN0JwekF4dw
CouDigjqAYWw4lA55AJGZGWv5UTtTiAX5bQSttYC4uQfTjcSAEifoR4fALh5lXIrhnneo7tSOLMC
eqd45vXkP+h1WOdmfd/MG82YwcBaLcoxZmJq2zgX/PbQxLUryrgg4RTG83zcaN8J6oZkGgg6QvZs
I3YIQdraUn5QaT/uExj1DtkIaWXspPPnPh3YMlac6gVDEWAaoFXwSVrJdAd/6nhucnPJFdFbC6IV
1CDUM2gvXMeU8npTn9apE0T31C7oC32qsx+Ix9+McTd+YSt0cASCXawWsmHV87eWWEfkMJOLyWXM
H/DoCx53kHQA0MAI7cPadJZ8buanwFdB1+v2zzCaH0yotL5krjesVMuPd+QQsn0E0eLZtc/nXWxm
xZc3n8I/UIRoGlVRb1L/YA9UIX1n2WAmbT5Ysp7pTerfoR6jIy/g/gJ7l24ij7D+m/1iK/ePcisp
mzfjj65vxn/rfryWJB+H0HY0V6Yxq49dFZzgmRuPBFTix2IAHQ5Bo1+I6kzxZ5YNJXsma1iW7HLS
G9IEnTTYVNl1xRWjUvsr6Xe57PWKix1yZOiZ5RX//jOqvN5XHIEeJpeyy6YvhvtIr+udbwMatOy2
/BYk/W2APMznzFMiOKwpZA4goPzWb1uquL81WdGIxK17Y6dJ81mBXC4DQzDM7cMYzPkdhwLrlIUd
0hFO9wSuLqSM1jZXmtN2T3lfkc+tm/AIeX9wUweOdqXVxEspDQ+fex9izExVYaeCPe8hS6o7R9gb
dwxXajb7myqy8i8zgnTS3nlQYU1tDCFRloTPWnscJkIV/pQrhPNqk0QJZtJ/mzYuI+gX3HbbUiVO
JjyIng09Xv7L0+e+Jwji6XMcgxUPMAtJV41H8T3wZI4Nt7FVO/qJhKeRwG2r3MVqMj+b6mxTI66z
Zyh9A7pTl095MT2rKehtJWgbMjKTcQoDBdpn+J/RgY6XE4rku9pQk10mwuGyJ22Km90l+RzcfLBL
D3ikAG1Kv8t0bFd3tVHzL/6H20mb2iDsFXb3AF4hsgIKulPbzNpRdQypejEHT60dHx3xclu+dVfB
0/JFuuqh+eIKkcAb18JJnZ+FQvi1zLQvNhiBlVZqIuLXIssA34YylzmV+cOGV1LwrgItED3i2ZCl
B1340ns/+9FPGaNrqMq44r1f4TYa9TCUW7i5J9S35reNV2rQzdn15oP94pv4pbqTQ9sqdmDIkcRI
JqjCLy6Xa6XNKvKjDhvrjbxUTkr7x8syTz0piT7A7J1cIy05feLjGV9prlY/2ZOAA7fu8J2I3n5O
gjBYxHAwRpECDXYGWVsLQfpJi7L6SrHyRy0e0dMKVf3xdURa33iMoupR77P4qImRmJMjnS/VxfO/
dd0sfsLrXS4/L+AnyNHr3OXnibnL6PU3sxCe2CSUwCxiLYJEooT/cbTQ7czgq99Lm+xdmkROUG1y
BdTkxe9PzuFIdP6f32TJ5HXRPTU5OxnimKQTGtARBnE+vMiwjhRI4BjuTyVIOVwvLEqlV/L8UWiI
1+jKJzlIkhvw4sqnMrKLh2j61mfOFp6UYA+FBfuJ12EJYXfIngqRETHrRU597wXTkvTvjTVX+s6A
6fKmKVW4LkXPEDbZk7bLbFH6BDte/WRviIaTls8R+TiP3St0OfAY1M0RWpOXRk4UnTcKNtoXm3Qh
bMO+RkyUZH2BqIvrNGGUt5He0tFDGGrxz//GDjK1bz/V4t8YHjrOgPBmeOJg+X6xJNWq6NDnKj+j
WH2gltO9d5043jeJLxS1WDXZdv3ocsO9Z3sZ7atXu4u9ebX3M8UHRaVP0p+ghvfGX9qNwPmR+t+i
2jt50JIhZ+dm2s5/XRnOPWFT56ZaxUCQkDKBTW0h32M5LRv5RsuedGQHYpLAMrmjNJ5v7mp+DtY9
VJdKwcGjSqHFyXsv31bi4JEV6G6FKjJocqjmbnrfavF5VAgPVL3hgh6zYhvBGt1Cc+5P1jZFyOw4
6ENJaVeS/SCkfxX79viccRRZXTxs66dv3Ta9a2+gsoEbVbN58C7j0viXHZf9978izDycD9Eyslyd
M/37v2Jg9RGlBKHx06Lm66qJIm2H1PtLYzcR/4pyDFUFu0OKdY02am4vpgrOnkUa9QZV4hRbKFFi
HhLipbERNnskUsyDLhppj0DWEUMmofdhQs6OHgHKWo9Wbecp7aaYkUI4wOMRIxaePVVjpG2swmqO
zdg1R0P0hL0w4RI9+8LTkRzNLtn2Zq8/znrh3TlOtK2H0ng0ksm9E3OV6r6ZI/enP5rm8Kko0mlV
6Eq1aYDZbWUPFNJLL33tXWYvvWBw4m2iN/X6n98w78Nm2HNNOEJUE+iCZdDagrrszWaYE2bl+qGW
P5iqwr+FDS3IIi/Mzw77t/sAlrz70U0fwzSZnqImV65RFrav5VB4RaGR309lUN3oofdN9/sOnFuW
75xKi/ZhDv26Z1ntk97Ve7kx0GrjhEhz8YXEfbeKywHXqTBRfr8LlaK+Y8NzPRih9VAg3PdQwVOy
6OPE30ob6IZk3ZYmKDsxKy+oSYpZSms9xDEKDyjGmUsD2q0rChfjzcxJ88H283mTsf6DexiS+qpB
4X4M24cgUXmR3vua2l1j6xuU1iFD5JxI0Kk4yJ4mDot6Z3m3YlLa5z4g3QYD+pXZ6OpOM6Nf9eBl
n1rRhNN9WVvxg7RkEcQ/fT0qt5lX5p90wFfXigYbqJyVVw9Der4atZbk6JNoVx6oFlcBc7XJleGn
PI6i6VtHPJ1aey0nKl0N/2WHan5ERkMNwf+hcrB5/dmsflhz/d7Qp5bf4MEK3GZh1Op4GLRQu4L8
mGNh9VnzGv0bbF+aKI4ad4HljwclBLHaK2heI722Jz1bbUuvJBAm8QFB7P7u1tIKcVC1jVr4siav
ipfSSV4kJ+TwP9rONwvUxF83VHTCn2e46Y0jAlWqCFHJnjkmQqs1mvRq0amVemNSAnaZ/pvP2UBA
/l9eL/MDJanKu+2BXYehw9NhVf1ISZqEtaqlmeqfHAIvX1Mn8zimp92dHsGqWhZw8AMSzr8WqrUy
gin7IT3qGlGJYjCHTWBpJcUhZukuGnALNw3U6hKXIkg5QUb+boph3PcdEhg4SDPsH8S7AMuS+p1z
ROE0bQ+RSHaveUkESSARQzmBmvHLRBbAdODzmXhWzA6cdFnq+8L30nu7SDb/sui8/yBY/KsgYw/o
H/4dyBDNjwyzYxqbQd6m9kktqmRvUBS7JJGYrDwEHqxFI3YYgQ0N3VjeR9DWLMc8HPeyQfB73JMm
fhlqCokr120h+hI2Ks+slUctMhpQsbLVrKy5qkJjeiosCyasMguIW5TTU4yCZFc6Xy5eyE8OS0cF
+DL4Xn1f+igmwkmHrJgYdqIZYCmjxNn4m036IaaLi3QWftIGb1m9DUzlq4wnAiOdzQeWYevB1wOK
1iy7QuGGz3lUzfUG0gO07sTsG2/PbAAHlqa3CztdPALTM49TeY208XyTW0P5JOxqAfe64Ve8DFBD
ufazi8bbMqM+sm+8EapdYuIlbEOjGKliJOag4Joe0hYIRh+twgB1yqtB8zdDHZeHjiQFUnrwUrqZ
85TmXXuSJiBDCFIZU3Qth3JCS72Nr2pUh7xmLP4QpmEX/W7vx0MCj6vrwSILrQiVI+4HWpnJUxEL
mYzqFIbonbVd/oVAcPQ9H5AE9UdbvUvVOtplpjoA43TD74IJmfo3/2tJ2vo6UZx+A79x9On9lV7d
q3ch2F8PTpfl2GrKZ3uIayQi3G4vhwAHkLLo5oc+dOqHKcivIz0KvpSUru/rGYlHOdRgtBYE5Q47
B2ZR2zKXlWuBWRFDiBhfbimHczCtohB5TJcizlUCyOSEVGMDPYdNLWtRaSeQ+1RgR1QrTHV9lB5k
Z+YNAubzog4LNYNjqocSvLa0jXTm5F4cqUe/ltfLK8pgbFbdkHXnHyFtU07qUFvqifOVnVl3D3gn
OCagNmFJd9SvBnQIV7aqZjsFHMMnLag2PjoeX0ujbK9ZU/21dItBEo6IaHwZWhfSkR70s7TbZvvt
clsDUqiFvFzeFrKqYJOk5a7pzHlPLTQil1UffiLbxZ7YbKxvtdNspiZsKBlQHOo2CtCEBiUW2Vz5
jwnRAkSzxvSYNwECPqTTN/JOVtu9vdOgZsHJK1HJFIGzHuCz7lfGDvId80D81jzH0qy6nVYQbXZA
2YiqXaJl0m/kKgLFxvkeLoT5Vd4c4do3roAtZc8J9BOTVvi/WkD11kgVb5zqALfIo98VxD9voBmk
pDvqiztNNwx+Azd7dtnENiB4FWdIjkShHfC0KIMRxoBRsOg/lWgPHkLoEz4VML8tx6bs13JoV2m3
aXrCe3KoQciCIqJ6HXdGce8jyrAs1NQ56VWRHtXKgVdpdE7SBH4d0XfdhyRM2HSzak4T6EXh7g9p
ftDLfJOirnWo1fYIDaENPzSJkrAPQIkLG+BhADu9us1qNkvu5GlflVy7j2qrBrDbbAxKBf/q9eSb
QZH4FzdFg6SYNVLTpMfXJqIet2U6pzukJym6iLri9Kf7pAmSi+glJW7UryoyLts8Kk+glvK7CH2a
u5CV+y5XYIoPmzTnlcImG2ugBF342jOrlBtV4LXH6clFUHKeiukxTkJt70IqswiovXhid2su+6Hg
Qyo2sFZaLtspRR6lJr2FXigCwWiiQInaEKi79wgKrw23jLZJVky7RJ+UVeuWzoOtkzOxi9D9Pivh
Ks3Q/ww6b9uDy32Wl0Oq4d2bQRhBdlfOZ2boH+P/CX4Vf1gJjY9fS3YNpmqoLP22ppGp/XB8Suyw
avVR6Q/DpJXUavhdsAbSGexrTb/zwk670QoPwSlp65tqAwP2JyjdqusK4rkNmXrtPu5F/muosh8k
uW7tITG/XDxYiQHjqhADOXpWHCzRdA1q3akGzrpq3fyAjhHbYdFLm1M/o/OJoNB5H2FMZnjVwWR3
6EIoDeSESq7i7p8/CILn7E0sgGo9/hkslX2D+B/UWB++B84oKPlctTvMWW2xr3O87BwTV/XCXhUd
vCbGOcz9+tKnAXKoo1F9XAzkFXDIllfy7Q9LdF0ihDbO8IT/+JeDSe39r+wQk3Nd/nIui4cJ1dr7
w5Ux+OCn+yg+nDf0s+/UV+1EYLnWrtLem56h7knWlUet/W+z/MbXSO7+wRxo7YtZNbro2RyuLt5N
3IL1iaj6YispD6CZ40WPSMMVaQESKmyUxTD05jJPtPCkBNVLbxK2oSsBVAeaiWIRvYtfXkDX8s9/
R1c8rpxsgyLf/Py//1vs+3SKOcHtcNokePbxfAHdkBpPFA79SKYc6XYHcc9urgRTDKkyW3NhihFD
ZGWBW9fxDIC+xEdOf3CM3RCG07O7dBrFPaTnxV3eUg7lLd3SOqYw01xH1NIcItOAsqL1EZsut9Iy
D8Z0QKkCs1NSrBIMCBaC8YYH8TLPtxkopZMm61mLpsN5+uUuGpncRV0jK1gEqxLNd6T7lK7eaSw0
2VJ2ZdMoqQ/n8UoO1MGsd2+cL26TmAlV19sq6SoqS24nTeeu33EAbh0DrF8jtv85ZJclcXN+977Y
S5tsLLJ7bJuEjzs4u1JFbcoG4v1iuziGHoIU8g7S5pUcef/5AdDk9v7dE2C4jgtpK3s6DwSKPDS9
iTmEaBOlcHTXP5M2nxtz5ZTedY1A2j51q7tSGfuNHJ1NjoaeH4LHKHJA9H6VnsfCW87HSTTBpVVv
ptxVqOEKrX49ecWb28gJ6RvZOjGCYqA6tKwpiBCVGZaen4pSiLiDyZigJIfPyLgbkSV8HvySJbDN
1QcV6TtE2xR/X5VqvNGjHP45sPH7hDj9SmP/+GBkIOzZywTP4o5hgrQadzT9IEFDKqzXplIinCgW
YAo71xD6EE/pQYHP7A5utdT276QHJa3DIYWCe9HKCJmIiI2STVGGyYZqopIC2Cj7798zF8dC79Kl
EfQ5AEajufdGNOurMXwACxk+6EOHconnUnMpbK8eVPVTuDr6p0qkrC20KK51SPCWjRhKW8Sh9Lry
SDc5MskdvI5zksP30lHaFI8z26zFzb2cuNwrk7nyXDcXWqO0txRyfPyqyA9PaeXWFtTy6vK1kXb5
3ZGT4sqL6fK1qsWVr7e92OWVejSebys/bB8uf3/bxiv+JU1ASfnf1juPI67MOPOAGh/PMYE3x5QC
tMr3pElWLdlyqORRAoSgkEIGGZW8RC/d3hsP7rM0RHmJq4xiThmo92SeX/ylTV45R/N46H/wIIm7
irjo+V7v73/+oVHs/OWw5CVj1txDjdLcUwwRqmZ1d841iIQDSd+LJXCz5K6MdybaaSOrEGWcqfXg
gb5fNmZhroF1Ww/5bMdbu+J7LGchm7UexAVg8JvzBWB8uGCYoe1o4DgXx0/Fg1CeL0RxI4dBRuUs
5POUqohZ8IQvsxLrdZmVWC85qwrnD9dqiZo/FtmQbeZy/Muf9OwuVEM2k6JRgv7nXELcJUdysoNT
bhPr9V+Z1uQcJvV5OXo6OFbIw/LuOjaCZS/i6HHfJFeTPlnHalKpN26scmU1fvDcOAr6caHxNM/+
MgiqYu2PHZx3ZR0+9JURPmjJuIJ2SjlK0xiNBWF9qHhAvbLEdQNE1BxOr0MFoWWLPdyxMj33iFiN
dyytIFhwUkk3l4kx8cx9pUCIKNwudnmTDuKmNxOgU+aFIUO6MKTO276uyKcnZIHisrhTFftHOznj
09QXqLJq1kSJEnERH/khu3OHUxKG//IefCBcMBFYMpBDUE1LcwAKGh/3QhDJu7VazeP38bz5zqnZ
5xQ4WnsyA/eFhbov1M3mX0YfelvqtfoHgELNTeJkFL+JoWz68hOa5tVJDvSI5wYyA/9aDoliU5Ab
W/dy1EFJ8NBH/l9JWnVbvVc4L7xuDOHHXBXDQD2VODOe0RGpK7gae2oFLn7nDSWFFasK7mglBb9L
2D/zyLAlZaou5UareD/0Ji9btk55DdDS2htpcQ7oyKhOmWR3QV+XkK8T9/H5EyC/7KC/KvFnlEpf
/AttMqC6bc1bMx6Npexl9uh+qqZ6NwhkgLSz7zapFfHdTxxVPtqNQeVrGEOVNmhq4P9LcFOz4N94
t5XTNNsxbViKSCMYJoia9/tbt9Kbdmrs4nszDS4s8H69abPuEI8TtIgyXncJ1RVJ3mzsGsp5Q22s
W+kshtngx9PCM04ph9S9Bw/hTel5IfJ8Q7Z3YjjIHCKeD+yjUOGJouybk43bpCsJGtSpCz1Uov+E
7xQ9NBXtTlAoe2BjOZgKip1MkoVC0dZ1F3Cc5nc5bBzoI6+7zNcXIafY6JcOlnaZT5TQzWKjdWns
MGp2rmguNgD1C+rwgwVCLxoFqOhGnore3uR+fZPpo/HFiMNiOZWmtbFSxfjS2u7O173y1KXTACWA
v2UJTD6XztFx5mTHr5LsZE827lwLDsC+peoTIVhpqz2I13Q9UNfnJCJQx0/wgvnrS9pRZiovQ5lm
lFnIV19pkh62AkGf1bebpgym7aWZ+3LaZml2k2WtfmMYQVktLrPnsRMCkbT9eWPFA/wL9rDs8qza
G2IkTS1fna3ajns5Yo15sfcFsrRTrFJi8GqTLqAGn7VuatYDqKL6e2xArjqgI7kxcnSA03IKvmZG
blyBlpm2xZTlX7Q6PtsL3y/gmorjFViQ8Ct1FaAfbM07mllu32tm+2gLOwpd4GNRZUOq08mBLU7h
PCz8imK/bT8O9kNuFNFjW1xLqIPZaHIgEQtm6IZiRg5S4Ubx48UtiK6R5QtX/7w35lT/t1eKtdHR
bcfVOSnZH3W7RmOg3DKfje8Z6bONY6ruTjYK5YHX1ZS2VNj/tplhO/UQRNQvPjky2TvePOvVQ/p+
GEp/S4X8jUgGuuRVSyptniiR8YDiiGayoB8x2YlcTDbEvoup0vMb1BHMs1sIx8y1DZnblbSRXdOW
VuVRwOu541U5os6pjZX3qbIVFT1fqDjksJzN+iZBp4tdJ7PxlINALUo4P8SQalzt2KvmXo6ScC4+
Bdb5QmmB8f+GEJhzF3jRj1jN8m1mA3OiGtBfSNDlJPafH2yqsCXv/S42xQIrfUZ3friug3Fwaw06
4gNK8LVLsuRz01Okqukhn5SJalR7RqgQkW71qzoHG1Xr7J/vXROHr48pXK2q75fROA5rl5pGwesc
HiimofZaBUCkquFViDLdwbaqTF3IWTke3PHAXt/cKFSUqAtp83orPNSKYB8Pp3z15rpK0alRdEGe
V2GYHo25fZ4dT/0c22zTzAyogBxC+m+unSSEzFjMNnqKwKw7+Ouzc+qHcKL09VYOA6V6cpCCOtpB
rX0OUWVyDetXh3wAzNjkKyarivawhz/Jr5g0gQbdcryJjk7hObsgQV8JakBtIffjWkZlL7Gc8fqy
Ub/syuWsXoE3+bBdV3y12Ixa5N56s8/qQxQYntjI3ISjSihKdwF5T83WEA1yUQ2pHnpzkRSsdh5U
Q79NsifdpIccykZtnQYNSWjQwXmTJQs6d637ZFUITEdPNjXgi2ie5n0yBP5nbzqGTh89qb7lb2c/
h/9TDHX0l5eOrWYbOSzafNvnmn+K6/ir39jfEm1C68X2x1svLLLHNky3tUjrSHsk7Lqp/tHugOK6
jRQDsiYBwB3hRaImk6FE4Ur8rZy4AHUvtm5ub5Dt3ijQc+99VWgx64kKzJrhpfFeh75qZQurQm1Z
zsKGQEmA7NaVHqNgv/HRf9zHHuLLwWjm0K4Y7n7kFLYIIHP6yrlxvopC29/2IJoeSwSxtTGqvpqJ
Yq4RkIH7fVbLr5Vu7iO+7A+uGXrny2fh9uHyrFMQA8XOVslcWVG8iypXeQO4NwoE6OPMMW4l4J6d
gHZsZo2/AzD9KUdCyprZJbpdkByd7jEafcddEIPicAC8dTlGSr3qYyCT0kYYNj7qDhKxxTu33HpK
UEQpoLYWipbTaQZOgpK9l1OrpxsRxDJo66he5YvJSqDt/d4+/vMXQrNE/v1t9EQnYEVRDpwLBIQt
cMzvN11OplDpjWQXHC9mjx5LY2/VHunLhRFptOe+jbTVtneo6dJDyvzRQHt1kFPnprbKdTzArgfc
tlr3WZ6eAWylGLo8myt55PILu1wXSpNC407xDZorL7Mxmgj3Hq+qRMxLBL3sdU33iIxztLnYL+D7
4fek9Jco/Iubpw6P8dycCkiJ5zyJHpN4XDl9Nj/pJD43YZQpRDjq6Qm6CDgjQBUdEm84uykQqO8z
hLWu5IaH3YV67VvkDi+YrMtO6AO+6+L8YTv1YXi5M98p8uUCIHa5qT72u9aI3aM3Ih4kkLBZNNxr
CizIJjTHK4ra252nJN5OCaZwhXRM9tQYqKw3AANhGgOSlAdtcPL5li60sq2OpsXeF7naW77a05PR
WLDHoyS0kkPpRj5vQKgTivXChxySeGB2d3mWwRQ8QgqpUhwuHmbDLscbI+OMK11k04oHn9Lgx24o
1NuL/eIr73l+aRSrON8PobfoqpnDmkr5NDmBfdLIYFneqvRQVJaNnkXPc2ZOQEEw+YPm3vnJkxzI
a0I09DZG6yFeLBz+dJ8xT9R/2WJZok7twwtk6B7pBMpaALn87dSSoCuY+WFRPrehnt0ShQ73MnUy
NlN2lXD4WFqNBXeONP5pWk60pfW1acxyKw+arXfs7KA/yUFSozZEChDGNnEIVcZO26v+eDofcpNE
/VUVTrDra9R5Jg3yGn8crWEZe12wNKqyWA5oGN9UcfcFgmkIfSjGXLYzqtCi3Bo6ltn44uZmfCtt
tggXxJOi7VS/WsvRPJmdqO6immboS1bAAooUiKQ98x5d9ZX8pTKdyINKbmklT8t+0YX3QKev7CIQ
+qb82rWZAvxEQBcmbYYVWsG3gwj0yKFmoEMMJ8FAKmrOd3CqLFt2SwDIpukwVy3hcy1UhxWSQS3M
2F1uL+VUo6jPXumaNxOUB1cBNcc3xZT3y2ActVPoNMg+E9w5BcnUL0fRi4WtQLBrr8htu5NoHt/I
CPB2Gt5BWwAySjQSNSLtHPru5GiO1BXIaW/r2olzBznKV7l0NAWkT32pZGsN+Na2a2N7E+b+PYoH
zV4WSbV6nmxCr/YXtljSZaNk/n2SOM1eji4esshKXvV6D+kRBUgeG7zxi8u6KBc7XWuQkfR/fjDL
odPr4Z5QlRxclky5Pso5v/t5WSxlrzL3PTgT+yDe79KNkx2AivCWcyPlF7E17FWtoDwDRT7ifVAX
jaoVf0ZHrYc0ryq+VVl756Wm/5fdfu/zyQZ3r0HTT83az6bVnnMbdBIyncFVTrz7Fv0SxCEVw9lP
sKTsY6d19pEF836uJfdukhvzEvH4l4ncfbBRQmY3D7HWwh7BvOS9HqwvobkxT68Lr9/zFNy7QWj+
eO1AsX62xL87YqrVnKMC59fWVlN3r4RNNy+GmtBiZyk1RxGMnkbN4LJq/RIORie6h9cbCkp1hL+w
a4G4NKYVoG6SeNdyc8DqU9/H0zGFLbaibGp3Wf8c/jWu2e9lV+elr29ObeiiaadR2DdESQozkPWk
+Wb3vYtsRCw1Yv0QoDa3jloaq6omheBA2SY9ik6LgCfWyT7rOudgo1p0lVSOvoGwko+u61nbkpPr
thaNHF6aulLXg5GGm4ups5NhbUw1xPZa3XQQAVG2aarhQQf/ejcC7LtzFRjftXF21r1jKv6icGFR
CytbvZLTpnCMxjDm5BEAna3itRvBV2n0hreO03q+hXSEesyk1a7BK/LwwKF61Vi+86VyrB/jbOW/
SuTB4fIhZwLA5Uap6vF7AlnaQodGZTkRFF+4KA0+FAo8XLpu36eNWz0UcRet1C5JruWkEbXO0Ve8
azkpTWjwIQ5LQHIjh4qaDlsrgFYtG5K2JE6TPqaxke5ndIqWpUUF6HXVqNkqggBjG6bkDsG7kjGU
XWmUTSKmzz1Vt6BPRNzo7C6Ncshya69d6ERvEz/UHTj26+g2jOKnsRg96Pky79iLXgV+70pNygn0
DsMhKcYbvw6E8OIMkMWPWFYEMEHXSZyMzhdo0vxtMJaNYLiCAc2M589zrqo8uHp8kk2gPHbQsd0p
BJ1PrZWPW22qny/zRm26q6Ec9aW06WoDb/4Ys1GAammEej0iLxiU31ors5eerRe7aFCdg6ZNA1q2
VPT9waMMVO16KM0ng+PZKSD+aXDIeJSj2ArejMQcOw1AzsKz0BQYF36PxByqgMmvjCDuNi26+K6j
Suv8vlUpQf+RSOh5uy5LXfOmRzScEjG/zA6TgGBZbnNV13P/yVea/qQiwpimhfLZzK1xVxmpthiE
VwyV7DquwnIlZ9M4bJZhU1LPWlJ6IG+tF2l6p7VQ44qtv2z6oS/WtR+//AZxYGTrNkhiSA9dYzfO
+qnL4OTkLxOlSNeQ6ft/lJ3ZcuO40q2fiBGcCd5qlizJtjz7hlHV1cV5nvn05yPkbtWu3dH7/DcM
JhIAaUsiwMyVa2m9qC/yQLrsPBS5tW68+t6SMP6qJh8chFAyufPm79qYjFa+7XQyaagrsITZykwp
A2pFYlrcSenvEYG/4Vhk862rxLtIb5Jqw9xVdRR3C8zKMndhriJkESCgSz1j8ifywsOMRHJSeBk1
u2lerMSlSFxrpyMICQCwymJol2wSldW1tCEJD649dS+q71SHzhe/tAOOiE75lH9P/dS4sPgs1cRw
n2WkJRfeElhJcZFW5DnvWud517iMThB0CYHiTFpP0KbzG6jslCnZSjM07GYbhQ4a0/Ns9liNB0dX
nIUlvHrTocxFSNMlVehV1lE1yaxUjmbPvObBd357j50W+y+mwQJW6IhtocBRnsY5w8Xb9LaulPCH
k0C3wyO4ffIQ5t22wTgi4Gh3l2QS8HjMXaKYaAt1B59Jr/CJdAHlUnra/Y8YuPkPm0lHdQB6gGi1
kdn77W3MoJLQ19wi+QzR2ra7sn3QDKW+xI0eH4o6Bn9LvuMi2wAoajz0k3YrTemYNTl/GzUo2m7M
3UZ5soCNw2gnBjeFT6q9nZBaTx8N1YcWrFPICDtGU0OEy8FLrXKTW+q3SVHqu8x3BhSOHL2+U+eD
7CJNM2sYJ09vg38ZI+cZxurjf7y9/gaIplzKYR2Cb4LKW2oh/+v/VVdqHfSp0X/oXZZuUl9DO23e
T2jzQZ4VQcKyHqrNpYJ4Zi/bkPF1Tn0J4d6CPEC9dZRZ3nZubOMQbjbdcI5x5/AKlPu8jNra/W9n
nZ7o17bh77P/e79eRzvU8qetzFNalKAuAkSe7uRrsTR9M4rvZGJSmrE5RL+Y0nvrfBvb5J1A3eo/
Ot9Mv664UKJ4kDBqzhG0W34vxniXzol8eSBebyyhGjS2BGCDp2Rys3vg/Usg3+X3KkZehqrYZqbF
03cFXK+7QJgx7wWGsYiGzv6BmkfNp/3DjltlkSZDdCg0Hsl2UcPyMiTZuz/yyFeCQdtKE2KYZyV3
ssdMJxlHrdIZQun0PUzyehcoLcXt0owmeEpRKj71UTe+GtmfyHdl7+AQszvDhBhMzkVte7jKhVof
pHc0laUbZBUlilQeyDuQk6lp6G/kHVxN033ORZc9tm5WXurOgpk5QGDVisI95EXaqhocBLaTwnsI
oRlcUOcSfufH8YFWtvFkqBBh26EWbGo0tT6F811pEBz5baDXam//4/tvmMZ/PjEsqgWFQ1GAoasG
ZVHi9wi/CrlvDgVSTY0gqbt2SPUljH/KQe0t/z2E9lirSGQLp6LQyGTfKtv9qHU2hHa0jRJmwbur
ws4DrsA+Ax0ZX1L4V2W3LLeyOz9wh6vJg6Bd1VGv7m0RgjgfGlTm1P57jrbOz7Q4A7wG1ZkBeHFa
T3ykaV0sdZLxFxMNjk2qluWxSTrnoNVlv20qc3oApoxe9ajpb/M83UwXPU1f8+gKO0p7ofhFAatG
AAizQ4Px7BnTSfjIVekg5AgBC7M9O7rfniblperb9ix7yWZpjm057cxO/SbbZZN0ysPYlYQSgc4v
r1eQjfU8Za0NsLVDRggjPuYvFxNOsyVWXN/90pby9Dk2KpJqfel83ZS8lJW1CElD53290Wub7KNY
Vb7qrKSj6Oe/77rqIWuMADxtQSuXiLDUDwYkudkmMrVw2cNvucpj9p3HqEArrIw19HRv2mE5UurL
xtdCEOLjOiFQnFMfCJFuj4TAzrGb9MlpA+c0md69jTTYk2xqEyBydYOiGVTU6ZM6+OadYqY/bz16
S/1ZZvBZQojB8jSP1G2UlBoHdn45hzvPnRAzau3WOskeZlLGcGqOSCnPTtkGs8aa8q/g4Xql1EXg
exwnIqz0cENQ49FE8Xe1Det4YN9Fq16LbK25mrO+zgCN+qMBlus2qaNN/PJDCOzlrKgSe+cw8Q8C
MGi+bJwmWrqFN+5ItMtBje+Zx6FJ32R32TQgdIS+UzdHfrmmx3PtoGgsetKUh9KHViex9aMc5Qsf
ybGCz0TelWwzdLjpHFWcZf/QDKst4MOAXTRTjoP3OacXj4KS9/uqnJOAJvmM+WBMA5FpzXDXDUp4
GWwM7MZDyPhll3pyDFaqORKu6/laj8xm66ITbtXJN7g7EjS7TNgTFL14TSYPEK+TfDMrr14hB6VD
FNwNF6XrvmulF3/zsx4sGgQ/Z+G78T0Ib17uZkdmDz+70lEeQy+PoQhokpW8QGeld6CJ3se8G89O
orR7h7VjLS+SeM954RofcF4nKKn17rYGfPYOCm4JKs/b6EkdbYiDmRelueujEubnloK6JU+XaK8B
bXtSRv5lVO+RxxlCtYS9gqCr5mcw1uOFLBZJNKpnttIMFNeENjVBpmqequI7XAIhOwu3VZ90lWIS
T6cYTpplVqn3UWjtrn2bAUq6klI54I3GH3I2p3CUrWv2MKVDEvUE5ax5Sckgzhe+tpDlX6ZlEF9v
VShNdiAyr8JeSRcjoUahdXm/NdiNDdQ0ft3zXFcYeVOA0Cu31eaqScV19nXPUKzdNy34eemcvw7w
xVjwFcxTJlY53U+Os5OWvIq8b1Pv++t9/ds9y0FDrfzXPftxpVLNnwf3TTZseiW2tm3l7gtIyeEf
bgv7oCjAdxbydEwgs1i2DSRZEDvvAGnhEUoOr3SWaMurrTQkLyJLALCbfIbPc/RqkyE5It5iIyi+
JlOzugmO0n1t5fVVXZAF9TIFvnX436GAforqktBAVQ7UDUTJE8DI5KlM3wTfp0fZoXV0Y62KvFpL
s1Bj/cJg2VEOSZNRIIfcZxvZVgOpJH69hINg3Oddsvwaxrx10MQruy1TCHO75En1reZ+hJ3z1iMt
x5Y/s813ci4SXi6xPAJOy7IoyNVyw3Jo5Q8O1LNDvZdt2QB3/2hGH1M5tXthlAkSFSLaQiBuHdQ4
S0/+UIF2H1ZeRjwizqsXOH2RvwuK8c9g2iBxVP8ck+kPqlD0V4GM0ypC5OoMAYnYg22lOAMq6MfB
C8Y5+JV+sjW+y+ZBhEGoFmj0b5FlgEVtpvQirzyMqOFFESgICMC2hbCrbaxPzh3idH8avV6uA0tR
d50trBNbGX9jFr62VjIPNu+4dJeqJ8SLglifCVd5EvbaN+Gr5zwtUNscqHwSA//kaCg3QajnP5TW
/6NUO/sdAcN4afaj91T7vkK0OVbvhTF9XdvP9OLw23XD1hePnjUh0xAgPdOGBDZ0zfvten0ZOgF1
IwWMp4W2sXlx21QNwW4v8eAX7DRA62OnfVNaBCM7vf5w68zZBNU47FTqgV5d0z6U6Twram9LOKna
kzF02n0WxtbiOnLGrQXl+OQh13pwzJiKknlAmm1hGxGfph4kG63p6/0MQXueXPtB+sEtUhcJ8SXC
r2w0HTiql9eBrv9IRYvzzM+u2Q9qEG9KvfI+vWpzHWiIbq3DbXvQVKrE+qB6v95IOlkLhYTFfQyo
/qRTA73M5zsJe+WQh232OiFsudMFYcW0adsPwkeIHdJBMSoBE4CWzoRK5cUVEJ3IS9VW3Sxqdg0P
PpIBR7tDkVA6FKveuDw131reS7eiqMZtEA/KW27yyc9TFiXy2bP489H3p+gRVWEoxeZ/NFt+AkVs
+y62Ito7j4rs65RVlPKDq4OPZrL97TAV1c6GlvQVhvC9HBmnhsVONU0BPSjufRZH+mJiSXqh4Pul
HHvkIEWZ7nI/bq7187KI3mqajJowGFRvhfWa75AUEfp+Xk0rJbIuiBNaF5Gwt4OIltjSvLiGoBwu
hfgjgKzmuqAWaThtSfUaSzlI9uqS4GlkO3mSlj207mEQc1AsR12Aba52cJJu4SRF8JKY0DzHfnGn
eZ3/Njg5/xw0z671fFWlDdtWJd0ivXbqJyuF8neCNtTzdb35MymEepbWPKPeC/8lm2fsJkgAZdFf
yXW/ilNAcsRrU3TiSCZKHFurY3falYO+69El0mdH5QmlXP3iVuAd5qFvg1+NwPVocQp6zNL/Oh0D
YrfNNPzwtc/e9KOd13ZUBeauEQM9CBCIZo3clqAwIZry0Urt4IKrrTy9TJUaAI1X7786ZwrgiqGF
wF4O1qm5WyCZ2exBazBZnT35yN08JlD9onVpUTQbuH+2doJPb0W61puar5m8EOnwP9qi0QgHAvIJ
2xDMYm5Hb4mvIB6quETFZrPsPYtvQVwcpTkY+i6EMeJiwkkNhJiEw5jFb35AfNwo1G7eSMdvwhJi
W6loykovhOBoIWfeuJfeTnW+mXlQ3UungsK7oQ6vFTSNDwBHXuR10sxEunq+qXSeP0SY7B9vSnpT
KvjkTSlKPLBZiEsyFRPpXQHrh4z1STPrw3Hh8SZzjf/JNhHMTCBCEofInr6CGoTs5Fy5P/6e6NpJ
zhnOnaw0ndMV/nqchmWbutGTb6XTCzCwNcHu9iIttc/ZooXWo7SEhojTpMZXC5jc0YBk/0H6PBKR
qHCKe2mBG3wCLppfLc8w3trB0c7Sl/npdy2wwrMzTdOL6oE3rhMTxsP58kJF+oLfhneUXi2lnDWD
s5pqf7zAhFF61xJxJ70Z6zyBb5NaZ+m1LY/fVOIcwFuoL1D4Ixuvnhq7iveUl+fPk+1EMDWq2kqa
foLQlai8dwecH9/iEknvkQpZ6VQbLpUbtQuNtJI/D3GXb7KIMlfp7T0jPcKKBdecHNusHJTCn2VX
shfxgiA1G/f5okHbd2sDhiEYLJjIrYldgotNqr4+J4YZrJI41Vak7OuzVebU+7XzaRSIbgGA1ttc
G1GCx1XW2kOUwhmm+9kIw+Y8h1oie0QIBE6fPUmXaZvFXvakuX16LsPgrCqaki+rZOKFTTOcvfQi
39rceWjcL7y0zJ9kGwHsT4vk7FE2hW7v7eSLEAleJhi1elfrec3Tl9mRdrI3XjC1FHVhyhE6TIZx
p15kixaw1xstZLSkLxjj/qHtxmt32aMfHL52hRXvpCmCpjtBXH2ZnOEz87rmKJsbQjoLvqAd+jRc
yK9L8+CxwiykKQ99pT8bTZKc5JXcKalh76+b5a2Haq2GPl3xRUkeenNQ14badmh1qeUma3JnJQd2
pBYu/Z/Xv7YmI4dGiTFt5CxQp+n3cRKhAj1+/bVWBrmBrk761+0L3+QdyHqjvsAnUzTZG3jJljLX
JbNeMWg3ABjicGuSZzFyNhQMDCdpXZv6TqH0fhi2Qdl+5dTqODRALo3dcvBJEBcI7SSm316hRLfM
oVeLixpm3hfoIq0pdBiG7Kuf4bb9pnWcdu0GRbiaBa5PcEI0JytGUyQekuAPby8rhW5+1ez+1S/H
szSnvPwl+YZKcWdVUmZNctucFhK1ejMlAdjNlABXJEjMO+Rj6TxTgN28cmzdCmSVQNvsxVC497Wh
/ZS0CrYIgo1SVfZW0iqwazuNVeJeGnahspcXOS9jr4EKQ/kUiQtSYrauvSAf1TzCS1w+JojpBXNt
bhH5YuMUVIK1LJ3QGixGIoeIzqk5gDEyKeVcHZwoVXoMeG2J45A00K1LqFExHA9BuUIVYliPfQ4O
1nGzB0/RZz10PtprWzmTZthDA0DDrYJ2XwwVJCsgZLadrQr+aREFKBNyaCLrUIOCDeVFemMH4s1C
oFUD+m8z+MTpCqXPPQSOcvUUxO5ao8L8wZgPY4p2E4jC76NexQdpyXbR6l9DZZs8qLYygBgPHdJL
cQepEyxQI5CHZytu65nltN70s2kqmrO3Iz9cSm9uRmQhK5PSN5yyqQBe6hqq9igtrwi6hTtCERXV
/q+zkfEL/cp+lOkHJT61egZEac5Z9BAq712vUX/JWdg+yoqwZxEQ+juP4canpmp1UuXp+TbQHgd1
IU15uA00Mou8O4MQLoFJ0gPdJa8kB0QpCnK5LkRyztgnZD0JLMX0nZ2iZDo8xb39X2fs8Cmt8F4n
tSF6RCSNKIWpXmwKKvqys47SagfFugs045u05MEx0baJ1MzYGmkP40In/EtHPHUeLKfxwkaZf93h
ioqfCQlAZmwCyzpSKBJc7ACioSQ7kix+1eWfFI26vTIDW6zV+d8nD1FV3SWGoZykRVVEehx67VVa
FQy7xyoX0zah+vyIprx2PYBU/zqz0L/bNnH5IXskWvnVLs0xQTbHLKITPFvNrNU8fk4A6hcIvTvn
vkzce3V2oKY8fuamZ8LPTgI4yHuS1oP2NSKK3J9Toe86z0r23UzzYWiT+WjGW2/S60s6U304PNph
miOMIjvItn5AolMxi69BNbxlj467yZyTbQ1LO9bDo9Vk5lkeeneAjmuK/E1Xjdz07AhEDHPpOHvM
TkMJg5Ca7Ce9Sl8/d5nHp23FwylDrtC3bHHX25DvuhqctgvpkPbsVTz/D2SluscgoOQqc3v96Xbm
KyN653Ob4uM1Y/dX763fkFtHEm3fgxmySnB2WPR8/Ge4C/RLSUW/bK+gaCNshmAcIJLyI+A1KR0K
+7Vr2fCQp+OVe26/Dc+KzocQzIkfGp28zURt3hsvEoItEmfV3CbPZJv0yn59VwW/e6HG/RqbV161
dPtA3yqT4Z/AZgJaC6rhMIJBkE23dnmW241/aoVZb13EIp/NxDspRTn8mE9i4NPyJEDwS56g0iUW
rmSdQlXouY3a4KBU2kPi8Q4Ryk9OntbuVAIyGpFNnD9Tez5Ih4Fy38H9a4TgLz3baQqeEYJ35EIc
MDl6PjQIXZTaMx8lclCJj7rCbCa11RwtwjYLadZDzGsaOwW/CvV2aSj6pu+jCP4d+rqwhC1Kfnl3
SmNoz3LiKioJrM5mYDOxmxFr94jwPusThGwW5XpFoA9nWeUoix9VIEAdkpnQQXiNabypUTTd1XFa
gOVNzDfFzojWgrLdNRCJvFVF/TFaRvLgE/98/odBijaqqyzX7VPWrhRAnejNTxQEwlzGL2YVyhOU
Elix7J1t2NYGUd5sO6ZeSnwcFIU0jdrkzWpefKXZNKjyTWlQPo5jYoJ1c5WlBH2qapuTerdSOPTG
7g1ep8w0x3fZKyhInlWFO7y7YiSCPvcyOkX2koP/qZehQOWVaTaKIFrcvZkUVs8zFE37dVlp/nZZ
etXIEG9KpddWo66D4/j7EBnbnJgKELG/mlONdXxBzRsgD6s4SgdlEtm5bvP2qBYdtL8pv2XWmZcQ
XqgdulLWJjZV670DSpnMvD+RA4IK0lNxjBxHvx8QWV1cCYEY6VVR/AL/4ddIjfS1HCk7UDL+NbLU
U+M6UjIGlQkp0bzZIfpZfpthKpYX/ATKR/Sl6OwXq3brdd714akqlfiuUgZ9Axw7fyLSQm7L6aCe
hNdRjorz8aMN0B5tCMavYGYKzoHpFQfNIn7nOSDDopqiCj9Nyu8htXLE7sOfsQcyQCnqd2RPSyRx
4TzOW2iLRJV/sOlPYXw0iUWBvkSLdBSfbDjhpWvDn5qlHeOo0j+yVJsrSawQzIun74SI7V1uaCSJ
QmKBlt4PH6aNLDIiM2+a4n20LAitZrlnr9TyZ0SlPdSW42SnuXn+rJKq2rFaTMvCDIrnfuxVxKbi
O353+bPsYQ1ih/5t8iCb7MqtURUUwV72n3x43MtUSikygCA+5PqD8ygvJQeIYFhB1N4+SqsJDHcR
h6p/kHOHIRLRdh5ZK2naPtIPnV98yr5DnlbnNLTUhaDkAWxVmD4Tujp3SZZ/GiFwM5Mi3kMlBPx0
U7apay3/RO7TW/Mt5ktRZOp7oX6X3RUNfp9BsLGXptA2Tt70H7nRljskDACozJOO3Sw/GKVvWZXq
+1xHdlhO2ikWcpiuQhlq464jw9zDwxRf0JxGT9WEILF2ui5e5p3HUliyVhNNvhQNTD3B2K2Jyvcx
CitVuxNdj+KitP8/B1+nmq/2jxNoftcsoibfE/AgJNr0y0jv3JdIy+pTqxXWQrZnQAJXhd8b125V
NvzSrRHJr91sNkt7yG8rdKgN9hsLkog/wrhxF7Wjtce2mcw3EPhEBurwVVXd4N620dyc5oco+wNE
fqIMhoPZtEvLWsQECo7S9IyXzreb18CoTOT+fGjG58k621o4FH/HRdQtbBSE/6hRA1X1jOAE2/+7
CAWST9NwopkZX70UtoNEBOLCd55LlVVFTG5jhIUCoFOrwJ/F0afVkQqW46dYLNo+rH4UGeC/wWn6
l8GownXhudnZKVAiVMIQFJFXN/fpqLSrIg68VxJEf6ZRF/z01Z2lG9xHqekvIhHDuzP/9pQiNx6i
qNS2sGui9RNMwanuMmsdIp/xrM4PCtKYw3fFrjdKSUzM9N1uFxuqtxsV6uKbWjdmORexK0qCENIc
DZ6AMEtEV1PRPWOnu3V8NXufX2maKclKzSPzJVEHsuUojLG+YjZWNGDa+bWzQ7p6V9pRefXald/s
kMPgfzp3DnKHfV6CNK8cW9hkT5CHaK9jDW9Id54JeEp6U6uJd61QwXnP94x0WrjzUfq9epO5BtpH
de7qnZLI25JiBwE2X6hySISEpWFcvdSHW1tLz62rGYSqsVUb276arG3admprcR2bDf201S3PvXq1
Th9QiyjNRTLW+1oUiKWO8Fw3A6ogZZfWJ3ng4/06iww4yafh+HsP2S0IoNMmkZdspVkXNSJIgZWs
8sFz71NTB1A8ofDUFd49BRiAtQKSm5vSD9AanBtlP3nw8+i7E8LOJi3ptNEKRpat3yBX+WvXKCEW
BXqR15f5MrdDo6vPepb0h9vc9YTqpwgg7KWOH4DTPMCLMndVVp7UwfTutZSHDwCf/Jxafn13u5iX
N+FdqeQPMS/kv1ymj1lUQe1Ha9n3djFHj/dAMYvjrb31lfRge8qrvPJt7jDTBRrFnnadA2lVRyuI
acft9aCEZnsM3ABdlwKWhL+akySwmoW09UK9nVqk0nIWXgg0EORVAVgcr6eya4N8+yJoavfq+Zfp
miSkZM8ntTBfcpznQc+KtyJpm6Miln7mwtkSCfZm8UQdkebuS59vuTRtK3Z4bwryEwUk/mtFsaNs
11BC2ZeVyja2H6d3rUZy3a6hDIQp0HxJiQbI9jh1h/0UUK9/nRy1JHIkcHMRA2FDS4X9UR6KJnKP
1XyQZtOA2lM9aHtkW4/cHhmG2VaRryAy9RfWPk7qVesa0x2LsElsbHbYntOtCXyxrkgAvgTlS49G
abvsfcPk36ZyPe1rmBxwHVv51gFqjyH5Dm53O466cgTSkAgzhZuHw2iG2amfD/JMtoUkjFZwCUIy
8J+OgCX5l2GRAheBWuQIT/5Hu5xEDiVN7m0qtsvXK/7TxeRYrXLBiapzZI7QbwLAbKPOxfuSF+nG
nHSlU0qgZt3bCCdXkorp1qc3fHWpukq/1WsnWlgU4jwpeuXvnQLxxz7wk9fQix8lLetUexFfi+bX
Hi6Ejv/ew1PKZjVOqFV6rp4e3bYheNX42VFXHWRAInN/a3KSyAbh+3eX24hKRwYTSaATFLPpUbZf
Ozuj6qy6tFSXVts2D2PBCg34klgjsROXdB9aezk0UAsEl5uHa2ORUW2vU8Ip2xD0ax7qiuJf3rFV
9IyZ5urQHHCp1C6vbzxagzKqyyTx2uWt7UrAJe3fWbp+Z/b6xS/71zUaHb9N9/tE0v53Ti9J/iUp
vvjVsbDLISIrh2W3gRoKEA8ZF7T8/BFiiFFLyezkpXpXwu+qGgGm9LRejTq1jxjbwuJT3shGu7IN
wiKjEa3iKlwURl9fSnCpCwjEnb1wY8IlfRU/6uJd+mQLZG4R1A1utry12VZoLsIMRmottqpLAFbg
kl9kd3kAJM22XRXO9RqyzQxU9BCdoEb5WPQ7LVXBwKQpVQ9hn5xqYh+7oB3fSi/Xer67gqP0yD5U
mSMGrnXGSpt7S4dDCcom7wwU1tNEP+RW3NXPXhqla6tUqRgQ/hO6Q8OHlsL7WFlpQx66rDZDQnnh
mNXjYSxj5FD51Twg0YBGu2JqrzGvzoueGr8fRgR9i2v1/iJBsMMZDBfMkqkt4iRsnxWPJF5nVMm5
R0J+ryZxtFfmfRf8v/naGMbhuaghZAxtQJiaiPfXmVAtILjiNT+6lp9fkmZnb0pXudEUd4alk8d1
xqQgO/SXLc/koQ7rfGfWxtksff9k/30gtOafqKFQjmko9K0q6g/pvLX/1ndC6XnGtv3jHLehQSy6
Q5Pqazn3rV2e3dqmQoTHUDzdWm5db23yZuLppCuCwrr5ZmUvSv7CbWlnDskHqz6JwM0XiuMj6ijS
eg1RHhyY6aPrQIau5I14LjL9oXBgE1dJpD7XrTYtJqdJ7ro+dZ8nr61XxF0c/gd4zbq3Nwbbf0qR
MN1xdPfUyyVLOVPUVdrJDYJv0mlRRXbx+Lmw5z5WsVXs09Gn3CaWRy9MqaqJO7AM0panKV+iA4jW
mTt1cF9Sz/nkR9mjNIYFHfpTipr5/dUKTAJbYni4WrazS6dcfZSWGxMhsRPzkhnOGxyO0zrtm+le
HigPRrTMM1QgCrRlpfnlqEBUIrIjxLpRrdZeJNKjQVXuwz24u81QxhHQMz/YZkgNHG/tbV+468wA
fen2ZQZlcIr6MJw4Dw2gmwczd9DAMx3YmbsCaMl8MIiKnNKURJXH2wi7Utpaw98a1YSU2GzJvlFo
6ovKDuOd3UbdQ9uu7EgZjmo49quUyNb3aMW7s/29apt2pcYpEiBK4ZzHjrSadJQWTyajVj+63oIH
fWr+dFPq2MZZ1zr1OqQDfzmNLCC4pHXraRn5iD4j+1CseUHx9jNlREMtxYNtVcUzDEg5GbMMKh8k
i59TNjjbCl3TlfSmEHSfqj59JRidNMuW2jvRhjXibCRV+zCYFpbTw1bku+kWwt4uXWRtph5qSPyu
hzjrfzW/K5OdLjNN8e+ICsHtOp95Ux78YkrHb23J3K8QWZQv5BBtatY8W6xdBRxoCAIyHmMKV1yg
VnedH0aPmlXBJlvW5fe6s5/dQTWe43ZAdtZBaD0pOu8NnS3CAkX1HYn2FrDW2JzhFzFOA9nOJbVt
2f0QBmq9pWZ1XGegvB7svvf2Wo20kFnr3oM+H3hrKs/9TAYdEe5fg4FFrL7uz9Ipu7FE/0n4OjrI
OeQB7RJA4P6GNBW4tMCcXqup3PimMX4aRdGvWxLp+8Fpo23YgQj3ZvqPyIjCc14G/hIyMptIBObN
EcxmajZAn4wR6MXfIxT4RU4KwE0HhmOkj2rn3UBJnreeykEcsije+va7PTejMQI78BwcJEtQLkAw
+zsNvvijaHrlWEDRc4SA31z3Pnwl0iHbpNfSeM2lwo4+wGHLpQtziUJp3L3bgBAXjhl+V8fkUpcl
wjhAu3b1hKRVUmbKO1ofS9kBtpl41ZaxeZQjvQyojt+yQChqdkk1lfzulQjWbSzqOlHTuo9sS78n
Itlv/FRJf2mT3ioKyuUcztiM7tjBw82bUTcOgi8mY+XBqhL97ObP0jByHhCLFNDffsidH041tvGa
fXeyNmHBXt1GlfN43yi6RT16zlY65K14YB8WZKDDhaSDgkQFtGYdvI5FE993BaSTJPQJOFfTuHXK
2lnLbsIjRYB6Hevu7P0/j0JupXxp23qhGHr3gPZo90A1QvcABc/eJZN0vLW3YUaieJoEr4N0k444
UdUjIda9HCTb+XvH3dj0c4jLMe4hziDC3gv7TbXU9zTJzZ+Ru4WSzPlT8esAaIgoXp1asVedC77O
8INmX2ei24HMMu6tov4azX/0HfTwT8Nv/2Q6RI+aNuoXYj51yjQ4BVYllqGXxAiR0nZzNN1wj5Ki
OrMGAgauxUnS/khOH2pctr5KVZC0ZPvcJHu5U+Btr4lfPcsB/M0kHcWoe49KegEkHDzJA+UzyipC
DmYjTeCiRAS8ctyWETWKVLMfa60Z760p7Z5bsu5LaImnvXSGiMJupgBmHelVnWS4SzNjTlowtErb
4DKC45JO2USlBVBbc7yXluURY/Dqo8frTYbEbZ8ekpnquQNQukIJjljEbN5YCWDr418m7WHuU5fU
20+eCQ+wIwb0BbTxSQiYI3VFFxu2vNOTokLbJdzhZZwt2aTq+msGnfhJ9q/5ym4h6WHVmXsIYESP
XWASwGcyl2KKSl+BFNOXwaCHZxuqnD4dePoUyeOo2uwezfBEXkpdcUP9I2zjOhvbBc/Nx6HqCsCV
OoSK6QhdotK9g6h+9xEte4gPNg+bRwdGoWQcybYmqbOFHxDeFrSKN2aeABIoFED6trIMSE/uSMfu
FacKH12PhzuCeP2nINBtNuq41lDgQyfGHM7yTLGAG5WFrm10m481glxuWRnUDyek9Yk/sUoTiiVy
xpLcq16+7GvPXIlcJ4obz0jynTM8ju68I3IhgfO5/iIDqnsw9GpavughSglI0Bz4/VMdWsV/zARl
l0I1/D00mh9u538LIt/deqHmov+mENvidZhVMuRbNL1Y4Zhs7RnwIOphH1UFf6trr0R4Bt5uLUZ0
uR8o8XI3AdIhlBdTyK09t4b2ib6lWKggwlZm6xHtpMiyQo50qY4Af1C7XXY9vx6iBFmwmpo6WqC7
oz64LkLtKnnChT4hIAe6plkDenYgb4e2a0WmA9HhlnVZTaK7AdjiIsibU0s4HhW98EdsZRqAQaNZ
/z+6zmu5VWUL109EFTncglBAthxke4YbaqZFTg004enPB3Pt4127zrnpUjcIy0h0jx7jD0mjdUe0
TSt/MgGYohkV6G0G0Cn7ptnj+mPoxlNsZZd+tZ6MVqhXD28zn8VJhl4mah/x5H/i8Yeoqyxg7/sn
nzXuRf+txnA09+ovsgJMorfj0YB1rINW8yfRNr6ufEnqIrBgxvvssR9Fk5o/YKnZbXE0uDO1J6jL
OP0flTDhYJkfsAG6CMgxuxORqb4JHe2oKsoU6GtdArCyvuuZvgL4Jqb0sgbjLLl8Q9sqbGsW2KWS
/aVri1tmg6xeE+p2VtEfxdxA5YzlD2Wq67cx/qfzChKJon9XyI4SJ6y3Fq2RAOIaGnZzyeKxOgdV
02/gMflP1i4/o+W7AJGc/pR5Im7aYkwHWb6NUmrvhhNJEJSBEqdvGryQQ4O0FhKl9pbxNC+NqG/m
OkcNiqava1HdJvSnQw2KTLgWfBkUeuUJN04RZcnF64bQ0VvzEjfCgPkyvaBHIAg+h+6U2WnrSzk+
A/04mGKZQCGbkda4iq+itwjSbrw7a0PBcmnWA+IfIkrz6SJGsLkq5naIFQe5MqrnaYJj1pg1wFdw
XXHjUe3PnPekgfaeD6MbVdIamc7tm+us3atjhunY2adhhJ9cZypCMnOQYl9yXld4DCa6LGgn1FrE
ttwNJoiJ4INRrYaxZnbDAopDjXI82CKiiEwPu6XDM6ywZ4FOKy87eG+l/1/HVl1loG5seQKteWla
El2gIzl1v4q2H/57gaQWWKfpfjWv0wmyR41jgCnwj0blZEayOkq9TD9ao/qk6m0XASRfecIyVzyV
7I8PPZJ2p1Ff/rCI2dBkVu+lx9I6UIgMfFa/JLJ1DErqJIhbJ3TT0v39Ws/jt9xlA7c4XebX+k8k
Au+YJPs6Nb1Lgt576OTyV9vz9aTe+tyadhapLbZyVOBRaUG/X3pPosRRdHCPoF/Ttzpbu7AcASKL
8U/l4PsDUNdBM6xtw1XJ3Ccp4ku1uso9nvw0XrKrZozvtYXoYd6234a6ROwi7vnyKg3MQywfVTuV
lPApVGt9c+8z+T0R5nAsrcw+FTYFlXYaj7EUdcDnLa5VNZ+8jBtStfge6ZUlH7uGm6WV6Vs1UdfX
O7YucXoq8uq4klA+22n/UFUN9lhF8z6hXpXmcRWtLsW1MvFaKprFcWjiB9HizIKBeKhq8rmNta+Z
7pCq6cVVZb8RjKuUIcxFK1J0xCdSrTAvZYpRjBi6f1KtaXwT6TxV/IPTVY7IQz4HXV8evDh5GWpD
O+dVJJLROojOb5z+rpbpR2eqGSqlM1tft7pljo1LuDEhaJ2ATRVedYESXx4Kt/g6CA9BksJdAqd/
aPFldu3F9lOvRlC+at1jQ7nnNgJZFEk/3Go4zdcVS594JoaCd6P6noJCFjn9HIlS66vRJDCySDk9
pap3nkp8g9w+apTlj+eg1WB536ypei0sY7qgqwAIP6VczOI8B4sFnK/BuzIgDY3raM3P39kY6WXV
XfNpYA52Z/Nox7buj8o8HRBa+MAUYQa7inT54nqHvJWlPxWQU9Mpv+6NTK38SnX0WlbCjoBAVcB4
5d0tIFiQWUKFU/HHQfyTG9aHNS2/hD5QA8vMB8DY1xYWImKtyEvaKGDjJfKlR2oYhdfyzc1G64YO
UoxBXynObdJXz9UCDg9FkZcU4rc5VmVYEdQddIhZGMvlGEVrE1jaCqdsra/CTt8kahq3OIvKTR7y
lCpbPxnZdfUq6xITqaHlUWhRPhkwNLN6vTZ5MZ3rOV9w0rSNk5amy6PMqoRgFlor8JjuKKdJB1Ld
a2GboyJUDUkWJuKxG6H1AP6imLqMFv4zhMR1Z2BWgioE6gulFwyFSt3cBH1upan1ZhveFExr2r33
/VkqdhbUde6+DxTtA+FY44fIM8VHVTH9YizS8nMQ9V/Wjp2T1snmq9JRE/WKYb60lmkd4Lj2/sB0
+XW2YPpk8Fq+QiseACeDfQCnip7miDY1C9joD1C1vs72OKKZkKpfm8wa0WLAFyuxKvDNzTp9JZ/O
hq3o5FfNi9EGAiX11bOwE7NWV3xNGqaIOS67r1DIZl+TpnhOFCPKFiIk1ZIeCQknPuzdPF31W63A
Ipqzr+tQbEI3mGAmSzIcO3NmkTXNKLPZE8eJKW/DkE23nv/1OrviCOCMvTIL0KH1KqiWpWM9EmuT
UfKelVUob0PBLZvMQNp8Smy6imAs5slvFYyVxsTYsqA4YgGNAvab9PxCZlMLbCDjR1VV+iM+yj9c
WVJixl8HnwzEmdV1OUo8eRAkb+2gI0WKlI9RPnXW5PhLWhhhQQrYNzAW0JvCe0EzZzqu7U0W3XIe
+zy+rfwvqO08gFl8L7M4fSaRigAXmwjCDUV90pJR8Nivz7a5sGA3AnEUFVFxmW5BdcxOVpX5GEBm
GI6GawXJiJeAqRrFkz2NzcVbNTfSstU4TO36vRmb4yCa9dT1ExFF630ADj6MYsohvvD8xyuI36Vz
U/4VG2yIO0EaAa2NynRcZIkflyRae4GXFC4MxjHPoQylMbJe2lQ+o1ty07epOylJXNnVKDaR34PS
CouFO4X4QEIgqMfYCkavcny1aihEsjwMOI2+Tq1HUt2qjv1otP7UkNRovMQ9FE1i+z2V5bDPWvuA
rbiM0Da0H/MU+Ye2WMEt9KTLNJMJtSaERjY0f6iNDpCu8bAogxVKC59MuB0dzraOxSd7wnuwO2u4
zqRKH18HHlUM1tpfprOOgUWV8Syxc8qynBTy4mjhMMTNqUnSMjDz997WuudkmXWfjNp3Zm8qzFO6
RMhXykVirdonyhPSA+NttmfFrynXPyJbgShqlvGPq16UDfD5GtI8xSCeyXYDbhgB/jTCM/Fla+OT
o2noMGCL4rfQ31WtuEFvPPKTmG9DT7WxAJUYJbFbB1XlPpYqUWCilL50VTT/+jg07GXxtUGJBq95
T1PbeagH5Y+Y+aJmSzMezbarw34pfvcG+B2B68KhGJ+bUeQPpZxmX8kX5Iu86Wlg3XegniOWaFdR
pZpxuMQmNE4JU3qM46iesL9JHeWPOZvTFd1+4zS3WZCNsxX0Kb+TsUUmD9ktKKAGidFlbi7uIidI
Ok33gCLdTRVsqQygIgYSUbqSo+UHuzBMK/sqZm+OcL0XviZkf4JkG2YzGqBul67nyip7oJXt29A3
LwrCmYE7UnZ0+v6blpZ6YAjN5Akrefg8FKfHGZYcKrtu0t3sLSc6IpUUTht+Cer8gtiMDFovSyM4
SirVq/V73xtg5QgLDjwU2HMszMrrPKcHe/S+lXFt+oMjyXVgdTaX4jr3Npquw3ybARni+4VVhpt8
OMgkh7Ont0GOIOY6JzabYckNkjI92kmshqlTfjTVPB86UmZhKUCUlxlowkZJMCvS24d6xlOuj1mi
KhtVLAdbxaOSSycYqhx1vDg7kYMro2KtL7aq21di/Iclt4aziZSdoWnKqeVB8uPluQTAMVV5+tKz
n00sCs0YTrDmwysZup4dq4o4pKOzs2uNZD5Vra0dcgA2fuoGjpU/JelsEd70CIeCkDxYTvGSeenV
tlwRDt6ANJpZqUcJHe+8OqoH4xejIOZwqDSyqI5IT4XraDdY4uWOnyjcuXhRw95xhQ9duTxiCcFM
EqdJiFPaN23TF+zGfrprFWkh9EWhUuqpr3peHAwG5nldnM+HUhd3vip3k/n7QfqzxBKhPSSLcXBK
MDIJSTnQ+o4Ip1JgCqnHFTCfOf3IyM/Acw0UsIGA2gcRSEKKY2ehaNqhBAE6vBleuxIKl0Eh0KPm
L2YQ9OVsLr5KJG2OWrnNPz+RWZiuaV6+KHG3BlLV4se0N77ZJnX4VbZRPhbpBZV40zcV4FwN1YzW
uTrsMqGeXqWhHrSVdHjXabiKNTHUuRicUtFHAzqmKIaV+KImnR/blnpS0a2LZGeJv421goIwm0oe
0BB4ib1iPcLRnAO3gJA6rgo79bnKAQJ43UXLpzGap1RG+6vPJrHNMapyoFNwalipHdLt4NtPS126
J77cNjJKtY1s8l3HYW1uy1ysEbZiK5orbNo8eEnBfjV3oBgwlvOpo8CIPeOV7IXrk+q/pZonoqKr
P4RbkUCpzUmc1wyXIxbq77pbLhFiI0s0GWMdSgc59sbWKkSErdrnJpgXqeCh17aneVnriFWkZhM0
x6E1Nh92BipgkEnD9Um19Bb6zWYTKFmDDc3ixtHeEL4Sh2bFzSLtfowVVUTriLFOOVknwXQYCVT9
0FogLPU7AQCxGH71Qz3+vVf7q/02ZaulEanEK3KowMNPMUJ37GjZZ+yv3K07s+Pg+z6Itp750DT2
HE+RnbxDamqZ6EJtbAx2F1RlPSdH2iaptaBXu+IyDCsF9/WgTcWLpnh5WM/8YxTfLKxcUYIggu/7
OA6YpLYP0CEo198KhekizTleLDHKVmqMFHfZnae+29RsY9dH1mYa4CUqBGvAYGcj2j8BYh7UhZ31
nbJdG7EwbKo620uk7Fu2v7HhZwMgSqRCoH+/NbXH1moyydf0rhYBdNCjFI550Drw2Lqf7lr+JO/i
cmdjfBilbrnsjunXm2FkmqWI5vBdtfrcRGJr9u7emIh58DP//x2OW/u/z8Zuvj8uU0pysT5p7RR0
0v7G5mREoBFnxdBWTARG6uIs0dyjqMMJSTtEKyqGfmctvvAE+MzU6YDc0UgQf8fldxqjF4XAoaYM
D1h6ZZdSqTLffhpbVOnHTL7UcftQMA9EdWWUQdlWP7BkTEiU966PMKMSrfpTX3m4iqyKGzqFQNHP
TiknJPn6ivxfzdy9VkdtSl4cqmJxdc8c+S7wuz3JLU2gWlYVzQlWq0Lo10VbD1D4vcm5j4Jn2JMu
eMmqefN2GqRDCjGBSCmni9LYBY8O+qnpgqmh5Sg9URN5Rg/xhk6WEZrd6hkrGcIqyFhXbs0FLRjF
8leqzr4yA9JyDd0vvMS8Y6Fbt20Rec36my/bCRZAqxdzQq3K1fPhkFEi06fBu03papxIKrewxoKc
LcTBEn3zpFaQGiXbqCAt0dUey6R5snIqzpjBXbuxPkG0X9HQBIQmmwxf7Rl3aLWndLwWX0H9i2tc
oyQbo61x6JW1eygQzjA09PxaptmjMwv3Ug5wNzyFnfJqrcOvuUhPzjqcJGCZu+OkzYlHoD7H5NE/
mjpGMSFXfoybaKbpahLEaFreFJV9T+/JsC2z9EfSZu9kkoLGmc1vEq1QTIWdP1VKPo11Qa8V+6mM
CV/qJO98oS7nzuztn2TmXXIBzFGOOoxnkiWvlAbhuIwdRCuyJYcm6YuLrlDTdCpzPeMEvJ5WSgcH
UJrGYVWGPiR8PDTtlJ/Ubst3IADa12Rah3S0bwD9EcZM5SuuDi9G3mTfYqW1YYJTTNDvRas2G3kF
QUzDXl/7Sf029NrXehq6aywhTFLtpw7TVFCecw8doKk+4FtevKR5UUFuLRYmqXBYqvLaVS0qmVv2
bgHqOxmiO3tSKO/qkoepZ5BShbF3iMcyRIc1eQcp+DMd3PXRFLryZqiW4i8SuV53rEA2Wk12LMXs
fhPkr4Xngq3v4+VK4jNBFRk5JUkF+WwsZKhrNlS9NxmBUzjaEzsA4yLarD/1cM/umTnAeqcS/kdg
wW15+W+x8IMhxWK8eE3ZophSmWcPy58Xo4tJbShp/ats/yArkFEjzVp/FbZ3B22MD1/mQBju1pqA
ulifSDH8XvThsi7pcJ/6wX0ZEbbIavDMi2RZKDPBdLTXv0s+bLTXvAtqaaX/2f97eD9zH9z7e7Of
/vnuz7H/5yX2w/Ya7/N8rFfKBXcKB/ZHxqry92UzaQTRW39/ta83MlM5ae//18vP45+n72N78z9j
+3X2sUUb6oOhtrPP3q4sfSDBLYvq9lJ1CGFIp/5n1JAmAcF2vFSA7Ib6dnzv/33r3zZdKAMqlnJM
irSL9qbdltnJbBAf2/tmv/ynjwM8UaTMH5pFT14tTeVxcCsjAESUvO5jbWUzu+fmdNrH9kaFm65m
U/zwd6iyi+eEaezzTcPkeRdTB+bz+aa6XwX1nc0vfLv43jA/oLSrSfXyOcaOE1st23hqzFILM7dN
TlaboGmtdNZNbU31FldextI3Dz+Eq31UAJHvuqrM0RqnVWjXqf3SLCvbp2TxURhvvmUgLk650RZn
CiOwlmEnTkjNabonD1KU5FLi+tFuZP+A7vPJZY29CnsmRFqL8gJz7FSw5b/WwulPiLu816J0Nm8P
NVTYdjGtJPbjNMw5Eb76WMxDhBhKdfUmYs+Ozc0ZFNWKsh5SmYtSoR/XrD9SB+tWbrR3J6H/WA9C
/YbeWn1IJ7sO1VVDiTUd2WKOWJ02xRz0OISeTNFQ6VERZNJ0iHKE3odCSvW9cyYAo0OxsSnIJJWV
BR7eTIyvefvb6MeenTKAxjGxPtbJbA8V3LnXMkOkoJ2bn+TysRDahkSijzcPtf69tzcQhZNjD/X7
sJ+/jw2j/u5ZUjzsPZk1KxWm+XEYFg+c2pAemqqYXus0rqHBZlOo4Czxuo9lDcEu4Kjb3vPGrrtm
XfUHGZp/T1hn7N7JSoJB2a6xN5X+TzZZ6ct+Ga9ds4sag4z4PEGO7Rbei/Kyj3U8tw+DEt+8nhr+
gksE7N1nba3UVwVFxaPjJlt6gml7H0Of+KWqqaDuQ1YjV7SFm1/7vL4PZdO6BGqr6ae9my9984pq
7b9XqIujogNU2jGvO8gVOOhz3ubOOe+ZX5Fs+Q/o9u8pPaY3phZ/+Rz/3/NI8eOhoBr6cb/e54lS
y+4z1Th2NniroeDUPCIZaF6MedPP6fAJ3cf2RjZq8zhsTZIrGLXqy3r8nwOfJ2vF6iDZqj5/Du2v
ljJuHj/H3Lz6o3qC6Edknu+KHglanZJxOmf/vvocs5UBEIHwov0MhQrT39PqpCvPig4YZtBjpPNb
M97UW4b3hERQGBMzHPeuliJ+zp4E3rVj9VgLxhvIZ8sVbidnU1qd8xQZ4b07pWN7mTNwJkg1sfdK
7XfDK8G3NSYZ5q1rUlQ/6z3I/WEa7fe5FtMZ+77usB9FP744D6JdDokJV14OthPFgqDELsjOqYqW
IpJW2m+OrNmCeenH3rMqrbhvdYK9l7mx/YbXGipJQ/WyDzVjQjRRtevD3gUxZQbFbH3r0Hk46DP6
u1aGKZEyZkpoeZ77phEandWaoG7vNki9oL9GkLOfbDBdPMNguO4HYxAdb190ftYymBaD56ptn9Xt
osVAuDt4Xv2wn9gh6BrEy+jxYNmlv49NrDxhip7+0WN/72WthETDEjfvC9u+Nrm6E5Pu3LZXg4Qu
Ehi2vp6dsj/ij1OC/UyyU41ayFsyvbStqI6e0hXHctp0Lyf7TpLAovirjWEDKutdKSTZqVL9gpML
q/tSV++WNi/E+cxynmOXxOKGc10z6M7O1pUKThyjF38gu1u+AxHGr2Q0T3uvayfx5hgXZscstNfu
5IAKQqhY96BvFdi513H63s9kssqOkhQ0Gv2sIakbpNQEtiyfE0iQLmFWmuORNNaWG3MJ59EMHI0a
7dUqOXv6wd5YqLYqxcve6OXZMJUnoxZfRl3JUObvlic+NDIczUy+umTvohjQInOKx0Fit1ANdTQE
Uc1qfgy1fI7jTn3LE5QmQdz4wvTie0Veq+iI1VWl4/4sGuiirdlfpVuMYTfmY1In5d8hbY6zSDHk
a96Xv1rbNc69YUAVt9CHWwhxr1VXfSX27n+5ZnqTc6X9Eeg3FF5vsVl66pfVZ8GtqWEPA3AJC1c9
HfWpZMNfI93qJ65mvZt5f8kA8v7SKoThlOfSs6xX3W6uQlPrY6ORp62VvA4BsLQUvbMvBH2Y0CBM
G6SDl/oxzK5nEwF5EgF29kukP9RktU9er23o/NpFYZ4cYY3jHoa1LklbFWQsvgXYP0712zTmG7uw
TKO9iwfkI6UX7QHmvf0cjwt1qHHq4GoY83MmzI1flvdHUMH5ue/QCLGU+mzIog7y0hZnkn4iNDda
OTtz45XQnz+/UoOkQHEABBXmCoV+ilolRlRDRvLG9k39ZVKG12RlBjKYao9JrDco4dagvvBYeNed
oX9C7//FYrf2LldXexl6/bgfQ/rUu47Y6fqz/Xtkcn43U8e7Y2Hl27ZuvUvLWO4rqv77sRkhOHLN
arD3VPQWXztJ5n57H26a62ut1+HeQwe+fe294pjGrYW7Xae8kN8/7cdGz1JfHJwM//Zas3sZpvVi
qoWKrIV+LrpyvVVbM6gTDp2DTrqGXjv28ihdxUbLSLdvs6457HmXyiejg2bAPojljH3LLdaYZamu
lY5dhTppHI2XYQ3NDAPUv/390N5QwDT7Rt72zt9LVV2PiHvfkEatpvQ8SWSxmYwbfAYskUIYQjls
7zbbH6AIYPPuDfZM1QI4Ed150Dl7ddX1gmb429/ufkQTrYwyq7hVpfxqNnlzqch43aTs/m1QwHTC
trC74H8OTKo3P+p8lM9zB8PRDBSVtc4HQI60yHaVbCAZNOs5ggEYRz4ZhTsfUwmZUivV5IknCZKA
LdflIQNetY/t57lLmzztXbczn2HckWXY3v85vnY98kXCVtBlTAShXKwd0iVOYZzS1PlQAzCGYjmV
LUXkbSwzmT0RAkqAc9jDW2XV723cpbe953lLvEEraza7HJyGXDkpk52zka7HN9Wu9Ue7db6AGBkA
vXAG1hGAPE1cY+ikghpTJYr1Ye9qA1AOyHglVjgcbZc6v8STB3J46yLjWT2tU/b3D+9DtrUEmSgT
nHQ4waomUqwTmih7N5twg7LNLRG9/y3baiO4GDaWNJxc6o71LKDg7r398w2Jfi7tSjzvn73acF6z
lSs42nB+twGLFh27k73bpurKT7PeDG62z2ZXyCDlCEFtvf1qWSyfy5YUL4VlSmuWVquB0vUisikW
kEheOuZqEwls1aYylNha+e7MzNF5kjg/ABBfBa9SGCbPGDmt/5C3+FjIhH5r0bAOKMqn9xpdNx9L
1caX7FduIDjKc9vYcTQYa4o1nZKdqUPW5wYRzye9yj9K5Nl+Y+WLv146fzhu+7uuGttvzGKOtDaz
n9wc9A25n+z3hUJ8TwafjYGWuPmtnOscJE6SXCmRnvJ5fbPX2vCR4wS+0Zb247COzepXncbPmydV
ltXT3ijYEDyRDTUAVP1wUHgMZAED3Z066mlJJwFcAT2HQ6eisTnCYvGG+QpYfr2IvvvZ9qWCqXG1
vFljx89uftZioX/Ya/qrXl08EItHubTxMbXTP91YFU8ZTgKhVjrKEZq++tFauUbQOhw1V7ffU/tE
Saz8YqzrdDSULA9dpbwmiveLcF2NsO/4Y2bNz3FOTco7nXPWQIxSZXPDvEVobBZ5iQIT5AcvNYrv
E0UirBxcoEgdxUqHB7voZu+gp5SXOoAAr01zIiOfU/LD82Ko83s5oE5MlUD70q2Jd7Y8Kp8A38uw
S5HHNB3AShNY+L6X8YP13YX1fZtq7dVA7hwieodNU41ifUNGzELuksTLTL5XJTYXjvE0z9/1gSDp
pRls97xUI/KHMwBlEZBnVM6aQl0NTlN3hDuvIw8SG9EvoB7qrSQDdkBfyT7Udu0bqFVeWB6R2LST
b13livuqs2gzpD85FO4BdzspGVMaxZzTh9nLfy21kj3OE9q569r+s0KDaQfd+56MSR9YuCm8ULzV
kJu30iixarLyWeseklo1PkB+/sTiuv3HRAWTWtCfbByxB3dSkvVNizjENIy+ikgdvrnJ9Ko2Wvbc
gVLZe3vTWbjOQJwnObadsTdxq4N0mb3NOWR6RUZFA/aXn8FGhLk9EfBopnpfKK2Gnk6te+9aCCne
qtx73HsSdOF9MiBjz7Z82IcM2AcnJ7O7Q+8W2t2TxgDKEwDR1tuHMOFD8G0oi2h/w7b6XAxWZmKX
7Nxo8ab22Y73JQbSambty95rKi0JSzeuj3t3ZmdDvXrAa4xTPV0b75lSghBw5PJ3TF887SK92gbJ
yyl7Q1By5NGonvc3JK6yhEWHHdp+kKgalxWd6sN2NWVr5onEnwJp4LKfQap7iuIGFajPS+ICFSG+
Wvz9zHjTNUHmLfclJ92xWJp+72MHbTmRRmWVstI1Q/6PPdjoShM7vTqp/VpOv1tvNd7IaQaLYc2v
rBPGWzu3v9ICoYn9GClaNUCc0juDGDXfbG0AzyW9KdzPrQ09iTocNYP96KRS6VH7zDrF5jPrfQsY
RixV5KVEEFDRste9QRylCbsibsLi/47pS1b5Sech3m3r2euSzKC8Yg/tb/NUpplxd5vRuBerwqQP
puWyd3PFGy/aCjxkP0WbbOPOArY4Vfb3/LqnjDyj0nq2t7d3iTgCd48RRIfb1imj87o3Rd4z2/XT
fHGS3Hkd0Ea/zbkCzRxjNVCQCezoaiXPs72DjGD6gpYce5p4qANQv33IDZpDgM3/Xk+M/zSVEocw
+wFG6YvyCpdOPypaP/7t7mODKQ5CYz3be2rSN6e1A2D3t6vHvGutTjHAjad9CC8synljrgb42if3
fWxZ40ireTD2nhgUeR4s0XAGf3RvpL08tYBDHv8OwYK8TMT/vuHU2bPj8pgPaGfZi2761HapFBtT
8ro3npqe1MZYb3tvjrHPyYR7avQyK4K137LAonP8/WiTscqXlk7qrC/y4+eY4RV/PFVl0ZNt/6Jl
cMv+OOPRmnv1dW/4HaHgIalWf47F5vQucIx4QNFHfZVJnD8Izf76eULBPgXljb4/fY65B9L+89+L
9nJCsAIZocCa7eUBI63nAeOVG2tghaN5FUlIENHes7GXwrppO+CV6as2mMPlv8b2t1l981MMcXLQ
2q4C5FM7L3vjCrKEDoQAGOqMtaoCSJdajJgOBRzVu8jj9h4XLek1L89O+1iV1eQqcyDmad20wdLF
eDFnVXzZTzYN93vSoFJsmMB/WtUewpJpFue9TNzF2r4OJAof0XvFiatA5NZMNyMR6KB4PUxXZzQl
N4CDKfCpA4VUkFKaLe7qIvKnPncv+8F9CBMcjeR97120ZWpvizlfbZFiu7JOxntvTm3kzWIEFbQk
1aNI2rBuQ0Wd2kPfO+KgYZwC8AgHIHPzepGbcUsu4+KhMtXQsrsvvRE38OHlQ9zKR0smKLan1KTg
JfyMx/xopQgeFBY7nYYIwGu17jxn2C27NQg2cVFlAnNCScF0q1I/DMQgQU/0UXvf+1yv/BWUcIDT
K0TSmNV8r/aBj4Fdb4JBV5UpAjHxrgknOyUsCCS4VSDpgJSl1K/qitYcFlQGxQXYSa5yKmf9g30X
kw3ohUNrqLdqLC+L4igP3dhCj5WTe6kkBDjDeM/7KWf757JPBu1ZydS9r5WlRQsVbfIdA8lEo/Gr
ehngTPnqbIxo0pCth07UH7xWFv6wskayGX5U5YuW9t7zJsK3QGKwl86E95gYD2aP36kyIRfcZB9o
ur5RETpkg9YeG3twr7LCBYxEAC8/m2VCAd42uiuiZV9AWMyXWB3ksXXS2AepEd9k/ZvLpBFyK4aP
7vMUOBgzHZdG0R4qYtXKmtUXo+TKU1et2LSpd2xY9LBS1rApdDh5+NT02iQiMcYiVE13OvQO5pel
K9aDOuhfkhn/ABBTY5jg2Nupa/tiAf946XTzXcmz7lyh1viATCK4EtaUsOyd4aFtGrIk+gR/a42D
pFvkA0CC8ygQZBxEEdSiPXnV7F1qY+nw5wYQZUszxSIXboSQ49nqNkRgMmqhOeFiDkD4J1JNP5jl
qrNJlTzgbskAONwYoM5GBo/fjd0rwPWKYbhqtOgkANdCS4Id+2iw2hs2bBv1Z1foC7w6U1wngAYX
ZUt4GP3LHlFrW1hNiMLPaKQOgjdlhxYrkhHZNKjvevVD2sqtLOH5Io4SlPkL6OV/VtfoIupvKith
IdBcU6Ol6bRXE4aHyc+ecq8t/g9j57EkKRKl6yfCDC22oSNSV4oSG6wkWmuefj5OdDc5ebuvzQZz
BUQgHPfjvxgS8DdOtTXyMLrt8iq4BCMjjEzj/Z3CYgu9s0Rub1ie3hKrPIYeaFI40euEP8DeSIih
2lVdH0N7+uEu9vGji7s4ocA2JBR6BTs0ENzq3nbOQR/iCBFAptHQ5dSKeomUfIYIkG+HOPrVZOWF
MLJ54lveJyBWkLeqD1zQP3WKRcxIGJ7VB0w52sp6JDCib2LQZTs/bp7xW4Nj5jYGL7FRnMOafjBW
TDz/+mZbdsQE6vwRTVP1to8i7bZdNo45WSzVQ+3IN6Ee+HuzA6kXajozFMXp6HutZh8kibsFlHWI
iuCXwsoDSgwRikKEMn721lC+tcia89E+dbmP74kLp0kPWANRR+ipHsPju6AByDM/MSNpt6x7VqV5
X49ptlGJQaaxGnJ6x1og1LsJcvHD6BFgr/VuYlU4+ISwCp/PtgKh5KMUXaIsdTuCvMRKGmwWwVgA
4yocHrMleD2nwcH2FvXZqv8VuH6GQJkBvNHVU0AMZg7w0D+Gs4PePoT5TadBZWp/D5AGI2C/+8YD
zlfbDlFnZ4PPl7pFaLrYq0UHQrlTMGDRVAX5SPRigsBnYaF0n6dq+jSGdnNLqDHbzt2EKFrWPsBe
/kSkudlY6MmfvQkXv0j3rfNiBav4vXdREt+9WAtOB7fa743r3ZYR3azZKHRjaVWdZhSWWi38NgBE
PVZd9w3vAwNOsB3slTKZ7ga8im4dgsfFQiAOUv05ddwb8A8To+zR5woO30Zm7UQ3AuBLMc5xRodZ
VQGJIosrAhVtYLLqVlqnyq2KjZVgPQd0vQAU51mAbvgYHCAzX5ycRSm9QHML6djn0upcojyFtkvi
+FhOrXns68r7knovcJk6tfV/zna9g/POt9RbIDLKz8jot7mVBRd9DMatXqnNjpm6d+oBnh0tcKDg
TliSUnwmbx2EewdLwM5XzR0jwDsPg9/HdECjyCGHmEyyb83gJc8U+2bdVEPhXLM2I/+zXUMRq2fr
3vIZO3qDBY7RzQB6Vp538APf24Ye6msaXd+WKfNGVwNeRd80buY6ZtmU0cevNNf3OW66F3VGvgmh
qCfsS39bi0MUVJ1bLNDlYWR2xod42SziOWY+Yids1u3T0LfTfRsvPTc5rwzapzpiqFvV6bEMHDXc
pg63EUzYWWmZf3R9ysjDit6SVEfn0CweLWO0D2MeMf9eNr57N3sdPLRWi/dN95Q6TXIJmR5cUt+J
dkYBAQA2dnRj2eaTHhiwN7yRJwoL9wHEFfG9eD8o9dOs+wTXiMHw/CNwpmUnwYDZy4o0VGFgiaa1
eF2BwPxno3SsF2Fefio87DKMEEktvwSpMWZeS5gFvwYH2fNlIUCZsdj2L0qF4RYciW6feHCsgx40
1hQMEzNOn30JjdwiKH3mQS1uGnN6VMN5hNrh27sRVZrttGSRKZi2vcnNMlMXoJkTpvBKOqQnZw10
kWcWNyAyTsMEIwW40n1ndk9Ki/8TDs/JTu8qHAAFMxcuBH4L/NneGaYcTsHs3o+ppjEU7LIHj6W5
S9xUbzNwo1e8NkAbFt9DzN1f1RwvGK/95RY+D7dECZwlVFDPOjOdlAfK8VztTjYTnzAAVp6y86U1
GuABg0rZKoA9fZACU52bFzlMMWsvUR3k5ywu6bLHztnVVgw8hCUFQHDFvC1QTIucAndixd7ib2fe
DRqU3hqggNIBrEoazofkiH8XE2A9JXP4FiIFh/joYQr8cuc4GE0uyLkdAO1donF30f9NFdS36j/M
a9qbdsiO9VjzmQQVmDiJf1TxliXsCFWwPjvh1yIvjc9IyKPIOX7Sk8A6pYPyaSYIsNBb1WNlLsYD
8Te1M06xN4as1u+8ePYwm7fuY5bStqmOfGmr5gj/GSDG7RvX1KdbLY1fRpVZalgFyCiGUIYXk6bK
R9cmaTgfUKC3qwJEkNXdwWbBGyxXaV+FI9LpTzc42jOwXRdpbGViImDST2sLrj5P+2ZXpLb3CAvA
eVCnlxkE36MBGMHOA/xu4+RzycAA+coIaGXJYqpk51TPGPOVGQBNRTkmnRsyfjJS4C/WLg86Y4u9
eH+CHVG8dGbdnEbYIlvJ6nhbgzeurU3YKA3muhX/p+3snV4GvyZbmY5FnM43CH889jNgbxNT7YcA
KZeHoNFqVoaRwnR6J91btV0dS2jgRgA7Q0mQmMv4eQtTwx2QCnZCFhmLYOPMY7ZnFv1gEOegF99l
2UMXAhbD0+oF07L2nC2YmXLB1YUgLM6m8xAtuNHamNQzwIhwQZLKZtKjN0Ux/H38T5GUS/Nsee3q
SxlwXb0WOt0mK1K2AvRsdJDTWl0FO/8wqQYDw/AlbkAK+M9jE6SHADqv3Rpwi4bxGaFy1A3xvLvq
aghGSHBDmcmEwY0dlLwX7Q2p6PwUkuT4Y3Kb4AIuy5r3DFb5JZKUN9qq4JKdJJnMRJBgYfH3hroA
7eu2OgpCpXKcFkghY1mAQz1w66DB68HfJIq2xBEoDcBi7VlV+eoo+S7B4/Vp+mX2Ayjm5cI1yxEl
teITbS1R571AFaVwnLMpO0lLLDW5Msgi4s0ude1yEEnh5j5tbCdLd/IrE7SmWYBF+Gxx9TsGjXoU
hRHH20JyH85gOH92y/0bzcg55ahRyxqwbBK5/pKMmSKzpIXxnWSzrDqGpaLjP7P8phzcZ4DDxklO
KT/DCx7CqBoQJ+mrvVeWv2S/dAzgmC+38XqHpVDwUrjex8wuIY2uZWOpd0ekVvBkAvRxxf7K0wDt
lhXqcUrHvarX3wUPLJsBGHVXw68jnorkSFYNNmZElZPSx7vNXha9rzivUA2+9TAX914TckdtJEQP
bdI8y723E/dhIO5zmGuDbt3CRfxMOG5ZKSsuqcP0r8VZGNDk3zcN7LAOhLoJdnK75G5ICntOlnUl
KU+BFeo+68rdxiv6/IKvowf6TJLLBiICz4ZyrDRmUegLJjNABGDOKTOaef8uKXs7OFKARHaN/HJN
zmkPGsqOTnK+sWmIUTe7uE0+z6N+kSt3vUpQSzeFlU47udZyVZK2YP7faoivLBgAuSeyh6Sk7Po4
SF42RopjSNOFQDQRfRy6T3Ljr4+mXJr1aZCamsjnpgLDvpNLIT9S72uuTxsU+pYIOqNcq/rRLrYh
yF1er6+ZO/0M8Mo4ZIwGeOqetSpvYdqGh3yG6Nzq0yd96Trks53FtnOcgxkkMK57GxU6J0q4DXpC
VpIX/8+J3/0GSWJ7BdldD/Vry+vdQ00mB2li6DvpAuT73iE3frIBZI2fUri814t7hVO8e2vegSo+
XkGDZbwigjU5N9h359q8j93wm9Jl6n69wnSCF91xoXSvnYvaP2aYWB7kt/R+9ZDas3pAo7Gft00W
3raDrgDzWPqh5bWWPSX1n2VeV84IB4TJTp6EPk4PDGGYuiwPgj4i7WTCsV4fn6WBXc00MPXtgATb
SZ7gsbOG05RbTEuqfe4MGB+5C7jyP89rF+nZD8EKe7kBXGEBpKzP3hzfufoCYDQKu17kbejelm5Z
niTJrmUF0Z+lR7L02dn7TjWAWUkfnUChj5T2slnf1neP6DUp9XPlDSevMbfyJFx3wVbgqLy1DQsE
0hcyYW+OKHSf1zd8fZalTLLB8hSqfX9oAOkdQyc6SJ0pD7u0WPf/+AhKXu6apK77SP6a/FAv2Q9l
18e2rPB6v3Y92MqxwJ+a5wCu3CYFHlOkgNx6G4Tz8uHQPYimgc5EddIP+FCwTs+4QO74YOsYgzoP
+dw+OYwNmB/e6kQsZrXYtFAnckApQ93dWAtWdR7Lp3xwu4NpzgwlGl3dqUFB7KZHYGbDAu9BeAdT
vthFmvNQ74KofHCy6t2Nl7PKc3B9nda8FK6PyfqsSJNiSNtTj/2gPIyyqZfuWlJ6An3JjOE8ydWX
gxTgGScwKzx2vQ+tfitvCax2SiX5rnRwjS+5hYiSzFsmXIP3kOq+2sKlCLlgXaykZ+LgUEPiBd8w
Jvpr1AN3R8ZkL9dYNnLb42V4glAuc+Qp/ZFP+sWLjeygzuNNYpYIlHndSToZjV67hbNbop67C4vg
+gUw2l+Q8rOzHFDuvKTo6duFDWNHw6958B6xl3OvmGU/sZ99PM8OuTwRa2egaqpzZr/19+ntqO36
CeL9ehXLzKEnTZbPTOZm1s63oAsJqQRewBdwyQYjcQ/5UWnC2hqUEwNdlFGz9lcdMxlsgdetjpPr
nCeAOaznHqFHolEc2dsMx7Dr6Oo6i4q0oGDNTdeunTBc6vvaSIyDHF9+l29H47nVH2Yjbw+qaTzJ
XV1vraTyrvsZG1O0GYsCpX8o5H9N0NaOQ5Fvv+SvAzumpyWONEwfwPjvtczOYee3+XCHILt5AppW
XYS1M0RddeFZ+FOGWXa9v3In1j5mvTF8oH+n0DPNyat3FgRpZDGw/I7VgpfApQffoRC4L7lkcmfk
sQ5UYo8W8GC/wDfkn85cGqw9+nonrw/00t+vF2GtlZQ0+f8firHaCHvpTt4nGSnIj5HsdSy+5iV1
LZwjbD8Y0CLMIANdpbNPKh6L0kROex1ySRKHTV61a5J17b9g9dcPpfzOd6OM675l7m6BBdyyIIg9
Bh96Gb+yOELoWl6TuUAOZhtM5je0Vognh31yKpowVPfS/Jr0ly9oBBgE7/DrOE6eVBnRrZu1bJoz
lhw0lCI1YGLLIEz+zrq5oiQl/24se/315TzCxLkbC3TdetIN8PSDzSrVvEWvt2AR6ocrP8SsL7qr
q2e52DKok9R67dcyFoLQvA4ggKyN5exrdt1XUuttXCvW433YN8pfO4Q66MPoM6XjRMINbJHk5c3j
iidM45f664+fS63YRMqgvhtGyi28Pnnz9wCi/Vke10hXHUDTyz0Iuw7JDXlS/j0pe1+7KkA5zckt
091HKkgAU2Sdwn3ghAjBQ2rXinUOKBWyWdtJdvB/Dlqdn6+/fnmSr2SP9Z25jmeuD7OUenresX7y
z3snqWsrSX7My07Xo75r9fEEH/dSNBY2WvtFm5GalX5lHT3Ivv9WtjaR2us4W5LrRu7HmpWU7Pef
R303nZHW0vDDqf6t7MNRP5wpWDp8jObqLoTRt7zieDizVlHN17mqvPCyIZQCORMaEZP3Jcy2btay
OcMTFPodbarWIHltJN2tHHxt+q5Gkr4ZgBBiCf76RMvLsr7xH16q9QVaXzQpW3eTPf6z7MNu/3b4
6+s65wu5v4hB+407F4c2hrXLWFg+XOvmOpNd8+9iFf/W/EPZdT6xHPZ6BjnOhzbXMwyJd6spwx+1
88KtdA0yB5XU+o2WPmTNSmodkK2NP5R9yEo7v0cwoP+p1UgiJIUNkY+Xk7V3hrfyCF+TUir5mVA2
0+qsyg66Vzyv3TtgKmjja16ZFxq55KXnZywUEFGyMsu9ho78wGrnrXQPRP+RZG1QBv6LrnbtNGyV
GIL0LkU5Q8JE/G0nd1I2a3crWXkUHJn0r23Wx2At+/AIrYcZgyYlZOHC9BrU2dx1jp7OW5n/JgAM
CBcl40vQDtHh+sbLRVk31251zcvl+s+sVKyvrmQDAil/dd+S/3AEKZuzBOyElvAarZ39dWB9rZf7
s+7Z4FXC5C07WwRGjCVC8m7muDaTfWUjA4M1K6kP7aQTXcve/XGp+bDL4FXKfjbuQAU+1lApcA2Q
FkTKDQ0kx/LhKnHEa5+l6/KzJMtOcmXKpM+z06w6myZzrJPc4fWOXt/9d8HMd0OFtamk5OZHRU9E
79roGuTKHURPjDhCJkVHK3uYvZLlGNRctOleXtFrnFKegHHW4+aLvMh/RbVqNdhjnc3SScPiYJ5n
5wSJYFjikNZkUzesVm7WvG8FCvpnobUpF91hZ7bwHaNDXiMflq4FR1P3b4SzbbEAEKlo18hVlftS
Z1CZ9Kp4KWN4JsIn15cbPLeI7rTXeOaHyy8X9d0tuk5dr1dd5iySvL7mEYuTs2dOe7nKctp1Iz9g
zcqF/VB2ndVJzUcy59pSqte/pIehvrWx1ttgY4hVXJD7b10Rj0cDIcC9DmOWLNQzBEiLMz6T1Fo6
a2eGg0zPUut5wDz1JMG7qQ6eIy07assx1KTO7sqgbjfSau6y8aTMpblT+wyQ3jAUmybiVZeNl7nm
1vYAeGpgim7TxD2oUWjleySDMFxmZr8nKglqeHLOjR40D3CyWGtGNBbieeZskyJWb1N/fFkQ7Z8C
SCmf4N/UO1TjRlQ5yEpZhuBRlrA8UY+oQMR2lX6KPQdlQbO7m2K0EBxgCwedtf2jZ/nzY1o1P+E7
nnpTK9/G3MRVK/W/5SVD8hof+IsfqCDFs+al92bru0e0npVdP2DBQWtRxxmGTdDU9ed6BtPLlLx8
1dXU3qKoA7wqQrZLLRZbAJNQ8pxbFfpNqoqUUcwiU1OC48aIsboflxpCSZgJDDgKhIl2bAq7vJ+n
pLqXlGyyonDQPctzhIUJwltFHOzKCvkhfxq+miyeHVt1kfLL1MrAjgQljt0SAN64PjO3uIhRvVYh
fBo+RqIqCoa7NivABHntwHy4KdwLSA2W1zyC7S2qX1M/RY/DsoHoEj36avINWU3lLEVlhkk3uouo
chUInxkWqzVO8Nighv2oshL6mCqatp3GMWAGQUVse0CrUptrmWMpiofsZhqG7l5LOu9hXjZ1BmzP
5tmCXU2LtSLUs3SrlQ6uaAOrM+aE2dw46ujC+L+nJJrvrznQHCj/Ojxz6/5VZHkPqMxE2ypsN+ie
GntHs8zdNDU5Gm+A6QtDMy+2A9QZWKu20209aTdYwSODgQN46YXlbQXV7rZZNmuW5/OYFMRQB6SN
bLhppX7JZzM1tpppaBfZFFPwd2HRV8p28mC5e2FKsBlRg5feBzDq2mP/NRnyLwZL6eDCofvzbpnw
mUEmglYoKlRi+vk3y52fwzzRv05NAloBQZyXYMyAXaOD9TBrrCVbU2LdVG7eX/Q+bk9pGhf33AIN
yn+rfmpGhYcrS8071ehfalSD7twoeRjsqoH6qtSf4p6FIwexx71kpYKl0Ffk1/N9PW56jDs209I8
1lJM+WKwXMt+rGBT5CjQbukzdu92tvJvTjqbN3KoujG1e8cLT5DDcOrMkEU78MGpdusvaIPkTxjO
yfW4tTG3D03X7nMVWZutj8VyH2TPGBXOBO2Lhrmybd5AtGg+wT3v7wkdnyWH0W77CdM6yFDZiFjT
0kLKHKP8uFPivqguely4BgLUhvZDxGJJKjDobtFP62/rgbBymaJ2IhUOShZnZDAT0GxcCt1U2iNi
m9pWsnJ5slRdPlUOmLDl+tjjCNClWgZ68dEe/1z/Tprk/tEuajhny/VDcBpEXjZ5ONDzzIyDiXKK
JGVTBTMM9zUvT9vYIiH5rlCqpaaD3LEbHgDOgMAL0LkmVv8d/VA6Jb3+UtdBeOrtIUDjPay+leVB
6uMhrA+pjmpTNSsOAWvFxS2ceOC5CaLgtls2Q4LuiWv4x3cVfZ9iJ/MW+Ha8h8IQ35RjhofhspGU
lJnMsgtIASiqxVrU4Df4Hw1ll2vrde9uxBzw/7JL6g7gK1Tt+PEwbVcgcvs03pcq0cDth18nreUk
U1HqzW3aLjwKlh1Nq4UBiyLlXbRscgQm7iQ7+T6KhZE/QF5XY4LrS3Wpoly+WRtJCge9Gz58HevI
7By7RFXCsvLwxJgU5eK8WUDxUZaS2g+7SlZO3KI6enIQAr/uKmd7t0emm/uuBKDxsWL5VVMZQ3Z8
mgv7S4o9Kcil2U1v2qlKb9wxAnCiobzZZawzqqxW7JMi1J7VMhxuXb3+kYea+jzYhfqsh/V9Rwd7
z9o0TBdEB/n69Qb6X07d6jc20JI3N+NQLOaUdylqBm9RpXyGjxw8SKVZBnd+EduPUgdSeJ9CqPuU
Ly3H+i0ZNPNF86PiVUvO0oRvTvasNg30y/uwTqfbPtDSu3HZIO6nDxszqUnazbyhzwaNt2SlDURT
FnJ897eaDLiXusQuYS6lb5lXo6OtGe1WskbfDCcD19RdaVoo4m9sq+s/YXqFdJE16vsIQuVb02OL
oMLXOy78yjegYOXOznzzNGKZ+Vja4wsQmu6rVX6f3cb9bClue8nKCOkkW+++NjNACtWx8kdEdNDS
Dfs/gWO3X4Fs6bs5xkXcbvwXDfAZGrbtAN6TVBy2+xlrWPjCfxdBi/yr8kOZbjmgYrP5thy8eo9f
W4nCnFO8ZIplX5q0m9Dc7osXHcb0J6zfN1KpAGN7AYHxGSaveidFtt+wvuAO5VGyI2oSZ82bkq1k
69g1H2dW6SQnR+wG9U5F602HEX0TTDO4hMIKjZsarRho0bWPCpud3xF0j7sdWDxkPZGW3Vf+4Fyk
pm99b29qg8Vzh9vJ7NPzIBgTvfVq1W/h+EQXyTqRagNTiPobydoYEeEDqfu3kp2V6bvLN/9eclOf
PdJf549GDL7HH4NTGA3KU5q16l3kQyMOfeyqhrx6BOizR3aifyq99jWJW/UGsMLwpOstr0qMqnyV
uLfSQMrRRTyUSp3dS5FsTFSOIhsCQ93pGK4WuMdmdvAkzWPoaI+5+dQ0xcHt3ArDwnqPjHl5Y09O
cRN1kOUWseDyRlHZNF3lIjOrTrvYw0VLt6PmIdQcrMAn6wWFsPSralXeHt3M8iRZODpA6vXirTRH
JCmNHizB0kzrJ3+Dph+omnzEXVltAYpX6VdQ1NkROr5z0Fn7+Gpbxk3uKtazGWbOXZlYACyWZu2k
/p5AS575tGl3DOs03IhIuctm1lJ/SwSvAb/7d9naRFKW0v6uel07/tv+egsAprPjh3qcm/tRqYBL
Fy7Sd6C6TL5Ev3PVfzXHwX5rnBF9oFwvbrPQsFE2rlIQccP8ua/cJ2k6GultHRnel7rJ1Z1bx9Zd
WnoYsNQ1ainowr5CR/qpIH61j4utC2zoVi15qdwx/t5pAMQsw20ePLMLLortJMcoDdVnVFXqjRze
mb+opdf87Fg3AkZkxugwTsaJmG2J6m5pPXk2muO87g7Cllq+SbK6QBkXjarbkj711i7DXe/r8aVG
nPyvimsbqS7XUngkgJ+R8d+pc6DGO6kPwT3eytFix6XQrqATVo55vmalWve0ZDzwakfXloGmP1lm
Yh1Ve4C7vR7CcswbG3j5xQktZZ9qhY4t1eCcLPC+Z7xumlvNMJ2DnWTT44SPy65v1eaVt1EF+uM6
3xg7P6HNo/xpvBd3SBiSjoV1eHq228L8CScRsUiTfp6nj5c2SxxIKsG8r6uqvo/1tj6ZRjVcIre1
cPf1S2wJOgd9LMCqdHwwM/USWSy/97/GwfiaRKbyWwFpeT1RlmtIxRXWrykdvoeK4nzR7CZD7Vib
n0MbbXCGKMEDFGr3mC2i4qripzd9GltHwgHpgwsVCIxzYxE/oyOz/Tn8Sgf8DfKh8ksP8EEGncQI
m0F4Erjm7wxlZL3rXwKsOZr2U9+BWUanuHnxWuaEXV9pD+A2OuA5OCzBu3J2BNd8/6TrBh5Uo7NI
GqhpdjNrXXYjKcepWQJEAuGuS5B1wb/mk+YM3kueel+0KVbuzN7zuAbI99ZhWl8k2xkoz+VO3J31
uEeYSmNcdu5KoG5F43qvAYT0TTWE6l1flf5rVM9fdSvQ7yU3LwhwR7cepKmnOTeRZvmPkgv74Nim
ZfrJLHT/1Z9ZSyys5rk0HOfVP45+5nyN+VQe21Ftj047BN8K/VgPtf2tBJGFZU5Vn4ZgKL5gc7ft
rcj9xDzyFpOH4r72FcTzA8gbXR9qm2vZUhEVrDjjrLswWcYjYkcTLxHCa0Zk/Ba7QwsxtdAJute1
QWPUxq6yO+swYCl43y0bHoxp1+CNvJOsVLBgW9w3M25bWFbfAHbizEFXgW7AcHRD7K64N5aNjRTv
jasYd7lTzZ+IAnzpymj6NkUL0KOFz4EOFJJ7qf4lnofp21hH1nZcyqOl/H+3d5FcWtv7rs9xgKdt
m8BF8O3v46/l/3X8/91ezqtXA8xtz9ybuRVvBybsT+Uw1U+6Y+pHeylDLqN+koqcye+1TJogFNk8
lUvZh335ciJnpXjHWOebKBtrYVt6VaMeeDKyv8pU7KO93DyszaRyjD1vU9fwDYLyQclaC8IknK9R
q4dg7/Cu73p0bHbZqBUPshlN7lfRv+kbran2epiot0EFEY9OSjIotKu37bKRrG0okO6v+aza9UzX
0Hr8u1bK16zsIWVo293kEYC2teh6pDWf0unNo/tQcrm+99h/oEjmfU3gM/FQlfnZ8+GS6qPzabJ7
77uBAB3RQm94sFwXw9EEvZUiVSNWX2ETQzw+N6VyMHRv/owiw3DsOKoInr5ByzrLOcIMOF9ftdYd
Ttjevd9pLHQtx8a84kHnqr2CG7FwHTCMg96040WvQzS7/3HYuZrrWGEBOZfJl1TIpkere+8CsoKJ
3jtnMzVLxHVa/ylzEuUJgehup588bMSSeUbTxUA7BhFyx9wwBIEXE4/1Uamy/sjkD1l8409ltt+Q
GBk+RzFO8EnX9g9R02snNW6zsz+m5n0Y6HhiKOX8lobpH0CH2R92DrGDvyimiToW1r9P+MkcjbEL
7quiaZ6KZWOoDA/DArnEpYGhL1SkBsiG1Zb3WgovHslkdT94RXcv7aUZBk97TCMnDNAQp0kWT3Yg
83jJ9slTgFjHHl/K9BHRIQwiLIzRjE4dD/ig1fdW0CXHCmrNXZJBqjBGc751XJDFsOPtGycbonOB
lPGNZ0bWmbBHcfGmebhk1TieFTUqbzKjwNjH76PbpPGReBoc9zYpJ7xea4IkUZf4h7htVRwY1Prg
esUI0RXRZQSg+kfWJ8p9Gjvdk4/aE7rBYAfpcUADVX3/PHdY/WDuPL5EFvLInbnpu5CgVFCorw1r
0NtwVI230XXR8kb39DPeM/2miqbxzseHCgnqPN1VUxihhIV+HN8mCB9+Ov9IGnfv40f2hdXrBl2b
aOHaz9EzWNI/ka3OP5TE+EHgF3q5FRAoD1z9kLV8nP3BPPbLEdwY/w5wYCUWDyMTKntCpBOIyY8C
XKLemd89sAZMAbPhBm3U8bFOHH1R458RXavvPGvqkELmDWBmVJ6yRkNIBvG+8T5GrYVB+XjKTSV6
8RXPuXc02LRiBB+aPZQ7yx9OfTpMX0ybuZOmBS9uwZuiTXmBbIA6fokAAO6DcuhPspceJ+faGLRL
7mjDjlhicYERFDNVXZDBlochh99urkXmhCCiNJHUu0J7qZHCjzVr8zETfUJOsB5HyqrKhYfGAt42
wzHw3ipbrBxbpXvrMLC8jL6aIV/BJcnQ2yZuOcD0WLIo2nn7qS3wuVyyujlBWjKt4ixZP621DezE
eIPJAyQ522FSsGz0PMTvqTSn8mb0kgoHC1KyWdtISspwGqd1owNRGnLQWP+H/WYEo0oI6v/r2JJ9
d2oHH4EzI6HNu7J1Fzn/GJXzJUu/NFMYvtDn+psidqyz7sOt6HPjWfUc/2gMobKdc26z4xXxo10V
J8nJTqbhPbdd5t1ZlnJCumi+97oGSmGbt5/70ak2xuAE39tAeYFQ5P0yNe2Qu3QH6IBvAy3XIxog
yttl8R+CGQ+og8Q/qqiO+ew07ZfF7n6bWF15R5z7RkXE/Q6iQHWXa1V4QM503iSmWt2tFVLLAOuv
diaWPEXrbNXuDYgMzs3LEWQXabhme3t0Ns5Qs2b5z0k+HFoZE/hCuv+WglFFMHM5yXoAyaaDemLx
K77s3EFxbrsxwIAI61AcX5Q+hEKiO48mSo6Pqb30vloBwsAM3WsZTF8slVL35BAquHNUjEtiFan/
a3Ypw6l7uIuWjZQBwdT2+KKxCrLUrhXSTsqqWs0O5oArgGRb28j3EbIwuy6eCO9X9Y8I4oJXqPVX
LZigv/Xl9OaUTNrrqfGf8znvd0DF+ie9i1HDdMbswTUQVYkRcbubrH44FaBqUXCMwOxjW3W2Ug9N
kKUXHxw1us9TtTpkzHUfVbR2iRgQvU6tWiGwXmSv/LpwS8zb/ZzYKKBYs2l+w1P0i9+k9s/S8i8q
gcwAJRx4TUmdMJR+LcrWRr6PIAMLGt2fcfJu/TwvfhpN/F0xiVLTWwKgBzVkWT1uWCZSCxaSntmc
Da9+PTRomjOBkNrRCcubMIMKKLU5Fp63fj83G6mN0zDD8xJNOamdWju9rxXzW7IciRWP/CGtq2ep
i02XmBNCS4zJo4eyVZX7GCch0oE1Rw+Sko2aBV9nXa3Oa5GkcEMNdzE+Pte91lrVyZxjzELURsqc
JkRu0m3gnSIOul3bredRh+yuMQv74s86becYVyqYSM9j4pUsEfksnmipduO5nXajwqOCsx5px3RG
KkYqZDO6qAZtlaVNrShTdVj30XzlZzmXKNv9c5h3TSwnhkMmB1+P1mPTse2dqdxdjyvVfhpzinct
Z1tRtthhmTvD9iCCLYdXhhqKIAzWdztKxfWU8gPDTPUPnmm+XcsM+QXryScv4RH0nU49N2G7+9f/
tLb+67jaryxAt+H6G5arIKl3P3b5cdffJDXXk3Zl9hAj7ApV/Gi1rnpTLM2kgW/WhHkkKTWymeTy
S9J0O6Qbhh8eK0J3SjccGG1gpzY2d00SVdsaA4sggmoWNPl3q2gmNPTANPbq2Q79+eh43W9gudMu
RVhRjX72eoJ1pGnjR+GhD+YN3TlM21915nsHxkw3LhKmUaVHO82eFilb76etYJEddxulpiNHaNZE
Dt/1iDE2uFu5dfLGPPMECe/VbHpv0/PaoesxvdR+Bbi4e9WCkYNB80MRO7nv1ebWieFfVqCeCOjs
U6Jbhal/D4vhVmHVcyqwRJyQYCiXBb9CYdEhge97gkfMNNVLbiJFe6rbRHlUY6a8JX5Gj5V/YzIW
wV5uKRrGHppUmtxdyzRMXDZzMWTnda+ASN4uq5FcwjdVeZQKOGjf2xnGVdX2UDnn56Z6blJzeBwY
CLVOjRZ6zpR8mIGMIF4W80OCV6XEZAWHHGwPqs5B2aEdNyNUU9MDb2il97024gC2bKbUf6oHePxZ
ceMEgwXqn01BtHgLx2w86AVaY1KWo8BwnHFZI2D6d1k3M5BA0lQ/VrjoFa7lP2TLBjkKr3Sqx9ZG
rilt0cUZGcM8zssmSo3y5P4PW+ex5KoSbdsvIgLIxHUF8iq3y1eHqF0G713C19+B9o13buN1FCqV
R5CsXGvOMWdn3lw/ZAUR9yk0CgxD3b+X/nu9s+VrYvXidH3J1RoTLplaiAvtqu31teuDMEOTMRHM
xuuX/J9PQMwTc/fvF19ftsyK+e5clcfrL76+FsbTxvZ6EfRzy8R6/SOvn0wyvTxbNgDC9SWLtvqt
42jBFMXpQ1VvKwzB971hJA/MzH9V0oTHyRA3gMjziyKs6v764C6w/sFaWbv/XsvnsSTEDTJ/pmup
hqUxFGReD6fMyqx7mv3Wv+8dEnu7VCHpR3Hf+WXpsmkLczKGFqt29/8+JiGp2bVVLn10vnw+ri3z
vBbPaefeLR7Vwbg0zIqaQd57XqbdWck5Wj8QSfq/D8pq3we6lqdZ5uu2EL8P6X8IM/77OpVBOcoX
lt7rD3L0yia7Irkn8G64ras5+HdGLXUSoTXuN1CRu7uqLaIHSZPswUyrxzqM1Pn6ZdcHSjJzQyxQ
fbh+eP1aA8p6YDUox6/fdX0NR0WOJSG7YQ+nfE+PvPu8FN49XO7lJMTwEYUtlJD1ddMpRpKk0k2Y
ujj/r18GAfPI5D6+uX4Fld+9nhjinCycf9Wc9Act8ux7zKLOPQlizdaIXbIM1OLcXz9h9MA99Zrh
zPXD6ycApsjbJqdgJHlDgxwb94yShfDHhPU3G63Lf18b0zslzKxz9rnZpDt3RjEBzjJ+qHFDBMSz
ZFvhQEbznb4Jd8ITkMPhtzyAek4eZN/hDRUZ/QNFP9QVOaFCa5bJ9YHaZSEtizRPc1FUG3VEHJ5G
WEi4kvpCwMP/+2z9EL7ea9mT5Ue2hof+bo1WCQmHPl2fEddcML8+9atLaFgljNdn14fpKpRcH9jU
Ipy8vgi6dth7JhNvlQJ8qean+J/watV565Td7ZtuLrRZenaxq/HhvwdqZKwO14+Lq+thlMWrXI1H
w+qkadc/gWwinEf21X9kNYDdoEHSFIC7e7o+mE2vFgKO2pW/8f+emrn3lWQmDIyuBPt4/fQ4LjhE
r09TsDMg/7OUMQfgfIZ2UPb+HTF3JoIkgzOSujYjxOtR/PdpYC/ntSuzh31C3AEOM+wLcqvNQsNi
N/zMg/wOoUXkVbNXxH8FlvEYket4qobxzeGwnhPiwHa9IT/iWXpbtapqM35M5Z1ZcYrt9f/972hf
n13fAWZY8VZGHCuNlLSzPphBm0Xy0BPUdrJFVR9tNglZk7YbTR/2k7Sfc/5ry1I49DF16LzDnAJG
S03uAqRfNCtIW0zMqymtXBXXzvpmXZ8VQBu2DVgQ7rujceogW0SNzaBL1JD4slxd/s+BwaLMcbO9
DoSiY/iaVoT0+2m4NbH1JYtY2wrrUk2tOnWxPf17EDJRp9Bcj1wxfxSG2Zyw/DYnr2yAjl+flq43
Gtvr02v06vXZ9SFzwga1kwcNY9XOV2scSy0aDDoUHf/fE6v2nPKYFIAAVo/o+m9eH67/8H8fDoWA
LGOQmxmuHqZl1SheD0d19Zxen/YLDa+ycObgv3fmep7+9+H1mWdMxFth4GXxruAE8iBW2d9/D9Yg
4/0grXO2au+v58H1IVk/nBhx7Jaku1xfqkOLcIfIpRq5xhqM10QDWxt5f8eq+pMbXUv6qCjxgK2u
sX9PncGcjhmQL0zyHNOVD9FIYgyuD9cP0wQKsZFovy0l5XQmGLLfLJ0zkoqipersuFUgiOnqKzVv
ooJo3Zh86kB3G3Yxph7u6f18e7l6MuoVrEs9Qm5sReAcVvqZ0fnWLEZ8o9lNUTXxBkYZg9Klji82
WpibKBx85u3dZpqL28LgFlF6jRV4UFbPetP7LBk1I3Q6i3UzHMENrFvbRX/AfW8elokEIdslk9Z5
7du+3EmGMKjYh5Esli7aJT1BlCSBa2PBfASZYMANl0UjvZOmYfuzMWvbUOuJhRnNHex/8HTLs5D5
saxr+ndEEiWdfG+mhszCOd+BX0q2Fka/qh8ucdTqG26OOJPjqgo6DBnxcAH8ip4kZaSr6Yxeo5Sm
Cl4qHyhbspuaNSO6F6hwaVEwnPaX2pzIN3a7oAZR0bn0Gkf12zkcGHf0iErh+5fRu0RzlvoJAVth
mepwTYkoTQza1aMO+FaQfz4TmtmMv2mII1tHSeWrxXL3Iawbre4PvRlzEODQJdLmSMsYr3g3SXQx
04vnrq1LgiCpx7pvh1v3urYYBuwYxz6W2V5oM0ZgDb3/MGl7KorFZ/74QfEcb90Z/36t2RlsImQ6
7kLtKfHmuODRkG/yj0elNx8y90GBQDow8dQviGlJz3BJYNBL3ugaly6e+SECGOxGrk7W1iBhTuF6
irXfPiRbplU36xlkpnZ/k8fLj8Un/bLjRtmwydac8LYyh6+mgI5kcon6xjQS1jRPzBtjh8QcPZUB
DdFLlXUk4Nr4xHBwBzntBCExhS+Znvt2vyJFYC1vlNm/htwvAiivG3KZyQctGOG4/C678RKYEMvo
o8qZIXpZN0Oj7YqoCx9miOtL4/6tc1L1Ij36nEdt17tsBCdjDNYCcLRFfEYrt7O8+FuDw7qpFNnE
hlrevIaGBQ1IQ/txiEiEaySSozDo5Hmp/gBxwfXFnAdhPD7NhrsjCBf5SIwUS5M601Z2SFr2lTXG
sFsaNQRznNc7zX2JtbLcWGkRbtu8pD8zljvL1qrLEvMDp57OYGIYd5FKe9CU83HQP9n5x743O+N2
aB+7jKjWlrwu+vlb26vfjX4EzwIgyRWEHvfjC4pcAewojX1SPIsN1aDhL/BXNx6BqZt+VsUmdeKD
JTV9M4LsslP5AkiskYgkwXzl1EeNHpQp6SsuxFDdGA6GiCw+N79G3vgZRk0L1Kn6Tpe3xcyAr+Xx
F+LcIujMZyIUn0f0kkxdoKVOZw9k6jrb6NXgBvTa1Dw4tMwQAduh+Uv7BoSJ/Z5O1m2lGNrn3kWa
fFlhTDdCp/pnTU+3I6nDfd1dwmUgQLac98Tz2qTLlvFh/ktyNv3qp6wcPoyBQHm9n+9lSuU/LCuu
t6IRSDQ6gz7JCl0CmRzQDAM2jDgn/LYaAIKlnyMHadPWhAJrQjvWiiIrlkbj93uOvR7kDg1/IgXO
ot61hRU+kG3YbxntpL5qnGdbFYEoBxYCDQxtnr+RcZ8HhsfAu2v7ZNN1xSt6UUyOPXtolSXkJaHe
tFuChNecWJTRattp+Qsw/wfQae6mex1tCHRNkuG7n45uYn5XWvZdJOZX1wjCAlvI/Dp7KDrc+3Ia
5p1bMCxIDLTsbo6OKJ6jN4MuqCqA/U1z9ainzW2zNqrKeR3E/ojOIXph4g+Okcp2o9zAvWu3SrNX
u3N9N8bpJqlsuiWrULeJ1LEyuCkUaIRs4H2wXlg17chPjWNbJHcOQoxNnVe3RVb9FsI5No392SVs
vJS8j928CKSeHxCq0A8Ke/JaphBfvTudetLMIlDVQYMCfTuIFCLPNGaBrZFGb2r9vNGsUgWh0L5c
yEZxOCJET8RWEipl9o69n1X7RMwbY+hC7ukC7K2FTmZcPpdK30lSvXdubKMfRrOSWJxmWvXm6VV6
Gv0odleG2J9RxNDG85d56fMA/gy48OWrUvarWc0Po+2bhd3s7EjdLKA5MxvyXEf+pGHbNxUYa7fq
4AxWJhM12R2zMESmbe+nRAvchKz79zmpP7wof7Lr4aJsNI369BL3+aFDg5Mpzom073Yg2UDTjJcY
cCCCNsBobW4FWc0OXGsD0XJ9QpW38kPTVRNN3BlmHHxooAFkV0TWx9yrD7Kpi42Ta8+dC8imT8z3
rsi+JnB6olHv+Mt+kO2iixX7ZUyOgyyeZmzkfq5Xf+oBeHkCh2nMUFRzPB4lIWL7ijEAmj9B76hb
9gwggal1x2gYHsg0IkPQpT8+9c5PJzvQFNxhydgm6r2UIH8BKG80ORF5qZdgm/KL2ZcPGWiejbFM
1lZ63l7Z3vG96AD0QRs6Vsrq4e1niOVn5BExOZqksZ8Jxahu8Q0j4XPApptckXVIZ4eucG996UV/
yfTpbeCPYuv3miDCgPSZv3itdmble0RcVm+GweHQR7cGyfSVZe77dDqoKtx1h24qdx2HhUWCnT+z
Q7VhtpdQ/0+ggJ36NqFLdejJU9M7gsWUd8kqWJ+DyJinlLsp4eqd3PAnz4lQztCnlap9tYf+Ynr9
/eDmPnkOD3UffVgF+0YsZEQ3TPm7g6cePmk1+oxmSHmQRH8unBtMBMDGl5QNrTFR0aitK3QExsNe
ss84euyWq+KW6NGWOiDR6VVxuQyvdk9TecldtYHDc5enqts0DkRAXSI4EkX0VNn5T92rdlP0+RQ0
3kBiJKbDNtaPo+79cQRF5BxDzi6j8Sw6qux6CD+GnutuGcydDczb6cYbQfcOckoWgLiztZxpaBOC
EkU7BXL3FQYhQqeIFpqgd9iOgoPscBiJPFlY0I0iGEzHw/DvupsxnYqgeOwKGFFjpuk7U8Bs6Nrk
DwHwfQjbnhscleSD962rYbgYgMjYjVkHN+yfNDmD3fSGD9lDGp+1BN3L8NF23i4aQYp2CRnFXuYF
OS2ClgFHjjA+KHWNi4cirJGp30R0BAZdL+hYZ4diGd0jIZOvTgK8hzv4MNbfRk9tPE9cnhV8nTS5
SK0iYW6CoZhyujTJH4PlJ8CdhKqJ/J4laS5RUv0SMhpvpDEwVhLPYecSVFL+NSDXuUuLS8IgESxM
XPI5y5shas42xWLUl7ejx9CQfBFQVzcYiF6otV9chha+Fa1ZEab6mi12AJk7qlvX41Zjz0HmDmvC
IHdzmwCptIOj2rxmZsPVMfl2u+h31lgoivE820iXGszO0W1Eye9IP7s/W9VKyLIUvDc1PVvVtDVM
S1FYEZqROLAd7OFem1R9TLTsXkQU5GTSlqZV7gWdqaZZJgraeNxj0hadXQQ0hJ7tOPoL3wp2aoZm
LzYargBOGu2Xpt9nUmXH0BaKZOCeaeVtUYMxA3EvNzlq28NiRW3QQcT0ptRPF+umHTy0qcOPpZ2I
Wr4kBLOWNKEBPqK9y+otVsb7dJRyp5fNO5CF01AuEJ+rFdH80UiCq5VnYNav4udaOlRCaKBcmgSb
Ro+oO6sEzCQS9NLdI1qyiIZ0Jj+1MffYM64Q6zMdQECO00xmu23upJifTN2+NClXYMwRziShEkwl
fywnHIO8hzhcbGPD3ie2+ljUCeXMc44idUMuSLMtDI4TUeK3ODGQjSzs1228Sv28tuCtVw0y36pt
86GHvJndWTN2NoFHG8/SHmUldyOA23WRqjZwULFCzQio9ytdjvSPjIVNE2fQge9jLP6atjbvQnME
loyFFKIh29M8B29HRWh5nP2VhneAwoTYxBj/CjV+n8QwkjLxK+y+3NiKdr8FNYl1kxaiBV7Q1B8S
VzehyjlBRsrpRvM4SxzL/KTh8kOGcn0eM6bWJoP7maiizDT+AOwrAqQyGCiFEehZZa3fsE3oEQem
yWDfzfbSgktrKHVwjNGlDkhrH9RcBz2lf0uNBhx1f9YSzraqlZsur5/TvMSOZJ8AYwZLRf089R6p
vjQpNnYe7ycSx6F2Lrc2EvZafs+G91UXSxogZKs5TYcHp5zenW76giR6WObZt03jo1KJBS15AtGL
+SJUrQWfZCp95iB6LR/HzHkYOhdbRlrcjO7AAKXRGWR776nVk2hfiKew/zNIHVQ3DFESxEjc0Z0w
UHF5k1vyIg2bSzfqyXNijtHqzl3NrmOsyimIE/2ewJFncyQV0xvKXRTPf+LQGtECOg8MVAhwSUOY
zcub6/1xbQ2RiLmy+Ipe+X2fUmBTYIKvi4LUrIIZii0x55uxHZg3xHutLm/K/BlsnsewMzxwTvpt
HYutSg12YqPBl5pJudVMW/juqYsAdtL0Q7tANrg3oDkpne3U6G9anjNqGcx9qGDuqZAwvBwMWuMM
fjT2X3GD9N4SR+qLrswpMCZnY1FVsvua7vTsSCVtQR3OSalKPN+oRptfQx5C7ml+iDa3bIThu276
PTvxW8yccp6HwtdG2ICpZ85HZ36tZJJvQ3OfSwbSJT5UPKjR1iYHppLDW1ZGa4eanX+Y8q55dutz
Q2BW0hp0Wsmr0/YpJtLZzp6V4u5tkeq9qydKjtHuGRN2jIdjQqI9x4Oh/F2HZGRkcX3bR/FOECSy
82Z1rjPzb65h2I1TyO8rb6jpv1AkPTMQr3YaGpVNwxW/9TSHvaHHpTRN3W057zwowPNMux09VxOE
WQSdrcIW2OBEyJlqpR3evzykF5Ik31WYX3RHA2qe1iQLhRajp6Q7xAA2NoiWnE1bmd+TADuVPxu2
U5K4ZXw4hnZwFkX/xEPNI+rvqgJ1Cq/7G97MJxX1tGvM+HYBOQzZN8t80mChECx3bUyE673ibsql
iOGw/EQSg/R7/CXf8jb0iFhOWKMMgs6L0XnxDHWeW2AkcObIkhft3djKz5I3CyTKQ5J55l5bI5fj
er7klg71PSmHXZKwT9Op/et6euEaRQaCqH5dDu1tG817vo8p+BABvo2PxAo9Z4apBSRg7V8wkoab
qQlRD3176rVxxSu97SenGKg2EaZaC4ozoquxTpzzzGObyhIVCgperk1EtvR6mxZ5zbtumx+NgZaq
QDNBw/ZPxcHblJN40PKMlqEUbyNzSyOaxoD0n5Wn4kWX2JJP0WIfjJwCXUaE8rE6UQFA2mMP65qw
W5tBIDSGJEzD6t6Lo4f6h4U3ZPIz4axU8fiQS3ZqdoufJp2IRZH6W9wS1DCbFXlQ0xMA0nyHhus+
dcYLYwWMflp+K/OoD9gEXqaV3DqLR+MzKt1PZ+heOp0TM7NeyL54NO0ykBE5hUQAQwEnSHY+dS1X
C7YuFOKHTuhvQ2/91ZyRvjJKt06QXZfqNGNS7v/OkggcE+OxGW6zBg44CwAyuBXebLyH6+bV1aLL
AqkQpPYlM+2Fxl33VTdq1zjaS04k8caJxeRPFYW3bqFmCDlbqGKGsvKwikt9Y8n8VIX931JioYiH
BSgl8qd2eHRyeRaF3fmmNlBTlcjvdQDVKtW0QK75vINnbLGCE0WfVl9xER8AV5zaJN7pmfUduy19
qpYpIEmqRCkme3OubzObQNG2yY/1SGTqoNdbVOGfmdEhFzVJ6LaSbZoxeE579G9hCTjY2vInnIf4
zklKRMLTpdQM+E62EW8wPYaT+BP2WCjC8HcptSeTKCFlV/GTln3ATCytxfS1SEeNNZm3M+yxQPTG
lzP0R9NLHquJyToOwO8+XA92nH/MxvialfiqSVuAflXxPyfT7ZxNN1WKPC+MPikhPglWjTdONe6s
ev4Y6tWXp3Mj1woPReBSwR43UdtRm6+dSrVnihcHYqY1qycmAfAm3YT4w7NIpMi68lLkxClV1p/C
nSQTdO19iaaL3oCQ9sobkyVcOu6+ryrXLyYgd2W/TabkLclb6f82Vv1lifxvWNdoLc3qoYDW2DsF
i4vdkrZk9eDxzks5bUPy41E54dU26jM+o0dTGxGn4/zFZXGYJ7CEMdmgaarT1BvKkbMRzfkiRaAz
U4XBFeEFKSdf9/tFpSQlJtluiZwzDspPWzYf+bLcjXC+GKvZN1whr3YGrU0bAq+s0GC60d5sU9+Z
BgTHGmlR6XKLeekEtXbZN5bYWuANuP8Y5FHmvmtydY2LPh7IdICijwxcuQOQdf6pWnh/lEPzxqGf
shFUdJzF5Y3IXwaZBQSo3rdx/xaPjMDXU3CZiZhCWKLvIpsTBf/E7ZKHezrib6HT39K5vQsB5bNL
wIeWN8aWFKJzLovHPjbfC2VLNnoxZS1+KteD8iR7boxl8niVCkQ6TRmax/WB3dgjodpvdZ9+sft9
wgXaH8Hmk6m8hAG+lzervrR1+E55gB4jpkQJadRfNAY5rUHYyjBb2dYtzAMqI9p66SwoGZqIfEjt
Ujm1dste81UV9HaXwdmRl10GlWVP7OmVtysWUDSLzLND2d6UlcaAgB+wdTPti33vZsYLIZPQPahF
wzdZgKwkJCtSbnQak4lNI+QEZvuaX6cWscWztZ+7wjhpOROsBicCkwiHjZob69gzjP08e80Re1yy
aWcymJQhij/a3AGNd7Juf/3w32tg6FOuyy4PAwcLByD+2uRe1RM27hQVWQZr+pN6c2UCjJsAC9tR
s99487FysKRjcvqw6SMbEv2pIwbtwP+zWwwK1UGGdPqA2LO1eVnyttuPVOjtxD1sbGlAJv0j+cKf
Q5+vzi7uPos2HaUxensn/HXI7PTn3PhER8a9pkPuluoyIuc4f9cGgKqVoLS3J+MnLF0uGirsIgz/
ilQOPi0iNwAbID0BxFkv+Z9sliW3OSXTWrLF2jl20PCFzlfsmV9jh3x7ZhEOh/AIiRlAOh2r3jNf
vQzot7WrZ+2mWX9dsk5ghI18aoJ877kv8PPAHpYkSyylP87pZdHtP0V9V6dy3KT59FhGTJ9z1z22
taSl6dxlJm5yx/1ulQXEP2ruZyt/SNfRgacVtA1Ve5Z6NPldK7giPFLgcZWdyMcogyZqFDP8PqC4
nrisxbEcJYE6Fru3g4hiCWwCZYduQyQwnBomaiYcCI1Ru02t+q5NxzdVrEGLKh33oSh+p2TpbnpI
GxHtbd1ipywijxvsLJgPCLH1Yv0tmZ0bL/o1O8FMtiUPzWXDWSduyfKYPhbTSygS6EIue7Q4EtEG
i/VG9bAcVKV810vZOzvWtGGmuk8T3XjNPFZr2LHsbmmxqIJ8KCM5y4Huiz3KW/bYT7ZevHaFm2+1
ViYILaI3GCNY2F1zj5tJ9xF6sAyuokOH2CE6hzSpBn9te25HE7O6yXtsrtPWRSMY0sqyPUGmfJd5
FszCdrprfy44+YuJVmU4MlwBoYLFnYn71Cv2cBq5S26Zu35m2waOpvHJyAEC6gLky1jVyKpoWFn1
d5Y2sF/K6ZDP9JmN3PKOpjz2RT9s5ojBVLfQfHKc7HOgycfdptI2JaKHLq/iY5SOawFtvltYXDZ0
KyNwJ6q914uCwYpp/a3W0VP40dBh8Y1Mo3btLx09S2Sy7SnCGjhQjDyENmdlWdHsHHR8J+PtiL/O
R6NSb73SgpI+M/aw18SaoaHjlyzDxLyMEwYyQrZvYygVlHcb1WbDQ0NmetARb7QC+c/05W8iq/Hz
gb6NgqhhTLQ1qaXqYzo2ED+4I8SNDP1mSPSbftJ3BTXlZnZwTicLieVSv/NqKfZSH5odhMjj0qTO
xs7KbWwS2LJE3ByiSHbniX575iJwTzP1YpeITPX+makZ73+5IP2hIxsmXXrKK9rq7Fvh1KY20Svj
DhYDFImmTC69w/y0aWna10JpmGLhQeZesV16wc146t5A9GxLa60/K6xxy3i0MlbSPKleSnsRB8es
UDPLaj7Jbp0JtchpiN9Aw+dkLXVtTp443o2tjDkttEliwO5oBHKhsc2yrZcibwvfMcrQB7lSouXE
9VqnPpFtJQCo9ZK8yxW/Ipu5hEXeWr6Ucs1TaC6WTF97m2MbGr19SJMMAROXPTafl9bmP24sfiV+
Ijoxkc2yxkjGdsdXy7MQFmfFBdSnOkfVg04LhTOq3IS8K9s468B9dy3bPX63Uc87gkZGps5UWQ6z
nq3t1pWfRuNBsnEnXrggYnWQ5Z5hsYARs/PGmyomvAWv7Kduy/5PYYbbMZ1fxYTrcnTG5y7E64kM
qN2XBNGwRPd3Kln4Iu1XkhJEWyf6Wwt7CBx3OEXMUGkceiZglGimbW7X3/CbOURzej/qg0b4tIsD
ZnSJ3SgxJjQ1elqTDp1J2MhAwmbJmWyF4Na4kHD91zdy7lluVGkeAZVUC2WFxTkna+NbRdanbv6O
avkGPUO4BaBwq7lfOluHjBPShw4/gW/x3dK0d3qOg4KRIfSaDpMJfQ9tGm8nZsw2KT5pPG67WHv3
WuluB6MlcC3Jqhsmf842X1zS8SQzHcZevm5Q6bDPwdxLxcq+dg/YR/owMbKA2/YxFeF8skOd2QZb
H1kiyXGiSu00WPDokB97Ldd3rXsP44LCUJ9fRmUclk6nK6za535kImJPvW9GZeeryTMoFPOFvz66
ibv+PbcZkYlfc0zuXXb7bIK5K46jQmrEdmBQDKBjT6NmP7T4xu8i8ki0ijBrwp2CqdO+22p8FxG5
Xnl4kw1oK+XwPbk09OuUFjzqyqeepgB5bx7c39Km+SGex5DtYQq9YYtB51Nb3WuxM5+VQ3RBkaYP
mqyh51szp9xSV5sKKUpgjOz5nJWJ39Xljy6mv/2oU7HY08Fg7dmv0O2pyv+i3SC9Evop8152xqbT
/uE/Sjmr4pT2i5XvYxC4iA2DTEsPhU6gcxuK+6bz0lPVcW6LJog4yJu59pAHMgQ3Gs/axv003dbu
VqCeDVwlSdsYPue5uuMOm1IFi42ssc+1VYkOpN7N6WrY7dl3ENqGQH6pv1NMVmwV0kdT90I/bmi9
xpWV8IzGSR5Vw11p48zVvui1Tx9adGD6qoN2krdjx5htUeWX46xsFsnWqO0Q1o28K4a+7CNv6e6S
9cGi+1agpD1dX7LzhigjOg91ZvPfdmsETagOBfJHNLkmaynB6q7mQfFvxzmoG9bhsDae0iFJOQ/0
1w68RGCYpuNH4uDathXIxXuNkljicqOnXXXFtG1DNjLFhA8i3bSqao6N6p5Gp172ZiqS7djmtwrJ
GLNjpnOizZs9Fw/Bxu6QwRFWzGqZxFHCscbi0gdTQXd4K9puuB1r909eckDLJd8UtdHe9l5fk+G9
c7npuzVMlp7xBtSxuzacafLTZuxj9XcaDCjiDmP5dDBehI2ysO4+6gaSC44uSqFi67XOXcFELKgX
2fkUrdsQ6+DIiBVmzhq0Mf2k7RyE9tgTX3jK2kHtAH+jXAxvvSW6iWz2KmzLdplZx/6kZfRjjOlk
kD9AkaN+WHKBRznuvSHah2bIaMPY0Us+M/+U3JciCNKtNv8q8oPTUBi3iSXGoC+LaKflJCM0hvvr
WGg0i/5F9WO4kWCQfWfWfaebWZ/F8i2Ve2gFMdnpr2Nzgi5F/tUovLW601P7aYQYlXN0nkT93GaI
KXpOLrN7wsdx9loUPlEYb8OkheIxmBvHk1+r44RCHDpJ55nCD03nYqK8zpm/bMfIPnpIfk4YFZ+N
NWY8qjWm7RUHwJHfXY7ZEh9RRfN1p0IXqE2ak5fMnNp0yCiCBXKyq/luFEwPLBm+x/coUFhV/HBa
toOJdH9sb+Yhy/fIMo7zGN4RF4L1hV5EZiikOg4/M5rn16K0ftpF3Ug53FGlgi2Oz1nIV3B2agiC
ul0mB87utTpjjnJnp7GknO0KOifi0Fj90VDkoBfqUZsX42ZAC2SiA95VyaFoKXF7T/yYmRg2pd29
alW/0OfKuBlw3EycmQ2ip9aNzz2zNHpun6bs+4tBWGwau/NO63sv6JbK92TM2ZI85JAZ/Ii1vmr3
YJWOaCa5lWe6ib+//sht4sRCJUic1n4ia/jMZPa3b+OFs9/cTw3vi0wILyRvfWcv3UckaEKm6Wqn
T5mgCTKezMqNfAmijA4DE1uLwzy24w7hEyvsKe3TZ97/P87ftm69IKJfQJuWpn/n6RttYltlRT+q
U3860/mp8/7VnbtHphChb6YanHyH4CwPolQTsh2QxqreYY6qkRpsSyTZRB64m6FYGrb8OlNnJxRn
QGl/jXBy/aZEJ7ZOs8oeez47tTwgduc4Khv4w2kW897hCiqjal+wcIe29iaG5Be4WUnnuVH7SkfW
hv09bn9Kp3slZ4pudFndNXJnhNw5WdOhK3uHQo7Qj8u/ZuaiTVfbwU2Q1OmyJpcB32m9xs9oMwK7
0Ph2zB8Gmu42XrwbhSQtKA3QCEivk0ZH0+vFJ2UtxiZN4pu60kitFMXFxq2WlU2x72dL3yKbs6gu
Jn8o7b0xqQjaWN0QwdL8MfnBENa4/DN5atmURjg6SXeMMV57Tc8Kv5/r9CeumhU61R9FqfF/k8op
bbo4lLdswtYMtHl6MZbYO9PZ8FVH9rhrJcZWOeVTXLf3YiAIAkw1f0YSTAVaV5duOX5v68bO2Ao1
jMv9ZNYJrhLZBabeA/JvoH+qZmKlGGIowp1QTu2bXqu3U33XL7pxLotxN5VaFDQZRVndHarSoG6l
J5yUCe+eKrduvNwkBQtQGDflVq/7U+QS3B7pxC6gODI8rdt6ufY/hJ3XkttKtqZfpaOvBzFwCXNi
zlzQFz3LqvYNQqYE7z2efj5kaaskdZ+eGwTSksUiE5lr/Qa6cvcpGap11dVsARr/qmhs+vss/+aT
0CsjzChdXwlXyqh/tpryYqrNLnWTcd1o7HeTJraIBxmQhRIUWbz+2vjGl8I8+AarJj6BNumw7y4Y
h9wU0Nw79w2PlM8Ev8zSeSaDsh2wgYPTcjA4lAY+24jB1y8QVi5Br17CvgXtod0VfpJuNMIDVmpd
B92doTxsR4sSI8URrGtR6S/1ED6CsGQ7ig6VaDqIGpl1zibjwTOie5M1ZePY7Taupq1baHuPJzlk
0WWbkyDDmnIdRUQjceyMwmqhl4OxAkZJyfHZ7BTgYuqUqDlc7jAPtmOnbeymYVdCsNHFs2BRKMnR
HKpvXtR9i2tyFdG00Mr7pGxbfjRQ/rz8kx5Y38JBvLVdjl6/vjLUpNgifk++bERYoeTUbgVfCMmS
sC+yiuCZcjHy6TEQ9nNkDztVN+7KgK2q0uhH5Hege5hgdFoeiKJ22sXxu2Yq61IteGAgDdG55kaU
PGHV/kuVIRsYfzENEx+2+I6g7s2yicQlTf4yee6qGidzGzTak4sPa1m6r0E7I+LD4Kj0ACkA2uEC
kQ5HkeJ7musEuFPnSUXFrfXyC4JHHcir7qHsiMU0PmTY3LZOEMcwtPOK+xQiw8KdxmPWuqtwErgo
0YWMydFAJ4U0q7MRTnVviPRzVeNVpqg2WvsA0tTu0TUJLxsutALhPPSNxoZNrFhyyUCjkQAM13yK
MeiEboK8mDCqz5narhRQqiWuoUOoXyzNxjMU3cCImHtbeLv5kUde4GXKYrEwgwxuOlQfrxS30qjP
ohqcJblGjt2Y1i2U0rgmrVWvMzA9vQPycWgOeks22CedUilfUXLA6pHY6qKvUJAEl6rb/Gt78uVJ
onEute8IwbM2hlrBc23atlr7nKqEwFBFmhnpWwVid+1abErYKPawVeY0IHpSIbITqj8SHGD369V/
lY62aSvz2No2eigFzpAxazaCFnZOQLNtTn1hNictD9sTAYiJtF6v7ICP9ItaKYa7tDaL+8hU4nuO
1fO9rMhr+I/oFPHYtDy0IL3A15aVUOvtj2Y6KkO3xtawvMgq4ADkIYT5+jFJ1PsR67gzrMVUF/fE
Ycp74GIPhYp4h6wysHc9l666e+8w90owMN3wboPVx0QE0mHp97pyJ/sBth5uQ4l9/TyrvMAt2QUQ
Kklb885kXW3VzRKEnUDG5e+6JHSWGqI+F9kD7a4RtEtEQFvE/cUcuh8XznY3x8z6/R/1JnsDpHR6
Elp/99dKCxUL80ieVD9/VCdYq519EEZyUlmf5CPWU4G4chbZFHrpXSM8PR9LD+BUXvTNXhYtN49n
D7hpHQ5R++hWfnLQS2KJmd+3PDka54YHwjKBftMsM3s49SqLrxw6Vm699AHr3clilLjRFmKDuXqf
2Pf6I16FBM3ml60SVOdi7b2rfCnHLV7Iupgn+Up9iGXj5Dk+AQm6922Z7jhOK0tZDGGennpXf0pL
hfehqhej1OoHOY/GSEIZVXmUE4kMUF+Zud5GtjaRWI5gemHVJPlNXkRSVpu44qeFVFYQLFsrR+ui
T+ulbAbRnN94wXBX4cHMKj73ScMpAHVFUutjnrgeB84D2ZYghb5pGiO8EGIPNnk/JFdS8DNyoChu
SNTZq9wPu/sYSc1VjarCw1iV1tKDffPI3qta+r2VPDdE3/jdif4lmNCzsxNhf8oGkS0Spc3/Mqvi
DVNZ6JJV9uJ0Ufp1KDJog5HxLZsAsidO/r0Z2FGk5FTIcOTLTi1YOCb16g3saBbVkWgVkNwUFRrT
ioAfYE3Mdqej95RvA3IhbyQiDkYzld+Syr7ZIPy/hH306mRB9VnlTMDurXZfdXK3izhKxk1Y+Fij
uFp5w0weXc3EZgmaDZdlnR8XUConhc1PV5Y32aD5ms0i4RVrWZQNVUhwKPIThe0OU733K/xhbQEx
W8liM0+Q27qz7gYHRb2fr4HXcw58mjya6Ms8WE6VrW4UQ0OFeO4j53fJCW6HUnTvb1U2ZLXXbrOa
nJbsIucfFBWcfxeQ789L8Gww0ndTF2MXSQr0gltQumtLEWEJWgQnfmbKulGG6AERg3BZaaL5K02U
sy6K3idHfJscL/hepuIzAG/3pbd0BwvkBtpsbydEVdzyoGS5cbD13tlweO34/ac6eXGj+9R73SeR
I+USiDXsAf5BUzzdMruwXgdLz5e+30/3rhbmG9dKkdtJ624Put/Z4trsXbA1rVdGGavPIAojBJOC
a6nG99mk62ejSBFaMKye1AS5wDYOyjNfHBJFfh6fY45OWwOthVMcm8m2LVFJSTISXGncj6dYGM3W
yEAVZCbJ/9bU0pPWjvoWZRv/pLm6teWHYh/jGCJAzoLLr2yfATrZFlD7d4aIghu7EbZ0mm199ZM9
uhLWt4Zz+KJu/PFedg3FpBCV+bvr0NV/dDWgOd+reHxvu0aw+rbxA+ip6Ij32bb30DZFbZlwhqwj
4LntyqIP1j12oauiUsn6ef0t1WuclSNvWuvh1N/kBXtZe2kgJ7GRRW3up3UwcX2jENuCpQ3j7ohY
Nqo+/p0elsP7uCAiqOzoXrUnCf5tws0PoSoi/WD9r03hInsDT4nToLPLcVEBY9lDBoaXcDNQFV4B
2hnWsq7PHe/G7h6MPoqb5IToJ+vs3lj1I/JMstQHXnpGomwnS3Ii+GnuLsI9Dzgzc8iLMIWHcTO/
oY868JwVqVxLv2t/9iP/sdKRtrvIqsJ1MiTdql1eYaE+JEmzUvUedAUBlGajRCb/O+wggzVsRPiY
yhQTy9Lri81jASDAXElsMl6+l+uyQoCPOO57T1lEOJ9Q03z5mEI25MJvLhYpdTSnHWRg+vqieaO6
k4H7TEl4E3wx/4dKX1jqTtEI8cuBsqO8yAZ4qKSD58HTVAAfj13rzp8PoGVQGeeO+M/FT0tgLagG
/kXUsCbJI/KrXiBUISb4OHlLwtGws7dMz91b6EO8cUvi6bI+td0H5D7UB3fe7pYltBglaOmf5Ye8
QBVKjLhNe2NWrmV9G3Ai6tvihSyOjTjRgL1qROoyFVjOakGvHGqbb9NC3jYjzqXZ0CFlLpSDrKqi
mFZZfr+VtR/tnQtxLUmV73/Uy+IfdUJ3tLu0jNe9QwwV36vxEOjjj4uq1rew5W+dTPDiaWCLT1oE
+UAt4uIvknbfhFlYnxU7e240rbkzLcPcOloUrN3UQPUDDfhnM9dIn8HwyHSH9dTX0GWqkvAFx0tM
jVkwQWUo69oYDw4qW94YGStQ4ax/2XAeyzJ9GwtEPdta/+SLWgVBmjuc2Htl37/sdK1DVlQldb9Q
e8PfeWnG0bqB2uXo6efC1V7xJ1fuEczOD5mOzGBoTwAShnZTpkXy0qkk0UYl0TYKFK6/LG/JBOm6
fekqv9hrZZVsVAhid3nrp8/OON4RjMw+a72Rw3ryvEMadNG9Z/rf5ctNusN/sBzyi52n3dnzyTIM
84D5fYCgJKcVgQ3MLN/cIif5JUKS9CQvRja0p9JsgdcKB4kDhVN6CUDyZOihOSxkH7ic8y0wbThw
5uFH8ecUsntaFC9pmuS7j6kTA1iwqXTNui2hBgzDdIdui3uWpSyGgGZ3yN7LYlSBYgGeetc79dkm
Idjc1URAQIep4TIvlepl7MirRplZvtoTeetwSOrPeZK+APPov2LRfGrZj77VnQUlK/NxsM+nRe5A
E1goHOTncLTrw29JBxAyjm/OdPsUnngDT3kWl8vtEoU5XSsWIdbSW1n8aIgTJcUHGZxlR7j7Ej4r
HTbiBoLUR8cKSndTF0B8+8Gq7wKj3cuSvMguYu4ni+XMLjJ7n3hZY9/CQVXuMgdeVwpLnVN6h4iC
DvlqFc7Nsk+leOoySYiJVkLQh8fqV470yv59iK4ly0r3xeW9M/+ns4azhKiEfYMwxCQ/X+N9fO+l
Fd8sXqMGUnAYiqbfLBtw2Pd+nGb33nzkCNUKrM7POqdum1VMCAzoDpJwMFf0a6U6zrHUo+oIl+WF
M7F4VKFVoTdmXYvaRlI2Ak9u80U8ykaBqv0KHEixUwtwgk1nFNvMBu+aNIb/FHq5vS46xBH0aIBH
Bb0T85wOqtuQWo9TAsrGzX3lbUN+zXvLOrakRtWIx5S51gBk4+MgjGBVRAkEIpACD0Qz1wNzXQ1h
iIep8gic2jonTEh2nM0RdTfMJlrIVtsg0zk2tnckPY/AaBgm56K2qrMNYo0UehV+Ke10X2WReK6M
woZT4SMHMqXhS6EQQJg72L+PJJdaE1R3gi/gRd5HWqxYy2Ks9Su5JSLudpk89gkMJQQ8w1vkeehG
aU1OiiSxt/1o6YeIZwRwmLQlox3lR9a3Zjumqn02+XzWdhwbtzzB/i5UFftxmCWL0ONdlKXpbOvW
m8ZFOnswtPaonUh1JgQuUd2aqzIQ/Kdivrz3ayozx9tC+TFCtjTjiENyb3pYEEJuJ8e9BpHY3ltG
GzwUFpoVIUJva1mUFzqYttXes7OfWUAID310kHV00EzCgURA+jvPbU2caTv/YGVJdeqDPl3HadI8
62H0Vf6rNeN7KPrgW8R3lWD6iNHFPMZBquhgzmMSm5hCFZn182TM6YPeezOz9zGZm2gL3Ul/jCkt
cClxkh2gVLkHrRndAylP8lu9TkKijDJ/E/NsqHDDpimTTX/esgk2VkobbpKhTFtMCkx4fLjqLmr+
elSe8VEffUQYFkJ1uGZzxcelSUIMgEG9Pk4QadftgON6HQ7GMc/0eB2KSHmBJH/p+RZ+E2F3Neve
eIG3kJEWr/+lq5e2F7l1NYPhWrjhj65/zGpOKh7reRkTRvysV5nxpHpV8eh3vxTC7rPWWfp7i+b+
0vLnmMIt+m1deYBQprLDWbxWB56xMP5JiKrmWt7GGoIA4Xwp3AiFSeeiott1qOL5vCZvMzRoFTxV
f6+VZZThq/1kELJ2R2WfCf8AZcTcJqSK92Tllb2sh/hO8FRWaungoIs89ybp52YL2au1tFbsZIda
1spbeSkdQa7MbqNFgXLGj/6yZdT8v1q3Cg4j6/zV56exSwYCc1paZlcv07KrvGMX+tyQTN1/1A+e
r+0cg8S9HPp7X9CmP/o2aPcu0DhokR12/JO8CIQ++R6l5touU7RLmhbut7z96FOPpDv+7CObLVUg
1tJhLBMCM/QfFcTfD1nWqMSn51tdAfEl7+Sl9nl2AU8KFh91ne6M5emjHFtTvIlSdMzkYCiOKDX9
MQ/hSpI0dW2xXDnkyH6Zg42TvczGQQVfU8DVQq6vc8MrQgbZ1VeD7Fomow1H3DNW7qinvzbsmg4B
v4/awjDsFZlWYyUHygvSytm13lVzT1lR9+DDLLYcW3gaKU4zLxPpxhNmCOVCFqEy5dvaQGlJFnUT
yqgCV/Moi6EVrnhA6o+Fq+vXODUfZXUfot3amHjIRWM2vtQaqV6OEPadbFWEesFJc7phlG0+1Nn0
PrWbmO2hj9oCPSUGkfEY1+gKcR6d35aWoCaYC8U49/gqvegeziT/+m7N+d2yDQs2ZJKGl493K6eM
ebdpjUBzCUt/K5XQUx4Xmyb3wUXPYunv6uiznvpHsawDmGguEBrZKhumIWFll+VEzV4TLcl2sjSm
5YGlEopPoq3diL0utMAwvKLtNqxq4tnrobZHoExBuvQQKjjnbIWwTvIE6YcK+SzZ+32gbQRgp0tn
9vUIr0Kpwyt4M5+jRX+L8b84IiB/aJXBeVF1Xn50B1hHrnstu/ipnqszF55NFZNOb9rYeRkaI1oS
iA+PsrWxIjwxxvjZ10BPNyYWO0OvOC8VpLFNVkXDRo7S9Z5wZBtFZ1dJ3OcpOsqXdJROPaL0SgZw
fikvikjkVpmylcUxHl8nfGfRsKqLx9r31vIl3YbcmDbhfN12if5swhqLQ+fUJAYZD1WFXIyR1Qmn
bPvUl4LcS6RZHrhQ82EcExO5oZ/NgwKG4WPINE0jiygS+4JHqyFgnQTdgx+03QNGS4QOE8Chnk8R
yRsMZPrx80cPrfWe+shITrI/rif11uggWspiNU84Z3HnueSYvkrFEk0Rd+saYtu0Y3UZMvj2bACA
2lcKv1YVkczWsPxvwa0NuvwbHk4pOEF/9howYdtOjQPRv4+ehFV/cQ0l+xZ7OvAXq/xk6KJcNygT
HolGWqdi0ko8kFz7r0gpV7Jr6ZDn03vVuZ8SvOFGNeRJIqr+fircbiFfz4KkmHRW+dkrgCoq5cBm
TInFoYZUuc5Dy3kBOHCSXZtIf+0cFQ6ibmm8KSI68m/Ivb5c2pyj/v4bYs5Q739DnrKnkn9DBWvo
KczKL8B3u41XxuYmUeNpBzggXekIezzJYlfF2UoPVP3JbOofrZPrG78U1VgvdySN0g1sZ/IkhhI9
q/ikr9RRrc6A4fu7UovrHbLJ6IgqYbKy0c37NI7dCxBo87tTH+pEmd6akmUCEfIIQjmjJ9erzjXx
zLxFcKE3ss99WgZb9LJS5O+SvjgSmcMyar77o9gi8ozNsNksOQfQuyz7EXYENtBek1rnRDPW3qCE
R9JGzjIh7rqW9aWjgwWC6JwdDZGv86bHMsJvGWG4IcYv7uC8T9DfGbaJq5Y22+vZtno0TbCgc6mM
fFA8eTW+N3ZVoK2rqkORYG6QXWSr2+n5gQQCKvoRCSqUwDZJ5YuTSXzzZM0XWQyS3jpMmEvKkqyX
PbSU/BFJHxtl6iyC+j6P7XM8jgKRbgJcb5ZSgB2m61OB0P9D6AOYrDVwFlII3Z7qJ8t14gfS6cF7
fZHYy1bT679Q24Bt3n1DbZxnGPCXm1+Y3s5HOmjrBEn2EPckORpF7b4ZvbpEALr9rKLatELGUTsj
nYoDWpuEm6FU6udK1Z78Ku6R1MEoa8zcFxHhoRJpdnxsi7LHA8QYUe0f/StnDMjYmX+DVt4fDb2x
bmK+mDq4RZHfxii0ZkWx9gQE8wD/D6xlZcbVnT6xrfjo39Z1uFEbjmyyTg7rAlD4Y9imW1mUDWpY
vSFbL/Yf3WyQVHadpxfIm9YtKb364nTK8qMDyjJszaLx68c0tWGX22aC1CcHyYa2DYdVnAQelAsm
knVakw2YXYfpnSx2uWdtsrAADaHijeP64sXhSHfoXUAAsliPY7BGqUbdyaId508N6a4rZCrvAYb6
pm5a8VKMPgQ2914bIvNE6gIJfl/9DgxL3UZVwZFG1slLGGb1Ec4VtGX6qlNubLypKu6aLnsFCwz1
3PX0laY60X0/ZuJq6l9aYgsQZ7CruEPGDMrr3JhXeXyvmqG6UskOrWXde4NXvBqjrh1kCSlFcXWz
L7K7rAmFpt6xaf11nijJVVARjbKu7K6DSNrUrz4cqvc5OFwA1y6nV8gvzrJyyUxHpP61eQEK0Xt9
+Ch53ntJrlUDKhcfbd1vpZ/j5CL3s6ccR86pf9B7ctXzAviz5/vrzW2z4M6/GecOPuhHv7/z+zE+
wWyMTyL27tt07HbIscSnj3p5915XDiTMepANdP+ozipW+oUs11P3NfEB5uPPcPJSkZ/knbzU5Yim
ip60GIj93eBpajj8UjbtcJerfrqPenwo36f5mKGrlXGtRbN23zy/vMi52BR0i3/+43//3//zdfgv
/y2/5sno59k/YCtec/S06v/+p6X98x/Fe/Xdt//+pw260bVc09ENVYVEKjSL9q+f78PMp7f2vzK1
CbxoKNyvaqQL66/BG+ArzEevblWVjfokwHU/jRDQuJeHNeJi7nDRrRimONCLV2/eMgfzNjqdN9TQ
zB5dQn/7WO61M73reMAAr5Vd5MVJS2eZVeB9y4US9i4bFUwCko0fxea5moTxfkkn7WyytO7JDfNZ
o5ZknkHlF1tF89vFRz/ZQM4NA808RDK5CAmKimxXZk5/Elk6nOSd8fNu7oFySsY2DtxpwNHk5Ona
XRO2+a0IgdJ65vhLyc3UOxG44+Y/f/LC/fOTt03DskzHFYZj64bj/P7Jh2IEx+eH9rcKG9eTpaf5
uW/V5Iy7xXwPe7smvzHXlGsx4kwGbGNAOmS+/KiOKhfZwLL2TgrJzVVqqgLBm6G+uaFdIaFA3eBZ
Ajip2gWw+v4uF231tUyqFveZ4LkErn8JyYY/q/pzEjftkwFp6j4Gyy1rnbaJTpoHxVAWE42kymAo
iOfPYwTcg7Wf1BXk/VY8g7VIlpOdJQfZmuXxL/MPxS/zK4Z617cVREtPw/XU8xrEOuruRPT5P3/Q
rvEvH7SlqXzPbdPRoHyZ5u8fdOtkDhtWP3sjItKjF8PnJz9hP3X5UAVSFhD7UMuTn/FHc58ji1pn
2f69X1C3MIXREd0H5lQdCevAh435wqXW2GKaOVd2zowflreeZ863tv6jVyGst65k31X6hXuHZpWx
7pxm+tw0i7EmHj5hELNRU729a1PTeRSedpXtKaccIuZ6AZPTs84V8sbLunOmz14dPw7EmB9ZA/6Y
MAF+cK+6BkDD5ZCgWzqJ4drZdnBs++IkS4gEjtcf9d0Vn2cU+Loi8xadgfIjMBdj5ZkfXRjamNn7
UF0xq9XE/mSXR6A8AqRDkLAPh3vVKx/HQdMweOuIJTnN/Lf4yifbXo+tUF9V1P93gIWs96I1hucM
DuuD4WASFOYixTCV0f9u1nl4ZaCF8J+/Grql/vbdMG3Dtix+ZpYudFU3HeOP5Y+cMtpq5Iqf8TxN
p2dTc8xNHUTAQvxk1Xatd1AswzsEXXkLIMhsZUnWN2lro345t8pyRLoa2HRh7PreZDOBCtkiAwcD
FQV4HBHnqb4zOjHcl6VVXKHPLJG9Ge9lFQnebtMp6M/KomwwdffBqlr9KKtsu++ONd5esiQvg6cV
cOwjdUO+111Huudv2D/a25wgK5SAwnjJnVk0TSWyIFg9Xwao0YqTjk9hhxdrGdkcXTto5VsTxxMw
sbZDLohzYhEknBPlMTJs8q1pVge/RSxDpH66jeYkMvHyHxeQmUBqEygAHw1Qt0ljziPseYTsnBXW
F83wLPZQBUGpzm/LgzrbMTQ/7yrZIsu4DzkO+gk2UA6cc2VHZVDPaKtdpTVMPGbBSd59XGQdWjkT
h+GjrM49YOUfXRuMrw4QwiEJANxAV8JRnlEk/cskNH+Rpba54JbiPMGvSW+qHVwwG1AwxgqGg8rO
CthVqzxrYxtuoaOs616zuvuSPfz9BH74VvMPwfdHPGBzLB7KANdP6C7lQdalhbvNm3TcehhrHxRP
aeF8jN3BTXSnWHyU5d1HH2fuLYt+bJ0DN17rSBbjJ64QyQrAPe8Dr3j6eP7KOzNoAWnmeJK8P4V9
t/6ln8iJm0MYnLbI+JgXjWch6jqNvjbmoryoDZmbzCxuOUmL/ViJ0F40HR4XFbj5P7pFJZpmKoIz
3b06eeYhrqvgIi9oR8VnZ7zKwgRFzls5ZvCct/p0l019ai5kix06wUojyYwpNENdvkwHh2cObIno
ntAOGTMgA7JUYNV29OPwSZbkJU3ccgO1rJzZFdG9vJgFcL62gP4dd8Epq8ZvtdcZTwi9ObIkn/KR
Mv1SCv4u1chtP+Fx/Utb52FYyUYoXfmFNe0hvah7edf0w/R+J+viqUd7oE84LbdJubeFg+Rgrnnq
2rJbOGPv9zDb4m2K7gv0+U6/c0pyqGg4ICiGFtS2VEbv3PbphNuF69/Dvw9XZhY0T5lgQ+j1VfQ6
dOFb5CjRV5FpfJ0HmFcQdFBjDUek+aB82rGfgrRJUAotFeeLFdTfUaByPmVujixloaVPOev/yoNy
s/7PCypwod8XVMcwkM3R50WVxZTmecH9ZT8ZW16Q9WVtP6G+rC7kjrEvWtK8sBf2cjM5KAhcEGZK
9nKfKVvTsP7RqmooWcnWj7GyFSmnO+j6xe3fjf8YEOiNT3Sh0sdDVqIRmTWQP1Pb9E+RBgZd3lkt
tkvIsXZYq5eDRpI9cgHk6WG9VMK2fypIyy1R5u6fzAj5snZcKYp+Mc2weJmccNrjMarCGaToIY29
dnyQ97Jo+Tbb/rIpT1Oj5S9C5EswruCFBGk/vwmsneHUmFV3uvUEl/neGKv069hgxOc0Yf2AaqTY
1T5kNb+J7CfYFfehYjU7XwTmDsrzXq3z7FUoCDiyf9dOpoF+LaRpsXZzq3smDPts17r17WfXdHaI
lF2hGWrvXR1ER/K+UFai0e2TScZ5WiEqCH8+bw/g9eeVH/nfk65H6cloeueLnk73Fj/KL5Bu3+xg
sF4BS7ULN/WmF4/9ybKwrO4JgQH4da7ePiQRjMmyrYabqkDTREHTvGQZwazeroIzuR51O7Rmc7R6
097pyuDuXYdspKHkeI/0vYpZIo45o4U+rRvm4bYdCvsMz14h3jBOV1TK/HWe4zqVRXkCotJpHmtC
00vADP0zC5cBgWLQPoU2gll10StAV6ZP/CXVVzYAJ5L09pvocXlp82Dvs03blT1/Tkfy7jLmY3nL
ivILjDoNhxdThbqulXsy7HO4vCdYRX06NDYatWm/GYABvAa+2EFFDR779oILXMyRfIx2hHemG1Yq
kNHqLv5qltBTES5/G0tAiK3VFiSXE3+jE34/QKsn9+KLdI39i49vsPXcu1P7psTRpm1hCFt5pO9G
fN9QqInb+zT3jI3Rqt3BjsaYBdEvwB0HBfpz0HoTyHhfRDlttILABbJgaJYBoCaGrtjvF1mEegZG
tRIBhoM0aLZGUFreqmnErez0fuvOw0E/Zoc4/GUa2dkJGxRT1Ty50xWcnYeePa43q3a0qCtDGHHS
R1xUIGArZvZmBK/9FExfMx7M7Goz9aaXU7YDQOXsTMXXrwoiKLMKU/ml9itCo4zJHOd7q6v5U5Ga
8ablq3cQRtGfFC2zV9A8h1XuVSqPxSgF3zA8SJSb5OoZ8y5F1lft9PBR9VFfT9qDLL0D5JKwfp/j
f6yTk8hXGLrkU2qQ3LZCR6xs1fAf266sz00Ka1SJgkdZZYlmX8faeMFqIXh03CpdCYQOt7IxEk66
NyMUD2QRpmj5kFtb01ajelkD6YbLcDaSCfxXozTIa2CegLTPJxA+CGdqSIB0zjB+4nwSke9y60uJ
JcGD3vq/dGvHDuyd+2LE9rgrCMjjmsJxRS8dzjBi/HGRxTQe+f9xMF6NlmVcPS1Hji7cq8KDmyar
YOb+Zahu86MOn2bofCgSQbtmALuM4vCfnye6/vsp2XRM4RCcIPQg+HFqhKN+f56UHNunPMoQ4m0C
oyQEaozFvp+crdUK/VbOx/UJ6U3XaX6U5raP0twmezbzY334ree/jpM9yc4aTz9f4ee4MFaqbV9l
0wJVuwJtrhbnPss9qnUnToNjjRgfUiMvY1KMW4UQ2uKPhtpKOAWMVTg9O06qroBIA/YU3gk6bHTP
DxwBpcrbyZK8mDWaDCwU1VITASG/rnFaWCPOCCoZFWTLdjA2at2LPYbePjSiW5hF7kVWyTsFg8NV
60+IT/1s0ARIG2iRIDDdeg2GTcfPgg0reTbsvWMFoxU7Ew8B2KQD+4cYBUX9SzX1yWOoOW8TJNen
SkN/a4T/tde8WJyhzwcrPfHruyLvXcSm/TvbaMQ9ai7FQ1xk2zi18hcr66OjaLHCkUXgyjqrFno7
1ZAVL+Okh0usVK28aM9KkpHsIGW3Qk7B4mfeixyZUMy7avOc1ArsAyJXUMe0Pt+O0/RZ6PDQxxhI
ly9C56kt9HvpsZp21mzaG1UPWLNbO5JiPFz/tUeCii6Crxrwmb7QNhMOOAdiBOkpQidmja5j+syz
7JsEc+j6a9u09RXgq23uPBt1Z90sBKSSRFz7JNf2URXaCBzU4pMKATYYRPpVU8DyyB68e3XfjuCK
bMtGK7GAGhSkMVvwohg/9cRfyBrY4qAXYfhpNJah4vQHT25TvKD1j1glHgfVL5FiBsPeKPWsx4yC
Zzz2+ndfM8+9asdfKsTXkOt3vRcHju6STWn8OHahtvL4Y65J6DabzFW6kwjScTc0qr4fsaE+eIPI
d7kDmhAgbLKJKj+88R9rV50xAgz2U6vesAefTkY5Tqtcz407X1XGT4g+L+1icJ9az6tOA9k81Mmp
Nz2EdI1goNu8cA0lhNuf3dS4hPg3r2AkIJitQW9PdotjZJ1j9zuP9vjF5CPUjKl69ZM+WSeWQygi
wmA50WJv6Set/gUdr8RXra+hir78hMXIxfJdfV83Vcib1csXPB3PqRVbX9MkecuUvnq0y7L4/219
xe9xpnmpcjXD1DXk35F50cw/lqpmiDUbcd/xSRWpC97o2TFaFt4MBpzoZsPRJC5f0zAqFpbStJcO
NbXboGsvsj6eYjhX6CcWFVJ7xRDfyYOILIa1+LUoW628OZRh8f9oO6/lxpEsDT8RIuDNLb0nRUml
Ut0gysJ7j6ffD0l1UaPunumJ3b0oBNKCYhFA5jm/eXBGOz64StCt/LKHskNMc94T7XjVkhGUag7b
y7G3uWEVvyoz/wpN0X6RbIVUf6ckW1jpv+q6kveSXKWLvEGcy7fSa6U76mM51fvEdKHua8OXFqFQ
iGSdTPJF7OhBG2B6iljKXOz3xfYfmfn+GMD+3ZrY0NbgAWQ4mIYWrq24ZWVpgCU/YmRVrtscgtLG
6vCIrt0W+6uUoC7GnN1BlF0v6w5ebzSr2kU760OD6GLmJkNExxpG7TKxexIx5gVdseqhTPXyoUGU
gbiVeZHCtnrw4a0eMiRGF7msykfbqiHZytNmSJYna8ig/1FjOR0AWvxl2cU1dG3pcwKKYB6FpXIZ
rQn/hvDU7j4ceODbcL6523DT8PRfJYyWURu8M6pL3cYKMG9FtgKsBcLgn8sygJUIYnEt4eD+2bfM
18bFUisosDN1cMIS1YOT2ps4wpFUDEoHdn+6WroH5NvrlyDb6JqbfHYAUu8H0y9RN6HYS8OjNOZn
kUtMS/dkhUbx5KGts+8UyPCi3ku9s6tUxZOGeHvqQM6F47jS65olOCv5QzV07w/3Okjw3VLPSm0m
utwbRLGxsXHJ8YZYpF1F6lBN4gcHstGS5YbMi3LSDscqFVNk5GewZ012CVYre40bdKOFTXP0SxgY
stfCCAsRnh2SsL+iG+POczutnlEpcmeEB5vPso+aSoIu0lfVra61n2eQc6rVgFI5vDxyoYaHgqo2
uESwPBRtEe7eoy5Vf2+84FFrxzT8hcQjy9UpWdVX0Q6mTPQgT6XMDhAgMKMH0ZZQEm3alHT63aZN
Sfc/j3OiEuP7LlXxcQXLieYgNKaMKKk+IT2nDMwuy308VQUMFFVp4LZxXrszfpHNIwZRW5bx3i+L
E9/NgldiIXDC8dA8xU6s7WQNIEASqtajXZKPnQhcP9HK5u4ngaCgjTaqqXS1FbA66O8Eu95z7ZNX
sN4s1Hh4zQpvHzhxfazkSFtbRPJmBD69X2Duk8kaGQOP1yyqlRerifJFYTfjWbPyYTNqar7VXACO
kRQjCxCSQI79StlrpRIc4bvFSxl/iRc8SSHV8JnGoYE8o/tfh8hS2BkOPuYFPU+aAhSuV7bag+VH
aMwievzN6r6wZEbJBLMs7DjRZkE1o8+7vYWpUZf6PRwbGgj1vZ3pytDPagMAtTwY5qXt6tcyd/rP
LTj0lZXqxBq9cvhcK/oCFRvnaYg7NH3sLJjLtR58bjJsFDR+HhtRdMYSbLbXXRHlrWGHRI/Yswfc
U1q8SWpQHaIXwTsin5L/PTW65qSTo1pFOaJU+bRiM8c4uo7IcoHIC1QSwtSJA/pxC7Rqu7MoQfuA
Moecr51BbIqj3tilnuWs9bziySDD7wLO1TwBvjJnMHa7L7WXP4T8OjxIy0toQ5k/Qzx1P2it960e
FXwHvUB/lsfTbWGALwcP6k8ump8vea2MmyZJUaKYio6DHJeEbuD+1sqf1aWeefr363TzT+8+U9MI
EOPYbCmOrFof4ugKUiXmYBbSE9g3hF5dDMmGYmzPcpdEu6orJycuP3ty8ZPjMZZYP3K8+byam/je
dzDIfgyQrQqD7sDd4Ir78SzPNPPePZGxJBZTxxLqMre+09QGyoy4L9bqHJV/K4ZVjqBqHMf7mojv
TzLXu77Joi911epzMO3pBYiCusnYd2zQmwW6Z09hUEQbvyRDuPdYlItBCP9GREFNGQ8r/5Zizo0k
eIJeOBOpaR9n16cI11ORjBZtv0vIYn9sm8bVTmX9h0yG9ueNEjQSzeDNZWr80+UPWS7CN65u5r31
pKkSmtbNEOUvsYFsjz9G665AghtE0pij4cpp2UjVvp4Ot5YUz9q5qOziComgcbDnXmL0eJ2MR5UU
5j5PUnMvzsrfZ39V7DoDQcKxxmem5m7a6s1kk5O19iOcaxaddtvsFamwDqgSIOZkKvpzkKDGOu2C
fiY5wo2Z8UMMSqSAQRbKxGhGvA3C/Zzb0re1ZyvOWerHZxWtmB9N1y1tteIuKbC+Bd+Q/gwQM7Rg
0H1GTxqwvCYbV3B5xjKLAvNYQ7LejHkkbyM58o/GYGQrfYQ+4/j6Jx9LtWWMutSBEB1GaVMQRkrG
7ilNsF6QsfH+ifRRWOv8QDKiumRmkARBqXeJ+9DbIALhwW0Q29bi96BBydyfVomobQn08jYIOZ3y
MG2bbldyVal7kl2TFIkdxOtWRzgNYrsffBpr76ti2Mqh06JwN+ahw2KXKGPlspat+t7biBhkAYZh
ZhSDc4tBJnimTPvN5xz/jU6OZJROFKTE219V3A5fgOP0q5J4ysY2QmuqLrQwu3h69BkJOfdEcrjc
VpX6kta9exJV4iCKThKvCLyHhw/1eqWq8ybpymU6XKMGFpNIiZIBKQ/i7H4QdZHX5psoPfCEslv2
bfJjik43BhCucVAmgLhltni72KmJGRXQBNE6NLJxKJ1Hr+yrrZpE2ks0OiuSdOajjFHxQ+l3j7Ha
kwSDmbtRQLaCP1a1pdT0wSrLy3TTEX9fiLtWsYd04wx4yoqiaE1MiFfKsDby+pcxbc3wPCdDK4Um
VRSlUDkWEDavbvZDGyzpUOFodBQLXF9ZBZZcHG9rXtXGzoLovNouCE6znEF9e9khXk6mxH8WSzJ2
mR6yZL5/yEM/eTTG8H09OtKHPjWSx6m/gXX4q64e4kGzj0ktp89Rg1Wf+ERBkm9Z+tuLTmvljTka
/AckPhS1ugYQGvnZs1SjMD71HdIm3ybEh+ddpDaPQ+/n69zWwpVIFLpRogFV1nEH4St7ScNLLivD
lLx/uq3bxyLXFqOGzwVrY2uXuI2El1jN9jKsi89GHV28KdbZhvnORF7otYtgmUI0Cc4FdndbhE2q
deA5+jVOY2Slcmn8UeNIEFW/Ulc2XtPsSjAYib7fJxDWPtS8bwJlkkKnetcnLWrrFbHRTyLlAJp6
yhGBWRRJhbQiZaQGaCyL1rbc1kU2fLNRzx7Yq7v8d87BxdWnGHnWQwMIeRmjU/7aJCUYZNSQkwym
haMAt45ZJG35HwYmCJLlOanbJ9EDCyE2rEH8XOeIcwFBCJABb4prMwXfRA8LobXcaIdjzjNtgZ1U
dS6nQyebHW5vibKwFR9yZ2SGVFqmhvqjFT4nfXDS1Li4iJcPQv/s98kni9/t1HYvwV96V/o9DtXe
9j+8fBzZ+vP73zINjcyPQqJOcSz1X8N0miEBxZX74Wl0cNFUMFAOkt6bO47eLgDGm/tkqFApms68
xmUDpKtxsAgrV5p1gONXTeoaO0xUioVCbGJfoMRF9lx+iqwIBUgeVWuILeHKdHHnvvNlw9Grzhi4
IOWZA0+Rx2pv8mT9BBjkU2pHKItMJdlD5jENnyIIkxfFTN0dz22UD1PLeB1AEluJkTzkTiWdorHt
J74pwteOhDRV1D/4dVt9S/zmh4Ei2GtJZA3bkHZ4CZFWwoIivkSD150yNF3hFdnZqXQsdxMqXbUt
2Z2i7iyBdijax16Vx0Mc4Ok14mQxFKk6D/H7WJkOWYWcd90PBxVLje9uEykh1i5u/W1ARO+a6Ans
Wd0DC6Q45VeFuz1Vc+tFH3Q0mXUzXZtF3jz4Zn6MwWK9xgmyOFNeSa47fz50mX+xwuKhk/xw2/eB
uXdTw7gdeH16+VckPFhnerxCsyxof3Uq71syNEHhfPZBLC9rTS73MGDrMykxXqVNMCwhUOL7G7n6
ueTpBISnsFc4kZB8sB0fQYkmsq62ixSF0oxfFQ/iUTZ5D7oWotssLlaZbL8gbNl+s+0gmxVdWS3D
sQnX8NOUOU+A7sUxoXuUut9+94xhXXpF588a7alNdeeX0UoP7KQ3Ndn5xWA52NBE6ryuFSRZEt9e
Qzl09hkiXBvTlvB1zzCehEA1xvg3yFAi0JVBeq4NNHOVuQ078LQ+q7lNHC0dgm9N1F1skq0/STkR
s7GcObJuGNygRLYDhb5zWsM/0SFBjzprfewQxha0G7bLkzWzOBQFAlBSpF3bqSqSpBIRQphngsHW
CeJbl3/u7fyCv2z+1Gblk1I68RkAk/ycScqnzFOskxrm1XEwyksX6ukhR8SRLdzPUG7Sgxx4V+R8
h61nJRiWl0GmHyRiz85yxBvstTOJGmOKVq5EURrMs52zPTTVtjs1Jn7cHqZ9r7oUTu4djb9Xneao
1I29BR6iHNzUkQ++w1nhaz+i3PfWQB/f6kVjRBCTcM3URZQdv/oiWeg0tu7wTGYkPRdx+MzqpDoN
EC7nLJ+UHdKv7SfZ5kltynGyJkjyg/du95DYrXbse2tjxLqPloBZEtDT/QfRiOdL99D2lrXLx+gb
OUZ6dIoxbJ0gQspSlAMVrzYYjDHKb8iV5kSWP7GMaZaa5fBam4qmZiLp4SjNNvXGfBU4+TDv6krK
SMVp6f52CnacbRIrLnwLp1ocb6+xrUpzH/Z95zu7tBouxRAaZzup1+w+cf3SfmDzxgovrL91utFe
xhpDTygq5aoMXseS+zBkpzM0YfWr0x+hk3fPVeQ7h8Idkd5Eb3LRR7jSNCGP9EBq3I3cBcks53a+
YBWUX9LpzNKVS8JDfy+qRGOLTuS6g989F0XATclJUspvwPb22cRzLSO53XbQRVGUpGgF3kjkLfoa
Sqn5FDRDd00Qu4unUp5hqxh4LcoGci8hm80hs9K3szjScCT0za/3qnu3e19HywtSG1z990gLG4Ih
iH8hamLv+qIKt3bjOnvil8km0BXv2AVBtfZLLTqRSkQVN9eK82iXFkx5Gd5S510c3sybLMmSfWqP
9c7n9t80QWYftGzA1WPA8KMvarS6wH1ckRVEjkfv5Kc8fkC+DdSBPSZInYThptXLcht6Tn0Gbo5K
nROXr6qbHmU8sn8iiL1tlLT6EpYYtJiWliAKx8YQIJW8afMmmuMXHi8VoqhbBZv7TWdI0ysDOoeN
uuNXwLBLVS7Nn3aePCqsIeYVQcVLh09zhzj+L10rTz7Pwlev5RN2fpRdsDJoNuVQn2xupXWk2t0a
n8ThIls2sQXTV19ko/qmmkn4KzWPMsolaJ345sUk9/xq+SixFa1SXUeUN1YFEmEHG7FyfDxgUHhS
dUFnqcG9lExAgfQ3WonxTxnVC4TQWJOYCCqtWjQC9+OoGUfojMrCdzrls46YCTEQm0Slo/DIXlUy
hJfAN0aEEORiR5jSuqZV91MBg/MN8YeEHXFlPiRVE+61AIkpO2mHU+JM2xfD+BYquffkQFnd4Lnb
rE2PJZISDA/NkHrfHWByCJgmw3VIoKLEMSIkZdo2L4QnSJDQI5gWznaRJQ+oXsBB66uNbHnx1hoR
qlBGuMf8X0brQa7Ns6NDTQm6woPECkB1UAO0zPIOkmnguE+GrlcXC/5nlIdQVlD1KiZdjr6Oj8FY
qGsyyPVSgLtQEc0WZhcUWwH9asIJnAES8yRaqwZulmXoT7LcpgAeMVrOkbA2yjaea3rbbZsGh9HR
VtJXJ7Z+knXpL4UT6pdM838E0zPXwBkmbyVMf1XisLAozW0btMO6b6P06qmdQ7yyqb6bDiq3iEz8
xKfoZyEH1nMh6yOaN9GrPeAQkk0u9Ml0GBTYmWrIDxXBR1VCxwQJl7G08qU/edOLjo5jIkER6s7s
XpdLyEaWBg+WaRbRLTZ682Lf5r5NFpvK2gPV0HbjC2odePFmeQrYmAAgoS/Wz60WH5zQ+WJFmnMM
NPbXfvU4ajh6qqN6GCtnryelu7McG2Z3HmnzEVs+oCd1v3HiSkU0Px7O+XQINumQpCs2x8EmZ6ew
APutvpgoEWpl3/8iPzdCxmahwm67lGLckmonW3bEvnlcxt6I9wIPal0yHnqeIxt5kMJFXJjKsxl6
1saNcNDgJ8/9qsSfwczEi9GuWHDJ+PqMLuiRRDOsVYib26LDQBs+94CXb9E07YyU3KMBX34j6u4H
pbL/6FLZKnE1BGlQfa0Qw66qF7vCGji19OBTW2Ld3CaGdokcny0qWAjg/OtQG8dDr7Up+J7Y23Rq
0WHjg0ZcqbEFJEL1mJBnmhVIJ2xFHYYP5qwdEcIB/HdBB9j6SS5qgZx97Xr21dNYJQeq/FWWpAGQ
cjbudImFIAJgPN2HKTRRSB0LwegztMf4tZN9FQABIEH0OWwC4P5OttR234yaOY96u1yamAkYfkBC
0kswYsh7fM3xqGW/JksI8Y7II/qOex2s7uqZ3tExTA+dqVAiwBI1a3THsgfiadkDa2kUA5VaWowm
qyav9spnpGvDI3Z7LPLiunyO8sw+OZH+xO8HYYVhjoZ0erEbLzpbDcGeIb20oZ3cDgW7uEXRkgAe
pl6iIQQFf6rz76Jg+r68zKwumkQMxkvkufgEKHW/bnxtvNzqZMNcq7EN9mLqIhrYLehnQzqImrxD
kEk28IGppQaYhGMVh6aJ385iLY+WWUveFQZDNUmf0ed2ypOI31Ust6uYN+GxNDCdQMsVrSjFcY/i
wM/A2Ta1dUZccDwapckLIAkfEDfF2SDjsShEM5SxRzuab2ZrTKoZoq62s50aQfjLQlvF+rHCwyY2
ycL3ODbK6DpnBdQ33dUu8jAYcw2xwAefT70erCHeSGwtC9UbLzZSoYQQziBYF60h67ymQW46uYom
a6jjutdGR7/9MWgZidYGQotjE7jNg8jaVW7FWmw6gztYYc04nd4PtXUiyzus2iaol4RNSVHklj3r
pPjVjfzoiyER5EfUr/7E816Z16HrPYJFCZYoVLpnU+ZHEURf2VyRgG/QHFUbg1fLVBQHhO5A1RoO
0YGZaFJ7y9zhOyd1sXrRqmugV144l81YJpxknUMnRKJcxuEPp0bsatJRQZMsH4kH6JERI3UpaQ/i
UPgKywLfbFbo8r/VlXUD06RXi20fl/qtX6egLN0TikK9xlnlqLOh4KHoO4Q4x5njDtmT4pvVtasw
/+iT7EnH5tqJZOlhWqi7TaW8aCBWDwQI3FvRyBNEtYcuXCVqHiLR0PbSMs98hOjlOCYXm31Haz3b
hykEf+61gB2z3j8YcMkwR4vHteG49j4qpU9+CAGsw5ZCb8rqCUXT8ikDjZQjJXjKPal8cjQcXVus
6HjCUrTJA6+VltCMW7sndHa7Y5sDP01D84cyjuGLl4TlNpCR2y0cL8KfiHSP3lXBRrRGeo/2sa/n
oFdodSVjQcRFQvRJl6+8P4CxUN1bbXqIfZgCJhvNvSWNAAZbQ9sYWgWP1pXNZ4M85yYBwIT3eGY+
J4QSNiDx5QVxfVpR3l3nGa93KbIMQix+iY+FEi/FWNVpvXWu5M3yNrYBdMbbnjjf1JkVXoUdAch4
0YrvfbDSYbHeisC0eGEhDLASndMuJr/ZY5QjOsse9hglWsPr29i+x5OHhPZadNbaWkXk1HZvrbFZ
4a2AryxeenxmOcAOtmhJCYk/IRoR8ibDGq0RBd8YltOeW2+wVkgn5gc72oM+CZ5wrm4VuXuSFKt9
Ssr+kw9H+Zjpab8pWh3kvtZ3Z/x5tghxOHtLkwLzVlcrX9ESzE+3qhbi0Ekn2ewiaIM3GDtmgOb+
DnGG7izmSEuovuyfg7Wd9vMEA0mWeIGFXksY7z2vV66J0n9PCU59zXNfnYHyMM6Ja4SboLd3dT0m
l8aInhs58l5MJ4XqpeNJGMK1eykjFHeJtQ8r0Qp4AOXIInZ2ojXTy8ekytqLF9jap+ZrVSTeRvUh
GuYdIuYoPOCXKhXoeockORFDGoedk6Oqg2WO9ccp2o/DTkfoQp2/6/DuVE8UFNQHwgeecXWHzvtk
8ueRkAXG2zveJ41f24MbZztRkoxOP4eI7IlSOKbZCc+u76JU8kcfNCvAa6hHtGssi2Zv9+ToxKxh
PULUBJmyCHGxPA+u/HbQpa0ldd75Xs2CP9/FrvcsOt3rUWdQlv5ApvhDQ+aFMhLhsAXunUUX4hHs
dUwbE70/Lue2bBiNUlGeo8haBV09vNqj6S7GGlDzoKTyUVYJd4GdXtghe2R/KH3krP3sJA5FjGuf
OEMWy+b2TnmHW+VbHTaJf7RmCdJFLYQS0fneIDrHU2vXSN671hiyFCnsriIqQez1NmtVoUhdIZQV
NsjnE2AZxhSx2+DtACM/3cXTQZzdG+797g0f+v2DLvfpRwDxERK1XPg+ThTvfe5X+gddPkx1H/u3
n/Jvr3b/BPcuH6avEEh9+/h/e6X7NPcuH6a5d/nvvo+/nebfX0kME9+H0g7FqvGDq6i6f4x78W8v
8bdd7g0fvvL/fqr7n/Fhqr/6pB+6/NXVPtT9H37Sv53q339S2wMzpLlaNs+Hyf8lmG5Dcfg35XdN
pKIYhS/X26hbGTvB7DbLrXwb8G7YX15BVIqp3o/6+090v+q9j0zeecRA9l8/z//N9dnMsPXu9JDV
+f2Kt7k/fg/va/+3f/ftin/6Tmo4EEbR4bj1+6+9f6oPdffixw/6t0NEw7uPfp9CtMTTRT/UiYZ/
UPcPuvz3U4Gpb1BzQTRPD4fq1PS+tSxBxGPhQREPq+rU62kFcociGC20MQvbXUh2leG9jJYjlCmH
FeXULDr2gwcmDvAKMiR1uVOzutcXotnDcwwT3SOYXxh0oqodnXhfOKwCczVXMWxFH0onqYRTUzEn
zQD0kuD03iDguu96VM9mKNSTD8fm5u3U6McIl7mpVhxU623gveo2eurh4pMgzcsq/ooLm7RFQ9yY
p0kSrclJEY+Sk+wKKnOjF2l90mwzvUpEXw6GU19Em+hVcOcij1z2C2XqIbqpaIfMfIItO9EFqUeW
SClLU2YVHeI8A8Olh4AFp4uIhn94dRROL5ahugRR/+LKzuAdWtX95qUaEbiJsj+CxAIHNtH1RRkT
Ox8as/PWfG/Qf3cxdYkuWU8XFMZvw8RYcRD9nN+zGBgzrjId8i6WzQAQy5AsgDgVB6KEVgh1hqb7
4dYpsm282uth/W4MyNM/ur+rha2PUVyvyTj8VX7KXlM3T5iTo5E4ncVVPGtbtEw/1LMgChasT/kN
fRjQ1/6hjbzVfQ7RQxxytrezBlul9b1OnPmx1W6gQf78UC8mySt7X+ajuRONosqKu1UiD5MsUGeA
mSRPaEwHrUQ/zSydW71oFPXi7H4AXmfuRXFsgxQu0TSLTTLFLcO3sWJYhbHqItBKnIqSpF8BAUDc
MhxVZ2ZisX5hHEEShBElfrVAqAnbmf0qdLL60nlyfSmV3NpZrf0kqu719Tg+ISpks9egqzgkwJFX
pu5hXjqNFHW3a4iZ7pXiOrblDbfriAY5Hz+jCVShzQlNV5z5g//wxtf9QN01wdrns1vb7VxwdgV7
168H0A71wilwtSaHu5NrTYvRgiuSaicVuMgXM1eSy385rzG5kueiu1uXbb+vFaQEEEhAHzXU3rjT
kdTgJitPNOr7QcurfmUQzRdV77p8ZF6Ldi+0oWO/66pJbieGCyJ24SAd7TbBF6J3OSBjiNJVbJt7
fwJFII4vf0kyCe+RAorD7x6+qSh48XQ4xW0/gH6iBPD5SlRao58d4L8aBEAWOHm+YYMqA7lA0yNz
NMX2uFOuAVnU/T36ZylZsjHjup2JunxE8ZUtRXytyYbd+gG16LCGrauFUeXVAxbkySqoy3DhGyFC
GCAFU+AguPZ0rlM+5N1QoiFPnTLVNZC6/XlFjPZWFs0f5unl8IxGqbdtzao7tHCfD043CfGIcuj6
2t5WsX3BEXFxayD4BB6gt5pvvlYHJO7Vdi5LXr64z9Ck4dtcH+ow5NL2rnr6UG3KgbSWVLxpfr88
3r1Xbm8b2ETjnBiC8u4NI14s/+aNdHvJdG4gzz1AT/h519bclciYJkhUI9eR4WdURqRXOMS/zwbg
9tXsXhbNbRfdRnyoF0V20O0a5P/nqmtsRJF19rs452G5rgfS8X5I3eqtqHv1rAEmchCNov42toWN
M/fGclzehxFVdxdtXihzXUh74P2DKC3o9IWqa0EACFhBetyqXrUBnYpdnVpYpYcpG9OgKrbhGBfb
SItt+doZxA5kRD3nok85dYwEVWGYpF8bsm57tT+JKtvHhoDFaCe580qRk7mDVM5s7K1xw2tOOUNm
Vc/iDKu8hTpiBXOvVw3ugkQ11qLKkQHVzpQ+N9Y4uXdQ/Bh/PxDW4y8B9b0IJGfKDEzNgY4nkPL7
aqKumi7ZZ1i+T1e7fwC/RHcKv+Xb1d7VpzF2jfjWwGBVt2McFGvi1Oi4Nwlm0RLWBCpqRn6TdN9s
VPXmJaT+C6Zzb30DzRo/9O2szyWXiQv/ZHoKKYCmkn1w7RXhpNTbaIjYd7fmwgyISIJ0eKvLIFZl
fRGvxIjbYDEPcv8E9QofLchprjIDR7kQM5q9vxFdPg6Z5oZaG+zFCNGKAPkiVi2rN9GpnvTnK9w/
+K8zf5i4NOZKVHz1zRBdD6OKz0UZVbte9bFsgufyJPqGffuxr9yOBmkaoA+SirCnpfBKEpyBSm0l
yDARxYlQIONWdmsVbAPRatkAHUSrGJs15CHfhFxc5pnr5MlxYrNVyMM6EfgC/NS9KFoLJEhurUmW
74NSB9BUKesQiAdyP2j9I1QCg2c6uzfc6/ypFQSHssbmD+PRqZ84dLX11gB348dIhm/sOpKo9wHi
Eh9mEpcYJrNg0SA6368dTx8K9FV1LIA1aZaO+ckAHC8w+/AVHpRTD/KrxxdAsjDQlwDwldfCUABZ
5cPjkHXw86QoJhPuITqTyhbJT9k9evEoX5WAH+w0XMya1mm57Yn3/rNZXXydlF6SLAtr2GRrdDbG
2G4LMxt8FjZZUnsI1MB7Qb1u6xVE+2s7HJ+yIpv3tSJ9gj+XnVTkPXFnpRekRdbOJu4sotVBlpE/
hSlFq5gSVl53EK2BLr+bMsUqVVzJrrMfpBQwJnexU9ZVq7nKUlRvG9s3VwkB+0/SGJzEe/jeIwb4
uc0Dy1j5lYHmot5KKJihnFWsxTp5xEBor+NT/2GtDKmSFfgoy9reCN9a3+pES1CV71qGntfP7LZU
J+GzwYcENyO0FnBqQ0VHr3a4m0nd6XeRpKh3FIcxtbaQo/OjKTlg1Xo721SKHVzFwQHgkUdg8UQJ
bQsVO4B6r7V6heP1kPTrpOlaHrIMGLn/rxY63fM6CJR1FsIRmg+1vMvrxjqKLoPqdifTHtf3ASq6
whueoLDqxQCozLhVGkVw63O77hid8yzzb5NoSlmd/YHEp/gUFjD8jVO4xkz0FQdQ0/ECbFO30qfp
R8lGv0mPvEcpXsih3D5mTdU94gOvzoPO8DeirgdxewAV9QOJ8e5RVBWZjlRQIh+tqaoDnY4xk8kq
cirmbPowY/ss2kR3HcHxuZNA2allV98NifuKdki3d7DE2Q9uDwpdnIoDj3dJqvf3Dh974QTxNlT0
EUU3q71iJsoyv9ylamBALwbe+yRZOOBC/nu0aDbK4W2y2xSinCfWk9yV3vpDF7OSeaN6zrNvlPrO
aRx9Z7dSAHZwlDkVh3tZtIueotmKERO99RRl897z1iS6kpAYMN9GZ0R0EnOIs/slzdGTtPlfXk30
ZI/qz3wk3NZ42vVny5SiBaYM0VIUW8enrtX6M0JduM6hQbH60OB2MQq2Ybz9WJ/1Oz9PFCy2S1yk
xSS9/agOeXfyVK8GnJRYK4ed5YMpJ+XMLcduK4riEDU2CpBteBClAv+Uh8boF2nk++dsKjm65z1A
zLwPKVDhODZIk7sDKrFzp6lRGXCSrwr072COxsvILaIivyqGTxfudb9bVUECTqkoEReru4fSkv1H
iADgKt1HcdBCswZBZLi7eKqzK4Cq44hqnGglW9+cU0/dFbrzNkBtgTBgCcNNThVUtGRpjW2+Ev3B
3qaHNrN+3ftDDQTeZVYPokPRFsPca/1hI4pjnTeA0cxgLoqSHWvXNP+URPHb1dABLwhfmtZWwx8T
1E2mEbSxJ71FNQA5kqMLu5CqODuKugAXnp6t/B9lfatBlDuKCncaJHqJojhogRmCo8m8xYeGexEV
Zn3lG1gPlZ80xc6PPS6ZD7CKSTah6zY3AD4u6q4aV2Th/UcXD9YHObBnaJgnf2oVY/XGmYm+sWZ7
j2I85P6P40UPX+f/68MVfl9fNN7nABS8Ii9fnR0jgB/go+EVIT7szkzIO0dbqpcwMzyEBIzue1mH
3i6cMNYz0bsxA9xFfa2/iEOtlfoxd6ulWtbDJTUheSShi/jr9BdGQ/vqVkZ5uJVs0miVhFFLJL6O
363i0yV/0RoTEns3tpnG4krjP6bI3W/IVWPp2mAXWkZ5uQMuiLYUANhr78/jYEr4TzWZHDo7s09/
iaZbp8nxKS7sYHkf42GKPhta720e0SDH/5/z3K/d/+fP07SjPMdVrFgWsYGXQ6WuW9Q9t7Wrsd6K
21Y7DAXTsPSKtUNsauGuhwKcTg2iqhOttz6iewEpZ6nUDlySaYjoKeYWRakfZSACHoJPdVQMS1Ep
mm9XFN17SEhLyFfYeNkBzrziOZoP4Hxmua4Nm2asl7KOR+KcoIa+CzCIA7rNM7/2eOUdRNkRz3fR
TixnsJd5Udebt3WN2wdbonzSiRvEO9tNbOMrUCPS+rtOnhrMoISZU6q3+hTlHf12mmTj51Y18q0Y
L0aJAQo/nwW/FGRRpvGioWsT+2Cqg4QtQQ+fA6lrsBLFYfytfP2hKBpE3TAaGCCPUGv/c18xcRx4
Xy0TRbTSfMwR8Z6LMx3Qyu0sneryWDIexdk/6GdbNr7iiI76drz8oI0liiowXikNAMz+1swS9aXf
eu90tGKgBTGuCRES50fF8vIXuMYzXU/AOPe6BoA5fNSmaoxBImxeCImKolFAvUcjSQLAPGYvqkIQ
niiQdRStrOhvc2DJqF9Cy3/0ICu9cIi4bbGNdRyCelhVyesst66Va5bbd0W81bYtro7gNCrn1uoh
VvYQmv/D2pstx60rwaJfxAgS4Pja86hWS7Zk64XhaRGcB3ACv/4kirJa1vLa956I88IgqgpgW+4m
iaqsTNs5EeMltDyujuLdkUgwQ01zKWMjXpt1zFYzC+aYuOkJWjHzBJpFB59n81Qa0fzRSZO1ByjN
qvJrqLM2ndqWVsyvFRqt1l2FPJntOJDE0bbQAPd5VbpyDiGHwgJQEQqKQ8XUry6C4DhSw/xqNsXB
TIR5trrWh9bUs0Kv2LXVLtW1xtlyx13LvSBe4haqDqnB/pkjbTRrAZ1ul0u65u3DZFEHQAhgMRUw
7EeyZ22glVknuZ2Xun0YctMHTLxs/iC35cpnK0i9fZFAZjjWO0ZSkfNjo98B6o++rZsuHRktNQF3
S/tFCgfmG5GKQelIbzBvS9wcN9tt7UkvM+F3CsGb8QkptGc0VBqf2lJBWbazq12bNxkUR8BZBuDj
jz8Dxti/D5sIaRmiAlIm+mQ4iLyIDNAULl+5df5+aOshBZOXgm9D8n6YW7qAp7fAWC+J2DtPgQca
Q/8L8K1WeIistkLvAho6s6YCAzjRfSO3y88ULUeIWTV8OJbtP1np2AcBiqcjOknxX1UbFQh2jKEE
j7K2+hxFJaSEyKt0CJ3RoZFokpo9H8du3PKD2/+oILuNvmgdR8vRGEmkDq3Q4FtWkVsuorTP0QaN
A58sYezGGgn7Cc+RZe+AUPmfLLNz6PgVFVKfcZ4fJRBRSyjJQNZBT5J+FqzjrovxblV4hn2uKxNd
64NCB6AmI9ZDsEapSyDCTiw9yMmQ1zH75jq1ZnZGA94zdp3lly7XQt1lHD53HeBIVl+q57COnQUo
2Yvn0Mv8RVlGwVMnJHRUHPTsdhwdTSgbBAfL0wLXmrHBTpJwHlpE9VCBd468NLx5Kfj/79wsi+Kl
N2BL3uruT94BHsMbiEnFceCdXc12gvIZUOwKNcPjENVrso2AXE5Qb9FuPSXvS8gR6BVsNHStA4s1
a78xqh3oU/x1irbdryxNniRaDK5mX7MLFBeyBdkhM2+vcsj97QMN6kX7M17NrC/hVLcH/AHkCnCt
9Cu62+RCRkF4Byzg9FAZ7ZXsEctryCjbDhJjuEgs201nA07UgmfzOX7hIhl/DlMULkrc1q591U67
GIS/O9POowdsB4Ghdwsopr+wFvwnFAl6M3V1E9DCvL5Zg28SnU+FEitQWGTogcqQNWq0BCYZ0WqQ
rZXysjPQeN6lqKGRYEQOnmZvZ1GBVCnZ4rezm3c+S8by3BUgx4oj9yrw9rrHd5Hf0QFN7Padk4Tm
1s14qeWO3jtoCM3Ta1Xl/p5ibxGCI3fmOsCcQl/vAeR+xaPVZMk6NAH7LyUaxxKjqpZO72U/2jFZ
TrYaXyKIBq6nBuIgtwipSyT/M4J4ojKIqeaxUC92ZKDhowDV5hbsNjl+RYYpLqHegUgReCsHbMpQ
8m0FMrG0OfH0NoT8IQTvgQ50jgE4QzsIG8FB3iDz8aOBRJkyqgZNIXpP826aXhs14PEom3Mbp/kP
1iPhy+ugelAAJkIB0WCbcaqMJ2Sw5giOpp9FrkA85CZoiSpQH7a4IR9AYP4NpWfrCGbd9gE8iuou
8sYdL/Cxl2apyg3Yz4cVxdKBm9k3UNhBXkBPr7t4Qk8lOPqxKb3H5nLZTxBnAyDOXrXKG7+0Enm4
kiM7MslWfYaC3opaoEGPiu1wJ+wVdTn7zLMWvuuC4B2U85DZ7o3HOFRqHflG6aJTBrS4dBCuaR4M
Rx+ANc9xF8EpsLU2Q0tB9z3HvRGVAu2hcN3T/l+nRaRA8oJ2WPS91mq8xvp+DbIvBzUc6Cbjlivb
4tcUtgW0GSMFAlccJuBujxMEKzJfeTsycR7hb/shpEj4eMyUsBcTWDhWt7m3ODqLUrlN3pb6EJb6
FyOwcuhzgXKFJas2d1YQGy7unSrDRtNOIenIoHEjWYydppmhcb4zp71jN9+HKg82rDenJTHMp2Mu
r2Rrg35a3qjn/9Nm6rno8ENr6i2G1soaOSw7MICvqPB4I4iey5bv6piiK9xNOAyfqWo5u2fu6H+f
z+VNm3M0CdOSXdm5m77sPvvxCuSXC4eN2XlQfS/WqYFWT1DXfxymussYehv5CezuWxq9hbb6PkY3
szc7rUgjslPEWzzZoasqL2/xdEkKDV7cGgRMlWatpkNZhe5a9s0EYbjfNjrT/JlnVgagsaUYxwcv
Ifr1X+e1/oCmIIoc0jo6j0PqraG49z7mtmIL4rUtqlE/3b52D3Xt3M1/DxqC9Qpt0fgD3P5FqLLN
YWTySeL4beo8JM8HGzK+38IIGmgWhJbWssWdjdgFKsl/AlDfXyJAi4FhBSW/JiuXUZ1Dvwc8oRRF
k7yoB/uC9v57UivT82upxIotqM/bBdrdqlSdGzsq1SKt3BFaGhhHE+r8vUIpkWyGtr0PRNf1Gncr
Lb8BD7mRE7ZQWUT+DdhrDuKh5JeNytveKBS/p8PU9t7KGyBGdrM1aK9DCdGMFnkBKcIceuWrAcz5
FzogWw2MRIOcdzGGYHC0yuAi3JTfNeMLBbwzd721AZ1tviTbbQ3k5IB7kp43r0EOt7CCM4vwqqkv
1b1dDyigbDNNNhQX/nTgneMHSq899JTxOchZB/gZVHaHL1/AdmBQAiWMplUDqWFz5axEn7VnX2QB
krVaH3QAmSiADon33kSheiLAys488c+1bsv/uZYq2y9BnFgHn4mF5zrygQ6JVdrbyAo7iK/hZXHZ
liBFYlNg7zszax/6Pg/u+1zoHNWULYdosLehieh5jMQVavGF9RrtoR3nvsRW5mP07Xo0w9Trk03Z
Y3A/Yn0adZX1HOfimXRtxwGve3XKxZ6G1LoTTB5UU8H2SD08eRJATMk60oCCBJjp0ctof4oh6Dc3
+iA63KY9UFONg2awZecDLG1J/HJoBs1FB/LrpW5L6Ut5SOKeKQxKfOIaNujz02uY6Lw6DbhMHujK
FmScoSglALIATv9e5D10VzJ1JBMdKrA6bb0pZSBzRNisnpggznQ6dUwNrz7Uo5149cYqe3dHW4mU
HnF0SgdwOIarFgJbC9qmkI22JXR2s91mfLDRAjaqfgvTL7u1QAMoIEOgBXtHGoZmUW/fmBmUGDSd
GNpdXwnDStWsHYeBIrMXLN8Y6J/cNLpAOqVVvkGbQbqpdTX15lUR+zFaQNCgpBcv0afkrT/A5GlI
3golx9l7Q8MTnB5VWjHP/eCYl9LedMI3OQjwsAvQRVSVzhMk2LtlaIHR3+8t5yns2EsI1qULObuW
LUCSxz7VObQ9FBNbMovcZ2c+oA93ZLH7NJam3BfQIV+R14mksY6CBHU0fYHQq18vMC85eh8ugGLi
uwvEvvQ3oDIF6hVtLu3JEekSQ6RdaJg7APQpiy2ztD8YqvBPXajilXRiyBKjkWNi4D/tHMPeDKx0
QWpRpp9Ho7lSAACUHsguIn65zZzQaPS9trAJDkL7SzblzqZ1InytHLDWQ/UU/DAxvna9BrvcDmQr
RmR5k6DY3uxB3AybGkBJ5LliNN/8OZWGBoEp9Vz06Zbv5qqHJMaXyemiplp0Wp+CDm7ZIVFFp00C
CFarDzc32dQUQU56QCKIHB+XmNeBKOVyRBZ6xVnjQlHt92HoennoK0CX3kwR0EgnPoJob/X7FC2H
/STfxZRtPG7TNvhO2jXgSmbnxph1bmbpGlfrCZG9zrcURBY6I00hSA2xM95tbubI4hk47VBk/WPR
d+vd7H8sGkHkrS9k7HtLhs4pvaegDYgT+u52HNOXeYui7XT2Yf+BRuEvvTsBT6sjgC9jmzgZkS3W
w1usp1erRfwy74DIO+9n+npYAeDkHxOe10jpFM2jzNDAZxoTmlHy2gOPcO19Ui4600FY80/aVv5n
C/dP5PCs8DQlTXNkHEDItPf4I/7mw0IYrfnTaC9QYw9/6TlOzV7nhJYRniAl2hyntIRo16CWKi+x
K0ZG+6XF/XnRg8Tl0sgedB5mhN2XyKcX6YH7AXyRaplJcDl6gypXqKgkF0CPx73rK2PLIHd39a2g
xs4HfVg8AN2yvryKh/uxl+zLh0lW2xhgW7XLa9uA98BXzNvbQ6ByqE7gBRL9QY23SZ2CP6XNeJcp
P/uR8hSdlHh7ewC/ZoMeU0QIw+RPzdDfUf7sbxFva/xnBJrYIO+FLuCV36WfwUsB4WINg+jWJqpb
T46SDRrAxCcCVJTCdA8jOLZmmENecUA9oYax4SPYqzrw7W4rXvRQM7TZgZAQSRHPi9L8dkWLKqAl
aVHCUKCx05sX7SzIgiUQLQG0GK8ppjdAorcuTtA2wA4EilXzED308kq8sRZMyJ2AYUWbyK5NTWIW
J1ribR0yJQ54jxPDwp8Z9P0uQI9ovALJR3SaXJZepOPLZSdE8aPT+/Q2CF4U1K9XGTZac4TTmv1C
AKQTAGm3cWWCBqq3fCroAOSlrDILDs9YKMqf3owOeLAXvWVg60KzUbSpFwycD/qBHLmrcpyQXlN5
foE2soU+a/C9dXUyAlD1b0fjGthLaEeEjNo8I+0DfIu1I0oq+8Q4eIjPI1JVeSlN+fia3xm4l29G
FKhPY2WBAaxX5rc2fU6iBBxEvTCXcaAgsQl80wkN7LeAoo/XTWYAz2ck/la13cYxW+/oqtDxVkiX
pJsCRIpAGVnx7I4N5h1j/HtAP5Smmwytd/uMoYmd/mWAWa850P/P3Qimj5sd3DhrO0vF81/iXW1n
cVAC2SjBRVaC3iNLG/xKdU6SxqYfNQuUjZ2dfiYsg8oaF7abtxC7rPmzROWlaZGERHLgTjRdtSCW
TeWnoLQywHdIQ9u1//ek2rIBzivUGUmqEvS3+mCApxLwQuhntNNvm3YkwnahCDMA9mRCSQvsxpXl
16cEspRXoQ/F6KxlVYLdXY/oAMC/HUu8dGpLAJn4S4daMY3A4Qg+DiD7zmYYHW+mZGzy49CbX8lE
B7cLyr1vsnaeKeNG7IvG+QWJnu4I7k/IGHVj2h+dqOyWIEJ3UGMaKuTbtZE8FElncziN7Sj/VWSm
CbxMOp6wZbLW9dQPC8JaWgO6b/BeDg+NKYbO6ACWNPAWpKebGfS9AHBWXfc6oZEV+mcn85IyD1JG
Rht4uCcbDH+5rgnXqo78VZJy9Un2AnlUJ7gyE1guMVZgD3Ut40jOaTBNNFSW9Za8vu/UuzwU4ZK8
Ph41Z1d539BZrD454IJ+hBxA2TRNtywb41IP4BajyNJBd3atoChI67AGPx3pDGpNXiY7yLKj3xVs
mPhEwHEk9wmrDrQsRQAJCcI+o36gUVyAiBJbzvpEqyFn1YHEvlag0XLLU2xDSNqxemzDJsE+h2hm
RcEjBk1UPJi7AV/kPQeN7hld2bg1N1H1qQY5xsIc6vh7iT9aiIRPBLkguTKjZNx1UQHAhU6dYjsN
ddRY1GDFwzBnpeALoBnSMx5K4GupbDTbGLa3StrEWmZh/keg8CACENb5xizqeCG0Dp2hS3ChFqnL
kAMK+rG9IxM5XQkCGzOwB4iiIoIcbgciJ5pPttsiltMBo5t3d2Q3pTFAkgaaWejXt05NVxe7SoTX
cDJsUH8RpVWUMxBZWeBIncLkR45nOchVtEfIAKfQgkk3blMA+KSN4G5GOJ3OoaCuhNRdh7JU0ISr
IHgWZasutxSAMmy0BYSxsaPEATliaY9rkCg3K9xg+T05MiZR8y6tZxBkZAevLAvc+AK2tfMuuKta
6BrkTgxBhXCalmbjJc/t4JcLb8rDb7Vf3w0DEvKLcXqpsOHDX7Vs0UHS179SO39yhrR46Qz816J/
WX3GfiCH6GUmr11fIiFgOxBmF+O0U5HXHWozGI4xCmQfr1yO9vsrO/rKhqjuKlUiz1JmLyjav79y
36VPSZWby6Sw+8sUFxuQmIGNe7KNrV0q4xsf8D0PupQ9gg7EX4PiPzih578/oI5ubfmQmPcpCM2W
nqyrL47snjVoG/P/AbURKp1T+s2wDPM56r10xfCjv4+y0Niifzs5xGkiz2ML9XQnmMpPnghBGC1s
6zuENF4/hoWPYYRR9L3jSAJ++BhqCv71MWLbL//4GA1ebM4c78nLbsTvuR4gX4EiRP4JVLDllbe4
reiRHZg4AMtXQKL+jkx425KrQPJuS0OaLiZglWjY8nGejr5uTy71VDQGoMccpMjeZMerngvnMSyt
/IqtFoAJrfMIPQHnsY90EgYiSEeyNVGkUb+a6wokx49AGOVXN3ydDkkw1BNjB9kEuzNPXWu/HqQ+
SwF/d40e6FI9cuN+Qm4l40icag/IeaDaA8VgEyyVKxJssC1kF1ACmU5gg4WmnvmDzBLSgweKIp0a
iiompU5VbV7x3hIu46oCH6Ya7ObUawYVOrC2h3QmlKT2Megf9zcHpBEQbb5Fq7FZl224a0vsnDny
Z3sq3mUpuK/AMOGDDBU4a/KC8zrYU6UvZ1O3hATBAj3y4XoGDkyDEAvICPvbMrYavkKfT3lnaSM0
Ffyt6aEJXukDnZGXgcVt0Wpv3QI70w1tuS9AEnaZBP/EiKVWj5RrfiIKW/Lp0c2nI823yD/njb9X
qXjD0UgGWFg4OGqdtuBQolfA+W2QjGNcQSdEvyxSqZwOc7TdcnT5osJ+OwQK6sKqwtvvINxdYhsc
IIVYvQDYtaqyIH1WcVOh1Q924qZN4wBMFnU2232lGcb8UL1o+y3eYvYvvL4NuIch9zJqxnY6tClD
t8jQxUi3wXbzRjou99oJYAfaLRZZLu4iCw+uth3QaaHLPEEQRquR5+xA1R2vvJ8mJZ8/RA1eomuL
hwy7/6uB/7SOuyhc+LFnr/xCoMBZ6z0+l+O1VvgvpbJGz7Bno/IatGy9a2ab/BEsO2sDzxtopjjd
yciwXyOlGpZZeJ1jAk1EWscGsi8FoOlCHsnbQqpcgbbiIYqETWuQuYe06EnkWIOW5MiDAY+U5otc
lCkUrDrxWKm6Bv0OgEo1j8VjCeJ+kLX4y2kE++yy5j00DcPQ29S2++pNsa2mqWT623wdQU4PDXZr
B5o0EIFtvLbS/xQ5E5h7pV2f8E+RM2e56YjmRN5JV8bJi+o4gnXd/OalXxMNhcfez/1bMP3WcFdL
T8OxiL1xWbiB8cmI1L/O1MhebcPb2Yc4I4mMxSibcSuLlB/F6IN0R39pgYN4UNWoHp2+5ceqU1Al
11/OBnTfHLuXd3b6Moe/44cEXKBTXw6uua5cDwkikJgcJynYUbHWhZRywhdkuzn+NkQuASrWNO/m
5sXkrloB0eoPDkuvn+GJu2p9DokvwxIXOuRl9gn9qx4Qj79NdAZet2AJTvlsXZJeJhmrRII2xfVB
gfZndCwAds/c7zczV1F8u0Lula9X8BxgtzRrXLBkkcjWNOMW7Br5YzTke8MAyya6l5JFnY/JBirK
2AJ5Ptu3k1nfmbpUa4g8OJodIAa60osnrXyQkFWGzEIN3VYdQY5c2nsLPWTzJLQXdysJcTNlTeEd
5EjbhZEF1de2QjnSYbk45mFfPUOPbLY3CipFECSy13Xa1F8rvKtaVlk+8CIEW1GugDTW9l5PRwdU
dJteQ3L1MXK7J4hclCto76WPg4l0C52RbdA2pW109v8mziiRXihMUJePo7CWAZ9At6/vaM526lX7
xWZCHZUJzDJZ0yy3luOAO0olOPQr1t0EEuwAIjwGCPI2jUysLQldTB6/c6zSfEjzMb2PJftJZory
Y9/cFratvugoM/C2PAcepjTsR7xropvZwU0A9XjnkWylEKsRTY5X7kCfJHFABesBdb2lCJpgK6Q7
tQDsI9n0hN4Fe+ucB/BZFAPEl67B2i2eAZdu9mHfsLXQqS8Pdqd13ttLbItedPzf7MOUQX22Dhdi
FN1dWgz+JmV9uS4LkX8GjSHfQZcyWIqwzT8PokHTshd5CyPAMJlCJCW0zhEFWxx8Pn0+3JEzrZLp
IQUJWYRXpwE6W6s8Ktkn1g3xdfDaYdenrm8iDee2hwoPy2wxWFG4t/nWcqTsf5LDKEF3dczZ2B7m
cMj2QW8GIlRAT9VgYZmq8c6Oy+65XbmjPTybhmwhODVmUDPBMKo6zTBpQAZWD6FKWkFcAa0sNMxH
KJhFzvCIynRw9Tv3TGb8dcFQFAHkXqUNlvShgpZDCGZHXs9SL1Cpbzdphv3d7XGL7EimFjEyJNAC
ePcYpqft7eEbjmvd1PsugHyCFFjgnCDzMj+raSJDDjoGGdLJBrs79pAWVNR1lS3vxvYhnsJN24no
QqbO9KF3LJqf5CPTbdLN9uekdpzqo9UNPyn+/3ZSTAVAukonfeRJvfESJBGgHpUceP1dNdHRSPC2
+ViEbfmpSMN/LP3WVXtNvPDxMnkGnSCfh+6fQ/LegpGxkufbcEjRcWZlUb0KjH1o687ikfvTPUYR
9Rn3fx1xrygWQ+bWD4CEsKWTC3b1maU2kJVuTiCC6w+DhFhO4PnygvwyXxkATHyeaghpqLJuvvu1
2EsLeNtFCTg3SAogFJrz71DeEV9c5rFlinLbvGRvaNpHr3hdcpgAWOoG53VJtJSfInx341YOX4yS
9aBmxJlCD94COgfDl0LimnQ2aNtf40o+gSY2AGHpcmxzsSFtsBBplbPrgeKiBnHymoZN10AoHIqc
pBRGmmFVzrzzm52kxVwkMPAwThO8C579ArLBC5zYIZ4/C0h1zCfvXf8jxgTg59BPMd9EHe9WYvLC
fRwE6osHOetuKKsnaZXJOQND9GKErscXCouh9LgHRzB0Nm1vUbE+2CUpC7cCzYorNCbb63io8H9d
ZVO34mUG3Q8aq9buQCti2+sRokLQBXWnNTe9LbBMP0NHRXvirQfoqr3Q2Zv9ZiL75FhzPNcwETI5
+myEHU/VaE92MpHz/9P+YX18x999nj/Xp88ZEKLjbe2BOZsAXW0by3ChFv526EFkq1h36YoUvO/1
4KN0USTfG+6F6RrYduR/mg4kI3rCHMOnBEIviQdVmAR36X8vdbO8LTdPT0Dp6445FMK1GoJdOvpb
JKtlYPnZhmykndCB+fRuyMwF7xl4sfEo5XZk7VEaNWfc2OBn9sKRfnf2wDL/Oa756wM4qV7DZhiZ
DgvasjuDNcT9nP4Om9rxX6v9GUbTyzDC/5uLbz+fsDGGAtOlrRxo0vPau8Yytq9Aew7oH8YXvTRP
WQtmC4qUNm93rst9cCUybEp0fDPFoDoUDbhuKUYZjrtoJNB0DDWWOUZfAezLzrsrmKs5PBvC6QTa
iHuKpmXHAPctPheHTDkeRg+oFTs08l0GHcwns0JJIvTC6ExDUP1tm7yNHw0o0j3miq+U7nFNM87O
fiXLBQ2nyeI7kDGbszcbBYAwY1HsyEtLCghunGmol1QZOPloyQL0OlkXtWcnCkGLYgRIVoglo7yJ
PsgmB0wccnAnyqV0UTVBEy+ONjS0UjEcmQnNor4WxacIdaNHO5tTKRTQ1KB8vk2XsjaXgdetrZZD
pTBKgutYo1WNRSr/UQ09aCe8FkDjrgf7w78jBr89NiMe9R8igJxCWlyXPP6yhof9+2qMOfTh8c6S
szWQOEipuNzGcdK0+31ibIhIf7bNfpDqg2S/bsAC6xSGtXVqG1UJBlZTlNPqk0dDlEzmISFsCFMj
Bmc23TA1b5MIrUNRbyYaUejbRIZ2hJOI0EqdsPLSZekR8oPeI6DB3qPH2BPauJozSGI9SJbX/hr5
7XFNztYzgrNCyqrVTjIVRXZXehkDKy1mp7GTrNFS32xoum9KCzvR5vs8W0+ClMYW8P74nkym3+Ol
CsTPW/oEY+93RwE94AV5aQ2GGlxhsv5KpqEy0EE0eOmOPgLUteuDw1wTAJDfnwjMPlD9Mh7I0po5
VJ+m72ES93tKwEkQ5G6nuqvmBN4Q8/YOD9orOelLhmosRN8TcaUvmEhbtH38OV3mVbUSLgN9c5H6
+xjPAWB3/X0b1PknhyXFpxzvSXxMx0tUc3zHHWYvHSbkjpxASE87DqKEJU14m477VQ4SV+WtfbdM
7jh/JNAEw0NoBUjvBPYd8N2nNYrKzTDG30GD+83toO8DopFgnwuoMXpZZr1gIvlpoqoMf+UkAM0U
K8NM2N7REHzLqNUOZXFLQy/kFXVhZxFWTbbxwVowQAbpS5fGHGynGSoYurLYaikXbQeylr2z/xmP
muGZBY3o9mhdHgFhTYFU0Jm/DznAyourJY9R0Lg53iULG8oEegNYNYsY9/C+L8GlMYRXqHiFV9dC
lQWvx8G2h4ztFRwByPm7aP0a/OBEESxMrPux+zYpx0mWWSBcTR/+K/QGN1k6mh240UtSLK1BSzp1
A80+fYW6Z0jedlDvDns0vemdHe5LLmT8onZPw4aZKwFW2M8xdh54bfl3GD0qegcK2kHe/jWs1qsR
kPktTO9j5tXIThc1OlveLkqrdT0Ylft0AHACwmTbdkrTI3TBsmNuGfZWAYVwEUMJGHtp+Y9diNR1
zZzyK4vF11gM1a86gd5d6o1iwUdAoBtR/uqC+qsyRPE1r4sE0jip96gYfsyVIbILBCper1Jb4/ur
uHacrFEHa0B//FJz85U1BkrTwxGYLeKIeWeGNuRMK/M3G03SFBx+ZEFiI/DXGXJvjxCJKQ8OqjMQ
5nHsR7JF8ks72P3DYOFxEDiQHW4mcGHd4iF9BUijNPGW2ljNdT489+0E0dLSvnfU6B64fll1gd3Y
WKlKUMae5AXF9tFZfDDO4vFk5DoyWduHUfr+zzI1TyZYTm4nnmvNluD3yR8xZRKop7itX+gdmd6W
6UVZ9RCbl6G5J/sQ+BfBfWAfsulrF0F24JbepTSwttsMYue2G22o80ANT1UEpQpIRVirGHVGSM4l
0x0PpbmkACd4StvaXooCzeqNjLKlnMxoM8WOfWcAcTsfrICJUyDtdZ+HSG+Rg0IGyC0tC/zINmTr
0f+3Mp04gjBdJy/9ALqQ1knHTVlI/P3q0kACUqoDXhrVF7DnepCodIxDp4eMbepg9J4rkNccHR/q
fUJrR1v55C07CQr/yTMKMGFVvyrFjRd94qfV64kFftxUQhDEsVBdLKzMeqr9tl2JTtqXwYK2QNrE
+QEFAzA6hFOwrhhUERIrLJZZBfKdyJ4afANx1vlAewPIg7FpoeiXjKa1/u8YCqRDkoDtROjo22J0
JvJvRdEG2G7xE205+1JM98yYTiRDliZM3Wsf7TDJ1zB8W/Tm9M33v+aBDwUs96P90kCWYQHiI/Eo
eOhvlA+MzQAawzNLgnjd1dJ6Ko3uW16O4S8WgwcPb3U/QPfMF6OeZLDfkwC+Hc9o6EnArGmYT9M4
zpMgqzpPakoktAA3McI+Pca1YyyzaUiWyDmlxygcQdJOnjZM1OspuabURALFyacDH1FAK3RbZWmg
ETy2ILwOLbD4FIRg0DBy2TwYdlIty0qKF5UPF89Br9eiH7710m9/oWXqH+E7/pOXcfAw+6N9ST0z
he6TFAf8ZatzqjhbS9v3Hlkin+Mw2k66fkSHoVQBsDUCfeM0zjjKxakzHiyqQL2LeXMLX6gDjVoT
ivOtCqYtQYLKETrlfYOM3owQ0vAhULL83SZdMFCQKDUFU9z4NpdQR7Qexf3neuD2is5+2p7Av4H2
FNMzVrcMS2+bn8CSDsyNTtIUNkCBpeOCqkyjo/WBJoXQdlrfbFMS3FnGS41t9yH2gwq7ZNMY8TeM
VvNwHHL3ooY8QeduHCBdAOKkWB/IASa7cMGdQmzfReNtedWorD/fgh1PE3un1eO7MAi5x+vRyRtw
gT+DICY4y7Jy+KJFPmAf8PC5Yiy8UxL7lhXg9xuXg3xsDkHP1bRI4tDA3UXlK+CJIGpwuz+NLKtA
cL2mG1NLdlt19l2Rtflq0MHkCTNU4BamBEAwkXPwh5sfrZ4zboFsEW3pmu3Q1fSIESvQl0mnJhEf
3lxkHKzEBqoP2Aw9hTTw3sWJ3irFigKd2EJ7EK88vmf2MNvmFbiqdg1k2myxyKscchOWZd/H6VTv
nLjN9gV31GWCECQ04pL66wi5R8+IjF/+UO/cknkvrZePS5qUu0m9GzILzCNBpy4cS86TctM90x3B
LtodckTuPCkEru0+SNSaQaFvkesOAVd3KtChGuslklbBmduDBVyN3tqDa0OA/gqtByBkfI3DrgnM
JbKqgTdHymfxNtks42ELfTTIG6OccwFmeLzk6VCfmQuFeslyF+I74FEx40YdysC80sjVJjoDb0m2
61zdnqCn0iLkKIwo3ZgV4Hde2BSvqwRZ1q5Yh0xqbPlhvC5sbDTHlIGQ8HYp1JbwaYCg2dFqo0p2
YZLIOwlShbXvD/GaflGl/lmZcfFoDhU70agJg/Zc1B14/+CjQ1Cbw9oF4mKdlMGrDZ2r17A0/Pm3
iK7a4lxN/ELx9FMEebxcR2Ko17eFhlDec8gWn2kdJIdBv6G8BEkmUKpUmv/KSuN/5JB4904P8W4Z
grWe7NJ1vKXVWOzYRMX4mSVi2yrf+poNFpSsi0ZtKSxFCT2zsLFvpp4d/mvZiRnVwh1Aw0XL5uFQ
HDjBAhuj4zt0DYbr3JnaDbGQ0TBBbv3dUOghUZaZTR2ub95wQFLCLP6J8Fj43ENT6CBT/CtpaAtk
y0vXRyOC9iaO5ogUFXCJemgmwB5KTdNPQ5QM4nNatek8jNRgnqPK+DWvhIrHXRIV32gUSce561vz
yZum6XNbyPZiQEeMfMLi4r7JgjvyjUAu3jeKgzMAVwSjRn3FC9YuBMHK59iYDGCK1IZ8ec+sBxeE
gTSvc7rmUbXxknzVFMWf3PyfCt+87ZAA696FRf845EUKWq6sP7qa3AmwYb5LmF1BSwd8UXMIumlq
7jhXGiVFxoABjK0NDXtrLO+KNLijEU0q8IK+QIKgP9KQlvT+D2tfthw3rGT5Kzfu8zCGO8iJ6Xmo
fVdpt/zCsCybO7iCIPn1c5CURdnX3Tc6ol8YRCIBlkpFEsg8eY4nblmaPAyK9iTr6vROU1FbXkb2
FguMDnI3UbnvUbt/IRckZaILNCj284A2b/QtCgGAoFCT0EHkcTNNEuZVt7cAXV6AYcJHKrt0F0nl
A81c2ra2MDUngshW469sMQbXMiuCK6ols10MeaOFTj6ViTI7XooL9dKBnIcD90P3OjmlNR4uNX4D
07ypD6Yk3UnD3TxovhZXlzESUNj6KXdWKLgChsQPdfPo4Mv5WAvkMgZam9qf3v59PGRrwRAEL1t9
m4is27moFroPI+ctSsb8O9d9ZA5Y8ZiDLu1vDmnNHv2hKCcHvHi7XTlg06VmyLBZumPgkVnELjTt
uRGWZ5Zp1rPZbMYgj5/Lqq8ufRwCp63MgstomwI4vkEyynqeB703sVpPEMkax+I4vRl708c9EkcF
yvsgj/TpIAIA3qJugMovOmr1bqUzyLyzCzY8sdX7K7L4pol1TloU2yDjUMNzbB+yrlmzdhozeWxy
LAXjNmzfCsSqNNO2fzZIY5VsSF6cFkGNDPhs7LQFtodYfh+MskaxnRoeQOxmGj56ev2IlEe3TjKs
9muFhXAVPqKpbbwumbhQi+lgUxjbtFkagwF8h+oVnnzvDUOUy1dOAcSUGvox3vd6vtF9MJjGoLBG
LACF8J2qUcks0KrgBrlH3t4DVxT2Ah0z9a9CPlB/AG63lWn545EGZmpgS8UtY/9QZfFwYKqsomo9
fnHUGTVDN8B9GnQnY4TWNlg4wM9YFfJEbuQxamGxbQXIYvcAH4ml5+QVMp6DNtUGBFlSLGJDl1ej
88oLsC8a0KxInbqyLPD7LJU46a8RVpj6tyAEBId5Zn9njdcc6eUk6ti/QAZt20Z40y9rM+w2YNKr
V/NSTw1wZdYeySRB07fRPQsgaYRHm8TtvwZZuQfxjvbDcIwThEvHlwbMAkuGev8b8GZpO0fo3Q7l
pUBtqkHMQd1iolf7sY+KmzGw+SIdeHTOVFVqGgMeLSEJNLU+7E7j8GaVy/zALXApziQzgIVC10cT
DOyqOj9QR4af17rIbOT4zQBKrkIfzhUY0p7Fz1Ia4jk0+xAcuWBF8yvfem7A/7VJDNlvyAmsre9j
TLeyn43vdpjtZMXjW1FZ0b2ZWwDGZzroq+okvs+aoj7hifNCnWMUlWdQVJ9572Yna0izFZRxIbCo
mr7AG3BBp3QItASPMNUz9Cl6GIQ7lVCPuyZj57wCEpfd2gOrLhnwo4u28/UvUd1rq6Iy+Z6aKTIW
UMeUj6mhtmDA2S4iMMN8CZKqB7ZC9/Ys8pIjqk7dJZZDC5E2zdOYh9FZ1wYfBLqAAUBItl1phRce
CtVUbo1y08MqOiNeCU20sEYyDCisFahsogM1P9wMNRvAYuBGI1DBWL+isgMMW2XxzXcRU1cR80Sv
JZBWwrv0Pi9OqIhzVx8eSEmgBCCRcukqj6AFpTx5QJOo+BZW73OQhwbFOXARgSMZDyT9rkUybT1W
qAHpi8q4Qym9cZc1/qZGlPKGPPI4sYA48PsFolPg2WWJOy7wtBn25GxbKMxuhhqYKwylEbWaE+HI
em0XcsyXpatt+s55MaGptU9Bx7RoFTOMMwblkZoQqbEeHdG8N8N+iDcxSpVXfdW4u5JDMIz26i7+
6l1TyHhFG3nqpSbt1mdnu5XBEUGdZEFZrdZuQRWc8G4T154GkHIuDo1teUcdqK0pO5YGoOTqkWGl
AWSn1Fk99PF2AAZommke8OeciBRBlXCVRlj2mBmAblHepVc/xRutH9ltFXCYgCE49qb3dTZ1iQtJ
BDuXy7DNRLJkUd6sEq1NN1O7DEfFWR5b+6ltBHj5VgW/0BRF7qbXoRfYH6rBwNtN82cosQVJXX/I
4mMeyvSE1c77YfQSgH3+bEdFCeb1+kh2GtEGvgUaVZ2oZqwLU2DzsQsgGMxQS2kFmrkgm6M68O8v
lhygqPVMA0JnCKMjjQqkXRTn96MzOA99A5jMEN8IUM49kMXSxj3oI8S1UabO0qtFUgp2JA+OjMSq
bqCEVmu1ixUVSiWbChxSNDSClOwBxVj+gpooiTUu/+ZKzKrENQbEpUYW3heZg0rpscqPrTrEvYW2
GKIcmKExP9IZdRe26EFObPXgbfwYE5I79ZNnOZbg8/nzlPq1uqvWkNKKt3YWpivSDd/nqjqsxO9k
Zda6PAsA8M9OlqWrTDetY+8WP5ogFSdDivdDmNjiRDbXA7+eY2dH6hyVhwBbA+JoHy7U06OCDpTO
4FXLtds5TTV2LDrqQ/XSfFSW20gzkInSVHTQWlBUKi9qkSsNHKN2GjhltH7NNU//+1xk/7jiPJf5
64o0s8m5dUQtNh6feBhVKSpvCcHrfTSx3TEfkxaPlbkXy4nPTepFQjzKzPpsO5o892YT7PFqO7Rm
AsQO2aZTDwCVfWIYB7LRgbsl6pnVAWUGICl9jlrsIMDb1bDhUQP83ku057Ktilduec8efgivoIKe
ToAnnU5+69KDnj1BKuOgurka+W+m+B/3gQQYqrzA3712hOOcqt61F0T0kEdZtKmhUzuxQ1gMyi5l
qTuXFn/yk+k9xKNpPf9tUOCZ9cQO8a+D+qS0nkPLjk+So/hS5Fp/pUMbswxamcvZMiIQd3VjtSBP
IyX6qis2S14aWyPGHtWVxvBpaCaWWlAVwTRlZ4CrQ+9VUEJdQcX0rlUQGds0ABEs2WxkKBd1yzio
QXm57sBEug9Ykz0N2rjllQlQq7LrVurPdhkW73YGxrZ9BXzdk1NgD/lhn/1/txcV6tcoezUlvlT2
CpSX0GQepmRZBdrak/Drhzl/lnVmte0cr1/O+TOJFCaisLG3mZNiwg5fstDuj2Sa7NGyCFBRRjm3
UQvSU2SVD/OlBR4426qKhuU8TR10n6emjsHIpqlpIh1UzlfhmsvRQIVg444IDGaApFyy0nWXWt3k
qAPog8vUgyfUsEddy2OubORXmwEUFIEg2dIM01ia4GMWCXYfFDSpST8OWJ5OM82mec4qTrd437Aj
dQIHdpc4mTh1KONf9TnDilstZKaVB1585WAjNatMHnimd0U2gKpLNWm54vAQuTYZpEeyuR4IDgAK
v6HOyU3N6yIVvplt3Pw5T6sN3udpaZCvIZiVyCbFPgrLIJq2A6M1ddKh/Zg2aLBVGEqsqvpWc/Zl
i5UdrWe8EDgIatJ6hpqu10kUIiE1MTepF7VsuF/Skxdi19Ohgngb9OM3v8WWKGR6dwKhONZ41GbK
SGd0iAMOidi03tLQACzreG2oIdSeZwgKEPxbXX33h32a+dNFhsyPF8zjcoMQR7fvWXhv2p3+lUGI
1Q+c+Hsukm5Z94l3gQRwewKNB8oJh8L/ZlRncnCgSrwsGDjlq74szxw6IivqcLcWNKZeoexcrdxK
xmc/CvNLNAJ7gNRW/N01H7rSGL9ZKEpfQceWq2VzsEWKGLGHBsKdeOcOX3PdbhZxaoVXzl37Qh3Y
AqC2QnVoKLGbOkoN/MuBiTqKvjowIxpAW6QgUH0j78gmWwcou6Eb7ipEBjdWqMmbIIvMG6PWbxu1
qE2QSqKWbLVoo4ExH4rAKGgJGTMPiKrsqahlLnShJtSdnQPIz6dO8ic7HQaklg5O7O7+tKtpwQ6t
HQqj3X3y/6ifSUctOqIgZ+r8Yziqd5E/1uX08eZ6G3IDJJIfxzLbztOawNSfE08uK63pz66LhE4P
TP5NF+B1jUKz+K5JfcB+Cyg29LXPl4ZtlM+sqVHGJ+vsq+cBBSAl/+6nIE/irvgpbL5K05xBP/QO
yaAEu5SsWZa+FfxE6gww7ix97eM31OhVj7YQwzrCo/FU6bw4GsiubkbPxqIS5AOLMPfa75YZLrUx
y3+Cg/tJOIP97Gs9gvuIvF9cTdf3UEXVtgx7stuEe91StrrxdbC7vXSN7KfOxoMY/OorQJsQ6AL7
IRPNIpLdeK+bPNkGdpUeKtakN7YXhSvD7+RXIOm3Q5lmP/Qh+iKyZHjqZD9g92nwk28I+4Q7u1iz
jhXPTCAcqFytdtzHzIuOVR07yzJMBCiwneYYe8Z43zbGPXg6nK/QaIaaU2C3J+iHlXegaXslO/4Y
RGW6Sp45aOtu6yYCkDr2VpqP4joQYIYXLefxuTIibPYtq3utnbWbxPw7wDWQyVIOZuMOW9RQRuvE
TPkVxS/8WgQo8ELAoUS83smvBrTXvEWZ4xOP2Q2ZUMOlITMtfSta9FqxC7U22UgF+sC/Wrs1vSxe
IGwsD5Z6700dAaoFxqC4Uityg+Kcm9F5HpQVeOsPUQwSz4+JOBLGK9xMyUYjiAgW1O8Tkw+LjGaR
e/V3InsbFR9nmYrh2OYL7ijKt4n4bTqSDx0+tcs+HI8NsK7C8A6QsFk4Llg8isy6TJiFEdIYCA4k
G8I4hNxszijQeKJOMrmRcTat7t2/AcIdabLQOWq15yyJjsIu6i9FbBt3JoJmp7/Yu4p/tidm+8XJ
mnf/CgCgJbFX4HfzxQ8S864PUU01RbJ40DXv/K5IgpyYC25QwiRQqVoO/oW2bsE9EdhXfDHFYwdJ
pl2LEu5NO1jGlxEP3lCw6BWvMNCnNKl2GoQz3kCl2gNRBgqS1UjkdIvHXo1sCgSGQrecRpKDE6AI
jEZaQFTciASi4+zXSLqmzgBRpJFO5OlfGoCPyAErPdRehOs8rO07IMSTDf4Z/kmmMfiGIV69sxqr
RF4gsqAWLnToUVugV7XM9DukizZDycYQNYnRGhxdxvfERmUhELPJkzPqcuWb0rwpZKhtu7FrD27V
Difk2SE+zorqrsJjHuV5HX/BMuIhSAHuXUR3o6jBGFayUqmK2C+NpvPl3z7bKKx/+WxhqX/6bLGm
QWRX1X5R6VbUN/mysaL2MBVnqSYA/e2Byr4aU7tDHUmzL2WaygUiq6CQo3CdV7NqbcVgDJiMLtK2
a6+PtAXS2By71pZteoiZLaM+wLdOxqaI8Y4OndOoVLx6deBCZ5smhNg5K/ut1TN+0AAJOUtX9Gc6
o4NICjCUBa67mjuqKniNGz1Y5DXrN1YSWnuPldGdN6iStgFUv0CenFDiWT6Tx2BbJvKb1iOqf+QS
euzhocejxJrT+p9i/NMpOY1wohQAS2JnI/sI236w0Q0I7jrMQw1KkK0rBSturKZdGC2QgR1gQQ+u
A4i0nY5fyC3QQXPqlCUicB32GnHctpdWuXUhavnU8L+59bjztxxQRMhYMfFY5/kWpdzI6+HO25hO
NG5z1ZRZuUygG/Kc8ko/pKYL2XFt1F90p/8xJL53RaK5vwGbNirWlb9l+O6yEQyZKzVtLviW/IeE
vU9bIG68G3NUtoNaGwy7Gw+YsSWyi/GetrbULPUk2U8bX9WLio34UxOxzHifVDoy0RWqSz0Croax
0y0Mo3PWPvf1k0NoV7wkOneD8ozr+xWhTnMMW8RpstFsTygyAb1EDqLqEwQ6A3MTligqL1gvN9RP
B43F3xK3NLc9NwVqWHCIedidi6YqUMqfOWCQ8dx+Qca4aN59LFeIZdk0yP4qb+oQLOzBfwmlhbRE
8hZa6+IsZAAwIfSlQCoHiUaZAs2P1D1OsfJqN2B8axceQpP9goy16qEzD0iZfVGxm9leGiaoP6Ze
Ya2MEkDDHisDB6/xY0M3Gm6h6NymNu45Oo28+9LKEiicIW5OB+SoMomQ7q92C34hDl5/snwaSe0x
jQ1oli9prnkMhIQQilcHM2fW2u4zN7uAHqzd6OACv5RGYJ118WgouBcdyExnYyStpZsMfB1jpcKw
Bwm80xjmS3JJyTb4vIZ+T2Sv5xnqWH/E7iQCTZ8n+EKDKtnBVwc6C1On5WBScGHEfs5fk7Udaxvw
XeXlMBtK582wIx8y2U7xazRNObfJh5pFkTv2cu5xDVasDBeCkrVEwkjy+P2QIBpZo14e7az3KhAO
hT8mW0Y95O7UrNh0ufaTIpCfgpRpHEPlJwJ5egs0+wl7x8/RzD+CmzTYc8JHLdaegIK2zqYGfkBp
RQOU4ofkXA0ZB/eS0G5RhGYuqzYyEePJwgUYI/lbH6ZrgBQ5sB8xhGucIPohkuq1CN32Sz0gb6+5
kX6HBY8H7slGx/+xSPd4aXVgwalRzc/StYuXK+4Hh+O7SORwmk41S2gHo8aaiqcVKolUDx1cCWTW
AFq8HrvBNjZRtAc6jBcAL28h1lnfe2Ppn1AsWC/JrgmQLxZ1VN2kgTVefafH+kUNiMAVgIxR4Rxt
1Bc/eAXkdKXOH8NirBc9GPlOdBiklp90dZht1BRSNEsnMzfFCEC45M25ccPi0QcK9q7xgqVu1hFw
Lava5dmj07fFIyKvgDeW4o4cwyK7ACXl3VCrTuq3nlfDNAn06kCrmkW4D9WchdrQ4kEk99TMRmdc
AQtkb6nZeiXSgwhwb6g5xEGD3VjtrSx1UXCFxntkN6wl9SITrx2qAvQW1Ou5XXxuW6xQqVfvzfoG
IYNb6sTSNV6UzqDvck2zRrAtpzUKMupDi8UBQkl5Gpzx2wrOdKbJ8gv4suXONApnXJhV0CEAP4AJ
3sixMcyhzKzO6BBCFeAQxDjMzb/5zcNoBLnQsLn5359qvuQfU/3xCeZr/OFHHayRYt8Z90EEkWUN
KiHFgk7nA4g/nFVhlf0CQgnZce5gMSjpqyL/NYTac7enZpybdPbnBbIWGUmDgeXwv54mqj4+GF2F
PslknK9KRreu7GLh2sbtKGLs3dSHmIdQc3KhUxpSlskzlDervWbFxbWFNKSDVNCJK8ZOOpSDAxSI
FpTLwbTebZLOknSjQdToPKg7ANho0WxqkaJW4mMsjSgSoOV6Zp5n+6ijdnvM8CSiq84dA+h1pCvT
C/cirMxF1LnrtIz95XTFj4kRpULhNji8JV07Exy75MpIVtNUNDgSLxmT0c00VSaMch3FWjW5+Jp/
sUBCtAXDhDi4QheH6Yxl3fvZX2zk0ns2y3BjYxwd+MfZbHPVNPOs1DHbKrCELhMbdzzo3fy7smPg
porApE7NwEn9O2FCQlum5k2kPCrIq+2i1umW1FnZnn9XIN6SV1I/T4OkgFIgingQ+QJElIuG33iW
dQFNSvVWjs5Fc/XyzRbsEjGccFi8IGlOLM7AzeTrwZ7V/SMB0gmGHiosOiIBk302kQfZ82q8QZX5
Qh+wIcic5AoCPfs2iRN2wQNpTS06aCPYnDOrfeuGMEWmrwUir/SrZum5AVgMWB4e68xW+/nKfWk/
ztLEeLfRWZfZ7ksUDdlCL3L2MvWGW93w71Mh0lvHcdJb8F67p6Ydj2SCOER62wKIfxPgWQbVvD5c
klvX3UYgY7qSFx3autmlViHP1OrjJL2tefFcMA4mDTUzmfoGnBWuZob72dYVVr30Ej3dkgt1ZCJH
0UWBIh6y0ZxRBTnRsLXT1XzVkAlrm/ZgoJ7nC63M3DOjB17L8PCBk2L0jrbb3tIw+pOAi6ggc1p+
mt2oQMObTB9h/hNS7Cgl2L8us4kH9bX3WXSaP5lgQbwwQJOImlR8YeTbuHWw0DSXffqrKjMAjNQE
XRW50MEfwQHSGI0x/VU0Ket8iO7luVjOl9Vb7u20Crj1+S/t6k476J78Mn9xCJCC919k+/nT9dzx
b4rwheaa/od+X6qo63AzNcfSPoBhQ6piGrlnJkQStCLvvyVN+2BmefqQQLLxwHQdCF1lh56dpRXt
ZcQ6HOBPr9m0oDLae3lpPwoQ3ZGT7prGsnX1+hxbjrbSnCJfCAjw3Xe98STbgZ+larmlP26AFQFz
cuUb97Xb11cPpFetlxr3ZOoMUHuFeRgfydZ3YbnL40JfTgMcM7zvjU0ghAEmTkD0sK7ukj1NDk7c
9ICoiLGgJg3w8WPRXKO/JVM3IpSY9V29pclRbZKfEov/oE76uFpsHJHCDW+mq7eWBNosdtc0mcdS
edHt8kL+dPCT5FuRMuNErR7Lw23AzA50IviDRq0Pb4FUWVEnmQpIZC7sOugP1EzH0tqxGME6cqGP
IFEZp4/3ZNAYNF78atR39AFA66EfQtFjK4k9lYyf9djqbkebiWs5yrdA+v4XSLsPaygCDruwRzMS
2gqkW8BoJr5/KuscCnyooP4CnkIblLh5eyy7GNA183Yyd1DgE1UFvhDEaJbvO25QqO0mnN6MzU+R
+jh2vFx8AupZSQMxccO60/CxyzB4pvx1qPNX0YjioUSSbScaSPwgSus/KAdKbWMN+Go3XzUEOV8T
BwDIVNo/Uyu7abPBfBFJO0AP1OS3rhV3W68y+0NQuSniFKkO1kC7f0gHKONyCHR+V8OhUWr/jDGc
5QgG4ycabAIrw08j01GSoOrIY08Ds4WRovgsi/onaFSAyxn22U2q6vPMZ0gjIqA2ubmovSc3VEe8
zzYot3m2OPkeENEBJI8H0HyjvENb5MNbziKgS33zGbLDFUCJRr5r+jZ9qjr7xEojekU9T7YsAY++
CGbq58IYkFqzhvj1Y6TMIEZBIws3BGzbsvSVliRIEIU8e6IzHrrpdCb/YvubX6gbOp6bZfYpz6a5
1nAEM9juU1ZvyrE5w73mjO6e0mtTL0OWbO1oFcpMPnJ05EyzZFWzI3ufZAs+IrF7Kbuy3LqgH3g2
83Lis3Izz1inllfvgUKCOG9WTHxWWEvDnrQg0DZ97Un5e4iToUoNMAWHBMTNUpprhZ1fRq4PHuwq
Sv+TtlwmYhHEIjj6KWRHAJVJi0s+Oki4GHJFHcgTFpcYGoLWKhn7FTBUwXF2CwYn2gxhxpa9jWpO
CaDGUeRd9xBJk6/BUtZvpuYIIjbbrfGRTNY9CGmMIHDNTtRJB8lAGIairltq0Wx9arzPZhvyfbbQ
0sJNJ3iLiJdnpgvizIL80El6Rn2hVqNnzS7x83pJTTogyAtizrC52JUPwKbyaEAgtrSVlAjZ/jLH
5KEG/D7H365iVdB+LTtwT0aDXd5rqXEkboYA6qS7FLVW617dFNDoi1UsWt5UEO2+t+V41CH+usbD
kR2jJoyWrTfapyYtrCcddOkTbZ3gxQEslOUqBGruC7kFWWWfDD3cembRoajefaU7pmkgXFEhZnHb
6np7bMPOW+lhGr+K/FxUlv+1S0G7OrZjfNDzjN+rgdRfpwU0dEzAhaw4dfdphnncxnTfQgR8oqiV
r8iWymVn+9E19QwDYq4jWEatYoSIcvru60CRRUCOka8MJE87MPSC+8PWVz2dWdiqSi48hAtwNvWq
Myv65rQ9VNw9lAmpA0gxRbhtAOjdOq2NpKzAk6jFMgL8/mzc+njO3FYMqXXFlzb9M6J2WDUugq70
v8yiLrmFspzS4Lo6vu58zcC1CzFF+dUce30p0kRCSy+Uu9bttJ2OTOeNREn4Enm58aXq+xNxaPsc
7J1xIb/qVQY5SNRfaDLJHzhK71G6jbOwLiEbikfyg5aId9vcS2dc15u15DWYgWw8KFGikR/oIwdu
lp3cqv42fWL1p7glyL7II4/EDooFyaOfl6ei0PyHBIRPBzxR1F0oh6/Knul4W5hRZB9cBqqU3+0j
EhmLwmiqHR5//RkL/v48Oq6EPrRdbFOzjBeV3kOEgHpYFI+LtnKibSEH6Jpp0EHwfBXUUs3ZxtJs
2AHbVt926tCAWB/ZC9ioSR2zrWhYs6kCs1sSyo3wbtgD3zLbDfaEb5vtGkvGrQ7s8CIjmtZZ2cq3
6lvk1po1F3h6hJph3vDU0daxOgvd4f2MbH/rBbAU9DnASm4T/HoOHlIHm2Zk5WNd8zcLUca3uGo2
CMTJr0YepCvgp4aL8DxE9oyi2fCMuUuTj9oi8HLj5BEjAgWKqe0gIod1TnggEx2YiiLTGdIU0HIt
RwjRAry6SZhAtbIquCMQF9lAAAD9G8s9I5BTXHz1+OXCfDGhLLdLbAeP5FLr072ta3hLVCk00Lsm
tCGmYyRvAe4Kz3Sdb6UfJSvDcfKLn+reMRqLZt0LLlDrjXpxqHm+2U3+cyi69sGL4nYbBEW+D3MH
SmlqMvIYLSiux43zDaH9ZBWwka+Y7g07UAgSRp0OPufVOmCOuaamRPHenfvuYFvO1s1zwMWH9n7k
AUr70zjfI6eBAkMoPNxCGeTdVrGzFiR7Hrnrv2lWBBZetapzVKl4xiN9Bcii1O4RXcO3IOOwXFHt
f4rU1Q65XhOvMFbfgkixvo0QjJls1KQOoNvbnbXUGAgQOrszH1EG3h1ss1Tc1B7ChzWkIeamCwJF
fK/WObFCIKQ911+mimEcUq1PblOH98xps1M3pMGSGL3dX3ZRWNmpsJQ8EyLwa3D5ZhAlLBe4bY1X
8G0IYP7N7MqEO4DrBf+IzIm7e92rQTikHrVD9O7bRWA0tkwR3UUGyKtFgEQW9objV1uHMk8vhmfI
xbzbCYgBjszJTv4jT4J1qI2oMWjbdGfLONogyYG8njfiuYhcOdhtUBSSZtnOSPP2C3lEbWxvE4jz
LbDYypcT9Xyr6f32r20inke+DFUyjufvTBfUcJHbQP2MvlJRf25SLyL+ck/ffxXLf+n9Y+zs3Kmp
Kk8T2zEcD3JA0hVS6NWxRwRgw2vDuueAhEHmmI9vRXBT9jL4YY3VT8vxvEeRGdhZhn1wAgq8nsaI
vNTWfEClEt1v+mDX20SLCsSe1BpIqAWPVIfMH62lrn+ba6bnuuoSZBL7vIK4j43Ka+nmDQSKB/Fe
iT37QZMBa/Muf7T1RsfvVNbgpsmtTeYAXBynVXlGETxfA/ZUPdXM+E6ljZr7HY+t9G0eo8djtNIC
50W4+GdS1RoQxtVmbvpNX20gjxxtMhaGJ2dA6ZXTPxP6vSg6SNNFwXDxbE+eTIGNTFwFxrcmnRys
/l7vjQWyBRUQIrglCqwwERa2yxPJ0OSq6agm9VodajupF3tF85F6/zY2dSNkLnIOAlWNX7BMwLoS
ArRm1XvHSuhYaiq7rF0QBgztSyW8wvopUubdQY92BYbbML+NQlXAIOITmLod+ztHDfEKtBr2jVZC
9W/QWPoYZkW9hpLUeEbJV3Zwy9TdjmVhXa2kdJad40Yvncnv8qywf6KwH/hGX7xF1a/hLBKAb3Sp
CSJ/vCvAj+AjFOPnJ6ftAqAH+ie6/clu2tzdsrKe1If8wcyvqO0+cg5hpFmQKC+jduuICGS4IwSJ
5g6jtCH4oV3BYAMmqhKofQRXFpUTyyM126F4b1LpId4On3uH35vUm+goD/tPxxYjMDoVz1egtj05
DeN7Xy2wgEaEIptX5dGZ2nRQLkEx8n2SsvhkYPFJfAaJkD8Cp4iuruztO31ML0SGYHFpbQEbTTbk
NeTjD1TphVesbScvMpuDBa8+g5dauX7MBf6KyYs3pbsRXmOtEaEEQLiv9efYAjcc7uvglkcN+Ljx
8D+jRgY5qKCLEHSR1nkEVBziiI111xZNuywM3n9JfOtb57P0h1m1GK7yUE5WYaukp2+uD6HVPnR0
CLKFuKfDBtwockCapDPic2Bo3zItsKcFZZca+alIom+0TKMNgocq14VndemBFmu+jd8giuHLNbF5
Ea+X6IPsrNV4VSjmL7K3vUBph7Lb0lvOrmSHTGeGF4NfLUDYO25RNJM/M8iLc8OLXvMAZdAMXGyX
JIvkxUMBNaAGbfSaQBrA0cG9YbI42P4+MjXi8cpz65ljZXMGBRM/Y9XLz9iBJDun1548K46PVhJv
QjOv7rMs6a5uygBokVAG7RFzWdaBru+oV+uc9hSG3tepVx/ctwbFH0csjrBrcW0NkpeIkJEvHUBc
t3Ek126oFVe+u/rnP/73//u/3/v/E/4oroCRhgX/Bxf5tYh52/zHP139n/8oJ/P+7T/+afue5TmO
DQ4Lxwf7iOt66P/+7Q5JcHgb/ytqwTcGNSLz3m6K5r41VxAgyN8SHoSoTQsrhG59e2f5ilUBlfR3
bTqgDFcI9obUOdLn/HunraZ9bCij9IiKlW1KKyzpON0OUDMnu7hjlG894pWDXKq9iIYq3k4qg2nc
/tZGHfElAhBmXmYkqZOskI3JIRACZiI6hGnw2UbOVZ6tdPzGD5AnBnpWHRye92dLHfqkrTcFHnpg
ZPrVm9XiC8j0853T6VixO7lbA4/kdZMLjSVnmgBqCvriv/7qbfNfv3rXtV38shwHOWjX/v2rBz1e
ocmGufetjIcdksAhUFPGuM5trXqpUyRN1HJCjqiDrjy7vpKHi5onlGrrgIn93avmgXbII+/TPFJX
NBtWLyBWrB0cp4lesrg2V4mVyjODJOaxKsGTMSA39TSC9Blfr/umXME/DYy3ctUDKI2E2XCi28yo
hxsRJdbBtk08c1HSwP7N79L6/ctxkCTBh7IZsyzXt3W0f/9y5DD2cT066W4IALxzlhYocrsRwmcM
6W3czuxOjhLyRgr+I0V6RQqifpo9As0esVo3+4UMA2homP+fufNYkhxJ0vSrjPQdteBEZHsOoO4I
9+As4wKJjIwA5xxPvx88qzurantbZmcvK1IV6RzuMIOamupPAJaky4KwdoLcVzHWMZjcOnnQxLIN
5/3Zy93Ln5ht+aov8SlRRZTD//n+atZyUNuS9F2cr/79XJD3sf51Ge4/VxUV04CzpcqGAULuzz8X
4Eu5sq+IDz8RdQr+jRdXUjItCzvHim0kjLZu/3Nx17w8Pq0VCMPdUDnX0dSIxwmZBNEgiYhlJVhR
1ko80MB/uv/r+QtCz+ycyy/5H3+KKP0lwnzUzdqlcTL85e5/Bp/19Xv52f/P/V3/fNWf3/Ofj9gf
1OW/fck5/ejqvv4a/vqqP30uR//927nvw/uf7njVkA7r3fjZrfef/VgM/4iM+yv/q0/+x+flU8CV
fv79b+8/yrQCQzB06cfwt9+f2iOpgTfZH8Z8P8Dvz+6n4u9/c+qq+vwY0o/xX7zt870f/v43TDh+
gxkvSrohK7oimxIXxfz58ynlN0PW6IMohqlKhqVbf/sPdEWGhBgu/yYSQBQDdUDmjqIydwAyXp4S
f7NMS9dMRdMMSTYt6W//OAO/rw0/h+5frxWmof11lnI5WrIoq6ZkaKIo74vJHxYLTV51C+wrcb0Q
aXmyRoxIEYJpSZ1ko0inDcPrIHzlnXJvihPMnXpjwzYurN8Z29TKRFgzFXrTmczqpanVG3EwH+ny
5GFcNdHV1H4tI3tAE/y7IejXaQ3ySUyPhYjkk5FNloNyywJ93+LuFC02qWdQrSZdBj3qKPo+pdaY
2ciKX+NZf9dYQuo0ivHeL/mTYcl3hUR5U4znsyp0pW3cip4WzWiCNLEttcaC1Oy+ly7L04zdDHJZ
mVTRWK9zV1yeIjZ5cBnVO2u9nwrrsZsR3duqx25LvpCkvta17Ps4W2BNQBN30WkZqjAXu+tc2ian
GcrNHkdddJqpe92S5jGJ6vspgupWdMEqLl4vDqNbRsaziu7EaORfU8eX17XmtahT8EcD6kw1p9nQ
5Tu90a46aNlyxXnKY75zbHSvau01bGKgjFOJ6L1srq6xDvcg4AcmsC40NV6LCRKCNCMRjPaZC7YI
vw6PrP+I0l6GyV4N2J23ZJGGnqbFZncoFdsock/R17OcCwtWTIyqmh/QuUWPt2wdseU7wCBFwSEr
DiIdLzC/gHt002ugKauL/hYZw0fU8T6cRChEZYKDVNVVWpUait44CeiXmSL0VDu3N0nf3EztGj9P
EHLNl/iot3ijTLl6t+EwwnDKh/2DMxVUw2W0o174oTYv8Q4Gbehke2yDXrJRXu0eIKALCOgOj6QQ
FbjJKdFxA92E82+lHbW5RQBosXvKOHbaz9djRd6osG0cCbO0pHQGfouf8h6WcWSMpmvV1VePU41X
ZNWhTuPr1GDq8H8wmL3GBr+nLVkbL91gTldWEX9EBT3/oaPOaFC9TeNzDCKlL8hCEzpzPahKRMmz
zVcHEy4v/g/CJH3I3QdqLsI9HEFXQpyQdKsRKee6ZH+Ro0WhiriA3xlGeoBMO5uoZyg933XWjOMU
GcdkqqBDc7FEFqmCmEwwqXEY28SvxphEV1qVu3LimulE67Fd4pd0K67zlPGVOEGiRiWjkx1Ziu/a
oUr9fI0KeJo9Uh4VP7Px40xNnDVqlqNcfCy4uDRNNeG0KN9bA5bG8b04j4ODAP21XAO/NVsqH4X1
GQ0APMr7RlY8qVoDHDe+QBgsKPfsF16bH+mN4ZSMIgsy5F+LxRZNljkrnVy/aPMhKUD/qDlXgviC
S0jIHF129zuc37uTOjNFjKlunLJkrOKq27US4lcqjSbYTX1imrL77Prudc50yRaOZQxQeyq4xAQu
Ogfp/LYpT5HCdEiVR8PqMhTU8kMsbeGWf8dE289Nijct53rkW4hS/KV2kjvO8OFSOIkLIoHSrUn7
1TENLppuApSUoEWQUxNs1UXgTnQ1KIDxioTndTP7rkhIpRAbTWSyo9eqo4k6MoSGajzKnSI4Jnx1
nqH/YSG2lbYLFFydeIrtAYIyCATZ2lx4ltG/GjnHRW9bsYm1QdKvJ5PomesoBM3NbdUQgcq9V9qW
c2c3efldIJDt4O9j2RBYKqO0nBrHO7nXvCZuRVsWFbsRE93vCul+pAPpZHE7HsoeLTbaYNiOgTx0
LHm/ZkewxmtqXC8ZwRLXs3e5tr6wVc8docdFPkGxAFMyLBpgQNWqcGX2whIMsXKbJ1vYJeSdSssP
spJnxHkzuNq17KyzckrhxvN76t5t+zEBOaP6SDNULAb5WeFEkLCb5zi6ElP8fa1UeRBw8VwGOFi0
emxVymtXzPIvpS4jJxEqgJwJ1uYCIzipGpI1MXiHqaoMdiPmkzhqh9pEDwoZALzwym62a6DoIPBG
zJoMygdiSaKLQAHSTGIVsG1U2dxNHggC0Z1yEyq/at1KCja1uNru9B8BuQO5iT5wnnNiMEVu0mQ/
xqp4UGZGK9de5wHFvs3IN79uUBZt1+Z7k4v85h7COYsvFeKES68wV5RVYodkGQkSYkncy3drl2du
jKaUQaNN7MYfy7g8dXoh22htESz0+NbIf1xm+WIdBshHdtahNaEHs4o4eUkPDo5BfZMqqW+WM+EW
yvWxZStoXxYs7IDwXsThC0JbH1Edb9EStZTJybT0uzI1eJUO78ZYfSVqGWTb+K1umQaSVPwQBa7F
Uhmo1splUKoyAumTekRpcnJMS9AQaUiu2myvNGJxrS1a0BLt12g8CnFK30TWr7fZOM+ziKquSASO
EPNuk8gbU80jOWKd2sRPUR+eTeSUKKasd5tSrvZWtd/SEZot9iCc/L15hrqgiEU31/I2dR2LU3Et
YOvmbJVJfpGV7+Kcv3SNGEpbxeaAdTLnYhPFT01NMseMFlRtoW7SLY8dPX5XVXVypuakzd+SoQb/
i5iRHUnthk3UIIKMI9hYNPksdkYAqYbKBxF3iMtUdLu5dzAUIkjFFE7HZmeJGMIjomKECiiUNnbP
d1RknXZcFn/bA6S+UOWbelZiUcF2BXWodmEfGGebjewF7KQR0lGWzDD50KkvpGvFYFwLcfBL1BDt
y3LIxaPYNRlHsWdfWYpXBELSU0pARB/ucVuHVwoUeYiitepUIIEh79+JQg7hSkx8a2SlTJSzNtR7
/kbaIGi0YGd+S4LmWy9FRLcCnVvIb6cevctaSEAU5F9pI58NdBPQPpGucTx9vcwcS6lxZUJxyhTW
MKkE3TPgbNkjS5xP+S/38k3t7E7ob+Ypekkz9MhVDXTOtWVAI0XSpHK0Ba2SJYluqUwn7pBB0kug
hWQA62EAr3Raqk9zltow1fQGa+/oHXi25k1YpELeyGzDBp//XOKT6+UCaZae+5oV2UYNyVxvJixu
JPWeU15Rd9dp8+L58fNPixTmFca4va2tXUXK5OnLZIWK1Afm0EgHMvBvSYv8aR4Pbt+Xl+R4DrvO
kry5Ll4KcXETbEH4NGwfjPfY0OByNY1c2lG3SWHc8+fnfbHfCmowmW7LzRaFSV3cZJm6uKMiPsBW
7ENkT/tQqso+rOFPIUTtpaM02dAExlC7wCLTbAwvdy9/xv2JCDRBD5RS/T5L+RAagtHvdKQaose8
IeInJ7hZmTeqvmoQl/UhtMwOzHwmwa9W+itL7kwftoBuzvJhM5Bq7CEKlDDbxVTf/SoBn6lqi99j
lo9WUMpV0Ku7n0q1f5eK8xguJRjtzir89vJEmzPlhrQTyLxjOEgDzT7MetN22sczjrmSIjiJvWWb
Y5dfJdX1mg+iR0FYRvpOiiGZDadmTEaaRfjedvgxniL6R/hYiIGSKHpoFqMeWiolUPxXDwjl2V1V
PUTap75U0UO/d+Z6a/qo6246AbucTttdkejXTavkUD5NXL2k+ElP3hqTdp+C+mEaT8WxGDJIQB0T
xuxFcFVTJEjO5WZuyKQ4evF1uZc2RU7Gb2y2tGUPWanPYSZ1S3i5VRi783J8ZehGc5XV6egvsvGt
EnCUwOYDev6ovxqi3vvASJWQspoS6qJilfav+/IS0y6skh/lsELhTRcKyz9vqjnOsUZO7hhxHKFr
5BAbEb20i8S6Kuc+dUlzcuKduQV1KZ+AqgtXHYDXMNYq0M7ck+eU7RT6R5WzmFPjTmZBjXL/0+9P
/7w7N88K9SFfrwfDY6MCUacc5qvBGiRPnhugoIaOfAtal05ikATkVTqf9ChB50/WVBtfFiAxonYl
mZZ21ZaV/vNWpHaGqw4CFfr9sctLxjYKq34LJT1Tvcsjyv4mvUKaweiaBWFg8Swp2jmas+mz4Xs2
i9h9y7sImQVN1K/nKCrZ0YzT1dzOOrJGwgnUjbO7Aj1gayJcD6UGjJ5qUavMxVVrjNKj0NOEw7s+
Di53tS1BjitpPGMmN2tmUX4s0kw69Qhe2fNEYQlZssaHoxq7Q6rMb6j9BVADwGxqcu50+fKtHI3y
uRktzSsqEgT06EjP9cRRRs52YuiPf6gv/L59/2NpV/pzaVdD1VZRqd4qus5kMa1Lie0Pu/XCEuQN
2ud4QLevCmRcsNmrpvkKb6EyH8eOrAbJRaq3qPOqKavXf+f4Kq6dVLVEQxH/Ui2wVlVeraEZD72x
PGlbe90ZJJNsBMHCQGux5R7K66gnIUXP4N8fe68O/qmctv/0vZ4tq5IlWuZfDk3yL6jpVo2HYmWf
uG8Y+9F6XAqAFbG6OpsqHkQAP/+N2tf/S1nrT9Wy/1MR7f/D2pekmialqn/2Hf634tex+pG+V+9/
rJf9/p7fK1+m+ptBLNYMZMlNUdVNBvT3ypdp/gbE3VDpUeydistT/6h8US+jbSGKhqFJtEfMX5Uv
xfjN4AnL0hUqYFTOzP+bypdi7UW0P88oSSESUXfTFKYzW88/l75GuQfMkyzCcY28TR2DQleIrlla
3kRrktu6hY8YWlPXFB1S2O0L4IMVA2aCAu6SmezS1w3UoprdRMTHVhgqPRznIihHLAf67n3ocWvb
cvk7S8KKuKd01zG3cRxL31sjSfx5TlKnVvEfqesxdguE/uysrGPSzkQ89bv2VC0QvqseM4Dl9UJL
A9oQNKOCqckcI+iMAGBeYrJWGtVoK2V9sooq8ZN1AnRhIZeLIIJdmOJZs3TZFeQK6kubfccPsXUE
dcGvkPwTAEpLNWsEcxvZnbXX6dJJd6NSkxxQtvawy2pF8rgCbovcVTPeamEByohTd4x9xFUrqDYv
aQNIcYEQk5ONk1SfpZ6cqg6bTK1+aLr2LSugCZdiQ07YfE0vlEx9Te2Lq7HOTCz+cgJzArE0K41g
BY3q6AJubFGscopJm51J0g5zh167NWNXqk01yJ7yKE7vyWh95lNit7JxKos8mCrpRowLOWj1jaAw
t89aW7kNO39qyQkdTLyo1Ww8dSMok12Qo+wg98q1+h3h5OEmobkDUEtvD5QlHoQHEqLYx9+5cpSy
QeWnGkMzkbxVrqxrK1rEu3b8yoYbNDXjl3kxa7eEA+rSs/oY6YSEMJ4dBfafvViQZ9RyDBC9v19J
p521VPWbtrjLMw44QaXR82L2AFzFt30xGMdygL6tVCA6atqyrYaTzsZ2wtKs1skENgmpUd7XE9rp
iSRthwRpOwo6Ue9KhnLXmykEXD1jI9sUH1AjijAzAM5iy25L8yzDhBP6A8DjJyzHofN2CjjzYmTo
ytVPgfpeTexVwFVvXv9cL7VOZWi9H5QJXHc99+gYSb0r681JgmBt9QRkAb0zHD01V8a5AVWzOb6u
LMnyxogccBD1hzmvmxeUMNc+d034wC7arqofsTcB/4gVdTWg5Uwd1YHVXLimugLeGsEdCulz3tRk
d03lRks8H1ljfKEwekcWNf2gAy1wJLjTfgo3RlMRaFCEMUxKFWfoZKOI+2bMQLxHRFmtaK8ixfJ6
zISCLFTA3EgWAujAaKbV7Q11+slZqgYiVNl2DpX5k1SzoegLzQEEOruzWCanVOzf001/GftV3NGN
jmGNb3I23WQoqNDlRF8kH5p7wYQsX7R3xowcTZ4lGA5kJJB7Z9KdjM88TqEdlJMbbZMcSKpBo3yI
vyPvQ7a+JoFFn1DI8+tEEdagWrqDzHh7IJ2INMKKKDtCHKLppAgN53kz2SBNBTpqO3x2VTdXn9f6
Shv1W6zpkwPbI82e6kH3Z7aZA5z+rR1es7W9ykYzOaCNiRLA9lEVpuqmo45LUBO51dI0/hwPd6M2
fuYixE9BpkSCUKpraMLiUD8t7WHfqeqGet+eFU4XAogRJRiM4TYlzuzhJMs9CGnRRRb4emin2AV+
6IvldgC3aLpJveWe0RCAVC3GMtzcDhOS2IIik0LpbAGLaQwlUVTtRqoFCntIVuF0ITE7kDVeDllM
jirE+uxmVXuXVMZKG6LYmSP2MmrKWSVX8FJLEewBMYkJYoHYGN+0aESGGjrhLLwU+Gn75Zi/CLCp
UAZIJipVK5YUVKcFi671oKzxaz7oNiyY3oZXQ4zQ68dEtF6TGYRwJZFNb/JkBmiDIYEpIyCQzFi1
1M8mUhKHfoLOkuQVffP0E4vT+c6yqgSxLPOxnITIx9rbfEA0HVXfcg6UOr6NtvF+SekuxLpYe1KH
B7NFHJfGqnXzJVPtEQ0Cy/yKpTQKa3l8ohWhYh3+aQ7LALJwtptZa71MoBCTqePrVuIru+mvVpOd
a7G4FxbxfhDbH6o5cjkCUPKN2TyhLsQOAlxWuC43Em4OpiSyf0A5w0EifEIofaHROgbxXqnOZMVt
xGt2Hs3NKBlPVSJtZ1Pqqdk0iRAo7bdKVNOrTBJOqJ4Jfl5v70ubNcEmJUDO6uWUGTi+x3ABrGMl
rK1r6spxbSSvyiQ0rZXdLXnD4xqzTzUihsrIkI/0fjkL2XroaEzZbZ/WQYozFnwV+tXGukCLo7m0
dWbvUbpHjmd0lsV4iGdAhOjy3OBESAFJK928wAsKcnZDrWFrT725vaNum4V5kz+TeM/XVqMd46aE
9NwszX25AEzPzSJQVaKBHonoo8bauWuru1lOdEpvIvIaFmq+VSdgvStiZGJV4qnLZaI/0rY2og7v
eqd34Yo5kVnKEMQjnbKXKY+gn8bCBihA8TbqfV1TYISjAIy7z/x9U7RrEVjPs6J3+HGhTwU+wxta
UwuMTG58DVdju6qrW0HTQylmvYU5+APl9+8ZbTU27FlvU/JfrwhKISIbrONlclWZ2gPKEgswObFx
1ZGlYtxgMaxD+yiyl7CFEkKhpmxeA/mfzo/RugB7H9smF7xxKG6bkrVQWHvdl2sxcmPpMWks2bFW
wtnQLNm5G2C66IJ+XLqSKmmGOlyT9zQsMhwaFolactcEZqOfDdC78WggMSuhhrQhbIIP7nDdHqxN
wq1KiWG3NjrZF4pMsFdYSOMkp6w9mDeVUG0IR7+CMy3dQc8phsX5GSCEW5I/Xa2GeBuvSop69qRe
D1MBKmqS36MWX1ndwFY5nsQENOluw2YggCGqww8p1pYTFXVkX/EuB8aHOv9j3VqNI9UwzY2x9mup
ftLV9m1olOmQ9ywjSPHo3mCF1JMKdp6wP4iGpjSbbiOUL0naqr6Bpau4YipPH0e1FxGyYd4sgoef
CSooSe1IWXWN84rO6j5IjpSqz/IgyT7Yc/I3f7K65+ZWjISgNvFPSAdEl6QGsX8TqWo7mxA0jyOo
5fX2kcyZbMtkevRRxyuEl2K3MUoifFOFc5O3QbOKuV1u0jdhHHBsKTsCWw6GxkQjwV6pSVsoElws
OyOJuCa1ul0LlIzHSbwpwE0WNV6GLBHQuMHiOfSIiLQi9AuBHKTeMrBTrXiTledEsB7SfBCOmBzQ
S5JWT20Bd2CbXGbmFg5rOrnbNrnlotEJWJ83Av2CKOpi1bNv4qCO+E7sVEImIxGMmZ5ZkwUaS3sc
ulY+DtE5we/kOlfFtwQ575AuNkGgnC14vnq6QgXX2mAREFQxqgfZUGp/qUwQu3io16GxRnVIU7zB
KrwBML+UFF0EqQ71At2SZYweUzV5TKMFf1ZYky5KqnFpg9epvQHTZBurCQpv+x+tprDmC5Trf96/
PEiOLR3z7h5nkxL1VNVswjYnmPLezKNOmODhnCqbo6lL4Zkz2+bL01U6iD7lvpt2pHLDKtKGl1v/
6u6/emyZaEtYOU6ol/cWXQGVrdQbKtB83r96x+V1USvJm6PTpXfIiKY/vFrLy6qwf72bOlnpJmZB
n+bXM3+4+esQsY7yQWt2hfvr3YKA8HmMWbMjmiRTPz/3v/orpRiIqNbMusMlAFBTl7xfR/v5Cy4f
lTcj0xtg+c8DXx5DYFqn2ZubTo87Z2jtJbGhVg7aZSoAnS3oF/ME6to1cs3c6ou2dOOI5ezXEwAE
N1r1zLICy1pHGnYDFAkrTzuxcuhpnbzU4eVPlFVYW+RFIBUM+h7q/vDn8pilLAm9+ly2ywo2BwTc
g1yYVTgKLQiDYsEOBvYBObpMe1ysWpDKlFrlfUBpQNbO0KdVaJVLGYIiwe1wv/WXx1TVPIjZNKK6
R95yJbdaFahWFaprQQaoNfiUTzETfr92ZC1vOQ4+r3ZSybTw0eKf0nS05TqmJbh/+q8/+OvhtjUj
SvHrsVq3wFJvWhDtihVCPVVhvE0YYCIGnZpKRTXoH49P02L5ay2fkl3NYjRwJBJKjnl5E6594Pjp
61l4EuD2EbdRzrXCxykGzrzy1B0uX7jZz/Xl1l/uyus6+pt6xYw+aVbahPs3KPohDYS27xBXyjqo
QdwyuWR/3k2aiQ5bglm63q8t3UuDP2rThpe7Px9j3rnRaAf58Xb1txBgpn2bdUy0IRRU/0W07KCg
8dcn9503+xje2cb5ZQnxNDuufuv2rhZMq9cbBwDamebfbuHL7AeDh524jY4fhdU1wx/Lk7Zj9BAA
ni1PhekE0UPnaXf02v2Tbk/O6E5429rBFvYuhrHet/1gJ4IzIkm3eee+ZKZzWpz8+FIZ7osp+Bg7
ffDA6HLAwo4eNMoc9Q+p9IT8gQs7KE8v0cOAwxOJTjo6ielsYXokC77ju9FU4uABn83c/urdym5d
KdwclJPsaXbbxK1xdrIeyi3HTjAHa0f/yplf0xbRpRtOy1YG/XZbax+cnhWi7bYdLe21II9+W9ab
CrL+liInCbiz94bIq1dfFPx+dKYSE/qbdruFSBzF3rIdKUaS5Fxz7OhcDLFXkKnPt+B5ULiJvFlx
2uxU5Ieps6evynSoWRiFS+NXlFxzfuF7IIdrBnwNdbS71S6QOfB1FoVjNvOzEK7pFQctNBNvO8Xh
rqX6CIVsq4OsbgoJsfTUm6QKQAhaq1PWeITZpAS6dTbZMH8oGguuTxVI1g/SG8J4PKo1lJPdKHa7
/GEe4BkqjtqHaeEb1TXJ/36w5VqiKVTY9eum+sQPyNIcHT6SoLspNrbuSkUH+OvNxrp2HmPPSo9M
C5AjDtobekt8gkLRe+aDedMeTfOmiG5ZsTz+UV9qTw6Id/JdXtha6wL32IYgf15XJ31WbnZrFgeQ
B7Cf++osS850TkLESe1QBbjwyA4Tbvxsfhc/xPFAXX82g+S7eFvgh4sG4WebONUbZ6dcn6N7oqJt
yddF8o66v588Tm6aO+v3Q/8o+hA57f5UH9PuPAieVX5CVZABajjKfe4U36vynM26X+bPUud3MW1q
2vT3SMm6qSva1lf0QbKoMV6bc92cE/lquK6eiuYkHL9ULpx2/oYEbHE3yAfDB5KhETEa7CychRmN
qaPbgk9BmxItIeDtofK1fCl8c7s+Ze9MgVETfNE4qhLgJG98mK7LHw0AmmcpO5pDUCpOs3qMU/as
N3dWz/g0j1IZgJ7uq2+8fYfFyPv5UG9oaMWdy6gDNGDyLsubULjNesN8ZMhG52ULxY+AJ8dXaiVv
Unag58zmvUAt2GMiFduh+rIKd3G2/l4C8FLdcGzgy7Qdii+Gv6lSLkJeSQlRbc5MrjhxE2M/pMbI
mg/Vdk6e+XF8JBcEoATb6O+H1WvVfUbnirPiAMneDLsLdQLeYfOhVef385Uq+ASDVf4SJvby4zsz
ue+OsuRaAnbBqHPAywY25Wiqz4Mj0iNNBdwjLC5nqcrD3Hxqm0er+RgViCIOOhS00o51d8Q8xqCw
1fl8ZJqhTvm9B+bEB2jmg7L73ZwmkvupAEKIDve8HqTxXYluJ9BUXPJle5evrUOsaKtv8HOdor6V
m7P5QFO1xcIWHIo9gx/i+qazTmXlOLEXp3nJRyT1j5fKtmrAJ17ckYi5XHvUAjUEw9wo903aWMdR
cSZH/YDgtfp5dxwRuXozbxhhuTtwXifnPXXMm8G+TpN7LVg/uIJBGRGeuEwIC3N3QNXOOJTWzax6
78qdEjT2CgWfiXLaSqLn3i0rHCOYQhAlxGBi7DemEscIpHD8IK4ubIpWjzdtYfWlccfjq5yqZ+pM
qy+Tjdm7WW9svTd4RD8Inx2FujculT611w/RbzxMYrqDmpOTX6+++qDfGOfkEprSETVjm0CvhExC
vskSrq+DnVxzDqi7UcUINvV1lFw99qKb1Z/B/z8SOdMTAweIirNljE98BZUXa4YzeQisv5qLv/pI
268fRB9CKc02fldusixGBymUgn3lUGN38lKn2aNmRV+e47G5x0iI/VnCqhV5RmCmJ/3GzFlJmfXC
kzoE1ZfwVrO4Y64YMliUcWT86FwVDc+jBZZrtMvs7Zv6IJw/l8gTPzh1SGe37BpdriQux/3jsxcq
KYRdLT1umJYx6yWXUH05vFIGApLkiCU478abx9kXnoy7wZ5fkSN9w8OdpUvlq3GCkvf5gxvB7HJV
s4rkqZ0jMGLjUO2zsIsM9L4Sqi7RQQqFJ5q7SGRKtlLdNjIz8iYzXBaz7Q5ko8fU4rsCRXFKXGb2
6dDZJsOhcLpIJfPj/pMd8eOdmcdyYTiRPYQ4gVMABUgbWHdc9RsrMfZRTn4y7ko+j/UgeDHe2Iad
Gj44mV1eTlBQAvFGOAtPUsgg8d9L9rw4H5wE/WFxGBdOk3bmjHOT38/PYvKzhE7hfp2ib+uh8VvZ
0h3Li6a7Wv1cPMsPDGN9YnmOHozz4DGjFWJUYGWELM6VcWb10+64ysoTH5u9J9WVzPg5MmbxK+7z
9hawlNGug4wRzBZzhsnCnpR3Eiqps0KxsfvXb7yZHKVkSlvlFaEyPlbbIT0x8ASf4pkwKIVcefRL
UObjtLevLO7a+Ru/Qnnj1wAbYg3lzGL54vWCz6GMt29djyetJ7zxh4rn6hBQ40emfXlcY8+4GwUm
dOMxLpWtqH7yXmlXPevkcfBUNL73yUrPhy9gBJxhjCyVO+I/71r2SaqD6om84ouvxeLPIdiKb4ex
OzTRbf/BZR0ZAaNSIROFuVpO2uBxaOs8YUV5JIsSTrxz1Q+L+bDPUtUrpABXWuaJGOCQSdF4IVlQ
/fm2+KIWb5LtxfeQoLcAHsUD9YOEwuv4xLoJ4dBs3zoB9KA233IK6lN6m63YAAcjMMHjBKLYq67A
Y+01fWb9ABVVZiTtBt9no7PX8SzcGxQDD2AlHU0KG6s/UfyA9Gwnfc/rutFXJ/2qSNLDBnikPKIQ
S1OrBf3c33Ydyj2PDe2DQjY9ECPa+d18YJOODp5NaFj2ICejlIUcDPrkT7dr+1qVQUGH+m1m4PHM
WOGr0z4Xagex6nwYYLBtp/3kS9UlRfPT+eGlKKks+qRNDY6NDnhc+UGWTnp5Q4gyKEvMH0sorVQw
9iJAgxVM9o3ldOZj5jRz1GwCinRKFojZfm2dm/pZO+tW2DCINEQkINZ+VV1bi6dO+zQw63PT7bVh
5ynuJXszr5POX9dbMnPEzOX6nDBdyYjVK4yRFWys2Gx75CDbfXzWak8pr5Ly02Sv/8zSajxl7CiZ
wLEHzw9uMq0fcpp9gp1a4gi5/gdzluWcPJu5Wx5wa5tvO9Xvv02rE5H5a7YkwoP229cVsYVj5DPQ
4wj33V9UnzWwqq4S8xpI5XK3mNeS6CBHMVmurnhBEBDkhu5eeOo6wDpe/Uq8YgYg8ADeTUR5xDqX
pEOYwjZnNXUtL0fewNmIAoQVeusUwOQjTUF2GGQriyP+MNNAEbGofZxBsVngTV3mVpDUbs9+h+WV
3A20k20+Yi1O3ZEknRWjHw/SNQIR5AYFeQqJ8MwC5SjnZT3IsVue+o+l/8IQWgfpXx4rjZM5aKH8
KL21LhelgcIewZj9xtVg/y/qzmNHci3Zsl/EArWYUrjTtQgdEyIktdb8+reYVd1ZVUAPGj1q4CJv
RmRIOnmOHbO9105NSmMWZHUPhxY4g0CazXSF/XHpAtU3Pq1G4sAfvdWy7iUfpHJB6sti6yFL9lr3
nG75xJAj6gYF84LfmabuLn+vSlIF9qrmJg36MjvqnNyJswMBC/FN8KgtPY2by6ewbTxuwK7JODwd
RQoS5dS+dTzu+ZaNlKq1u+s+I4tMd3rBEe3qbNrtF48cGe08xIlhM13OHS238Qtjuewo5Cy3QAtr
brBDvNBvmunHoxGlO/TV/bJNGQer8Dr2uhOLycoaUbddeioRjZLCJjn5aTzRfGTY2d5EFJH5+you
3DNpYXoSbUQaiJQuueCsdOvBU3UPzTeqN0ZiI+1afUdgHQp2wZkaBrVnU7mKb7Ww3kITjzJam/7b
RLl+rYVtpG5ygXbstxldkUkW/TOpeIu2T4RXyCdL40zKSagPvGfm5E0sja2dsZAGiquy8pOQML1O
GoL0zmldsfda60fXWYXees2RoE+Ue5N/YXqUOD1RfwrntlsXXSzxg4E6v4oeb9HzhVTPumuUni5u
Usd8vFtOu4nOfwoTmVObHb5bZx4c425p2/wnfJqvbHjWwoTuoIqHhM4ufGQyJgcaAey6uRDbfQHO
izJkKzjzd0iT/t6rbnoo2Abt4kXoNwi2gsfA59A99Zs+Ukq31LO9mBgEwnUjw56bdm9pDKtuUm/z
jiepE+22fke2TdOYoA5ea05OkUt5L7Q20kntHtxQcinfmeLkz8G7SnSukCMhtZMHKC+Frd2tHnr4
p4mBo9hV9XZkGPkgQRYdXJYx6T04WveulpwSIhi35eAn4C6Ud15mMgdisDeo6Fhfpj3rD7eCYfOV
eK0zxa8NnNtnHGh2c5iHW6xdw/FxyV7VwSujeRtFbwo/AB1dpOrgipHf6ogOjhKRjpfsa1Hc/la8
je91xlHeZQdmlTxgKHHj4+zOROzs2yO7sgyKA6XeJ/+PLtlFfuquDGIQ76e5TTNaHy7WcEb2EKiu
OjqrVzbxBBD+bozxg04bwoMPVowWxpZIWA9Z8w7ShYIQcEc7Vjt9O0M7dMa6s4P3ZTMdtWPE6ubh
ypVYCQe3oDz4MLen0F8ekaSOnC2jwgu5IsMOdnSov6NecOvai429n1TUypz3nCX6aAXzKho8U9WO
FJB3ayNtWDPZzL36OTRd86Q/0WTxUHwisVA1Thh7mbv2pRs2gbQpmLTTuGOOam1EfFOcr/xoI1Gj
BK5OYFB2ioEybYhVp6C3LsLhMOc7xhj6LTzU2/BJ7v06cVOCXF2NxtyF1VR9S0/TQRNtxc9x8PiK
m98t+PDRMWI5AwRsCwdy5lw63qwKaB796VgiqAs/FDsWuX2c5rXYFQx/3OCt3gIFtdVt6bX6vtqq
x34HALK+PgRnzY2OxkWgpWAbl9Iryeayp4fY7wUvogqVj/nvxPHuggRweoy9bKND2l1e9bfwvX9C
qy5G+8QlS4Mr7vMTt06yHEX0CARcEcl4ql6kuwbv6DSn51I+lKbXtA+80BAqWT1sGPYo5uMNo61R
8BsicEKKrW15wh6xromlY7HmnyuCUXeG174mL6yi4hsTsnArcZWVXZywfh9KFR2GXQ94f96r+FGP
4YLb0r1Wr3OFM8de1J0p/VJ1mY1PjSA2uwTXGVV3nmMpa/CVvXF0YvujQhCG9RCTl4g+mskRGAmv
/y+1jiue8TQfTa/YLx4M7XbXoAxkzTxEmNnoq/CzhLtcVzjO2wBuOqc/jq8GEgRqWvMlP8bbXDPR
687b5gWNQhl6oNwG0Q69SjgwzOJUxUiHUZuJMMie8ZfcVNPFvIUcn8FMbqtk5RbYJHZo45A7NsZ2
lHhakyfKTU7o82squ8vsUeqjdLSui3Sj1S/uivXMjpLEi/kmpc3+TzdDOM2bD+4CmXxcdoEtY5s5
eS8wODkoYc+RP34z+uPURBaowdzEDp+ygbOn4XUvlr5HYmHHz2uUQ+GrJ+w9b+vqHT51jIZsZTO9
oiR/6T/R5Je0313pS6N74lp+iksAc9O8E9tjOr+3v1lV2QqKCdZx64ThClsaz8UvknfWONQFVBxH
Ca8XDkEuTnukHSDTRom82s52jJnQB9E+QAFEhcAqj6KjEtzktXqIUqfdIoLXfJxsnIyWet86+T3m
zkg2QfVR3poI+xdinAP6J5pD1jm6qKMtFX72YrJXYX8iNsOwAwz14OV2uUlSnqIpDpexICdqH7/1
rkCnSFlPL9HzIEEfcLXFSe4CMiaOz1b9Vj3TUv3qkhuVloAQ/toT2EleULmXWlrCFWOmxWfpSPcW
nCshcQiPOUsv5lsv2Nt6y/H+yCOpbIaH7gVKK6soI/FNGWoOu5I2+WECaxX1mrZFKtDDebA5Bf4S
GFn+aCtWTT0q94l64skwbHk4pR8y597QW7hFSlvaxDyDQeMxJMA+iKvzs/osv6yTtm842dPXuCAX
QC2g1A+QH/A7OYM9eZQqP4m19kfG+Ars98DdEfsafYytdpmqW0h/Yd/tRek3OHaf8VP1UnlrVXYJ
HgvFD7tLSAClYkNidfXgp25VnpZ1MWBLyuJNIT+ZcWf/YHxOnMWH4ke2qCcbnuCpLG42FQALsB9v
h09Cn+2Bx4evGjF0O0x+509oEZz1OvqsJOGN8vZknevafqw25Tk1XhfaaBvigZcC2b03PNytc/jO
vCpC7U0UwwM9tucPBkAASnlNoxdKqIRXmW8LjL5+Mq84HsDCCaHNsj+8GGetdOmLXxRW8tS2aH7a
yUbmHL/NT9rL9C3T+H1X7uVTsOtV23iJ90QQ79ufOrkORU1D+1kN98b9URX43b5qJ34CH3YOUDfg
Ojmne+HcsyNzKwTXzO0Wl3Q3uy+d8D1Hsmhf0sgfZE8WX5cDabJ7ijO6G6l8I67UT8ddZz0apXDs
hPAargOgMJ84+//566iss6BmpoYUDWsTjiUQkI4kcdgPOXJ+4gJkDa15PjIB+vM+q44PmILZqNYR
VjQvBaPQVdWF4y1i5R9n5++/5OvH/H1TDeF+JeJjJxa5A6u3/Ofn//kifz60U4mLY9XXItSWNevA
f35+KjfSLhz3schgB+5d/c8/wvXNP+8LKiKh7MjUPiw0Qx4umdzoo3/70P/6zD9fQyuZEP39amUT
lJssbR80zUT810Qeg1ofA1wNRpQ/wnr9Hn/+imQejeKfv8J6xUBjiAW+iSk6/P3w4X//mH/fZ4UC
nsq/b//5mDxrYp+tZvNf7//75j//FuURzKL1q/79l1RdaTktW9PffzCVjm/y5+1ypC6TqspafXz1
/t++/Z9fG0VoyFl55rFqQwpInum8sgYPZRTNr7WHGxfzZqgsGnp1vkuG2tc0I9ow2RchHdankHBZ
LU7oXS3Ko5QK1KPjQytZfl9x/EsVdScMneb2yCcaXXO6jq1dj8x7HAqfZtqdWlV+t4xuOxfoKPGI
pI2ABaVXXiKFDDuFkQU8cQQjKv2fWVBTBy1vgUEV322cmNshlyQ6xoO6GQbJFxtkBWlgWL6iIZON
0pcMNq6jt9qumxs0eOJj9Ufrkw4YPFWo3JbEKlgmDyPQyTygPBNrrxhmN5F8iKzeRFwW9tZrkr+G
IXUKXY6Rwxtwrx2RZZSKCck5Y9ZsrAZLXhRfojbfQABg7SIZbvkQTXVv9DXqokTYq3nzVMXCh6gv
0O7STRB+jgO5A0rBuZkFx5IvC2hsB42KyZR0Jcr13Qk3Aw3QhaZOYLxPyEVxdRRXpGYhfs1K43CE
OpITANNXdhHNegtDxHqVSkOnHAfhFEGHC4yfuZtkglLkb5QkJzE0XkNsj67cL9sp/SKxNByzL1IR
cthU+OnaqEW/2v9GhfnJGLk49KIybEsRhAfhWptK8BfCYmhCrfgwTMFBV7wYc8KsXNo39bxHTLLL
c+YsC176WL63zXCdYc+A+kIdVeznlIlQUyDKwvHWYbAYdWoxlvugQdWoyk/4kAbzUVeXhAQZ2eu1
ZSvp5iGk59lp71ymzxbRn2RlF0lOPlWqrWzCPLxIoUdw/VjR9ci5Zkoi/VRJ/9mGOM0mjAO2yB7f
IHLhipFfcuwMqcFmo0UQAiFTYSHj3czqrFrR3Wq61WGlfpHLAgZIu2PRec2rhj6o1dNNVTJ0RsWP
FBZgoXrhMLalO6ll4ac1cO+cNphGdgpGYObUFJZJIsy7qE6+y9wBBYGFPx+fKpPdde4wCsJgnHZD
msAekBDtapPbYv+xczGrzuQnvS2VnLq1bAruoHCezOXnqZfKXZsv7/BDWFJkCa1M27jIAAQXbeAb
Z32mT6EjwQAw4ibZWIr6w53kSVL3HIzmRzfrl4Cp9LK6dhcwCdM0HIYs9hq9Rrk75ITSiaeZ7EUj
IsddUjo6VrQ/lFG+g0LOaehk1iDvEmaZldzJThirT0pvYsTR5I/6S1Ss3zrNh11acrmmemCTnQ+y
JgWbseaLWzOQTHnAWg3zD/DTtEC82gN/OC9isEHhG5wRvx6spPuRRkt2Aw4PpIY+oSZvEGKivp3r
8LQM2odOKpAzwVAQmIgtuVV7QiMytZjL74Ro0DlQ+ksqEgiZLmfEzxepxqEuNbO1UcPgN1DG5Dj2
r5rEMgcBdK9lOhxvhel2NEsmanSyB0kBbAxyhayRXdw0b03QUmQUFOTDr9ouD6idSR0MORYGQTwB
l08Out6+xFj/eLFGcodQ9DKxZtiRmXXqVc+ZlGvbTlvOlSA8RzybXF3tNdataiMJdGRicWeGM7NK
PLl9n7zPo/QCsI7skKYDzy9wYo4jDXPCrNAemiMngDQITOCkmdJBj+WWE414JpOXSnUMr+XP0FTf
QcecB+vSku+VaIEiCf8Di1foGHLg9LrRevKQ0WuDFsLqxsQlmGP8hP17uTD91ATangJrDwyRgI7Z
FF+jrH7XqvapLsYz1/y8NLJfU9BOfcLUVBBfQpOmV2o9BmN9zZdlK1TVNQaUYQsFG0NjLCAA8/hX
nR6UclLtUNExR8BWk1UlRRqc0ZEXyXSwJEyVKEwdQRtQdOmEe6kpqIIhW7mAEeLq7heYPwCorN6F
Kr5/Fm+nU6JPs1mSHdLg6WAAU59Zv7O6LLHSq4gRkcIZ3UPbx79k5cxXqePuX0LU6qo10oJgF0T2
UG5yEyccgQ6Jl7T1azpVo9N2xQWcHp0QoULBkv9ouSw73zCjpk0No6n71COS6lURpEY5EwQn5YuH
UH8v5zchaM7hVLdn1NWrqpSGulQSwCAHjR9AqWYlyp+FqP/UZKVyDXkdda29OrVxhzzLSDcsBLbn
8SnWl5bq1Log+wT5iXCuYu5ZzQjYZU/Iqr0wGcZWLFXGwKlgjyUd86qjCWKi7Z2q8qoUzL6Q4ha2
Gowv4mTNdqyau6YMUqcg6RpNtfYiNiIVu1hw1/YdjZAmfRQX+avEmktE196KHHKO6IprVE8Z4hID
m6qdzLp2VBI66R2nz4iOmFfmCXqjAEpkoZaSM5Kgp+yF/mhAM3IUkTFDCEKXdXdlcGrBKaTlaOWI
PqHAfVkZ3SmxpWWU57RoBxr6qXnO+zJwo6G3+GmZkxTFRD5ELdFor4p734KxHVRxAdtMC8DEaxlA
+ZdgSblxQAZeI8EUQRzmtX0Ft0P3//ik/gUs+peL77/4Sf/15v8TKen/W0uZLIpYsP7PljLscU0Y
/6el7J+f878sZeI/TDxjlmqIMmYzVfk3S5n2D120VBnfmK7ohrS6zf5lKVNAHv0LnqSI/8CQpqLS
00xD0kz5/8ZBJht/HGL/7km0VmoTX03UJbBo2Jj+00FmyWVhBqWZ+W1e/ZRJDfyht5GU/1rosSfs
EsjC06c4r4+igqs/wvBlclvus0U64YOxjSgbPOiMUFKmlPN6APfClMXQHwWKZzAmXtBYiN5bHqZ2
lG4INM/mCAEgLBVGb6by28xIuOFI/CzU/6IuWFAzh3gD15vc7kQ9C8KQuq0KUFua0A5MYETJYq/P
Spq0HqrCyhs1ZrwLlhOPTfqcy68jt3+nZXjYcKnbZH1d2YqQiK/QPl1pTwKZC5uGBFybzwRZzRqD
MkvZZcSqUV3L38WkMQumPdymPta4kX6YfC5KFfECdDMd1Cb/qm/mRPwgPuEaZMFgty21hMVgdhk7
yAQ9rKHSvAxd68RAT1g7Cs+cx9ExsA1uY1Wt3SSKHoZ8uNVByXTU4vTdxOaXlYscUKfIE4cAWXhL
cTfUdF+0RLsnac2PWz313TASY3koCzRp6ogGeZ1xLvmseFml5qCWR9Wx4DmScBLdBH3+UTPcxSGN
bQ0UYh5uUMNvY2JERtxt8CoqdliKOv6TZwxdQFqxxu7qnPYR1+qKMPvZjKxkH3DW0nvmI1JYDl7T
cQQYRYZGNeObfg0+M3Q0EkRcORTmkz3J5nc+xOcmFX4piBgZg4JLtphjttqifVly4GdF8VKEJveD
vg177Ss1wtERuuoy82sFS3M1+u4lyNUjhgQnhu5FY4sMocRsAVNMuotRHYb5nLlJbt7HTkUWLjro
nLeKepS7/rsyVjNT/wJq4ThjPWbQZ/p6q7QeUDEvb9WjKtBaqCtwSnOz5cj4Q+bGxjQiEJBpemej
+oZtgXMiJm0NTb0yIxMvkasWtHeB96Fzwzp3GMkcMUlncLuMKatJaOlQh+FBzzh1BxLb5YzO7mfu
AxlYhGh5yhLbUqhyMgy46lnaxRtD4txYqdVuVnlk2C9PlUn0q9zTi88LTd60mm7ZZjnfkyjJ8fQF
0akXk52azv1D1rpml9Y+C0t+G2ugDisnIp4eyY/JfIFhukK0IlkZWoDQLHhdugyaz0xndmo3WY1k
zkwE9WDK02kYyNWNBaRrSctw2wAugBWFvnccCwhN5YMo9AEDP2Ff45zftn1veQT80dsO2sfW7KNd
FNUzvcTxXQLKFBZeiuHDSei0GTiPTm0qvhdCaO3mWXpKJkqN2IDqoyT7elyWYyKg4sE4h81C53g0
LG/RgCgrGppj0anzpg04+go0ZTpVvZQpsEBjHGlRTb1PiSp4WF+jDdirGzwpUmO+hbmydl0akrgj
T7rdg3MghxQp0pzqhwI2z8GspqtZJONGAm9IIxuQPp5UX9Bp/AEooBstCYz5QMTJsE0cFZQzSjZl
eYSFw20UfYKPI457qh+m2UwvukhrkyC1fWNo1c2QBtypk9K6SZIexk4TKAODeqMbr6lgSWet6kEo
JRvFirVjo4VfbZcO26CUn8eGKPNy5MJG5NGAWaHRxlNhOYrKUcpsR3OTKzU2zBIZylCPTOY4+05y
9Zb1hoYvS+0PWeVOzXoMmr7UJY8fNZqTi9Qknj4y1J8k+kC4U2uP2tpw2tw4/oER6YvA7xNShwrp
QTBg4FX5Jl++A6NpvFrCW1MN1inpBoPPXo8GSdb4o6gCTxcjFkv9uVMVw81ZaAbC4+2WbLKpi5p7
GdLtSlEoiBW6OWvUM7BAxgGST+YIFWmNlC5+GxZPShuBB7GMLWVzeSjndqdG8TsbKFLWJbjHiJVl
yZhuYt250aLQhSZI6TiqLVORhTB7KHj5c1cUH4Y4nZJJHS+SueqcrOArx1fmiUw4TPBWBKh+CknR
QhNaKk/Hk+jgQ3yS2+Q5bwRl0xbxoefm99q4jbeWCNwKC/DF5DaQdaaZY1M5FoFLPke9mYJtHerR
RtnIc38gjCvb9EHQbYRaROgUvQmmLF/nxKRJKKoba8BwivWcVns7vUWYc86SET4Pc7cngpEEjKac
3SoxIwQtJrMf0pC1halyE4oXyarv0Yjoy9Lb8VWVW7y5kAyGUiv2E0r6rRQFKLoMkDQSBwXOT/Hy
VAriFRL0dJhSM3Up1PMtaVRumQAc7+Jheo0qCcdh1Pp0PuP9DKarXDJvTlWJKK6gPeg9V0RmLJQu
AZSZoWgvUbmTAyrovE2tbRFAUk+0jx5PInMFbD1K17xpYwNSrsBDqcy8fsU8HvuwjS4BjsoV5e0R
U9fTGig/2Wv0l8VQn2ZAFt0wHWggFvBVrIehQDIgm81LumRfgxJY+ygOGH2mlr+YC+M7cq0XtCoW
Z89GNL5bPBPMlfTXJJLXojk5jxZehnGvd8uwjRTOA7MqpMcQT1dZzcuh6j1lFIY7lJvJljPrYqKr
dxVrSraWVOd7k80Yg3t6NhMV4UzNaLhScfZE81ksLJNOYCM8ijzQzgzePDGMdKPCINo2Zdq5pCus
Vk4IMuqiaa6VGaIXLpFATwyZY1/Nugfgx3JzvYn2fRJBUCRbIdHk09SMW70UtgF31a5Z2AMHUgzP
BIr49QAcC+5fVbKdyKahH6YYMJv+lpcQaPAqv4lW1p/l9Y9ZrD9Meou0KDgdAU+R08rTeGirHCO3
rjYINBugMeJ6+p/NqsOylHNlLJkjdZVn20xK3lMB6tWil+u+lAn2ZPa6U0Hh9pQ0avYJvQUhWFgt
RVHc8jswY2ie++i37d4hbgA+s9ph2xj1Y2jI1j3pDha9UORDDOnKkkJCxqjuNVAgnXHOOr/Sw/Si
5lvaWeauKEIKuUmpbLDlz6LYnvshoRU+TwLnTrz6akXP3+iaQ1oaH1GY9ERsr69xmlWAvR5ibP5B
mIpohnQYgSG3piFi1tSr7IdyyNp3YY0IKjXBRzVcjIUoQV9Y5JdGLtCOKlrnKiSXb7qOR0WVwWzR
FurwWFZlvMffMvxCi8e37g9tEb2q+SRhY43RKgwLNVapx3RPVia1NkxEPimBH6vU2XIA5KyXKxgI
RfuVmEroK5VW+XJP0nc++/HI9LfXxlMGGFzS54MY5OZtvWWqNNNu03AfawG58oJCWNC7lb2zoA0L
ZhBD4MHwRQIbkhs25iG794rOAJTqFqV6eJoMSn15Crb0FDMHB6ywReEHuspcZXFEozcFo3uTIYrR
tddcbso1D45GJEy6nJa4qfSPqQ40opmr1sFlhwE6MiZfyphYa7Sx7TLrLE9CfODQkcfVqzOHaenE
cAtUn11YpodJt1DuxHwYeAvRUyPO4YUsXyz9PY86ww0qOfONvEZ10U6vYVkd51x+05RViThGhZMM
KcLALoeUyGhOmNmkB2ygQNIKFVscW8Ek5nsyES9lvgLxZuMdqAQCnTzdLktyCZEsDRLmGa3hJG8V
u4nSRcgTr4ite1oMH3rZ7oQoQMQzByehKn7EXPXr+plz+KfRgHErekaj8i4dzc9gLH+ibmKw8EZb
6TIDz14GjhvPjaUNTvkxxBowuW47ERQfa9aJ2vQiiDDoAp3WQXeZptFviD8JDQaYXSqcFIqIHhOa
qeTrNGszR+O2i02nFtqtsEAFF7ptpy/P2tTiMALmISoRbTvLcqVl8VVFuyttUNumYXxq/eKaYXec
2uqBDxSYzkebSkbLneuP7LRrIPwPxtw17rt9CVpl0/QIx8CTHdIapWBnGlzxlNFgL50qt9Lq5/WD
5Cp9MjXLn+Zy3yUjuoTgaOZa7Baq9FBKzaGV1ciOJWTCcc1Oq1iHbNZv5WzSuDN+exK2mT6glqw2
VcX4bugYL4v9psoILMJTYjbVQ1dCpWhuoVVtuWMfu/CqJeJGkEzcOKhM1s6vem0V8FjrN6yV1peY
gUwWMh7+XRsY9SRq9lyDh12/LwdqWILtaTTY45lMuaX60MwoBUAmbkYhkj1zIntKHBG70L2xBRMd
9qgTyFeL6wOC3DJ3RpIj9Tk+GDHZ6mDozCgsnLmK/RlSPUePXUiOMg1XWkGLam01rPeLHJ9yte2+
SljDprl2raznYZK9rpDeprZ9HVH6IsiapPqDocKTAD0qvRuBJNNFhUSoTV+CNe8W8x0mx0sAx8Su
SKfq43uRtu+tOp1pM9tY7o8RvmSV7NeqLT/pk14HWT7pDQULmgNTjxJbNuaHYmIIMRcKtBP51cB0
rM+Kj299lw8PTAO8nhKHgt4zS02xx1VAIhmeVmSP2pD50aXCSmgTs7QRcmV2hYbBglDsOJGtoU1C
Qn1L5zCuaJhrSbchP1QgO6MNuFMqsAiNCJ+2M8DotZN1yfcaNSW8dx6nvjuooUQ0F7oU9HjCfajW
B1K+1r281+EmYp32SBLHJLA6u5nj1+G9zQnlrLrpITfnR3PJj0Yb7/W03ySdjBkVvGbRQaetLmI9
XxrZYL5cCj69wnNtoCrgGKbHWOcE7Uhr4GVAqSTosk1qB2pocrjyFjlEKt5Q9Bhwc1wDu2yiqXdd
6F/bdDiwCDnD0P6ICjJaoThZdLXBeJ35TclMzPzVHCxKOD4N5SzM5llT6590emyk/FqLOO5aGach
kqN228DApL6z4Rp9Azx1FUW6Wnr4BBZvFxuJa+XWvuy50wY8FRiZE8JMaRwO2yzPr81k+qGirp5M
WDfq/DZEyZ8ls8hQ4GbtWyuId92MPsQOcULuJ1r/VYaxJ+rKQ1620HjKT1HRNrPQu83QPprylnyV
C+AwPEYBLnOOW3m+M9X4VhYYNuoIeFb7S/L7Te8DUtPgOUzvRoeujAVuSXXYh/pjk+nfXSQiG5LN
pyFXn0Sp/bY64TPs5n2B8KAMRCSA1jGRSoAfXyudU0wQk683S6glb2VSfXQmxVuknvNOAScXvWrI
LVoJ8YbYbJtB3U0MS9SyOlRkPznTaEHuAIhoz3l7w+qNFWz+lUceOaMWXwqShOxUWyvg0q0M6bXr
TDJtNBT31nmimCgqGKhK7bKmIU4azn2q4G5EtZJ8FLwmgZU+9GXkJeR+zWqJtMUqtr0w2QI0oFzr
H1gwwtVK7grVhDUKL6k+Eb3RAAGOtq1S+2I3k0CkbBjh2bIVPCRJBDda2sJ0OfUat7aOQre/TtDE
i4UfcQEKypEIDxLLom8MNQK2mh6C0B4E9d0402i8mOuQiubYwO4zRoBvn+N6FQxlPSLjPvpu5HBT
D+olTgk+4cALHGDSGM+xYGaDL5m4i9U+vdesrmQfd44GCmEWpu88S56rqEm2IRB3O00KeiTjbS4a
VrdUeGzYNplxVKe5wQMpKqAFjOel4q6eK0TEsbhp5mhXSjrM71uVYIjSkA+3VfHW4mY3ECgz4bsu
ULvlFO37LN5Hi6YTCvlYb16sqbzVSlPT+Co4maqohTIGh+ocIxIcRx/NMB25hRMxCwfdCbzCiHiq
sdsKXfsulfqNyOylkM5FnF3yDmWiIG6lbrwUg3DJtRxzTetJKUejqXa19Ekdy6dCr8AuDMdeSXDm
IOxoi1drXh6TXHpQq8lkNnGqFlQzYyAj7a9Rd+UJR6JS8+YJh9Ra6NUBCEOOgarudywmehLgqyy3
tHPcEIURkKc6714jZTtNDWcw9a4pyOSN4jXKLwIj6URlx+X0J8LRnsfUb5DY9sqrlPWUyeqh5R5R
RH1Tw9xOouYVTvkjFJCGdCrWiGEyTrQez7i6eezL9rmjPCfr7d3UyVoMUyqtEf2YBsxTvxGEDriZ
r1WI8zGiS1EQMAH/UrjJupsb5XcDWThR/tz4xhj6FE68KlkD1Fv9ETnRhkH/28oGGETFTRcsm9b8
kkrjbeC3wxGOEfowIRkyxfonTFG+zTLzGG15gTtymoBzZAvhsspw1XWD60amPCU+2smIqR25jOvr
Vffl26APz5bcvTNOAsCj4UvLtn3pqXF1l6tkla7SU9Pn5lTM35ka/hLFbXdi9gHhKcYbS362pfR3
Ei2p3Bdc0kErI4ELGFwlihsVfDSzM09Xeyp6JbiEgvFQjMFNkru9mSBzTyZoukJZPnTNwwLrvIPX
lwkCG2lfuPLUopUuGOzEG2hKGNpCsCgalNpNUdGebDJ0IQndzaXe0FCJnVrrQXiNomeR3IG8c3xI
1HcSty+cXCmYVkegMd+yZWdYxUPZrt6tYXltVlehUVYYL0K8TcUFovFbJ5epPcGmmJX8G+TSfup/
whoJXzM8Z4OuukomMHyds+2ooMKbJPqmdQ/JVUjqQxPQV+jNQkK/0kP8CHHU6PK5X5WCHVGaZTuQ
IhrgadI4oKdT7QBVM/eqhsAeejA5RwNVXTl7Y637BnRgryypsRLqI8U0fzOYLZgPZL+1FvSrcFqO
C+unDrwMzCghjEpkXTsV3Z8FTQi6D/rFmiP8JiUT2ba0QLb7GaTMJM07TgC26Q6dZXBy7mDSt+3D
VMrYiQhr8rQ29HsQnog7wkdOBJ8LoppN3f4Pe+ex3Li6Zeknwg14MyUMvRElSkpNEDJMeO/x9PWB
2bfz1omoiOp5Dw4PSZmkYH6z91rfivFE9pTMA6TVRh3KK4VAxKMcIsCVKvUl1q0LnGR5PagKeVfq
uakL9BGK8FpZqcZpDF5mYbyofv7qa5jutDZpUHB1oJDaSkVlnYzrNIVdlsoS6+Yc2SiNe8mwQleX
ajryQ/PaJanliJPxJhe+4kX5uK2Zt2pVf9cEmn5AfTcRazlwuwEiwOqqCSLo2DIm/aHDZhdktZcF
ONbqhv2UKSMDR6YRrHoTMHfVcISiyaPM3p5WfmmgQg2rbU3W0a1Iv2kyfNYDXgJAuqpxq8sOk1dk
bvLFG5LhQJQFwVYZ0aZkrUSafrAMZJX60sMJ0MOtcmjOFA1QB5JPtA0KjHFlxh2cdVsNoDjrt1Ld
Jqmk2XFWbZW0ItRAELHBF9MBco/B2YDNZDXmQHHQ/9AGlqfI80DbN7W2Dg32nCOXkpKo8goWvsoa
ygAtNgLg7PVsrxXJc9ql97ifN2VqNZ6l8/FqHUNWql/CevydmYQiaW9ZUbADKGY7VW5CrL4WoSzi
wBJofXMl1zVtkdaEqzYRhQpRxkRzY7bEgxH9XeQ0UGvDAxQsoz6FpO4zPWUdXAD6umPmIoC6xLHy
QkDsazi5gXqp53JvlLibc9NNJC5ZrYdq1/jDL/QUP7O61s1so6dhBXLGX4ie27lI7/CPnRTFTydZ
HEEtQMs15q/lgIJc0KZtJ6v7sq2+mOKO4jCNtiSyw1XrgQiNpiYJW2YJ/o1lUVYvs1l+ZXLjdKaA
hbNnYIK1vE785sr+GodLm6JdXkqHJfYKK7QgG+HLIEGU4xMi5RIUF9FWpG1Ss3TzzHBEYFcqrO+W
U5BxA2eWvB1pOqiCsB5G44UMx18+URRhBHeuJJ1U17D2Szc/0qnHCdKWKVtDVhQRFddhIpLbjdwi
mx7GH7ZVtK669FNPcicpBlpFSEMwTOS/JKvfmvNCo5OuQxz9iAMqWdLGglj5kuvpGPsJa618/BZH
bZOYw6sSsSkxDNCLzU0cmH2sGnnEm9Kr4dZn5m1anQRM7mRK0qDSKNiBtHHDNqAui+3MZHdRJdim
mBVjIlhXsSx8GYG4IzvgqtW5TRFkFfbjiSbXm061EOXueA/D+imi6jeYV3ooWAUR7wgI4qa5fg7G
9EXOUNz4PiuP8Kno0r3W+uVhaMUtFeaeXSKWE+rVOXGFRMELOnylkVaIXm8pTv9AKNokY7Bjl+QY
UQ63Ei1NocvHqk8/A9b3tuprT0MyrMeesHMRfaEobUd9uKd6AgCufRdF7dwKdeeGWfoMxp00up8p
vwcIJgA5z3ivKadjizUy6ShYuDwUAfkeArFx6k61ZFn8IThc6/FTUkUSR+BNraQIdzWhKbbem89N
BOXNKD9B1jMyijPrGKgU/TwuF+cxGLD1ZXWzB4Q5rrOyvAsReDB6ivUsn9QifIpa45fVWzfij7El
Qw7Migjr9sBipAZZJGQXU1DrVVa3rwGwQinu19UNJS/+4960rTrcIACDczAWd9jEW2lEH4i1N5Ja
urIqGScttHmqisS9kkhJtRdyli8a/e7xYNXJ8OfZ46WwvPzHe/94+Y8fe/zEn98XNetkUmg9ZSB4
Mv05igvJE2cOYV31WJ4XOIy1UF5yegW0mOcrsaz4Ghat74OL83j29+F/8d5I8wT1G2URY4gw9C6s
mynE0IgsAOVrnpc7ko4xmi0Pj5eWYeA6nW+12PXtPg7kYpeKBb/AHI3A0cJMXol+CYviAbR5QGnU
MSOS7fG0zIx/o2rgnp99FbO8b0YMyn8pOUIE8ebxkvwFLlZf3yip1a7FEn4HOd5AJZaP+edpsmBz
Hq/LCYPgQMnCKOvEZglX78agqHedNPyfh8d7j5ePLxgmVHOGy39/uVmeEfmDmCbBYAVxtiDYe3mz
zF/VsW/paILKoYOGWl6VmdjEAYVBElY72qnom5dnfx8e72Uk9ZKKgCmtv/jC8JOCOtpiJXRC30wO
ZkA5zlCir5n2DSkGycQCIGxdBGeEu2wSQHGrjOJbKjLEmQ21Knm4J605sEvlwWTfA5Ky2pfSNDmW
JbjTzDCJetcHF4bbOEkkf0vcy7mPyglaD/CIWmRwnfpTUuOeMDRjhCdq/Bq10pECJkF2y6tiRLPU
T+muZxMQz6RIGxnqVLnpETsWVrIGRyikJMFAAFJGNLqkJUwnc5yvZjwkO1n1232IF0mcqq86DqtN
T9A7e+tV3BDM1FRlh/u2shhR9T1dBgAPteEWWr81IOBjWcNLM8sEJggJJ7NA2OoFdC5Zk+KIDEyh
ORVThkSzwUqfyuJWGMQnZZCaU6/VR6lANTKDYS3ludiyDl/ddD9N0ezidMhb5dTLinKa2oC7Xxl3
vqCfZ6X8bWRJhAhz7k6ZljhZrh7rKNLXXNiXqB3NrUF26CEBUOiT0+kL44dkUUYxS/neyG12zAvW
7zPNly5kycL/Y3P0qRZMHNUEkkAf1ozUVvOJxxqzllIA/mnm/DwTb9Vp2qqvAbyZVBfjXkzcVues
aI3PEldsZzeBIXYKDaymovBCd2k8ajOqs7BMaalQbstnafR6qR5W7M+NY0pF+kiNdBtE+VUOKoNS
VjUd9A3w6d8KJYKZFttKr5CFk3IcOFTyWmdiYmKpms1OggCQRir1fqlkuxlm00lCVzjl1nSIlk9C
7wn2iczyRhINklEMs1uPRHKfim5sbavMluBci1ilXn5nviN0vChfWIDAROAk0lFCaUJDBY/N8l1h
zpWVVJivH+/9+fLjK1pmhMggCw7Mfo42eUmkQjZkbzCvfzp9PhSQZ1dBXDyrNYpHtT75oY6x1keG
axOz86lXyl3s4pcpA8+STSgqqv0wSi9Ri2W4VaXXAgfHSrDKDwSClG9mqrLVTLJi3+2zFAeuIGL6
ZKUo6cOhoAGzAYxRVemuVKJDgwIPiDDOVlwkkULctgHFNRJ7zS6M/k0t5E2ftA1OaxnCB5FkVhgC
RvFZpxqCda2CFFNcFJI8YmLsUKX+xWKuEkbziSxy+knDdKmkpqSgtWN7C4wTW5jZaq+DPxzNKfk1
wJKudTaeot5cpAzpjFTv0g2tbZYlowX4uYLMH+MN0pTynIGkoI3aK05vEepCivpzGflO2lG26g38
oEqO4pDi9/dQsQgzMvGjK8t1RjYSER7YZwVpby4BMf6s/NbY260qSSWTNBivfsTIP40Flb6gwfUj
bSX94vcBgD0t8gS5GPdDMpv2mPXvna5c1fk6h1w2xJFfOkFOD6Th4JUffVuWwRL1xR6+0sgK8iRm
7chAiGdhxsha9cKbj9yb9l1ObzcpNrUGjNTndkr6Goyk6g7xlQQtRvwXq82pDhv5jYBMR5iUQ1XB
eOk0/YmYo23Zxt+qdBl6GDCRSc+iMNuPHMVHUuiTh54VmcN4z8vC2tZ0SC4CXE+n7GipibK8lwpP
0YNyMwd+4mjs89CAxOd5xhOVDRyGdFpj2T4Q2wn1Ut52NMLGXMKV21roR4mJkjAggCBHXhxJXJTF
jDRDnIEwDMeCWAxWcTAy0LumWVK5FCjgT2TV3QjUL8MgiaOjVyl2CjXJ2HpGND1uEDFjg841aV8F
n30oyW+dRsFFa3aZYQTbqBsVh4jzN0k4kaJGHxcFilpXP2klMUz3u6IMf0sS474hFiwQ04vF4gxh
OTvjAK2YEOGo8sVVXbCBFrAFpjUzcEgkxbKUbBQIohotO+KDcZjXnWTXI5UI9NyfsdlSqS9zrhsC
ywKLDnnwYzZ6vjfInmLLt9gidaU4j5QTVvJkbgx9rjbsdvNr3ZQ3FFNfvRrf8c8rqqZ5vTzhCJ6D
DeOuesk4WJlGUS+Xkeux46cfMN7MEupySoA2tbO29T5FnCxeRXm5xQ3hTpUFFLAdz1I4dm6l03ys
fHSBSaJoB+0zFJTZ09hRcrrPZSBpv3xNulfhfNajTN7meg21Y7FU06Ff1aEFq20QubdbaoU6BoKR
okc4lQEdTfyHGXgFJ1RKCxkQZvvBb0Ynm7m6dOAoKVtPV5DxxuY+/ZnamFxLaL7lPl8HQjq/CIiu
GZHCXSDleOQA8wWi9BxqrJnlLF8E8otjv6s2Yauyfkvz+ygkpLrE5FlYjGyUdPVjrCHRKfwDPpqT
GpQo38Der7SmVumdof3SQtM15Pqjm0RrrZf1E2VZzD+mRDYWiHstvKYJLASFToVricGVnvWGypAJ
mwQDX9OWhKyH5bxCGJZtLBLKXVPDqVSkeDSacdgpSvdbr+bXbMh7fre+03T5AOc8fsVEEKoNOcr9
S4X2gIUa0uxBJKbDF9ddDBgmDEyvCiqqzzBPGG1UcH8TdeBA+qqFcVjhXFp8Jvq9oAIM88EY3FFu
vVG0fsQWTWbfCQPrH/HbJ+wbhUq5UXPVhAmLxjFLKU/4bKkjvRK9Kt8m/GV2vURGTqbk74XgnjcQ
uRjz8LQLpbyPmHc9dOvwaEPBPIamaB6nVHCkQTVscfZBhWRRshGhK9MqVoSNaDSdE5gYx9tcHHZG
Tq2m5CQaDWGDlFzjoD9RfUnXWodORyQ1062qhHDeDqdT4+sANZFy9XOZ5l6mx7VjtHz6RIhipAcB
jsLibRS0aP/nneXtuV52AeGLovAX5mLX2T7isL1eV0xVQdkAL6mrtz8v0Zysa1UaCBgeEOtHOs3F
ZfE3BXQsknD/eKZTRN70WuxOJKLB5LOQcD6ezjUF5yxFWK7k0ms+Gy2dQ77l8UA2aeHFeffOq3Yj
DiEaDTHdNwHSiHB5FoFO1wnXJExCdrgF861Y4jUqG/w/EXHn5CzMbO1bXa8YVPQSlPuEZ0SjL2yM
88eUgU4KiyrfM7iTjWTAQCjlQ8lfv6+Xh0rwBy/UhLfHW0loAvDL0gVliuNhOzRZtK0EzdUb2dqY
QeOhZgb7uTz0gy/aY6lBhbNwiOuN4Bi1zuiVx+JuIJFrlVIGcdJRplTVY/idtHXAGUcPKCDDyvmG
OM4gFs1BuQfIXuzRlpDGzhDIdZ19wZ0WmLoIWIjMU1fj1ymzEa1IFcPOEJNmj9xRdLoaqUAWcflo
Ikq8KBijvRIUEZ8x/mbbyvWAinQ/sD1BtE/jIgaBkYIE3lLfpj2lTuWe2kK5b8UORUcJM19RCpYS
VlLt+1KsHKoLFpXHrtrLI8jCog0ObczqqMuCep9rDTEBDYYgowtohDzeNGLoQiLGODOyyIiA9eCa
OTQpYyI7y1Sp7Tz+wYiKW6XtilEp9v1yEIKRhkHXRMcqsLptTRrc47PHlJ/2j2dtxNzaEUlPXaA+
5zhZnuqeO02qv+VABIRJzzeVo3pd9Ma2LSDwiNWwD1XVWlUl6xlio85txgeIxPFdpgXvANM9gCoG
YyXC4WHa/qh0KmBNhWUQdiK+NVn/5EB789ClR9rapWOaXoFOKMCZYxsm1SR9xLrlBySeDcOIVAJq
VS3iX3xSr/7AWg9n+joKwWH0zWucIYQWwMBnJZLLnig+bPYUzI04/v3/7RD/m3RpDAwiJoX/2Q6x
TfFQFlHzj4id5Yf+7Ycw/qWShqMYJEzrMuaD4U+ytCX9SxN1jYAo0dQt6k/6/zVDkCzNl3hfJZKa
T6Aaf80R+r8s3cClhqWBXGl+4/+LOwKJq4L74T/dEaYkGwrmCHwZhqYYFv/Uf0ZL41BT41Rqwp3a
3Rr61AyNWOOmhtTl90mtUY1miMH0iFVNZdSqW7Pqd81KND18vT/6WP6eq1bYaCGjAcpy+B4MZENk
XaamR1KYNta6a6HRCsDX0e0fTBlGTBZ1UJcCagex9sq4Z0rfgTIYz2OlHWhJsGTXDLZDzWyyB1fp
Ikuif9E6sGEjuvqsSonEq+hF1PU0bNIZlovSYL1K34eCOs0wTqzm5QNZqCTX1TCeh/jNmrAhJrjy
nDQtE8Ix1Mql8fAp1Nj8pTAKcLdp2qGJ01dzCua9qGxZKbKAxufRygimdHgiAzb9xROMeqy+sBay
J02xDoYBC9Nv2V4NKWb6RalDbYVRu5MPqB6o2GJAOZWYvWe/L+BOLQstwiQSK67xbdVkqIwsCHIl
JEKPMXTVaUq0DcndRJjumkicTo+HVpe3ZlVNLvnWfAaORioP3oSXdJNkFhorIWYrGyvCGtkvenyy
jFVLi08a/15Tl/Nak4b9Q9iCeQKNM2Q8eg4F2R4MN3CniansOnTPgHAmNvY0/aZ7TS6DaCmDmwLs
M8y0QKo5ntWRhVEKkVw1kvFSpz0liEWZ0BfQY3oBFVysrucEWtwYK9ZudhofqFotq4aLaO0lQ/SX
CGO+V/MBSU8dp16o015ShsLfzehSpZ1c58ptFpuOzBdsrSohMnGRYRFsZ5MzyApXi7O3KAzOJjYa
p2DAHwXjXfSlPW0pYkEWcUuoLkgsGlMXXca+gi3iw9fCwctJkpM7ZJORRaZiVYCSyZbARMUa0N0j
mHTkSWggeLGCUghlyuketpihF/lOdshHPf3zwJ+mTWH63EfpISF4JKXB5pCDeg7k/Bdh4E4xUkjR
5KW5aqLXGPxyk1VmtDEjuhQKS2zKIB2NSHz2ILdEk00dRHFW9KyEMOjTOjAQZslkLoDipKmnoLFi
v+A1gULYX6eAFRSGl8qYyPTD408UDesEpTCBt6CByeNDVurNdWqw54W48YAnOUoFJK6S4jtKmWPu
S19qSGvf9xcuUd7356qWLsLiwisWP94sLlUlsbQwmLJrxyQaDLj3cuZK5unYHTtWSn0rfZuL109o
RFtc3H8FNkDBwg9oCN2EwjjKaBTRHSV7ltLm4h9cnITl4ikknDxx58VnqGI4TCach+biQcwWN2KF
LXFa/IkhkjSr3w09eVvYFzVsjMXiZ7QWZ+Nco82ZStLHqVNyOvE/hhghTZKFWODMb8XDI7m4JSds
k+KAnTpf9C+Lo7LAWiktHstgwm0ZZOWOHRH2TIfWl+ePRMGrFJWNRCBQBr8m9sxbvzg457pEzt/w
J+rYOymNOrq8+D2l4UtWileZhhQ8nHajVWwVfBUXtb74RQEbErUj1EQaPo3Uc0LSDVSN4KoheUCz
EEKG5lcd/sIfN3p3PcOXOmDWEjLqc9NKvRBvS8QDHtYEM+tkzrGbLv7WdHG6RqyEEA+jXUeiCyoT
y6uWh/NFzNPfVTA8ExNRLc7ZbPHQVrPvELW7i5RuRAJZx9sOw226OG9pLn/R1N+SK9NT1xt+13kI
7Tkpvtu0pM/DPomRd9x1jJpIuDS454gP7TlCJ4RWGrxefAkKn01xiCkfhhdl/t9UgPgpddKcSIJC
OBf1BWfXWhgqsCwv4eI0DtFNWKog0QAlw2wxI3O9TU130jEpR5iVc0zLzeJeDnR8zPjoqNos3mYf
k3O2uJ1LbM/m4n9WFid0v3iiTczRESbpaGTbry6+6bzftXBGMwoMHbbq/I7h5ZIuXmsZ07XeQltM
R2WP2eooG+OWpgI9Ioza8eLYNjHQ2XIpkjEphqzWTOVN9tOPNCW32XhYvsVtOUy/plIhCbdXgDXg
DsdE9jaK0ikMO20tvZcEILtVHQALUDF/ozVAbRTRm9IW2zn2c7KPBnsIaKjiqmAHiUkd6M3vDu7k
ol5XfP9Jk0SVXqRgh/LvYiaepB0sc0N9qThbTUAyaDrvpIHUz8J8l6l+Hgoj4BAXmuWNYaHQOR3O
onUittq0dTnqz8KUu31Z/8ymSmEgjms63Qvfj3BYOQFHEJmfURQdeylDA+Aj7GFsuQn4+uWHwR+n
v4rj36xjgWYC+FUrOAcatJNlq5EzcseR5u9DYd4MeR04smz6XtqL+1nA+B1zf5CPDm5g4kNGv6NG
+1Q7xJUhWIJqkX4lgAqyhVjQLOwC6z0W1SslIpWqt8HqAnnuJETY0I5INAOnWSgIA/NGm4773Jpv
k4FByAKY0ABOsAAoaEL/uiQ3+chrzYWwIINaoF1tq9lgYyf/VQ2K4JTJhOyc6gq55zTBFemDZUSx
7eI3I4o5ZzWzWl4ZCeQG+Vfm9+WJj0f/D8moZTBxsHPEIS2O20iC54e6PFkN3XRTuTGcobKpBv9w
q84osAfmYnATOqcYBThLGUAUVj3km3HZmoKoQHDOFghoxQC8wqoAz3cRWGVfF98bABfiArpYiBfV
+OQvBIx5YWF0S5EqYhUVNHAyOgNixgw6o1wYGhrtyPA8LWSNdmFspApDF9CNLmMqXSgcGLMVKXTL
iFql2oEaqLIvnBbnFnyHCMZDbrWPoHkdoUDIkbTOgX1oC/WjM1/8ZNOG2o08H93trNjOdWOdAwvh
QgfkjbAWiIgBTCQGKjJPwIWr8WKl6lVC5yibxY8MhKQBRiIDJTEp0ncaOLrJVBb30l6s4JdUwoar
0aN6Ga77hXAyL6yTCOhJ3v0mewclWSPnFO3hogRp8T1SIki+FaAp4UJPkcCoNLl/bALtRzdkxIaA
VqL0VC7cFewzEFhiKoQpUBY8C76jLJwW6o/lwm0ZFoLLBMoFD4dhC8Bdorzc54reOSwQjkEJ/8Vc
SDAcJZgwwGFCIDENSz8uWFtGvkMcM9ysJ6MOvoK+vekgZsxlXSlWyi7/UQHQaAuJJgJJU4GmGU1w
YGFTewHS3jkGkyI1wrZgBC8EjaS5ED7qOyiDyzx3h4ysQMHcFHi1JIg4CxlnBJFDPt6zEQPZkQLx
1koEcVkZQ8sIWKcDsFOZ+jZZiDvt+DZndbcsTv2NSVjiyjDkzRjKhEXo0NbwMqylheEjWwOFjcTi
rC6En7KAnjebok2jdqD8I72lCw/I7wmBsdTvEcMffcsPC3BQDEDIACSkSXO1yom69rG61cGsOSnQ
oX6hDzWFuZmTZ/lBJdK1F6mmej2gGvJ7ilhNLK3blNPf6/UmV/NtnTDQqQvvKMJzpyvMg1kZD24j
orPH4bnmksGfki+TzIKd6hYQU1gtSKjHU83s0IYRlQ29ki+bD9LT4yuP11FFkobZEe/+eO/vF1AY
hbRpl9/29+HxI39fGnIIaXKKNv94/z/++cc3Pz7YP74nSeK9Inf5Ouly4p0f38cMC7Pq8ZRxH6be
33+qwqRnKgOJfGD8taJ7LgyMB49f/HiQ4FDu/r58PMMA8p/vdbUSInS1NSw2rtWZn9nj33h8l/rf
v/XPe+pOZJ3KNpkK4COIp1sIYXOGUoYVY+hoD8zY483H9zweHqk+o15TqtVfihCwwz9+/u/LPoEW
3bVGiAF7kQv8/Qr612SN5GVfLEk744I+C6uRVTIiMOfxntGPMNHSlngFfGOIF5unkcbb0vAAqBZm
C1Dt8bQDspYTZEH0ZzWEBwG21YnZaibZWgJCe6P0rkO8XiEqa1dIJu3x1/CkPBer/kx7iISEPSsX
Cj03NMGU/N7mN1akmEaLbxT2Lho/VtK76EVaWJ7Zs4nucx3rO4NdkB2tont8BoKLIOetO46l8ZS+
mBdlnFffUPTkAoXxQWI9bCNMoROPN2Xwujv3L3sVcpTkws4+6taO9gWWUGMTfQ4MPJkrZmvATNKO
ciZP2+8cE8pE8xPqtlP0YIdtYV6FTC2O8tUc/cImaHYNuwuuYD54UE0aGyn0a/mS7BcuQegMOPVx
sCGtfK5WcceUdkzXZutJL6pKo3A9SqOjurpJSEdgX9KzCcTSRh+UrNvOE6VqhXjXDTFDFNeg9Yqr
UNDvITd+pR3yEOXVHG5l+R2C1SjCV4BlKtBtRG24MoVVc+8pqumdZ/Jr+nHLvgfI7Ro8OeBeYYOd
gi3rYDMl53WyYxyl05EIG0VW2FrvZKRRII8jW32hcaG+jNdYvAmfl6bwWt+ZNxowk336nH0wQKcX
POsbMKjP+TNhlbaw0rzFg4D2bwOGkUXuivrzp+W9G9aZ8JkSJC6cXsHfpVDIHfCagE+iAAK27OFV
QnLGFtMpM7D7+PI3FPnf1XPpfrMxDQ7WsSVG4h0WtfCxZFKA2dee3kZyFWgPHNqaDIKSYudKVRy2
hwB97EuF4m9jOhccGby9UlGL8zeCObTVi/9jgpE3nXaj/vJfzC2lx7V+iY76Vv/Jv/j/wLVWv5Hn
CNlRAkv4s9j93tTYWfzNF9CSQBlZfnEAlI0FcfMDy6S/Q9CmO3fxkr9ltn5hVgQVjQjDXSixxOhG
H/6vbwu6Io1g0ogSm3QVPF8BaiEngfupXSgi4a9AhVg6BBrRjjLwD7jFDZfIRyvYnkgWr/NRnM7B
9Z0kQwlFsb03pJV0pjGYFkjXAULSsl4RW4qW0oQDb4/2ElsgXSfafTf/oJ3uyvUa9VvBvrelW38B
nsV7EZ8jF5u3Abnh9hI7Hf74/QztDfeZHT2N4Tr9BTk4417KSXSB3mHjsgZLWgn34Ck/T/CJyzPm
dAi5twFS+z5ixFnPe7rEuP+OxMHQMva2xa2lmPQBSeLf71LQ8IJdZrpAlSdoNgV3gFchuYervQp2
MzDIG783Plfr6p6Bbl6DVtxgFCOlYLTL1+bADkW2XtU1dRZqPfb8zcX2fYQx5tGt8kCBRqfuWJ/b
51ZhCJnO5hEHOMlBxANsKzv07uq23lTKCnkuKWWG++dKuSf22rJT9qjUz5367TtZ1xsgCS/UfJi/
c5qqMR8FvyG6DDoDR+Hko0ZYAYymarfczpxMrrI9mM5gtxzM5r6V+PJwg9rs00BBOIoKf2tQ4wBZ
uRd32jdmgiVSYn7CceZvOqxiBCpU2+gUXuirEB1SHGnRflAkASP3FrkIjr3kI3KT3WL42rHPKZ5Y
MHHkijWejz57AkK2Mr5iVimueJy3Ybj3CvAKspOdPoryIj91v3NSYDBDCV5HD38DXUnPXFoP0Qk3
Gwa0U3SdZtojtg+f9kP+oX8pSq+sdCllQSOGiM6e2iHA0eZGpns5zge8w5b62f9o5Gy1x6r11NGx
Vh+zQwfd/B0RqKisvvAt6basOsJJq7zkBkzrreocM+KdnrDKfDsbcE85zuE5pLhpc09k92JdCxjg
beVruOfadkbBO7gMYRFK1urIxUKGqhu4AUz81XQL37unYd0bkJ1BeVd2YQOPr79MB0EkeyMI3orp
gXHm93Olh9MBfSv2YU4RjOf3BNY2xFmsRatsx10IixAE8nzgHsEqlV+VTbPubpLDlKqaBwy3wjWm
XiN5iLgRtvP92RofxMipH+7xAhRfZoxn5YvJkimwsnG0OwGDwxBsiw/aQ4nGS44BkNUnUPmpN35N
rFRFZywdyj8M0BBRl5FHLT6z3bzCYLvSxB/sFnhx9WPo9RtkzhkZFrbQvWbr3l9Oe8QSL5avFC7T
l4+GWfAzeEqfZ+4oAAy2eK+f+YOXP/rI0DP624h85Wq1jc2Vv20ITHbmU7vpoX0v/yH/nr8Q28Cr
9ZrbKDoRiAWHOuuJ1Bbbf8ovxa24YW0JVRhfK44EuoIBAEzijgi1SODqVuZ9Vs8ai9117PEJiIC3
UClVblPY4sSUhIcuFtaQ3YZbdmdmYBh5Aw8rCYSQ8XlszHvqiunN36GCdfHOb7is4h8TnLIHwQTx
qLL3uIQa7hVi3DmOzKT8geMqe5K+cg+5TeJKX/I92xkM56n1bWQ2Ag6f+hyBu/Fza3mzdo52W8xI
uectoWMNlNfVTq/WTgb0y4ZPpxunOHBb7Gz+07yN7oRT4xAq3cI4lQb2VfE1XBQuyzVwSl7YeH+1
b+KNG/UeOrTlg52yrz4QNtgMnowZYD1kW/sy9gON+mDlBXsidnflltvgPfj0P4S9sq32gSc4FABM
u/eYYndFc4H9RVU+vcifwR5N9UgFhKQW9zEwOQxOzmiAJSBz5gKcb0WBDhZ2DaCek9PcTGnNIQQA
v5xEtAT8vbHzslymAHipGq3KvQmNOHYZHZsloKOdtulnzhKNsQ4DsAf2IXa4881LuRcYC9k0CBLF
CpZDc/GBvIcFD49itpmyi9qnZIvQDUwg6OI7PPStLSuelG2M7tkw1+XwHFL6jULg5eI24NTq8VZT
93HkSVe8B/Z9beq2sNk74hq+80F4XlTLtVdk5NWCeZ455YoXgFD4qM+hF1uXcmO4a9+jmuX4XrvS
ba7yq0KbcFW4w9N49gcozV+pYWffFQ42XPLjj8JuUlagdNNeF3cYy4WowRBzkbpyN1c0EV/juTiB
4vzmrzI/g7hZjem4xkRqfKbI7Vjvlc6iRfbnF7VMXXFLB5bpijIV4c2UODX/kGsA/SFlC/m3/FJj
poSSxDYRnJOJ25RYQH9j9R+qQyUh5Eph2JE2qZefY2dWN8oXYxvzCQtpycAnMxKYjt5oFWdPucm5
9ViuVLeE6XekMLZlocqNd2bkCVcDPIk7OOYbwHDJLhdFjcMSlAV12TN4XBvMgNdKP1CPzwm7QDXb
u9/zvvdpx8D4XBF1L2nrvkGxgfbzpnBrM125OveY0+ZPxO0SpfA8l5vSU+/qXSg3iM3uw1oxWUb8
Ks/c58Ybykm46Kt+S8VEJt6QzzOvqK6ssquErWOwEahQJK7bHaWSBOos61xK0KCeIC/PRArCOoKO
bsdLuIf+jIKC9Y487AmbkakEFW6cb2XuVnncjeqZksqcIhP1hKsfgyO0aVZ8GO9oflDbjL3H4et/
cGj+OR6MfSlTSuKqfOY1cwIBKhzt9Cyw8dg38bYkqcKh/CgO20olgYADB4CHc+ly+3fJa7KLY4/7
GcwhjSfm3hd12GjBQTNZEevHaSe6feeW6CKTy7gvsLctZ6ytdhm6C/EuqIc4crPc+YhEW5BckWWR
7PrwaFcJfnt7fo8zG73+ZboVgzvInlhcMYFWyboDM9454q1BAAmmjU+gs0jbKvpRaZ4n4dUff5nE
TQGpZM0Qr7KPVlyxInxrqTCzBA9XRWPL1/k8Et7gQcpOK5cFxgSFCzLLDm7wuuCah3wO3nTXMQuI
LDFiTI52dfSXo8elVNzSZyF5oamzm2ANDNv/Yu88lmPXku78LhoLHfBmoEkVTFkWi65IThC08N7j
6fVttqK7fw0U0lwRN8495CkDbGyTuXLlWsZnx0kw3edYpFI/YP5sVGw/odvuxnrXFlczPsz1Tguf
8tQv2Q2qbenO2IttKo3dDJ33nm6w6rOFBQsnxSLb0u4H5UI4w/nYQ/JGHuTH/qH83wHJtm66+KgE
YVGdwYLIsbWPKG3RLGtsm3Ar157O0Fwo0kZjkFrsbWhMYqHsYyuQtTurgJrnFil01l/yhIl99hEs
RKctEd6bjCcOnO3thCsGclapK9dBjr6x4y3SSZguY05ouWUUXMT02zmXkmqYE1COydDO+qrjh3Rf
WjvFN5VDjfrYshFBGOeI4VLpWbDiQuXuBByN8ks9nTKceMNORoPhocD1eiAhkXAAkMctMSL/pfm1
p5j5zANY0SwiOqCnJMN9g8lwj6TFQpdRTC2ZcskxZh/UP2zrvoVGJR84shV1W+uf0zudss5nLaEO
R77DqYRz7Q8ybFrlLcNOvod/Q/HrhPEFu1fEozqAfC8/bDY0MYEET8g+oE7DTo2ZPIoHxMvSs+H3
hR87OxO53xvy4ZhRh+h4/nAkCULcHhUyLpo9J7c3Wn2IwEI4igiY2OvW/Iqu7/jE8cD5tOkvrBv7
oFHC9iEDbohfsW6n0iy7/WOxA7/aooR1F31kH/3pvd5Xm/f6G5eQ29dKJvaGjmr/Xevs4PgFROT7
CRvTcuYhoGjf75iiNOXxNe09uewOTYZrig88GDvILOndh/SYRu78aDJIH5ByLzPOS1+EXdZW4xiz
TqjtY8OQZ2yoyPF8jjf20tJtaBOC6cMkntugG0mNqCZRRSZK5c/yUpyzAze06R9pvAI8oNXfFwcv
qPsnxuBsN2R62aG8lPVuepi/B6TtWoB2mPHyDjErAzCCWd0gsvQOL0mqPahctMRuyKHm1Q2ZmfRV
P1M/FD+hA6bvMbnJqOfex26DfAwHyfzI2uKbyNzpsmEbq65DwILLuL4mwrdkB9TwyOJlReY+tXLw
Avb0mT1ooxI+TTuUGyiC7xWMj8UsW34g5n8XnP8u0YdFYwMe4SKR3Ta/8rNyZbnzLQVJw33vDtk3
PW3FT3ItrtaxCuC+0xd7/rueaLykXzA2TxgQiLSZIL+ud/klHC5l+rZah07Fh5ncGwmGonBRA6iA
EAiLRcF0eMYwauvc0ldycstX6AncqT8ATNJn5oXFF0YYw1X1iHTYIEsf2SueQznfM7X6C5mqciO8
xNPkTZNdHbjAv0Cd/FpRqbmAlWSI4m1WvBsaD/eXhcHBBjHZKl8ARwmthXTx5j4V/TwkcYEzDF+J
Bnt5g1LZW4e0DwU+9j9pk50Jmgzn6ccafZS8n2fse/GcwHOtdO23KlBcO7AqmhmoEKOmdGnNS1L8
4vV048v7yXeY0RzHjaCFpJgYji5eF/KT5NMHQwi/Gqf+PrI2w8OEj62v7sMWC4XkQD9cFe4wlgH7
MO+huHc/TKB9GHAP6rZLtmxZw1Zd96ObfbSnVt3UT0YcSF9hDVMDowHaHrzId+5R4Fz0bQjygmvv
ySz9W/OFG+IJq91jeGufJw5Mks5pg/RtZG/i65aWt8fWulWyq1TbD2iV7QY4cVP4LppmIyGEC5E6
cznsaRbIPsLf8bFyThXTCwY31izJI5J+jemyEivzKXGgWYLan+rxdfrgPONr3ovAIBbq3271b9FT
/ABvImfTpd+6o6i6zd7zx6cK97FTdyUaGd5NjusKNvuxB3jFDavawbgAZuyJY0EHup+l28Rb1ix9
2eu4kX+0Y+A8EJsfEdQkv8SkYgDDVN/Ut9TnQcrZXXS3TPRv+ot6zKjorieoIqpPMsHxXD4SCxTv
6hI8WVTDmKkN1kAkdARhYp9GIAUcRIAdP2kb5H7udtgJBfxWVo8Sc2hG+gRD3bO8gjV76anL4L3t
CusZ0fVJv6fxoL6B+dYWbBjEuAj2sTV8sZESah946md6q+vhmCHzV14cfE+q/LPiIGjA4NKo3tS8
2sKE5RWErjQPsnUKS99YP/kPRMaBgiP+d6eFxwKLzKl+dqzrjASciEPN5H7caLu62j1lDRTV77zA
puHIdyC+OQThb3lh1n+BjTh6MGMqtrctmJYuG9qJHF/gIxtz3GFdZ7Kxhi4f1KF2c8QBRSO7gk38
Bk5HCF+CeRDxki0BWKL6HG73DHRPH/tz2AOfb/tbf+N/AnHbGTcaOMoHpJiPobE13wZpR+KF3Oym
J1gJRmVL9nYb2X6Q+iMMY9e4kGnY5YdMMztHlV1yA+6cn9lR+Rrga7I2FnPMrk74m/jtLvXTGhkv
15le+LBPkks62qDwDJeIfB1AVz0aWFKSbW7mm3THMYShIDsMjBMKPwRR0GajHZZIVaBmd0lGr74/
I8/JfOaKuomNlEIYPdMii+ZEhB2GXVRme387YHFmu30kV68fC7IaM72bPxmt8UasxbaGimyK8CSz
j02PuDR8G57jL1IX4mKwXDZIRApq38ID4khicfxBHTJ8S/RHQswU0I+aUEf98ZPdbX4tlGDkNSZe
y0dcirpzvZAoA2qwtO6I2vN9F50X2nKnHa7v8U2hsfSTxgVpq9VAM2iWZsGe1H4zJ3BFAtowxps8
sdKuUCosZ5M+yZQp4donl872JLwpgwTOLFihvnGo4ZynZ91bDghfElejkuZrn/0jXLITgEcDWkMA
ar8R3efgwvgcyRtSIUIKBcyKGAH18ewFTmkLq8MjGFG0nZJeBlhTG0R3fjG7IaLKzC2Qu36YJs8I
wWAIS2BGpCNsUbf6mYwbttUwraJDun+VHsFE2TKCLD4AKXFZPCC479NPBJzzq3MoNgummj696IRV
UxowohBTMlKk7ECSFL4t01m7lZfM42x7Y9jk9BYSZ5F/2yA0GY1jriR/zhv7LXnPoj1bA1dTPM+f
fBLbikHCLuP2QJh6yWFPPZkktVu78u3qpH3q6lFlg3uPH6c7dPqZgdlLmJIkeOE5zS6WEfBhiNGy
a6mMDLnFo7ZD7emFSrKxnJrt9BIzCXl9HZ1qJvVnFm2dx/nIQgashgl2Z5+Z4CBN6F15VQ2i6In2
ojYoCLEyj0RdpCNwNybPsTepQ0kpkLMXo70VS0CpjWIo+Wv2xGsBdhqCi8xTDZ/nztMYDYpLHs6m
VCzAixPrHi00/sL7psElQN/RlkEmMTFMbcBHIddGL1Nl3KjOoA/ovFXSbw87Btc+EKbkANY+m+84
15nRDqkCIudOOxbGTWLr55olXO3aYInofw5meRGTJxGZB1s2qTXkFygSzMqS2q/Hc9CxELqsI2mb
F0uQm12O9vyRwERH0gWwotpx9Vwrn8xfNIX5DJ7O020ASNHRYkbWfq8984XsZIxHzZYyP/GvRfsn
x4ISGGrEOHigffUs43asPKU4T+njjsJ6xfKOv+v5m0EdpjfezveIdMVloHvSc/qWjgwrd8R91YQ7
I0/ElbQdl6RQr6cExj+v0GtEPcca7zkLGXHGS0dFx/FT2bVxaiG/QpTCtfDtpkcCfrdX8xSBKN+Z
nXymOV8590JpV8mv3HUO2NhkL8D+/MDlg6z3Ihyhv4wOyOrMTsnJR0qt1By44jZJUSoxS3hm3CvZ
YIiFBwuWqAwJJRrMuWgADYRLWfFUvKG21Ogfuzh+cFfMrZaQmVYjEzq4eETsCkyl0GCHu0qYaLiU
KN9RIOGOvmIffsJY7WTpVwe2P9sR0nDi3AYnAapEn1tMWtszlVfmCj8CuaqG+Ox/fjPf4PR7LkEn
rYbpRq8V9XE8cja1Rtu3x17NhXKvKDaQyPKpc71n+Pl6Dn4sCtcDw8r7qYyLBxpteRP3jgINj5Hb
YdJrHlfFIuJfeAmPg27/mNKwuG3uFvFNLg1lZ4aOIeAaETPg/tcaC+wtd86buF4mgXhINbRNt4TZ
ho/HBilekkZ88RBGWroTWkHYmOScPURJAC0YkrvLeXrni8dHqgTYTyS4km65Hf5bu0c+0ATmMe54
PODCGVmzrj9axoVVYeh7lnyh4W+yH6gKGLRKUASWXfhvPEQ+TCwMfL1ZDFgkNRTrnqyjTv5j+zxY
FgjfwQt57Nwht4lRGpKkZtBcI3WHLkmzemtxbYQCJ/UDaKBEv3RIspS3ODAVmDIhY0pV13GVJzM/
Ap5IGWDCI3OeLw9hPUtQOb3Fuk/7bY7CmHXP/aC1SW6jIVZz4jHwWqRvxVyEmAL8rIopJaivIO6E
O8xVaJ3P04/RBvBGGWWugtfxGBTkC/H1BVKwNi2G9cKA5pk3xPJpck7U65gfPMp53Ib4mynIBrrU
3OOcgJs2WJfPwWX5iJgj7XukfVwVl72eKGywLLJ62w9HJll/PzxQII1aZDzdCD37pxyK58wYe8gk
M4mUKKDERocJHmelq6HsVgZcHevYiD0iR9QEu9ST8cUolK1V7h8wCGE7cYbriD4tNLGOhvJ8X+hn
KG2y6tu0Nqnnno9f/aUMKnlPadzRPBhjmeJFhi8bN54xlzmGT6w9q3vkR25XMLjqLRwO4vJQQaKM
1kRkIpi3lLnEwEZHB4qO6pE8wXBcabMXw78pPBCcUtswJ+3mWZ/3/xxh9lIJn1H0jpEcK11yYVqj
J8TzX+Y9XDfubJE8HglrkfExuoAFV4qq07a911/A8BiNbvXQMkEkm1kIp8BSXVXyGLCy28WFz6Nj
oKhaazFirH4O4ZOBZQfi59bwRCJV0nO+ZdR5f1aisUCjG4GGmBwsSNzE640PJoeH9JbnyrQMqdvp
Ap+c8qPz2VxD7onEicmYHBhY0jwuifsXhCCMkyGyml4ImI8wlMhN4Ucm+qEtntf1yNeLSTACZSKK
s7Vn2u1hnAQ6KCdZGU3AVLG82QmsFkhtM4zLBg2WbcDuuW2EgRJcoIfEfGUxOsf4C5Yq5pDMV2nL
J4/2fjHpAsP2ZsMkI8ElB9bJ2qrpKXMQBDrJMw1v0k2G4/m37GzdN0cx0hojoOFMREmFM5PQAhd1
9pKaOVaiaBp0DYwKVLnYL12dipSzNV5icgf2cuhdVBhhT7kLi2I5jtoVSn/zBM4Gk8Oxj4qEGlcJ
QnS18hDtc7EVcvuICkmqW0O/u28HtA9P/IJH3aBe1ZBUuA6Fczgsd+ELIyqrZ5hdKcg9ZpUYuLCH
qAgQ7UyD/odda3+Kea1deZYArYietZQ9mwS5M5BCQrbcZ2UNnQ/hEiSXHagEJoXOVWBSatFPYB/Y
h1XVYfcnxW/uLPj9KtIOWzyhi3Fn6MIsGZd6tucKc1db3MUYBSTQEoE6C7T1UpKSd9LdJt078V0f
QQBH2IXF4/UpurA7VhqMTDvdV9OH9AVjhW1M/2kOEsKZ9kOBmwtjSnjjvFrttUYEyMFFBpXWPcxy
fIcMgpSzI+FffmxXOtPuqOzRpznGx6V0jfF17J9E1QsoIfbihBiBhmF65gHSH9hMmdesReSf9A9g
BIcyTVA3OyYmj4IpC+MfSKpMguWOFYjoK5OeX7NEygibXMJQDO1EEW+yaa4DghSHzBLvu6v0yc82
Mj3JNoqfTG6h3vPUOMnR5JXsg5Q90ARYLOIueGVVb8WPokOM3TUocTCDbI2Ur4PB+lasewnu5xuI
CF9vdS4rj0+m4sS5nXOcbiuV2UjRfxEbiDizc5C0PTsJBGVMnsvSZ9oMxpVlCTk97ND7QmzVr8eD
ykehdZZ46LQy4amBhBpqlzB72OxcJlScPszcEGQHVoXUuSuCZkJTEItc6H0jDwwOzHDUcK+b8D30
ZaDziD7VK08H4fh6POrrDiCH4ZbKa0jExcbytxmxWOv7/I05w5LiytiJVpw+uIK/7ZzNiJ2DRxTJ
gZzveWjsPAWkFZMeV8pLELXc7gNCCBsU551k7Hn5gIDTxiRezrcFnLViWykXtrEhObd4f5XE5m6E
2lfN3BGxD2cfYBk/MoYEZ6wWeSZHvaeCYzjA9qLIwGPlXUVEYw6c8bOjcNjRkpPO06bUXyS4ZMan
iPdEu95GzwK2kHxFntiGIJxmoMMjsx9/D1koze7A03Lt4wFOACUZIjHu3vpik78HGyVZJ18VxzfM
E+BPmEU5ZtnQDPoO1t8epgVgModzC8IUEpG3yEwrtm/PaGVsO52WWEdm8/gThokaszpoTT8zmEIj
BsVaqkWjYSKLVbLBNs3aHWjCVWEJp0RI5nS32nlKp1BvHXBl20ZaisdKBpNzmeQkqE39mmDpcFCG
Sjs4DWaLcgqJqtRRSJX197SnjQIdXfWQScwpZNT29NtS6JZoakHbsvT+rS0U0fKInqSqspImDRtM
mU18dgDOkJGYDkubXXBKk3xkMFa/m/TnyZxo3g87i8YKlAlxwdC8MX5qdJtESoj+/CkCWavx3RbR
xxRyyNQapzOmXcFgeSlxDZ3itFZDmt5MvZN7maU8zjaSnOa/BIVCE8WFMLMvf79qM60gyMFEVryg
KLJlN4PclKItqFTn/lB0qOJOTcKQDeMpUaGJZv/6Q41WiJh/P/e0oR4QPLe3SsPCbfX/Ks6jdYFh
VBwl09IQbsgP/35BaqZf9mIi0i+Uj/7+aFHCwd36Xz///W3smH5FiQ1P11fUPQyhgiH++k8pJKmq
06As16PUwOyUsnbB2nBGqsVCWwP6bg9BLKRv/+9qbQlGaNtkPRJK4q9/v/znG8W7YXbyL//+ZZ2F
+7ElB+s7sJ7Wggn5981/f/zJMWV/l/P3179fGnVzc2QqibNGt1JU0AI86Jx0tRjYvz8m8eP/9ru/
f/j7nTrEOy01kwAZyVNh5Vi2j4gsWmuDKVJKIhdHmIFlzUsrqx2qKLT09tQ31KibXBRRjK2KMAsx
K53uGBDkVhV0Uv08gcyskMUMW8DbKchAOf92udyS+YWfkZHhlj42hyp0esQfDQojK5y2FAgttUYI
BGMZXUpEygcNdVYFq0w0VmjmzWubjnW0jFGagsffyIzdMtgbaZnu654DeZQxfy5zbLPNhZQov2tn
0U1oI+DZjfa6c2b7s+ge6XFHd69VyieZUkhCui4nxeSLlv7AUGsKIYAkemteURu9b+RFOAFBfG2m
EAEWwpMFzmFgtMjXOTRokRKAz1WLj5VL6iU6RxpCRQ8dvMoa1MrO8vBcC9HDcS8nikYRrkWZbh6o
GtrkWmi777p8Aoeqdc+huc8rZkY6Wvyu7Hu3HUoIe9Ypi3CuWrLmG/1IDuiIMMgEbYtqiunYA1Ot
5xBCVNvaUlXAsSMlK5SoyqxoBiGSge/pONruNArjbnR26wlGSKGQYaCo9lLJ/R4+fWJOFGhT8ufK
spI9IvCwcECZbQBCc8pCykTD+1gxaG2DtkBivmgOuUM5E23KGETSrOiOBR1t8zv9gRiLWCOMfyxq
tfi1WUKJxFIIsw6VHuRV+umAABm42e1mDVshNBrpHyopwAyAVbgn40YFtiMn6wSnLY1oaRrKc9Go
j6rIumiF2NtAiFC96KC1YB45l9nBHKsdJWz94umtGrhiScogBUr2aehn407m7BLWx+UcrQT2kD3r
OHuzeqJR2fh0Usc4RQMHXIFnD5IO0U0xyQzhMQ97SV2OA/p+aPiV5dHRRhol8MEeLUyuc0WE90oV
etFU0nie/04YzJ5QYdfOJRr5tKPDkKLQSwvKelQs47VRNagEoxTUQ1KxgGx624NcjaLrVF46zXRu
2H6Oq+E5k2YfEQbYp0nV7wdcdrOwro6G1J4ty5gwVO3fzcjAIWJq4KqweLeNZF0HJeHcS5bEzSM7
EZOIPCexRtAc67us1wkzbHrbUl3/biTCuajQUFEhHpHGstwKzTZPL7pyPyTyMcZEbj/BpEUFq4Cp
NNG8lw5vWSJRBVr7zE8Vzt9F/7bopscRlMY+2j7utDFTD1q2HqIqJ/pfwg9DM2nnyKZzN0YYwT0V
jYUFoeKc2ro50U/TH+lbOeah8qstHQ00NcAZRwC1BghJvXE0DCUNpBQJBZnOo0LB62196E2aZ7uu
VQ8l5Aja/Pb2iB0IejIkSTWSKm1udoi8FQPOJMa3XFRFgMhyEKKG7Glt9zy15fuEgYU2Dkqwavmd
mOl06qIAg+CJerLiBTvmOnHVJPbsmJa3iRYVFJyCmfhbd3aSpuympKal2aTVpnTgeiAFmhxTzhGn
HxN3DWn2nsiKBWkRGojV0AHbGNZeGoi3DLWSfTWyDkU9crBY4eJmQ4zfU9TtFVla95NWLlc9jhGM
NY5MkeIzD9UzZlNbtUcVRynI4wba3MyJytrUARvG7ZvezTvd7iXktaBpSKJBssbOwNfs7nmR83mv
ydqp4dEAOcL+jmJnuwzajzGR39BxhRytQ1SkKMvdTH13EoqQTmKsF0PXbq2jdCAfa4Lqg0ZMWAFE
tUtPTkgTllln8M3acRaq3fAGY6rIkk8jrIYmKm06cmM+LvS/HpZIn4IkxNRvUcvysCK6aObVaUhq
7To06VOIPxH+EF22V9NnM6rkO6GN6USrdsTV2TOzRH3ql5GiDlSsDueZ44QL9OJ8o02Z7Iop+UXg
bANFPX6u3IiW031lv0vJOp6cujpj+Z0HKU3HdA/IH7mgSKBs2OHj1Z7kuk5OmRK/lOZInkclY8mV
syKtbJv2OPlSZsWeUtQvzNJtjej02Sx60vNxIm52jNxLOokqYGQ86lKLQrVherSU/qRzeEo7VYNO
W+RY4hB2omjan3Ky3Tyj7NLolIHsTDERCxmf+lTt9hEdOhQeBERC73DUpsk5yRpft4rfDhHHgMb+
kCZ1mkCnad9pCercpnrri2jyYt2Yg2msTb+wxn1jLBy1umr6xkR6ZLW6j3/yizJqcDS65SpZEUUx
bVy9wi5cp6pwTFGd/qTOGrEtW8ugj6o/yepwUuviHlPwt7nqL63QeneyWdshyXFCTzvCYCTGrMSc
HvGr61Di2zJ4VYB9A0LnfWThfmCUQJ0LFBdJozNaDffqPOakFlJ76A1s0jsTUKHp1fyJ9p8LeiIn
/BvvJDTsPGst6IIgoG/qpuFEhTuvpCAoqVR+l2nl4RzlEb/rH6FM7zOT/QEjEaBy/H8SIvRdEUHr
MOPhJC3Og0IbclS2DiUTu4TA7UpVl+7qsXvGipitXQJVVEySrTWyv5KVaLOyB6gyJjhVq0Z7UwbS
zEoLC/XJwzA5m0kOlRGqSR/DNK16sDm7Yc3IyhDoVgXLPB3PdD3OWflL4/5mYCw+6vW1aRErjYTz
Ujly/yYdL+vqJOclvthGAbdheFv0GTLrQjagHpc1PfZNO58QS5LhDX9HhklgHrX9Syw9TAZ89Mzp
Gj9Mx+9k0cNHh8qSjMshcgK2fY6i8SvqrDCQ9hry0U1N6VbtZ2AAVBWbgpA+U1DfaQv9amTdl9Kj
J6QSbjQ2IHhrr69JCBGjoUu4XhaW8bvVdZ4erb1nKCPlZiXkCFozpAXPi5bEp6GmhGqjcT8pDgVC
iySHNLwXviBrFmuYU1cxrZLWW5s4+0kdsDFT8JlAMq4SihJ1MLFOvToMDQwc8+OsrP1GLwXGJFeP
s5NU+xQe3JLP3KRKg68BQK85OuXBTqP/GWe6tjkZibperGRozggTAOsvBCwgBBiRouA/1xdN6c1T
5lB6nWnEyWIk3acUqfZFzT7tCuPHNhxgB6UZLkQGkCvK01Sp5Go3WW6suuRIxlGZpc7H4eOmmdll
HSbzrOTtC23rnJM27M2UhnRVZcuZcTTcorp4j3lBekQoAlaTqm3QOqDOKU+1aypXELM+L3D+7JsC
mYDyXOpdCgKOs8Vkot6YR90Bu4LmpYO26NfU11F3QMK5Bb7QhQRUTkA3ylTpG6UEGm71kuY9FOhT
/D86JARdOroQkMN7SHec+66Rk92QohBI8A1yZnXjE6lpHXS0YUMH5kfM2HovzwysuKC7xXp7nGgy
BrRU3lu9uRSV5sCAWvutWDxmtngkjwyuYeqCk0tIKhV+ac6Lr/cYxTcJYYTEzpQPuAGgbU9wqb9X
xL6eVsg/RYt1/CxPKBZObXzET9FyWKQ1EnrepDHBQ8q1+TQo+3BEUVerisNssk2WE50Wmk2vLEaS
mpzbiCGD7FZqtasS0YYA4bNU0NObw/VOlkdlpyIOsSOf1qZVRAVQ17NI9md9hc4IIYyE+qBkbXYd
EicN4oHieibaIqsKw4EV05uTHGaBUiBI1DVJiDTivDcn2o9sayDpQw3hkOe4QZtZBiaFPq6urBrh
SWBrOULE6hK92MYI3zQr6R2rlNfoNbdowU8J6l3TWrNTh4MKTXAlZ54qh3eLlYl+AconqJw9yzK4
iKkryn1t0wyrE9ps9Ag77bmz6ZTX0ILQrciHBpgGdbiWaMpVR/oYf5rFwr18rbATmLv3waz3q4So
ftHnk79WyiFsYW47Fo60LTBaGXGzsh1deo2H263sz/JKYmjI4NW2DI1sgZshpbLhV2X3KknJwtE7
OsQsiOi3C3R0sgggJ0S4s37tDyv9L11/J6ljdLbl9KLqk/REuqtxdn6tbYd2NaJdZgJiY1NrHKSH
qrT2YUmiYA1UNeWQ4zvvqaKX1h3JkFtm2teUxSa8ZjTjUh3RbFpe4W/1r2M4vwA74EyT2exyRrer
LBzNJkQxT+GgTRQk8n2GzvHBqlv2liY+dFT6pVYOg6zBICzPeZy0NGOaVZSbfhK6aZY8HpZOgziJ
rvcwEDqXuARMikb3iTIVewuvmXt9Gvcj8MgYhQmOQ/ga6U6D77BtsZ2m2uqmBhqDxGmE26b0jVJZ
erSV5HVOOFblmNXIbGFBE8LSPoQ8WItEZQfttVPYRhczMjd1pNu8oH2rtEnz+qV9lyejpaiYsERr
TAfi9VVJ5Oc4pVS4jpTlbWcKof9T6g8XTJCksnmPk0bxtFmofMI172ro/3FD9SOOR9KuIrubE+1R
sqYxkJFfpO6BYunnFEG/XuIaqoZkIruqtbnXxvhOLC/rutBC5gAAD1VxV3bd8xqXOwn3wsfcuHXj
+DWnDiTamFSyBubAwx1ZbxXsVu1QVJ8LukNgkCjVDF/BPow2pjbtSVPk93ZFkqHABsxCbQCTB9OG
ezs+dE4xXjN5+tEm2khsg66QEXv2TWdl2aOR5K/m9FJXlfG96o9lkl1RUG72Q7lSBsKbg6IzlaDO
AW7N9PPMgeSBRv2OjTPueodaHro12MSVOBOioJSBLMJoRL/lQ1qpLKAh640LvWcSHD5PyTAbi0cf
oUOYkiX7ez0mX0mVf9dWhCssehytEg6nEi7lyKlqrfa308mKZwppkKRfXz4GW5nv5EHysGuCJIh0
Z9Dg99cgJZkn6r3SjjsrK8hppt4v2cG3gzKfxhHTJDXSCPjj81pgreyMFqWLet3NqGts52Wh7WBA
OCIx94UqMBfRmDi1gBhLXwOID40bTyvBlFpf6PGldNGwduNGfy0d50crJLT/hu4TgxsISElYB8tq
XrRcAZFOLb+TiIoscrvappVGl+gGHMqGFn0I47OOEohD3xZPneWjx243W3A9Moyt5vHPV4NWASlb
wrvRqb8TypR9X/wa4RTBkKcHFYVliZ0mdOQPqYBOhJz14i05deSEYpykm1Rp2k+kWJH8tP2la6p9
q1dsrzqpXDjGtwF/tHlc10tu3DsFncbZIKEoX44l3EVElSSJiLkDS3f4DCnvrn3Wxn48dcPm/wu9
/d8JvTk20mf/B6E3KlL/VeTt7w3/S+TNkf+hGJaFXJyuWf+h8Wb+wyRnUUzVUhxLNY3/0HjThMab
Ylu6Zjsm79P/pfGmy/8AaXAAH03b1omxzf8XjTfFcvio/9R4Q59LI+9FgEh3ZNXSNKEB9/XxkJRR
9z/+m/Lfl6Lvx9JK7EOjZbeZmlHfxviBlVjwCVFaOUxfbHVJTuibnzDR7eDWG6z8Rf2g6kMHrchF
QXXOUUp2WtvvschWNTfFuuc5IQYZ6vx3EVntItJb670X2a5O2juI/NcSmTACGlRgbO1Yy+0JH2H5
bpiew1bO9kUJQ3aY8JqQZe26WPVJ6rCFqqfykEQJAkylhD9siR0uHpRYVAFltb1FeyA81ai1T1Fr
4S5DPm+IzF4bpJpqkd7TMqUh+085EGO/ZF9m1Lfy3Lxh8S5fKpWesVyjXpVGaCBbeN2bsA/DWteu
TWn+WCZgXxePP4nR5+hLGafE6ee9DjiBnk3kWzkLTwuxStcrTTrqiNsPU/82JRp8SOLFcUIzyJio
85bK/JzBfaw1/azqQ/GpOaYQLNhhl7Rc57CU98rQ7wm2cB8qMrjtlZoGIbVY8hrZj0YQGOBgdN/A
ZHI8hoCbLxOlW2T7to0zJ+5ow8pekGNtcVJzbcosmz+3XyoaOz3fIzfvzn9okLFzBDpEyuM5Ai+y
AY5MgSAtAkuyBKrEEX6nC5wJibPtDPCkA0AtajJ4Q6gHXR4XgQJI1Qi0qhO4VSgQrOkPyxKoFmZe
5p4moF7gXYNAvpT1YRBIWEcHk4CfFMNOgzyxjlTkVBX4wkEG1LN6GFy1rv9qWnnUwqk/llJ7SmfJ
OYVYgJsvWU8PyurM5xyVNzDj+FOfmtFtVfmgCxwPMONONyoCeANV6qT6kbi87RDJGVlvIeG4N7yV
AhlMBEY4AhYqZWggOAAqA2C67yyYQ6mGTQqaEL27GvTcJfCtxxE4siKesnRQDDkKvxVQ7Z2W4amc
CeQyExhmL9DMGljTEPjmKJBOQ2Cetjm+l3I873K9P2fRWh1JEpHdnvo9p9XewJHquKqmR9uMXVXh
rVpQfu6iq5nutBHmT9xWh4wJBsWGHrbafjUQiUZ7FqcoCVgCHsS1FRjuKNDcVPlFjT4/xzjXC90v
edtKIch/SXHMIhmi1FYeWXGzC2R5LPSalj6npfTbJzfCazSuMlPfxlZhnuTqS5o7OIhj8RYtPcKG
Ns3Qaos0CPV5FR+lO1kNSe/r1I2SBiExFK80uwAi7pVpi5bpZRKYdwH4bVOcQoUXq2zkZUeim1wH
JVdoqrBNc4KZZ/pmrUP7XqAZE2mCr0dkKVk2bPulM3ZG3/izlXOsj6DyA92MyZRHgZNmr32uYwEw
0v8Glr+8J3kCla/EzQNtmXZi48KZAtJKI29UO0EARzTshMwauCHKaiS7KQVTigvIDapKS2PVXZE0
/NXxa7TBeaMEUy8KMlCh5R/bBE5BbAc9hJoyw9Ls5rT44rrRhcisfV2RT5RUzFBrIE+2qgrtELr6
wIbobO1iQKe3mf56XIwkrysodIwrbDw5fi7YtDfm0kM4yCtQzR5Nnha9vu1DW0EnW0NoSIY5Ay89
RLScI0mZ/E/2zmtJciTbrr9y7b5jDMLdAdBIPmRombKyxAusRBa0cmh8PRfQc1k9Y0YaP4AvsIjo
6qoQgOP4OXuvfbKr7FE0AzWcVD/7KCIZinHKLlA16valBT+lHaCsFplumzGOVQkIBgLt/YxEbDGg
EWpVvc2ltxnUoicRj8pHypDQUtz0JQPzLkjZQYAV8qHEbdr8SzXrdM+Nqt7kCUE+JtUmYL1rY4Mr
yMqZIn36JUMG8WMa4AkMwz1JTx7JDvqbGjl/xMinrAnUYtDtfs4/GIRkh7QgtF1DXUnJlCN8abr6
MZudLi5+liMqs8BN75RBE0qz1qC/SP5ZAHYkWuFGpCYQQ+ufitxG729LnCjGx+zTP4zHiN7WaOqt
Q16Ji85jGgmlamInfOeeu6en+jRrH6Bday3eOsK8kog1qch/sMf5ZJjBxRoatGdYklRo9wzd+881
yHYDoZm2Ekgf2loMbfYlyprwlcr+pe4LuZ9HBDCOkClmyNqBstbDLsEdOzEqQsBMxek2pv2I2rF/
nxwvIAW9pTNsu+N2mPCVNSSpEIIuyNpwsVg7Nl0U0SAZCV2ceORAPgWpbjFK1FcrQE8+SpMOVeJO
T/TDSk52WisxBo0WMiKsctc/ewLTFr0B0sAqCmrgXXrj1ggM2OURfkqQFaGx9B2YHk3gG03fw6rR
IGAoIjRpfpO0556Wr+rlfHdUVSNgzBErld0lDgbuCd6I5NnIPnmTBwyxr9ntT/h8wibauT39wGYa
+21n0qZUNm3KduZ70zP5cLIvM/KTJhbfoN0PSt/irrrmKhQX8iz0JrSbq2IiupUEdT1C8Dmo0LnP
lT+cbXayTRSnlyIGaGnHxz7AmK4M8EgEimKQze36PKL9EBVDb6oWY+9ZQDWSQXFHXro/S2wT6SGw
98jsMlBauS0Eefo9yPhBJnrahXDVQYDIDNRsBQjDOqnI34m4AceY/GjfciJ4GIIi27t1lbCP+tWI
K6wYjlMRTRq+BW6EzoSm0UEFFekr0SKA7UgTiVKYYsq6yoDUgShJ5I1eGE7Bal9XxnhlrkfXqEdz
mgLlVIPul3eZPzYxZYAPScGAohBmxit5b+EJyg2qJUNhNCHy8NohRp/qkBykbDLpmtQuC5AFFImc
JkC8WdK9tmhI3LCyj+HsWvOmzwBKhyGKxaBS6IyilrS4RbDQae+X3U6YFu3TGir0R6VATG4NYaDb
uCZRX1nTv44uEYpehz+4ZvjGWYZns7IVxn+6lJuc0+ysKudbAksPf1uPBhFxj2YRO5qteQQ0Pp3X
w5x1FsJb/3uaDw1qzP6nMQeL+mMJXDLJitrZGWggmvgINOTcHQNpIGlEeS2iMMP44cOm6VLiRW2a
sm3jgRBgZOEwhHe5D6QSTqaR0rcIjWlnte2Plhoc91rJhn15k2MxIFS3VbspA6SKYycjiLapCXzg
k87VHii3eYbd+SlIl6Fil9XEQHnV2fKba1JO4WF9Flbe1Z57A38hJ+JER/e8PrK18c9H69P1kKMO
dKrYP3ZL0NN6WHOg1kcTYWanhZrbB/El8sbyXPovDnODSx0E6QnYL1xaz9rIIkVXkygMC9KkzUH9
urdE9bS+3cFFphelSPIXWcuqnVkPztAmABbWAK3loMLIhdysPo/TDPhjgXn1VZgVx2C57MdYo3hl
L8O9VfenZFGANEbNH+w1r60PG8HXmzK5Y9jB+WZan63eIjNryQ3re8uYNuvDTGKXrmdUjuvPuiZo
/RWm9bdILUuUT7MiFRLlzddV2cT5WZ7XR38OYGWrs7b5YoRJJhP7ZCBSA9gct0c+04vqLJfD+lRP
6YdZNfXuz0tppWl2+oDf1mix9buQ69eyfleNTSoHbYS9/UYY8HyOpBbnYGYrD3QVzW5sR5f10CyP
Gu933aHQiwa8f6kJbCcN2aOURY3IFS8gPG91/Cto7V/T20wkKfsUQmVuVMa5iiLjnA3LORdzfdYG
GgOja87rgbmxplPdfGQm0R+beaiBGTbucZXrBIt6Zz2sOp6/HhWCFq8524IkuvbrqkxaD6610OQ8
/McUjqx9XVOzqvvQU8Arn1Xc3QOtwwM9ZmYKQaNffHeY9ut/7JeL3alH5of1iHFgFT51Ga4kEzzz
dl0n1LJE6EUHtT4C3FgBDlie9234HntDuF9/lPW3WH+oflFfqcJ9bRxmJVjDovpcKyz7sGL/Unz9
2/nbDAN7qgZe4Z//4KIDp2w+2V1dzPSTOJHHNWFOTDXqWAoCb/1CuI//86tavyV/rEhiy5MuOrGd
+OsrWD/l+nkFc5nzn0/Oso3DVkennJZu1WvmDKbzq4TB+xCNhTi6rfVssSN2BVNKaetFmEYurTmL
r8StImfr1a5tgSlM5SeDbHukA0wz7JnAQd9rP2izeR6m2zEbpi+ajjx039CnTQcDKoUXsGWMnd7+
HEYfzrdrxZdG0mwUKAYUUQvE5ZABgg3TjuVLH3kRMtpbbdSkXgVPWrF3MyJu9KI7hwkxToatTqIR
L2VbvgIZ4I7JLF6gLHZTincrT/ezT5hxf0uK4qflWu9miAc5M8AyD0P8OTffkwi0HHGbX8K++GK7
AcwYh0sAUuxdRwQHl2J8NvVGljXu+jG/xnQZH3ITjYnqHXpf7Dw11fsD1Q6JRlDmzJnEhDDrjkMw
Ufq4/VtS2dWFCeKtdQZi4LPoU21N7nYpVE3BwAH+qYscgftriFao89ziYDmESUyARXPvLWFmg7ch
vng/DPoEuykH3tJ5w4vsEB1NXn9GT3nL9M/RRj79Qv4yk67IANOTp9dIjj/YkIC/Moy70WEsswUQ
3FCwW/e8mk4EBC8VMMZYQjYyT+Owl49F9jR56S+wxLhYJxrVkFi+Nx3FijGhLTU7IvjkgrpH9SKT
6sXTJ6J5D7W9xDZ70EdI3nlKXRr6EUHSDyLPMEjmNwLVsCsypzXH98DFfNSGEDgoMlqtuSQATT40
BLRRM2/dqvrkMcQhPw4FWUJd5aXxiYCTHMZYK9LvjezfGuV96/kS5gi/Xzeg5/WVfNVZevZy8wXS
fk13gYB4Pf9MbfbUfQK6JBmaZ4EhPFEoyJnk2TBW4/cl7Gns7U9TEJD64uOzzOWH1o7edg7dbDtC
ZN50T+hIdlG5n8V4aRlZccH/bhZjmt/60RZxW2qP8lon2a6RmMK6CNopcGSk5fCtKrN5yQkafZgw
eDJ5oPX3Y7bTl8RfWsipumUTfDniwq5uMB4RppzbfLqkkHXTHu9GL8afRQeHOdefZu2+ppb/1Vcd
AWBcR3M5y5PpMDtG2POULfnuZnYnnhTknkaFq7ovZZm/8C4frN6fHkIr8RBvs/ESGVQrhyz7CY4u
nRKUayU7dzeetwY/Qzg8jZmgcIRWhkELoo8DmnofYzl1BAmjUkjgC7n/FI/Nl3kKzq4kWTegJaxD
UggHJCYtg+MNecDAUjRK8XZM+4sd1/GBEcFXpL7+NrBKbgVAvIcPt2xcgi1xe0R1/x1JBIuf0e2k
7SOhmFkOVAfJx83w3zSetwnIe04hoUYhtTKZiBdVWG+NV2DMqAdCpRLghbZmhqmhi/Gt1dTJwIbz
frjQtp62oLuPEwPbh0a040YPZk3eG8S9pPid1TLe9Kr64gk8G1Xv70rL+mgnv9lGJdo7SizGdgEQ
r8wnLrmCBRf29ZYOPFQcCG1phKgt70Hm9QeHKNmHKofBYaaqgEproEurjatph9fIxBgcMlp9qrp0
IlfVOTTSffEjSIIlcWJb18EHmDE2Sib1m8oi3DndkgafPbl2aHGfQCsTP7Mvnq+WiK+lDxjAUN1v
p8N34oNZ4a/8PkptHoDNf0UVXMKhFxCVbQs/L3w8L8Ks4PwSGXGSczKPyPQHQEQVZgTIL453kxXz
4gA0ipgV1rGkfkDOh4rKBCbvBsUnJo9PTUE3Nk+hGZutgHxsZ+/cNRpOKRqBU3FtwoGtGkJYPOgv
MHh/KNMpbjbk083sGuregrIxyb5jcUZWGucSV2RPGGAfnvKItkCLVSUIvN9Jko07tiGSsMIYu57L
GDOHXRbJ6ktDx/rKsraNR35NGerftD2mvV7k8yKtjmYQvNasQefCr39H2bAEynP7zPVHRBcFDepv
jxywrVFcPZN5fCiyZwQ3YBB6Yh5lbuKUA1ZTM24SNBBYyPY55b2K2y9d731wSwc9NKIW86WAPAmp
IvmVSjXtBgQLVzVwb0yoyTrhMIrzGrpX+6RBzZxxS+NCatTOwNZeuTjN03LWD35vhOccw4rnP1l9
F2+lwSpDVQtV3RxslkFEmvUMkLjTEry/52CcARih4xedyvyuCkS/KlfBpusGkFvcEDP3KWNjDUYB
zIEhBiAqxKJ0N4j3eKjENz26BXVmNxzKXEJx+0CTAhbC8vd+mZMHbrUSCxvG5hZfk03/fMMY51yX
0dfSrKEBtFu/lpuoR2npzEifAomyJ8zjeZmAAhGJccQJ5xGpJtbz2uUDk8FXmla272310iSVy8g7
TY61PDpOPVwNhTHIlzeDXdhWiRyPgngrUiZpRZICjC1Z0MKOiNje2QDERysYIN3LQe+Hvbg5nNVI
XA8zwUlX4Qzwpie72+MQzzO9HRtCtVglNobCbmVl9TKPDT8TXZK3jbjQ8EaF0z0Iab2EnPrIt1HD
7aU7/EydJcLh1hQeEaRMErZZh8av72z2TH5HZiM2sRhuWOG1qPCM+GnqD0hrzDNtMriqpo+kV0rg
lsigY6aOhIUCBxKfU/rbDwg4y/N6cHusF2kRHK2iehMsbCRyu+TUua1Nx4vmUNXhT6MXHGM4DnZT
nHLzD3/nY1BdyCczD24Ao6aBg8ViCMXAyW7c5jZp1Pl3Brj4YcbiNel/xO0lsGu5aymJHtwKOEPg
OJ80AgC3AmDeuul3n/AXeLaxPk5Z/3W2ML1H+MTD7JuZolJIM+85SMqt01O36PjZyXg/jTv8GiOk
5yEis9wTu9xFTxGI71JOBAEXlWKjfJpNtldxSwy7cF+IJ4Np2ICOcJIflS1+zHQ88FSiTBgFW83F
Ted5xg3mf7JrywBiY4ednN+EZTgtchoEVO9Gp/g5IyIGgD4MRL8TUipfnLpONhpenMyZ5VvE6Kpy
YFZPGuk8L62kIX/Xll3uOrepaGY6J+XkC0a9u0wjMq5IiUfXWig/XmIQ7eMjSonL6rGFOWUuYHh2
A9DUelgbo07ra6R8/Fo5CAc3gpAmv5NQUmxN82ddQe71+R3zKrL3nbIQYJn+94G0swQpdr145cRM
hi0CHZJXvG1nTVe3vg8zTQtfl2/E8EEgMqZuE1lOc26nDLF+FVbteX1u1mFLq4mt13u2GD/02kdY
Q2LW538OcRWxXEhWeqNwz+NkVYfIQlNe0vjfTsvfYJj8A/G6Z/M436I4OUPqbxF5F8/MRMY9BQ//
wvLSn0OPghHkIYqTcnFKJAQENcdeYJUwE3KR868erYwdmvTu7LnMoxGV9ueiLdDTFN4sN0mMT8Et
05COQBgO546pw5nw34E9ZnydrRAn7fK6qb7Ck59Oca7ITOyILQJET995kiQUkGd6JrCkY+DGZGR9
6qrW3xhlpZZmWU16CE2OyKxz6HiUMyH+mBPjLii3xTwQf0B7RC4HOjd/P2StiezYni1AT2zsxbKT
HwPnBbcJlVqcvcmBYE05BsN5PaABHM/zgtDEJ3QMNDnnCQ4kWlsc1kd/XivN4YkZPmMz16Ipv+zA
w2Dqz2gmfUKWlud/Xix0tC1lZgGqGLozSVI7narqaEg2R/NYRdzdCXbaagmcrdRte86WTlFdePZD
QAAVrbYE2H/HdAv5ZwX4wEXLvVit1kdiebo+Wv5ETW7x0fFdsW1aoSG8PHmOm8B07Ra4wRrFaFt8
RKXFhoLNPufKts/V8qhPapC6TD77xkP6lA4Cf8jgk8iEd2p9LQlZOddHJCYjQO/wYzZF92Fhu9kV
pNCcPSOySJ7srVNa/1ifrC+LtmhPKb9Ya0KGXA/6fz/6t6cUvA16bPg16/szCNvjlN1aDR/YXHxi
62F9eWrb4DQC4GpmaBRsE9JDlSV3S0Q8zZY3u77jlCJh4wLs31TLexTTbJ3VclifrgdVtwBF9Uta
cSfOkdSd8das//7f3sTyJSlvsc1My/tY/8vEiRATDQOrL0XH672JWj/6/VRtuqgK2XM9lLUJ3YzN
yuzWELcjrfD5LQFdrmLGgaSFjGJHV+I+575FTU9L2+jpZjdBe7VsIDijl3xPx+wHNRA+v2kg4A/R
plUCTpXFp7LlLEknlMqlBRgpNQkBmjoTVSlf11jgkgimxUnI8LCPm3xn0ajYO5O4tOxo2hFML2Qj
tdUwDn6jcWS/eSDtE66VDjGgPmheQeFufSqt/sPI+ASK/CP8qmBfCDMCoE43VvfuOWwV1LLefDUM
Up5qBSjp/4tG/l9EI7Zl+Sg6/s+ikVv8kwyk78XfhSP//J/+Kx3Q/oewmJhaZARKzzYd6z//478C
As1/CNOzKHSpI0wplP8nIND7h0X4n+0r36HGlxbvomGsE/2P/xTWPxRxfo5LeKDrKw81yv/87z/H
/xZ+kCOWTSHyxn97/h9Flz+VcdEuYpDlH/m7dsT2HJYIRC1IVEwhTId/6e/akXo0xrbOGutiBNZr
q2usCXNPzqaDknLwf0D918tlH0FKbs1dST37qGuiOf3Zuq/PiKfzznnmP0+ZFs95lH+py3lAD80z
OYIUNCw0UlYV/hToagu7eS4NiKFRoR202qgeqN7isz2QJINh4hKmCtkcOxB4kR1mfZlDq6+L+mUc
+69VlqqLq9Db6SZ8XDPkgmR2HtChNzSCPUwfQ/7Id/3UtMb4UrgKJIha/KO+CU9Od3lwaRMwW5Hd
QNRs1Z1I4HyxPVmS8c00oauLZQMKbh6i76qtj/mI4cKJenM7jRbgwZSNxxR49o68KZA8URAgUnXE
82zS7KMz9tQHtvGaJ/K7IxvzeeSWfomlwZuuf6oyHF7dHNvJnGRsy3LoFbU9fQtNs9r4HaYDAlyY
vOZK74VN98SODHbO7HmmxOwBwlXHsPb8q9dBWMmiNEd7TN4SP1/20BJQefemvsVK3EjYO0l0xeD1
WAm50UU7nZix9veyG/eVCIuPyercazc0Pn5YdBS2XR76PnVhna7qmUBtERHSEOth5oZx019Vq16V
GQWHpTW2qZQF6bHMNvSv1JWwwCOSF+86IOwpInCjnezhCPLH74mLliHUT7H9m8jBZeCWCAnKAgYq
n+6EpFc9qZmfJZLhszeY6Q23yMtMK/2FZv1hUnZ7F3U4giDIQCkMUj77GVgvmSS3qCVWATMCHVe/
vqCpYfhWv4c5CmO6MKSAmNXLUPsDtW8JWL1PPRKIXWb8o0tGHmPMo2fTkE1shAmTaT01aFU2Q0/X
xy3oqE3OY2dVw/lvC8Q/r8B/ueL+LZDT9gTXmceSYHrs3O1/v+C8Bi1UoGfU68o1AJGUBLYF/dVp
R3YPONsbIvlOBES+tlFonYq4+SoCkBCRSAZ0h3mw+7+/H9uyl0v8bxGhvCNhEsIupBSe8lkJ/nUJ
MOLMqQz2CBc/jIZTlubJXkr4qlk1vHRpLk5mD4mnqRu0u536luMKew7wguneeqh9RxPAB6wsQMKL
Y8B7qjMfQEUehN8GwZa+CB6IsR2+uvxuoK6T8M3/WflyInbAh6PRAW5DNAS40sJEWiResEsaouhb
+Jw9UrYGd8ZNZWpbl+hj247/MVRVvw2JH3xgjoxQrZLsQF0D2ZvsMFlMya0nMxxziHuqe4bMBXpS
TE6XqEczYlKDbhIdjndhnriv5z8MfI5bM8C1qYzoplGTvoVde52whFxcSvSNZ/btLk0t5yQsdUsN
K7wpy0yJiQuWplbU3nALvBIp+W3ww4lGr7Ojk/SOrVpcS/YGDMcFkgSAyAEKDInbcu/72Cvoeb+Z
FA8I80UyIhQLh5exshM08suWPcnESUTgJA03P/bD7zxw2kOdAO+H+3H1YqvZ1I7BBBkSx1SYXMYo
dS9hmFxVkvg7J/+aY3jaxUOBziDz2y2Wxe/+Mn4oC6wGadd9dhU5b4wcUrzPjIhyPzsR10ZoQ9WC
QAYyaeRAX6Y5v4hFTeixYTiiO+ufC7fboQ458ZbKYzSVCGMwXCRJEz9I9tHXce5wQLjA56qu7o4J
aR+21f9y/QHEYMJEtqWdY1mh2Nm5ixfGcOnCJyQ76+zo4ee5kOKFoU2mJ0tygnSt/up6lnkw6O1R
Xip1EBF64baFCSOxdILa4C9NlmtESwMzGFvCJpg+9xFj/35KYKIInFd0JnEfCJ/tZ0Nu4ET+XeZX
/g67e/0gIiEu9jy98ZkeZzd4FYqGZiLi/tZY6p4tQ82sG6372h3qyuwBS4hJEFrLmMcX8d4OdHyw
7Pe+niTtenqk5hS41PBQQXS7ZP34Lbxs81h6pMrKwH2OMPTsk4FAWS+jI1kHPnpHGT9qyzdATX2q
JedA5oO8JqTsO64hUt59KFyVFR2sIWboHbwaHUjJjOkbUgMQwLmfvmBwi1RbQnIu/YM/gq4uHBrg
XefRYxE15LvmrWmt8cVzySM3uAOgW5puE4GfhcDri6C5WyQlr85oCZxE+8qaHex99k+jps87znzO
NA7eHOG+lxKjjOEURFwICHtJWV7J1KssemUNqW8ZmkrAbcW9SkAqBbbp74Iifretwlkax1wOEeyo
JJnGnRth62im3kGSX+1L2g87HAgdJTnBkwJ/EnPGgq5ckO7RlEYbkuy39ajlK/HvRKEYjYEP4Zma
pNkVFqxGP65DpHejT8Qu6Q799ANNnD4u6WuJ9knFw3J0iPX0MsZAYWqRffMN0XOusfLUs/4WmV4J
lsJA6CD1e1/4n5pO4oasoFCMhSG2w/I9lFpezMQYt2lZHJNstg8yeHO7L9rHVCOtp9Y0fEqgEVd+
FyLUceAz+KpFLWmjKTXpRUeAhKLMAEZLvF8VZ+Lu/Mxnu6RmyEGPwVmW1u8hzjkXmwBaVPQrbmK1
85eLsQiCpwg3kFUkNDz7IT50cbRZ17gqFVwMGHIwITjXauzby9TGx2ys0UNYsj4LglFK5qxHaDiq
auKDNttvVU4ej/bYXs/sggFJ2od0SmBtT9KhV8tFRjfhPNmK1Ef0dQ/BgCYtf5GB4+47syGSAZt7
O2CjX6/IHHJSNEXl3XX1uWooqHSzQJ90dy/nsnruNaxQMROrPlWE/rUTraMgVCBW2o/c9pp73nV7
ywWDGtgVU2vLe/LN0H/yaPrgUKalJQbQJb3ToXLd1rw3cDO5Q+aF+hZP9ONAB6QvakLDW03NJaO/
WpZxdGp9JHhujsC3Zse3oWx+CzJHHYsqp4M5u9e6hNEUk/CYLDqMsLBvwZSwM5xhJw6RERFNn6B5
nM1LgaeLkGb39zBw/UUtGl96zualL5wPxWp8TEev3gm27RvlhzRHB/4EVUlA60EWaDYWYmwX/iJp
r3iu09gi4rX8agaCNpLTPRPxhlqWxeSuM2lf4g7bk1G1FnMR/5SJEfOnKR+spvVxErfVHsPhvSzu
qUmnpjFpPOTZucnshbc7lZdWCGBYToZzpMMIpxxmgjM5EShVb1NsUpCh+r32UFWmlClUZT8WETHB
UWOj9jOZR9UdWbozszBSYKeScU91H8yovnko3TfML753pABu65aLsG8BpslQTJfYa6+KNW3v9UNC
SA6cGbOfhj377AYIRcQNQgAFr8kVRe/ExSiMWp5czXTHSGpii4KxvxrJ8GxA/92uz4aU3CfhVjHJ
PR0iV26xr2ghj3KeTTrjPZMzxGJ9jgKUc2y1L/v0YsdT0tnBM0YjaRLG7XnB57zqnM3U1znKQfPR
NPF5EMHog5r0vmcuWRj9FHY7PbEt6ZuWzx2KT7icqoUdUi4LbLwstV2YVAznJYJnLiU039MXh2i9
Kw7Ffi8q+AgNwm1yNxZ6d8ctXjMCi6IXcC0fKWCXS2obTOV669z5VE0ZJS11i/5lJdCMPNe6V471
xttJjkUafzAnaJ96JU9OihiyG7HfhmH9CYWhOsQCMpwYg/Yw1M3M7IKfPR7s+D4P43s6dBAtmaEv
6I5c+ve2Jmhyqh+FkxJx5FTHKAJ5yrkqEJw8j1F075uUm8FMgjucQpl69cGJSA3iIuMi3PJGx93U
c6OcyJDI3MJ44dYl1GTdC20+mSy7iBCbDIgFeXQ6ytyT9POvblbrSx2rZ8bSxQtKHe6AYyd2Zd5B
CIdNF0t/fIlNGwNnwmLhZB2dYoN5gRdqoilD51ODx5IE1W3sM0fHT4VhWoFCjuiPX9ZDV5i/SnJu
97YRsQHT4XSJWuS8fX5JOl9y93fB4YGJ6Vq4YMYomHNFfBKyq0bAog0D0pb49OtfG0gdk1hfZPs4
liA9O+7L1WKNqInkJPF4McgTxQmsl1yNIMpHWEVB/JB4kJL7oH3M0EnAPIGn4lZApOxqhLA8qfY4
59lHEIAUM/p+4I/i9kOrJU6xi1ZvhI/vo5z8up6VOUq+p574wtSUj35VV09RHcIkHRHH2kgYInZI
m6TV8HuB5ewHn8q7EhO4f7f+bLO72wwxfUCq6+rsxTSS+0KJ77wz3l5bYUWnpt92Ct9F0k/2Zswm
2N7OcHaXpb/1IB2GXQUW1E5PpT8otqHVNhoxQQzYPC9lgZ3QLar2EETlcqZDuzHyH4HpN3eGoZ2r
WMFA95lpDR6e0rzp1YtjENPjGdklNPyfY7eo/XX8IeLyB1tcARy/dkEgsm/oYWslFXD+kTB5qJuD
2vuRk34DIrLJJpTOoQ39uxq5lHldHXTLjFIFnQX82GBqKTt/F9onB6XalRnUD2uiygnReTqTTX+3
gqkcF4QYFTEiHDcOkMISMf5gmNRW0ovibYmY/YFRc7arI+Y4eFq58/j5oWl60um+eaxs96GwXhwa
EUC8asL8inBvlt4pk2X5LkuAxphByOfVrvM4jt9sjCfOc9kqj5QhYmvL0b77aGhkbhwtg/7xZOX1
PtaUH9wrnPNP1xrNewYpA+YHVPmCGbljd4Q4mRTXgQq/1jnKlLS1X1tvOnRdnV3DaXCvDl8WVgy8
7HaCtCVMCk1AX2IdUMT85leJz3WVWlvs09E21CcxW8Me0g1QvabBwxDlz9Aw3oMYrK+NVZn+9XIV
+HjVhMUC4Of1jyBtnKskZvahEe7FSpNpCd8qCu+WDVhXy8h3jqbGfGRJ+1aiPr/wxr4H44yjIrBB
B8wtm0RbAnyn5t6nNbV1KJ7aMiXQrdHRTtZc3k4ei3eq3NeMQAbX1qexaO/UAIvOhoFM3DxOloNp
TqYTkeiY9Gj6gqCizRQVRJxxbrL/z24y19VlkD4QOH+8yFrIGwyg5q9qrrAD4ouS8IaV0twzl05g
idA8aKndd7npxAd3ahZCKhEliYe5ZDnM8U4LkT4SimvudGLPu66F6OyW5lEVbGoTe/iV2lxJQ0/B
aFNbjXIBJRRdCZa86Q/N0naLq6XxRXQwtQLNG1+7mBG0dTLKqb9gFkDI4aUl65TCjj4m8WV9VFs5
mblxdvZFC3CwrIyHyCvrKxWad3Qs6zGOzQR9H/0a2eXs0FgIoIKWTKZ5beuO3XcnSNInrhXwNWaE
qr5j81jZ+AFCu3qs0yG4BnZr2Q+9ReaDMKLsQqmPPtvjZqe9pAFcPgdnnUFXGOy28SjRiZ9QCQox
oyAeySe11prQ/tqtgZd4gDGfu3tRBF+Drs2vbbRcWYUC7brMSDrJNqJ3iYES2jbehrT4TKVLzgfu
zPwhr08lp+Qm84Ed1RUJgFY+6124xLP3c51fkFqCuhtT4kfhXWROyrzf1+Rm+NbFi+z8cViaXsbo
3PsRuUxXqPAQd2H8FtKPZ8DGezFiM3pjlZ6vUxn+ug4idl/N2nVfo1qzJFiFOkWThP3MjPnAbTx5
LieYqLbTX8ySSBlbszZOyZa2bg2kFHBiLLHbVaoHQxLn9lPnBa/IPcy9A7/umEUdSSRjaZzS1Dut
HzpxUjLm/GIzafvmeNq6redKa1kndsPPA7XwU1VlJCYuTUi02OllppWxFYH9K1DIaaiTs2Md9I+Q
yyazgE6W0CxZ5hJWgmo+HryJetklBQ3upZs35i0iXsvV8/Uv7aGhXnBnDBuM+jjgDHNvkfF8rUHr
fiRk0V/jgWXJFWZLc8/mxqtzyByUXouPmmwUGWgYZadO+uGtB/hOl5CcdBs1Z+qlAfNoxCahBwm3
CvlIVjwiSiv5pRB8vMEcG496TNtjo+e7cjGiR1kw3PIZGZew6/huMI4CeuiAojeTams2SPSYRhJI
EMfNZu6Dl7yjGZkKoY8ZCzp3WzCQ0Wx9FLlfXZohQ/QUs03KkC0fMOCTi+TDfRrbgLYrExv8CCTa
LQdR2u1hHoZX2dvuBb4OQQX52B3XAsSDFzOHOt82zWidkX3wj8/WqbRJmW+Qlm1BNrJe2HRiEgs8
8vBR+cXL6NaXoSBwhRX1e+gs6e/0xnc2d6i93zLNQszd0PR4EL3jQbCj92MmhPf0cx/vhSMBmiZ3
JJXNu5/Vn3Rl3lCT+5+K/GYrRIggqsJ7XljWTYLDNpkRHbll2Ig6WEHrtCG1t82g+vXec+fCMfMX
woOPfkV6Mdl+unrEOlpemAp/cYjI05j1byoGXBks0yigZ2dseG8BotF1I/m/KDuz3biRbdt+EYEg
GQwyXrPvJKVay3oh5I593/Pr76DqAHeXvI+NgwIE2VWlTDHJiFhrzTlm0WTUjV322no0dJqG4tbI
ioPH1HGN8j7aNxOd1EIV71Ez/wTGRDJa88UAmTsr5R5tOyJMVFS7yeO4k6UjAWmxYgxWGBC9UIwc
ZgiIQaO3fMikMoz9sWTcfimM/r7Nw+jGCfLXMDKI2HL1u7OUeKCN0uUoPeY9Go0oY6IQb2uFqYtd
/pSjpB3oKcTU6rKy6Df53LRZgPxD0s7uGNXsWGiaXcoyvuIoHZxlBO7BdaxqTx0HY7oEaTukRKdx
Un6O63gVm4gkVWGLp8ApyXUpc6ISykIA6uECcHSbNr4xk2Esyy9G3+Z7z4Lt4aV9vDMVgcGx/TJl
HMKmLL0FR8bH4XpU94F1mVPGC9MUSYQAjX0z5R5wukHuDZ1LigoamWiY6JmYDaZaKdYJe+VdiJYq
AV7DdbSPnARHZGc86EZd7v2aEI9MTb8GS1U3DStT0xG+YNLp3PeBESB2JigM2tsWeXN8oJeE/nlg
Iay7BSi9RNBgDYDNmnv0CFDe9OCzVmVkPynYoHBfcd3ERkgIQ+dWpOhY/soK95QJxF3UGZ26JK4P
EUibFcqOTmhUuX7OVQjoYnLSiU7EDojgOPT2q5eI+baW6iHPCDmbRfDihNAeU0tjzDXo7rUFskTZ
+D8SuKbUw+xZIquBei5iPgcaq5/T5kLxmkLLQQG3p2VBkUFn+Jebm9UFGITx2DHcUcWk/2mmdH71
ytjjAT5SD6oi7Q8ZBMI4g/M7qTw+ZS8qpBsecJUYG3O0kqr4YdfRaZoszHo21UVuGO7JqTC9meSX
6VlQDbi5OIQBGRlZYV6nCnmaQh6z5jSzT0fAsK6ibaMk/R367902qxapIfboraHekqGx8day7gyW
m99jPd0FpXPi5CXJLoDMLPqMUOOlFRSbMgdmGUFXfg/bfnjTrfNUsHLMOYOo2L+xpz6/FzOxbB6e
GXLSNWWmWX71rAEVk86J+UpN/MaAHFYL26xE/xPINjqPHZkSPniaE/fp60g7K6IL+tG5t7mvXbkg
RdrooVEU2npmGNlS5uoCj3QIYO2l195tnczUDj7OoL4ejHNXNPP6oyPR2azhbsxpy4vngfzxoT4M
zL+C4EscNergCowsnhzpeM/lvBKuxhImbf+kew5+LF/0uFT4mAdImOzKDihjYA4puwsfmwlR7jAQ
ruiYZXl2ly9ACG9SEbT7j0NLaBEHUTTGTqducLa4dVpQimRs+6TBBWaDvp2C9xyXEaJPCxgGU94E
IzqeeW1lF718yZXxoqDxLKb7Be4/iNuiIuQiZKlusQskZgJvwv7lGa19yN3+zV5c7QbHo01YufN2
aC3E9U3gEn+RX9GkYWtIABLiVCL3oCTGMFZvwggIhYX8Svdg9O8bdPns/9+KqtWPCSsX85LK3UhO
lIdkhvZL1yZ9UnO1NloElxhalvaRtvYlc1MsC7zR2kWaH87t96Sh+OZUZJ4sTEYbWWfjfkwIKNZk
GmYeeNOMYFD2cQKWZT1VGyQU2dMsyEqzvOzYGiSqtGPH/HeJ7ErKwnnmCHQA/gHBte/97ZwK8lu6
mv6MFZ34ycgQcSI+NQB5MoTd21gjkR8c17u2MVn35OWGnrCeKvkDhpBCX+2K6xxXFz1E6a6y4Dti
moY1NNAFs+f2GaCbv0PHQbPDHOwz+rRngGr8AjZBTU2HYzUY59e0UpjjnVe7SBRbKhQ618+crTlg
c8kmDii4ofcZw8CTaMgOo69pW2KjUHE+zExpL7OW10BxqdNUjF8wNv7yk5lykK7bxevHnWApfc1L
MotjejdJXsK/HthY+IiMfVRGzbWXsEwjgs6axLyJI4PgBh+nWZhzqp0jr1ulsFSCHHfzGEAr0dCz
dnPiEckCPIV8v/DVaLGhuT2Bj2ZKgl/Z2MapX5RuH6sksMcCkkLk7Ua/Kr+WXeqdtY9O6+Pfsmcy
FyU3N5b5RRkFyZcMH9flTD2Bon3w7OmuyyjS4g7eizNd/S7sj4ERWjc9YV8o2YYrzyGkXuYdjMXA
rGPpevbDd2R2pGCaPqnwi6qcmmgxKOjyRjoTfWrNWb7LQxTpfhN/cYofUxjEzNoKmuA+qWXAf8Jz
sCAn4zgbz/DPVoVRefeUbzRhGQHO9YTxJZvlTa7aXTr48bTqYoOn0RUuQsKMXEoT4plL9ms0xxxI
qrq5G7IMNpb5C1fsP2PtJOaEr5PuyW+j+tEbvghlQXbCQtuwjGymyPveY4fY1NFM/lttt4+jqsgf
yMarMc0/hi5vHwJ7SwNfbxwJu7WF20RVFP8Cl4SMp7Lfc0s8AUXSK0foZAeXGXnepInAnAJI4e2I
qreJdm0ain0UB3ex0z1KC8MdxQemYh85M7e5gsSEuU9uSCVOGAlTSlQONbnR3LTUtlzLZmcaByEU
esSGxycU5pn6hvxRAyRWIRPywLJmDwy19vt7N4nJlchj3kmf/TCFGTB7WC+jFGXOw86EHr5BiP3W
GhzNGb7jWIknHvqoZ3xgpBk98Q67266I0vLNKCOLR4aji0TJVjoaLm91EVni34SIOW8+vgsC45I0
gz62auzExk7t/oC+43UIvOchoEvgYHNcqyoMGO3z5eO7jy/GjAWztwj0GevgNsiz8DC24Y/KtrHM
NWkV3pYEkDVFPyFQWf4Ok2Z4OzR9u28l+wTT1nitlDK3Q+GWuOw4gd1+fMGMFOw69Dj//J0PIGqH
ehf0gRzjWxEQycjRfz6CN70mYx7f/v+///jOFIXiTICCzHNhAhu0Uzpo0CdHFRepPSq0ovrJRs4S
W7nTcoYkaMXIjU3cw0jk5y/Ohy492DSEgQSRRAQeWJy0lsTrwVwwTVLohEgPPcBgjl95sbHmqt5i
PtVbES2cLK8wt2AZhseE1uSlj8qNKTTEPWwyk4zig8WK4Lf0++jFXzOuLIpVoEJeehvldMhsX70N
VF6kA0fPhSh/5UP0Yg/hgcofEDityUpPFM8VrZx2sve1jWvAqCVYQUYrmQ3qoWhPbpExnh5+5PlX
pfp3k+Ef4EcAtNXeMut1nLpfUtKWoxo9bx2oi55oFlPbcWpTXb0K8+ChYY6aOG6HhQi18UznjKBT
RkfQ+wqFTsPAUBfizS0S8Z4v1v7wrTO/ucyLqKTkqRhG3PmVYGrTB8TQxMmtbeXeWvaKALUuNVZW
jGFCx9YSYHOQshjvZA2tT6qvs5meJtfLVrOZIanw3PtUwQWRZX3rEI1F2doRmVALemvSzxhHa+Po
+8QBdEsnOnS6e5+W+Npr/Z6qtLs1DqRoh1/AWLroVjgfxBwaDdSfa7gykHv5gWgYvuboDMWU43k3
iAOb0zWtY4esQ36mSJeqsDkkBpEdefENczhh7o5dQJDI242xeO3cLe/D2dgmzgd3uo76WzLqDMo3
bripALinTQWST5N7Zu2YWnEezlxypTsSp5nnUeTYP+bBf+acN6+s3nnUpQsoJfoxmivlLs9FLUKk
tyQUyNL9PkeERBdpku5DDHRpmdwWmX/P7LgC+IuDUiRjtVO1f7Zsckq6gOJMetMa+c20rSrnyWNM
pF1AHxKh9NoNnZ+a6NQOfMzYBEtDjwRuesdYNQoFENWeNraf71VJ/M00oKMVXXviv34c+qpZG111
tgD+r+CcwGlM5WNoRWBmVCO2ZUyCoyUk7bT6i1WQXuUM5Dca1U/HFQeO7cQS4Zge2uTICk8znlxR
pMHbJDfzbTZXD1btVLtsdnaezyDJBvCCEZaJQkCKRB+2uJICgk3y8Ic52teupvsofWJQcrK+hdMi
vIp+utLkg8Rkw7DS27kj2DHdBBD4RcsmWe8tB542DR5bjSRRhxl8ikS8MZT8ynWN4H7C7FyFipuq
aD2O8y0DeshrTK3ZYwraKGVDTFsA+b0w+Hx8JBGweggXt5LmGLbNgZoTN0rgMIQhYoPKxVrN+XAo
jCLdDVN8bdRSkybkC5aV1hs6aGw4VjEk2N7rR2VxbG76XR7LdttHBXNDCUmw6YrNjDQ1S9kOhwCM
BuEFq3JkqwjcCiQToN9qBtRq0WxC4ZtVygRD2mwj5E3b2CtJ9kruCy8mcdVJ5/VsgM6NGOtMHbRv
XKTMynL6W9q0MeARltqYM0DExbUzaPENu8AqMglYr/GtMRAW5NmXP6a4INC1pGk/K23CsnwutHVI
M3optYlMmYH7Y2fCXah3WSG/Z0HKdGV6R9n0nrCirVynInoSQU3a1Go3+OKtmmj50MEgjt5+6QYC
dd2nrDPb3ZzvfMsbD67b3uDp8QlHohEnYQbnhGGi/aVTNDjtMVI95l4O8cIbSOcs32okL+uhDT0u
T/M4DRECY9Ah+AqDE+QiTdiK2kkMfxR2X+I4+WbiKIc0/ivP62lLYmm4F55+msYzxL2vFivRpmUc
RSaIfBC060OP5rIkcU1GySv8iRAAv/W9LIKXjqcu1haUV4BIW1nMb5nOfrp9U+7htfukJgVl/RV4
XbCZ7Z5RA2nuNUATmkM0I+px02Wts+uN/mo2WUgZDzFS8Flkftziu2FuXsbQsXP1A3XAW1D0w1G1
3q9+1j99rGbbKjV2Q+2Jf3h1/xKs/ksu97s4zXVt/oGvprWtPe/f4rSqyGwvTktoKmS1R5P3pVQk
zaAZTdF9B/YevnZOWwLVdg4XKUnJcUmMm4RCf9O5dOahHuF74QnbB5yO/qydMyHIfVLOAbnH4GBB
OLVcqa1/vznpz6EbMks4xY1nE+hC+0vpCIxPiCU/jujnp/pG28BG6Gil6x58+w5fVqYYzKLVbtfD
jMu2ycxL26FEtaaHv7xB1MW/vUHl8vY0SkNLiE/Svj4sVNfowD9JyrxgVdScJvJwhzkMJzJvfB02
w4hvkYmjSEkBwAAMsby4/fPb+E1jLF3XFcLkczSh4clPn6Epu8YIkB6eUNMwpJiJg4zUBvfcW6E4
dKbLh1mGiEmKNP2LvHH50f/WNnpgbfhkPFsAsFgAff+SNwfaBbwi1MleRtL4EdnnIm+LuQIE+vIb
Bwr/b+MW3ubPv7O1fPafXtkEdo5hXgslgf39+5VNr4iLPM0cRlBRdYfs69QOBnlfjXlogwiUWsay
RYBmPnu/CneGXiCvGGc57WXYtXHEYVIjXnrSPf23fLSZwXfnNK77GwJm3jPFIR6tw9/kqTYww89v
G6Sp8FzLltwyn+WpU0bLR3MyxixU018x5tOwKAgKhg6bBDvzFS8Hk4L6gEBPzna19q05vSDAJYiq
6qcdqsR4sIpLkDBzN8j+reHWHBKrvi/bsj13otx2Nfo9Fy88c2NE5POPbPBIempiBg6MJlYZgotL
CXUjFK5a04qGKtDE1p7R9A0Hb/Ppz5/U73en5wAKRqvnuhZDxk8fVJHLSnClFak+aEgbHuCVIHqx
6rtXkjBw99Y0gE03/lKrROz+/Nq/r268tms6mprEsZAE//smIUhhQP3eqJMp1DafR8LbMrPblkRW
ukvb9M+v9vtyhUVGm57jKK1Ztj69mmpxc6GWVKfIMn4ORfmMxpuoTrr7EKZ+jaX/88+vZy3Ly6dn
wNHSFraHtBjLwqdLm1RZReejcE6JD5o2gpPIkXhvwjxaFd3S7FhGBFFB2z8wHsqyhkdjYbXxC48m
4DIerWpXHu2gfPgQjWalBoVjU1UNwJ4LR+4SFqwZOOBd0FSw6enk/uU3+H0B9YhycV0uGIRNfot/
f0B51PvTkCqJFQ0wIT2LfB839dXsvOA0wgA+mKbxajMIU5q3i6CqIxpxMbIvcsTBQyFS5vvG7/Bs
y0kzzlA3nlG+WCQVPM35s+8AefnzW/4vt7O2NKNdLjv7/edrrq0BL2LpWCdaDTT4HaYdjlflBxSA
R9MvzE2+GB1ohQeZOP/5pc3/suZxJ+PnogHtSvV5P3Rp3vLamXUaF/cAmJZpZXood/o6OZs203xA
ntONibN6JeOWWdeiqa1HoBRo/Pq/3O3mcnd9uvswyEjPlMKBim8v7/Y/sKi9iHI7xBZ4SlXFerWo
h+ZF83Pl/gv3c/lMVc4Dx/nQcIEL//lauL8/2hqXjoOgzmVg8/uywqzLA1sgTqUQX+kJlihH7OnV
8faZnT7g8rZvbSejBeovIxwRB2iRA4YkoXpzI+vgp4b5rTbdw9wVzl2P9446PzLrknAX1AyBwlkf
Mbi8G6V5nUOOGKUvT4HuzHPS44F0wNt1ADj3rZMrzIiM3Eo0tbcByCmbPssKw4izy6qa3W9Segsh
Wm9imT30dnvoKp2fGUosS4MzWeXKZwU7yBLVrDkFRL2EFtKvhmM6gBr2MjN/i0XwYM1es4s1g8LB
9A8BEb3cKJuIaI8LAS5qP4xVuQpK4wKlfHobB5vUeFRJRpY8ECUBRjCCNt8PM3MxzbCzoaKKO9IB
pdd7l9xNH9sggWkRmlRnYHX+/IH9lw1bC4xQFlhwiwLiYzH7j9slj6geJ8N3TsEgPaKAnD1KAzzc
jXfft+LsBcgwEihoXWxSyDQOeO04f+pGOKNirhkuM6gKgFG2JDzstTnQJ0DLyLCkrI9d5Tw7MygI
HArWX9648/sTrwWYYTDAWnu293En/scbD9Ie2QpnwNOHTNRBYzIb068uCJxvcBvePGMiAsBxb5J5
9rE+pcyk8+7aagnjpmQ7RUIDRZdBHsqHi58ScqmVjXqwHgnFMuxjAjgEyORLwLRq2zPl20sfnkhb
MmtoGGuZ+tWOB+T1ppEB+EuZ5Ctk6idyLa4fJ6uWuv+SXRErsDDq0dqmFoQRn9nyWWb2/WgwC4HN
U/uInjdjGjEpZMk8VHTw6oFgE+PNs0tMKVkE4GCZls2c7m2u8F3mj9mqxg12KFp0Xo41fP3zXWH+
btfRgj2aVcS0eYitT1uYqJpw7j22sNQ7aJo9t41LgjpyNvxFmjTZAAANjThGgkkhQbBVLuT5EFFE
ogmjqZO/rO7mb1uqgiDMY4OFiLVNfn4/VdQwuCTQ4MTHOxzdBkmF65JiL+rbSNJJaO9h6ZJCWaJ7
HEW5C2eU6rnL4C0Ki4Z4IzP8y0n391Wft4SryRZKaXbLzwcob7bQZNM8PFlhBMVxAJpAv8IfmDck
oUl7xkJe5yox3dDvn44qbUnz7K2zbbr2P07V/71c/O28v7wXtMamsJfDq/Npzc9w55SNL0AOBia+
QNwJgFKrfcQYcDV0fGi+ZSF9Ze65aZVhbtyO92YM5V2QpEukX3Zlru/z/3RyA/ENhwUSxfM8zm9/
ua9+350UB4qlKMHcRIHwuTRL7TAaVekORHkSyYtbEoZuIC6oYzV1WuIdaMCSSYrm/8739cHQ+6rg
0dZRFl6M6MGeQZQMrvMcBjUJF31E1mztZZd0Gm7C3YjQ96GsRoKWtXXb6rZ8ZIXIzkwsMRwNAPQ7
luEiIdRwkkm9nQv91c8BlM3IP4vJ9neGaDN0VmWuN2GOINyJJc3FRVgdVn626z0HZaFq9mSS/pQN
GURORQBkPWXutrXI/ywxC50dkB8WyrSdhNi175p0UZG5+YFmgY08CALcXOTRpiPZ7Y5nOqcrOZzo
jfrIGw1iJaSTn4FjQe5cvpQtIV/9RHrfRwFSMNBD/Wq3lxm3JO6QXN3NExKEfpsB7nk2J47zcRLA
4C2/pg0lbhClW0O25hEH569aoAfp7dlb03u5CUIHdGjX6buPRTSmaXgWXv84Vd1XUcx4I4ztgNLq
EpnGQ2O1GHFGtBSuDG6C8gsD/xjPgdYnVU+Hj0o68utfY46CPdY9V4OdYJ3PgXlrphF7XOYfGumM
fzlz/H7zOyaVPn5j7djit2I3ynHIoOaCRpHYVGtL5jiH0nLYeniAd0bFAGGY/u9Pv2Py2EtXMqRw
7c/nzTYQVtuPYX3ykqTdGQWYta7XZxKx0mNMgspm9uw9EGq6NKiygD3R9lv0Ck6nvMufHyrrU4ED
S5+jlsVOiBnMEb89UznWD7OqIQtVSAcr18svPERswQ4NW2S/e+wb8qhC/8aQ3bRZ/Bqzy53oFK5+
iYmJC2vyG3NvuImi/BsHERrHxH2UCB1HI+PspBnlz+G9zfhvU6DMhikGxiIBYTeO1t9Weu9ze0ny
uyhbQUdwGE9Roy57039s7DJlUikRbZ9CYkQ3H0yHOXPEKWti+toff8ay+D/ohyRP14Clo+OwIBzj
Fif06uNbz0fyBL4vSwkPN17GkUzEjy8Rp3gk7uRWpbCRPv7KMQqah7QuQH2AirTGhIFCC9YCIRxD
kAosf4KB4q6bjnU1M0yJlX2KnAVJEJbQIv7nW7Fkhgc0nnGO26c49Kato5pfmZ6MU1TMcKeahTqS
NXB0srEAmOb3yJZSOzvAVz7ECyuzjyUoZuTaPnwRYtc8km+WbyfMQgwkTvny5eM73UQUlEAt+LqA
+3wejvvcaTHL1PEjYbi4pf0qOFCLpodRyb1FLGwG4/Kxgk1rsYqhmKueshbuTQUTkJHVvHfD5zAL
nL1bYWdjloBe3FDRyqrDpw9n5j/2K/SCWO6Cbg3pLz52JFOtylRWVyN6N1solHZW3c6SVKC2jsad
jU1rJZoiOBDEBIAfLQmhydNDDEr1CSbzpkHLsh39hFFByoDVnGR91niC9mDvkvUEIO7iwjOn9+zv
SmnuPo5n01BeZRwseJvE24GiDw8tRrGPd8kM/CZn9n7sIqgQUJGdxzaxoo2G7rSjfGEyj0Roo1Kj
vRg28fQx4ieKixLJ/QLYqVt6TW0OPMqvxFMcCL0P0A7XUvuPeP7XScUzJIzKZl9qSkBz4GJR+8mb
IA/SO/JbiHJNUGCpQQGhXOw6bFsGKDdGV4Q0IqZo84WPj10et9aBezBYjXmIeNU28n041tQLDeW0
dgKCh5rveGcPECLNp0Em4NarwMADSkt+KpzsgsplUTvBdU1QngX4KPYtIlfSFmIC4FvqJ10BdE98
9YRgzCJHmhNakeGHTLoCu2VkMP8JXugREdNi0YYy5cFLQ/NoZfIQUOyjUZ+tbevXMKwGmB5E8lTm
a545L0CcX72GJCYSZvGV4ooHU1rvjN4F0hWYWPmCgrw+LP5liKuv7q0vCGc5O4PL3w61jA4wtQde
NO7q8crbXLUKe/w/HUqRIDv0ashPqNQxkj18GFOnRZY7VvrJQt/FEIZepsPR75KP3V1hzt06N+J8
6w3Iq/o0+oISttr3JBHj60W056OwvcqeCZMRqeh7Hb6LYFZ73RDqOITo+wjpJN4+BuRo8dStcBlw
v87WPZyw/GlAI76C4xMiTuKPadXdYOQxWW2FQjdCd8HtBkQtoT1eo5pTvw0CbJdFXnwg6O2iHSMn
AQHfc5xiXhwx/G2lMYW4sIEEoRfg5ef6cbJSdyMcsSWKDLOXglYas/NCuWTkWRwlUPVHyAxkYNZV
x/BEEqI6M2HN00V/hPV20/LkCyynCAjSgwwKEn6HYNl6pwCxrUACWYcXmiXhUcasQo3ggciJGNnV
dgJ7DhjCpmeAdaOshmaOy/lp8NjwXSbUurBR6OEsOA974MNlglQUbV95EVG0KFMwnKQIKy86v6dS
gSfTjOmWBqReV25sw4uX7jo1ioC42IZTpgqqJ86168LL5T0nJiwrurnJW2CWUENjPBEPGHeyFWYo
1pimmdNN32oaKnIczvz+4Unl1joS3niNnXy6oqAKuQPmVT+41c6RoXc1gsa8K3mYKsrZNSHY8SnC
B780cIdTD2kx9vATBwzJOvFalCM9uXx4Sizts1NO06YtgzsExN5jknxnY2DC2tge/E2qHirJKrCw
bSLmlfsWk0Xv9wihrno0myfa8uZOVBA8E2ixpzENSBQ+TRBdsZa07+kEbjrK7ACUXNJtamRJ56Lw
HhoxOlzS97ALjhqfzCnRiOAmxO+7iLH2SqUmIb11nz1nyXPXwAfFbXWOUJMfegjRTBnjs+GwxdXa
8fGAlOgaXcmxkgyO8cEgTKY00H+Yhb4rWuHuRhDCe4Cz9zKn1dcChzoWZS5J58STRlbXAESLOJdg
yp7Z8lmo0KhytQWNPg1ADg2hZa05E2ssSHDxU4bB+wDM2hgURLwxTY1LVETSa84lHtxo1em9UZU8
zcK51bH9KwnUZrJD5rEWUwDfGZ1thGqK6DtrhXC2OE8Zx2XSOFQu38iPtVbQEMj69BzOzWlyh+qe
jyEuxaaB9MAEeMD5ZeyDFKMAbrH5lpEkjTYxQ8TGTbwLsS1vccVke3+u8EpoMznXgnxKYd9StqBV
g09zN9Q2Tn5krWiTLHvr0bMneLjeFK7lXRDQdWDJi3CHdEvsua6Hvk2nXVEl49GxKzzny49mKByt
zTrHtFf0wA3d8XFgFdq6LKEea9BjZQVE7wUdAD5WJcd2HiuWyoz0v+s8Ffl+INEFNKnCcNInWHz8
zltXPjRlrmS8dVwHL+XULJaR6NKSH8L0dYzfhX5Rya2MOvergrfROFWKX6uQQKCG/hGVGlkBdIyL
JGLMEjrvmQuVFxlReNRGu618Q95kuSRHsq+vlJQ/ALIevF7PR1NsiDRjt8vHH8g5cB9mzT3pUc1K
FKZzkJ17mybBrUWP+85qJsJTCRVJg/RiNUIfrBpW8WwjtQ2wJxJiM5h7jmjbLprVocE8sbCcInpx
VB0hOCg10WZomz6kalbHLKnMTVHJx4+xTNfayVEZteJ952/2gs9ve3Vp8+osF7H1GNjAbJJLEcv6
aCUd42Q/wGjdt2S9kyp3IOB+T5bjABS22EdBaF6cXp1nL/1RtbG+9ZEF2TR49iQLXKvRBuMIbA2A
/tydItPfhPM5n3R5i74MSbEsjSOTZyAvotbbhMsRAWmgFQRBYIofCu2FNw72CRPe4KWqiT+dbWdT
+8P7h7O8jdAYVVlIhkRzqbzWWzkagoxuyVxchiFtaRurDtZoVZnmZkTauh0jekQFjegt83w0rWKA
dUbeq5eZ9yXdkbj7TiRkhRhB1r4+RmhKVqFfklAhMNzLHOu9KrG+D4uFEYcoMSS1zaAu/Ia0eDyU
ZCiiaM03U1yXiAA6/0SRh04ea/TarLz64mPP3EeW8x75tn3jzM1iVIqPlkhf/ZGMeuah5irMMC+4
eH0iQch47apHnZbrRMbGyc+g8amCChT+2WNuN+LcyWDDEHVat5PMaRY3BxPbr8XR/IHe3lM2WeKc
zuhVBmIC0ih1GG/3/XZy7fAWOclumLE3AyhxL2bXYjwZ+uhE/9HcYspIT7QFMwpm56qM6IVlvD4N
NI/uiP/kAVTF0fZCFpA2ue1mR9/ROlERAsqIiSACS8Z+5Ie80f0r79X9B+CEeJzx+nEORTS9S7Ud
XjjvQzIvkHQbVVtvDZ78jVHPAnVhgKaw4+ac5UbKtjsi8mg2ge3194YejmIMxE3bGQ1KeOhrpaMS
AMzuXSxkvTcy8i39GeEdzAKEKk30ze2T+TgOHY5VnT3UZsKGlhmPIpDlPrYbzXIfIz5xBszgkX/U
Y1U+5FBVbRPCNDtncPBLXosQiC+93TxW2fiizMF/oFuEHqpMrLsekzXtIQAzU9wg5iPA8wDOfCEc
aax5/XyOGjHfwavlUJwNxttkp3c4kTqogL98Yo9rtFXv1MPGprbaS1QzHa1muqBtYh5rsps3QnJv
pIupCgdYU2I66lUzXGz8oQdVed+gA1g4x85Vy5Rs9qeMxKiKmB9H2xg3oDv9IwJugBMgHmWcirlo
pQhwO8Hxea6gF4a6zO9RYxdk63gQosPu3rMz933gAdMztqAuJWU1QBz5UCo0N6wm5FIQsTmOXYxB
nYTJxeBXjll4iuWrqgzOg3mDJLlsSpOUYHBhTVlFRxCt16Cai52Us/+qQtQ2o1oNRdxfg17yzBGI
fOuSSIl/A19LFFpX35Z32hnxgAx2epnwUuso1U+ejccRed9NV0n6F1N97zRlc9/3KCL7cpYkrqBZ
X+5bcKxg6msYLk2H8rdz7fFhHGrzNu5s/cLuo7fOhB4eo89uKgES9OhjNzU04I0eJjJnqfOosF+k
HuTZyAQGS2HlZBe5X8hHc5jRsdr6sViXGnVoTqTw/YKUKWvE8VMySgBN9vhI/DprSNIfFCnQnBWU
95h6X/3ZAYBi6scB/Mo/XBEeazJI5ohtfRkXdBa2J+42zIuFzxgxB9zSyHIbk5m3onGG5iofj5kA
me/VxEXJ/iNrot8WHeeBtLIBXKTJvNfpAN0gLeSFrWaCD2EhQCrzX7Qy9JapikVAfUYsgDVOR0H6
Bm4ux97FiPRu7MLeIeZJzhnDpmPrLpHrpDOMDFk8p77y4xD/xhMSZmjX+1Yj1RhFa+zraWr3hS8e
c2YA54mG9Ed7a27C73nPDFfjfF1lHcnVWKxZmi31xAj+acin29rA1SU5wU15E+N4dDCKNiGRxjVe
T5NcHtEA1IWJ0MTOSxThwamatNn6i6sJq35zV5KpvM8h0KOg8Ejna/s9/mqP1AlUnVHXvFttZ4Mk
62emCSh3Vn2wrGH5ZDwL5MuBQ2WgJrEh9fqWYdn4NXWwoEy7jABBjrbjlrBA5O1BmVNv5c3t0LbJ
yWz9E+nExdmrkm9BWxkEV5A7n0umYIXNPOwDkdSin90i2yK9NCFtnBbULUwcYuua+t6OOUj6cf1t
CvXEURtdlhcBH/YzvJ8WcxcVjekGQEp77oPWPmWRQ8OscLoTx+Ho4mRnEpSDm7EKhx0mAA2ZPzKQ
gIM5UQxZnZBrmKOiWtO3wG42DsfOrdUh8sfbAMHlYbSsX249OTeZ8C6Thy8Cort9qKZ4OITIMjfC
sN8kiuOtoqKgaOqXCCFpHtz6ZfBYGiz7/1F2XruRY9uW/ZVGv/M0vQG6+4HhrUI+lS+ElErR201u
mq/vQWadyqrCxcVpFIpgmJQiQoxt1ppzTKb1ru8fFhAUayOycisPjjB5Z7NIBKm5diUQAWx11FwU
q3uqUS2uRNvkm8q1AzbsRA3KUMsulJCDvhzOvTUcXfYQxwoEWIeyjpQnOGNdZTcnJ9HvtN4VD+zP
uTxng2weX6VL2lHqmXf4ck8l0SSIbs3wRv1+TXZBvXHCUF23DrJKEs7qc1NX3Spr6jut6sbXboum
3K/UsLkTCNFnDr0jJ3F1OusUyoi/PHgIgq3L733DExfrIalSxXroirsUqxC5Yagva1wVfuq2L3Vn
PElsyNiMRmAn5spJAjBhMIhWjPwfuRLhQcv0+tLzOw9eb70opfedtYpfm262w1bLMpeixi5rCgw0
WXKpCV1edpkNedxLkSmrbONQONpWaLReJ4u5S52rlp7MrrUeseDtssfA+KkB48IeXkPsn6y9Wpf6
qxu8Q1H8CAc8M6bTB5tIz/BHamz7B91wN9gstXUg2nCLs20f4o5JJ4NAaAk7JvIi6N3Jp9mxkHMo
DPi2Vlt+0OIIQjCNW01/Sg1KYprW2Z8TOZ7flckIL2VUsNtxtScvs30R2m+GtOSdHmeHRnWyU1Ln
D2HDxss0TLgvwXDfj6aCAktJN21quysRV+4hbvWT6MJxI3rDepcawHFltA52Whh37EXPXPKlLYYD
egB9rcR4jJcVXMnoqsV0L2JUx7wlD0EbEEaHmN0Av+BuUp2vSKMehSsTo3eHLKAf+a4KFKuRw/61
7Bl2PGF8E1zrfkQ44sGY5ICzSoErrY4bhol4G7f9SR9pgUqtvv4CQc4CMuBPhC8GKgmBBlWJITEz
EMlU3oORa1N26IzhN4OHpViZJ4+ePdsrBcJB1L47tzaVNfq3amUoAWk7MVB4J0guuMZ6PyQ5HfQO
FqFpGn46NnC+SU1IvssHwl8qoGrBID6rBPY4LBGs53L6IBQzqnH8eNde7/qj3ev9ajAiuV7wXVAF
YCcNyPZDva2OvU6xdhFN0ihOjzbFSz+1ALpY4bAznYYqLNs6t6jEzuxZdnsZ2ymmIFui5y0wlvut
TDc6dNKjbNP3rrXjC0v52m9sg7mLddMhKtv7vvWMgyEcppRRXYqmVPLm+9RmPGu5Fq4NIja3YS/f
erMhOa7NilWa2tQ+HcKRPJf4J/bWWFTaHqFNJNT9MuN3LSSJspTbht1WbeAL45rEhgrUbsjy/pst
9ENs4np21CsmWtUaqkMB4JohArwYVg3gpsMNiafjOw2dUrXZDJ1uHAIG2c61xWlS1fvJTbVrP6f0
dI2CY7vv+e6wEXXnzU7WBh9NDzXBbTqu5hrIxpwC7qtenxxN0F+rySXqaG4mqnjz2Eb1yOnLGkq3
ahwq7EH+BDFjH0wYq7Sg/s5jmF/0btPGsXYWPek+/WAT5IcBnFr6zTuWdyuILTbVoorqFE6XQ5Kq
hOdplbvWbfFYZbp4yJrEPORmSylRyW/N1e4t895Kw3Pjlj9UlwjrSpoEeiBOoFDhdlsqvtpTzVR1
KOh6lE15yyxYbn2Mmy9gQsBgfkDSPD7EGXiLdCRkUsnjS/KQ1a51srtMWzN83Bx7BBfQ1ySqE0bh
T9Fon1mJyvGOGvKaqHYMbdBO79Gs0qSr7dG37F7wbUzHOwOXG8ZhQqXwQRr3istga+rC3QdAZgD6
42hkr2zRipiv3BoqDFbfbgf8FECXVYQ0wolvLZly8WH30SYfdGebah3zmqJTrvZi+60fP90Id5ZS
BWwx9SG7qk3+HnjF986iaDJmT4LU0GddTrhNmdrAelQn3ZKf7PkjEsXwkBiof++YrdamrZPdAahk
a+DaJiwcvzgyyofGsjYTA+djyWA0Ru7RYtG0jQbzo6rH+AW9wTdXqzZgfpufFvXOMH12C9c4d50a
XUwGZA1N2VnvaB+4lFv2VjH97OMywtqQ0bmCpf8SBG/siJ5yKkYPZZga6zhK79ouU+lkxON2Ijx0
w/Iy3bOgP/cF5XQlCcbHpoJV7bWjhce77sgM6S2Qd9SkIjsU93i8XnSWQBejOit6rO60AjDucYzS
jm5Q/ZJanVjXaVO/ubMVIeir4a6uS/W+14pv+Omq21iKr6KDRqb3CUGgveK8TsQMUwaelGs54v1I
+8ncElgj96LzIHUbiiDn9dZBQSp3ThasQacjCqbEtoJAwlhlz6ACq63Tc4N6+hiQumRno050WmDj
50Eme0DJSaHLI2Ix0ovHPhleg1IZthEI3XOg9SdjLo3Yo5SsttnM5WUzXtHRjVedoWytDANV3W58
TrvQvMmRH+ybvLS67lntZi1N6K6WjxGWzb0tVb4c882xCrpH1TuYxMTfZWW0K51Sew6jfuPoav7W
0F3ZZWAqtk2ptc9OnZNomq6ljdvd3wR4lbkeIdSAilTetWp864GevEQeNnDXczeSkLGsTc/5hIzM
y62D00KfYhfv2u2pjDrgw/xuHCBEVtGSJjdgBF/X2ZvdA//9/HmTvvTxv/Mf8/UGreUOXsjJuuo3
9yl7tT+pBuskkxJPYWDwh+RC22jdsoKI1/HKxKKz8RiFoQOMe/DGzbl37+L+ER17Bau4WaOa3Znr
zea6ub5dcZb57+RIrAJ/2AwbfWsd60N8i2/yxf1mfIG9YdVLsACu5BmqygaMMeChbjedRetjk+Zb
92OgXbVXD9lpvPU3/Um8NYjW8ZngiQJ43qwoXAdijRNMabddv6OWj3sVJQgOEvUajTlhS1X0FHXV
lmCdGrcUjcqucqs9IES5C5LOxIrfeOSXjcrB7Ysrtrvy6nbRW1/mA19U8mWKzPhIWQiQj0aBFLOu
sw+L8pylsn8vK2AA3aCUlxHJ3a3r1ZcpLLail9krJwnKpDJkjRlnr1SSV1aDBCG1ohpvuWm+GtKm
Ypaw3EwKglDHTcGLeHxtNuS/wGHd3ogiwJF5vKWAq4LHm3OPr7KuenttzZF7y6E2ye+swX3+uulE
CXXECtdPoifN0VliAgkqPi43g/ksFVwaXZ6fNdppRzpfZyU651Rut/UcrujNCQ3L2T9uNnRH9pNF
nrJrFMcydyB5RGHNUaNfth0y92F5ZAoI0o6thgrxHAYZJMbZoUG4XR4MSlkc6zmuZX4Ffa8TnDn/
uOX+qnAowuHBKXpyTJdDOIdLBjGH3/ctZ2Bt5mGfOTvDtazNv1MUzNfBkiG6vHQrJjnUpKe7CrUK
G05XHQMRlruxzRpxUiu925Xg3SbL+uOnCxEXv37PP+5LagBOWkOcLn3S56moo23j6BiZRBS3ayY0
iFBzPiY7n+IosHVmRTLt0DHqDD16hEOIRvU/MjGW+0KnySjplaclF2M50I+ldhp7KceBNOVVpCCR
MFRGfWnFULaalqyx+Rf1tPd/aQf/198EU7+A8D9IhW+o4Lb/uPl/n7Drl/n/nv/Nn89ZEPK/b8G5
b0pRfrX/7bN2P8vre/5T/PNJf/vJ/PY/Xt36vX3/243NwuS/734248NPPrX23yD7+Zn/6YP/4+d/
RPY3kUj/RVwy/4Y//uX8Fv7P/7xLs/eozN//Rvb/9Y/+IPt75r9MZgcHY43mGaCaUOr9QfZHfPYv
7Ne2YzHI60j1eKggPgR8v+HMjziaY7saMjXHRjb8B9nfMP6FCYDLwNZNff637v8P2V/X1H/oQrnD
cJCCexovQzP4dX+Xj9AqcYuBTdtRYaeclTSMekKFHIc0uSyIXvpmWlXDhL4lHfBxKo8pMqFV2WkD
eXE5BSp2OSPeFtqIdFaHMSUYpc0JGjTNg0dH6Kji6zmas+w0BHlNJHnUF/GpM3aVaqUrQwbU6Zr2
Y6hVFreC9HMyrlYGGdTmqO29CIc8EnL3OBGNdxTIa9dJBAVUL/G1V7b1Ull5umoEO2TEV/ZRisGZ
gz/svxzYfAx6TC+RfgnOB2UOwrOPJL6RTbic1vjAKYSGAvt8+uLNC4ZqDP84hKLSj0ETkFBuOSg5
55tkPbJBngTUvT+fvDywHNA46MflbPkpyxlFLOIFKFxoA3Nn3nxhqZpWipuz5FeznK0DB1Xr8lPD
SEksib6xR4JfPDFnmixn8EPz1IlW45RKxi6nPQQdJKRpyk5u7qlMnJ5CqzR2tmVwNt0J/bOwWRQa
YXH6fUBFQgnJTl1KdQF2/yCW1lp6+Fh1i8Urbf4zSLBpg9rFtrDaCD3ZFRgw6CnnN713f9hVypa2
nvoNlO1vGWhKOFnVzDZMmLqd+6BnymdccvE5u5CUgLb5pBWuSZt669xojj0ko4xmCxSUYdqXdn7G
GIKlE3zQ2hxq/RK2unYZ2PBT/mrBZXqhrW5hKO3VaEwPikuDVhcgW6uOzjkaZgOn7kV62KB4NZde
FGz3TNbi4H4DmBBJq3+E/SRXKCkTv0C9SwwqN7WG9CjDKo1LBZWMHR6mojhjsVZW6yH1xjNcAm/T
WAIlimJFF102XJ3thGM289iEmMYeilN+NSOPIkDeEE7YU8Fm3pOtbyFJ3lG0x6gLDZY2O0uovEee
HphnA/86/nRxIs7ZOqtZjM/JnV6WxzwClKiwoTwKSBxbnoCHyz3ojbLTeOuX0R2Niza/6lZEL4DV
SOWLo+3y2DQ/wY7zu1GneBmp07MdJg3Qg5YyV1rgEOt5W70d83lYqM915YeDL2Y7jaTu9NqU7Kyx
u+DA5zsvzLQkVAlgs7DF3+7rm7cmwpbchtMqSwnjUFD27kcFKTGUk2MDafUo+OWk/c6ny52/D3Rq
wMLSUWMAbFfWnPmkAdPfJe14Wm7p8/ojVYsRK5uDU1KnE6nEcPya+8kKn4eYxgjXhn5ixUfTvDnS
GNApQ9q3LNTWhopYCwWXsk1DecVMMhw7a6rYxjTmGi4cLA4a49oBBUQ6hzhViUu1382/L3nVvT7K
fTlTVVqdnIglOP3XaUVgE60jInUDkDqrHxlkrqM5J2Xp86HP3k2Lv5zr0Uklr7pFfWfzWZC0IXCb
7pe7vKZOqIOZctMYGkivgvGng8Tsx5WM1r2NUEEtgRU0ddpmPvIeVmXzci2zkx/pQPMuwpn1K0d8
pGX662y5b3DlLkkzaycQ11Mqdq31pGGbp8Cyr+hFb9j8s84NvHdqsxmr3orgsflVTnn4rsWNtvn1
SYIN80t3IFNh/mApWq/pW/T70XPqtW5NM57fpMBS1MApubBXNUFYK7WFiWaEJaw/RTI2qA66CqMo
SKZTa/tg44Ke45PFkieVIN5DsUxxJdzHRb2D2Bttc8UetzJpn41ptI+16w5bvSyeCNM117GsWz9X
erFS2Z2tSM0tNkyV/Blbw1v3MeU4fTTgS4kJNRc7bKrKWytWPgtD0sq1VlpXWER5KXCZWcfZOQSE
X6fdvDYT82E562uoH6i7qBkqarTDn5VDkWDFOc4rweWMlImHVmXbEMxL2HheodqwDKeVN69fg26e
vFh3Yt9MhJ877JDiOZpMmZPKTFKnfdL88Ma3BnpCqf+gkMQOnKTYrTGhDMgkfWNIXoTzYRx5s8TP
UCMXos5DoA9L9jeszzkfq/CcdDVoEchS1/5CLoU/e34mnR2idysAE8uzU3a+sIOItWFHs3HypNq7
EJ73ltFum/FQowNGq9ITRcxwuHHHUVkrk/mqZ8Sh4AL7x3tfbkoEXqmf0l4YReT++hgEhRZdDab9
8qEsB2X+OKzBPmf6+AHvFgXsrAA1JWIoi+gKv5w89ajnMbgFACQkmR9FOl+gqQVRYITH1EBw2wQz
PCBSpHecroNjlASrUd5uKTK4BZtMC5YDED+wGzaiKeoDFNo0pfZj2+yO7AidmO1PojXDUVW31WBB
YPNYBagyelRbBoguh6joJQTWVYPT7VX2MDWN5uNymIaGAYz4PqBnVhZt6JQkXnWIiE1cIuvzBOYb
6Qb7zGYuqDBcVfM2yZ43F78Py31i6u5pJbTbZXhbDkto/e+b6jzk5aCe/JClP6G4IXMrrZjl2x+q
ZJHAUGAgWA6uR9smDxzLt8z2jCHMpVOhFb495+Qth5Yi1k4XNKLmMQgk5sWO0LgVBZ5Vocs7NhTT
pjXV78vvXcbb5bX84ybxOsqusIlkn/cpjsd2qnUPQVqRI0Z4hemj/3gVFnJadDcAeeaDUDKC7XI+
kZL++llzaogvrfWVs/7aDDMRX6eAPRXVsNeLJ4oyVG6K+cqMzJDYKMl3afmaeiJiB2naTQ5GhWQ0
Qj7zYx+AIa9gF8hIo2YUvmV1CpaF8BJSObd49hiYayM9gY2D8jEnv+vzhignTJnKx3xqzodfmfB/
PqzRq+862jF/PrY8dXkWThT0IcDY5uBCp08sosgZ6+ZbGDaqYwJZ6Pj75q8zA8GuQTppV9uhtlnu
I4ERJNjyOVKLLSX9jRJdCftag3dc6OQaoihSz4l0JhDJ3kFWirsLnXzcxE3xM84hvmuKoR3rqsT3
5oFRE+z3slAvj8tZMp8VqHcRP/555+/n/Ff3OYIco1IJqZrPP+v3IS/IXtBq/J9/3v+Pf788YE/B
H/+qGxAnKIoBWnX+6lVVHvd3yynqnUJbuQM8GL0kEWpgQO+GcosqC421UTIs/jmF/r65nMmJ2qa/
PLzcXqbZ3zdzo17nchqP7dDEPkkew2aZcvR58sE+StjVcrufv0cYdtcyB+nqR5rXkO3JwVUHoXJx
de5e1gQ6GVV3Xg6D46AUZkZeZXYsyCipoESSGsaMzBANxZGITQQmgdjHMg12Yyg2Xb03Rz4NICrI
L5bTAfDgnEesUWv4x0N/eVbcJb26GXLmyuVZxaZTy+owOYw+m6Wg8bv4sNzschV33XJapbNcbTll
11JD4Jonq6VEoUU2AKbldDTQj6ME/XcJQxcwkypnkNDUIQOhEWMv4GuyYVz/9cP/es/vH7kUW37X
Pwahu/SNQaf+uwazPLbcJMkD0M9fTpff/uuFLD9wuR1jvBhXv17+8hp+/yg1Keh6eHZbnBxnZID4
840tz/n9Kn697N8P//7p/8F9JYB/p1YbuWUjdEAzg1kTQHNooqRZ1xtRGdNe7UcQseawmshGWA/0
8cxEndYklzDoTcVLErsSi0f1QhymZDELJIg8A3OnBc5NpEP1ja3wF0v099Yh7naKdCBtk1JsS52n
ayVYZXjmBKiJ6HmwChWLUxocbQ8va9SNs+fXWAthj5sspsAKy/TJKAF6VSglfZjCrW9L+TT1bk8A
jPqKoH7yoT/Tq3ZOVBlPoIAaCn4FAvz5bZoDu4C+g1qrMPERPd/SR9nUrE9plCUN3wVyNhJRRCvZ
VNkO0tLPwI4QUkPvX0WqfNPbId7Y9jc3aemAVUmKmowQiabZknr3HYJ+7cutLAcwR7Ubw9+h/ex0
NsHbE8BJkR4jhc8tIxG6LNuOoS9+i9y2uEbRZz9+ZF6AHIs0ApkoNPeK6LWVJJOgVzuYNRvSohyO
oWEAFqzo0mMbjkMi10XYfdpBtq5Uz9rpARUJyPPbsGHn1jXtq+LYnxaqKnsuYOR4NCL+qd+l40M6
QINMtzRbiL6pcFSbmb2J5qJukN17lCZeZP6hdpK6c63djV32jr1jpdZNujZi9VaPzuiXBN/6nDWr
DD3VNjW7ahXa3ycgEvSCPXHA1SAR3ZvhITEGgeIXcFNT85e1lRxGEmTezPR2ntu+q0hi1uDsXsTg
JadUQWhH4aQFvd3y1jW5A6aOSBgU5dCYkPWriDq84b4nXOlHusm8flNOWzWKn6ZBew4cPWBFolwm
mwVozmq1AL+DJDc49mqB5Aobzr4PNQCHjbkzshJZVm0+xKb76FbZtfeIyyEHACWNFt51Itm19YA8
WVfQ3OEGDPjId7GNNLlHZRbm3bmIk+BTkeLM/zXAYbzCom9KsI0McMKE94H7vN7HLLB8UnOSkkqo
ZWZHa1LvvLhRsQ/jhFGd5KzKcbzDApQeciW7VjXOUMH1qkElWJmVvZN1TbYqSh+zH7k4u8nY0rlr
V51HLwCUlBma9VG07Yc+7y3BeQyHvnpVTJdhVZbA3itAVXDyLZpvrIla6+LSHPMzGdW+Tn31BGvR
2NXSeaC+mozIEzMt2BVW+q02rA9LWA9kZKrfKlECGQJgPUoIg27dqauenvkOmby8qOolxj6wcgZ2
kaY+E7pkznRg0ERrBpJ36AZ2cH1S7d4uO3Ebiy91ih/pttsnRlZiZyPGvicChiBEPoCJPhBuaFLA
Uj4nTXtBprjNomjvITfDck12FmzqdpdmKMBGJI8I2cRnEKFXCkzv0XJqsa9PXSLMHZy70q9tnCNx
R3wLuKHet82Ar5t1nKhqscxzN72CXScnsQInZun3QfeTRS6o8cHo1wGDU5lLQYhfAhLfQa4pvCPp
PMO2tJJrHWjtxg7T72D5mAO8YS0i6uMYw5K1U7MIhR+50qui2aYRoToB6VeNnaQrK9tHvfqIEh03
10w7dSxv0yLrS1Wnvid1xQCg3ZM2kIpPpABiFzBGrVQyMTYxcVWViYQwbsW1SHpUhIZNGPiuLxGS
dSlVKRtGnqurn7Gtn6zRIM+lj9+nPluZyFhxNoRoO7i+toUnL4HevBgNeL0RFt92lHzQ+ouU2Rds
VjQKBC7sS+kXlsLlW71TpuA9SZVPR0vfvGDYk7P+BCmbVlOZfnalQ5bBhJk+MekGRKaRP+b2HOzn
rbGSd7fMOQsjt3eizB4kgIR1aNpYfUJiP1qQKFtvNNZVUrWbSJsq0kTf0YF/hzC+8qb+uQ2zI/Ur
GgIie/Ri+ayMzOK5nm4GEZ1GZbgrdPtDFqBEGWpiJ4GGbBuwaKlsOBiBBvWrjzAC9Jr8crVin2KT
oSjnAHqbuPziygHDhyNAmz+gwo2gudMLjwYPAXZqBkh2c2/VpejfKqPQ1x7rIxRQ8cdsJc3KepN0
ErljhyUQOR4pjPHeZarKdsSVXzJDdTeGFxL9F5swLQvtcyxAMifxN9OsC6h/yH3Q5n10oqXtORP5
9RSpVaShXZDhWv9O+oOOtGHuu1GhLuVK2J15DUW8CVTS6tURPOnorOy2wdGVIw6ZlOjNtC7EiF6H
CkYdTDUanUH3ZhrpsWQ3vG1669TZtn3VCiIe1bIAPmmSNJK5qPT5syV5O7BF84p1R3nYj8fqviY1
nFm4pgNqIpWMjY2eTK9llFR+nbT2RtL1X0csGn2M7hik+vTeBnUDTYMaSTS8m7qprhFyskTLXppo
Glgz6j/18hbC0liZ5djDhx0ZCl/sFLHTexUlz+akvLfk1hGW3qFkmmR6YLt6HYMCdEkY3RlSQxig
FTurugPyf3OnBuY4ut+tVAa0BnStwjbE30zkEjr3ettJ47mtI2jrEfMyBYQHUzGenYABMkU6f1+F
RbdDvG9Q5lEeTHxjeKfhtcgqRLCax5jFgRYPyYAew1N3UytuKWkauhPPF8R0jlWwDqVKsZo/We44
B0C3jA4mrjbNcU5KEUYHsNV4IppsGyQr5KMpCZ3AEUPHea7S5gQZ+ObEtTiV0vyAy+JrVXMsTfgQ
cYukbgioBUaJu7G7PPUDTS32cRv80KLhqZv4HMkHIzAqaPDvYeikLinytVezgpX6g2YZYACSK4A+
n8RZPMARsZWVSMAnJ8ToyOIjK/tyS7oMFOJEkgUpIEqS+wVZHae9zhLQ8MSdOjY5cYgEFhrOLoHS
GFpl+JM9B1V8pD3ea6MUD9AepK+ZSAFdtbqp8bHHUEEOXgZWG0I2ggEcEbpBLF7/wC53JhGm2waO
bwU7jLJnxJfdDFVIsOMTm73HUhfpuY9xbGcxVbJiYDT3LtG8DZnyB+yQBCercq256XQZjepei6EA
E96JYlhBONsiy2xQPqoOotlpqqt7T+IAaVxtM4UGZpoQgxexMydK4hj6U1a3DjtF5ZviUIET7L3w
J4wlEFZ3S7WpuIWx59yhfRtaBIwMR7VvsJjf0k5G/DSnYs6Mn0adkbbM4DFRa8y0xbDpspgODHKI
kRSpUh8fiKQabo6h5hsVZ8CaGnhMX7dCvj67wk2ySwk52Oshpa8CeOko0i/HQrTfMSet1a74gZfl
M1ZYa2UOTr2QpRWJHepw1w/9Ju2fCpaEO72s7I2ddYeqxwdXFtq0NxgaGBA9ZCrtcI7SWr+bXCSF
JrXdWT69mDQsiWuePewqt8Q1NWdBLT/WLyUFSkhyJYlQuEVkiz0nxlHTa02yM2xc/m2Gt9UZcNIa
5qrVY3tb0rlh7vjo7LzaLkbOGA0TnfzgPHsNWWhFX7G4YFrd5syvLCOBs+TVg2E/wvDSnsj+Wfdh
L7ae6yAKTNdWXb8JSeG8a/UXU2dxT/L0PVrf18oQawp495qLt5T8s3YzaHD+B4F1D3jBQ6krcjXk
uGdUPvExUloqPqHqJ1VHHiQZvCS8gUylmDw8dDbSZwXz+NoZjk4XJSuTyJqWRifii+EH0Q/jWroo
1oGV88QAlYzaTC+uM+8LAnw4BswbM4BV2ivie0fS3Fqrpjn3DHPSSF8MN1tOutcK31ALmzV7GnNA
M06cfxqIXNc5Liz2Yy5K21jB21PrlO1+6lHeQp8IBkyZOI8gaZWNjXXIoeSbRmW1RzIHasGpqk3m
kfeBCRsrbbKlt3hBAgp9q7TI2IZWE/XGndoxaQ0mvFxw4WsiF8Gbx933jrF/ZSAt20Wp/UZia8eA
524CrJp8mbp3mvNPKaB7k6TjocbP4mpNhCVl0wjg28Y4vI9FzrvTvVeZk8epOqpP6oFNxGLFdg15
Cld2v6GQdnJcwjdoMVHSpwCE1ueQNsr8LklOs5K7oILyroLEy+URfm8cf5BbgB6gMRwYNy990n81
6KcSPIJbO5Q/zXG65iRmbEy7OvA3Y9tmFqssb0Zi4Mpn8F+6P+beazppu8qRP7t8eNaj8FCGhIlI
8R6k0XgIPRbLhWc/qKK4RMrwlCYBGiulPZKrvCtKkpeLCdoB6AHL5QtZDgiEpDFciDU/lhjEKQK9
6xMpTVUPFHiq9BABNY3mMM+FT51MO3cq8bE2EQan1rzSGgrXhHIUfjTlz2oa8DklBbo2HO5jhgyQ
lcY6Jzu9ZU3KKOxRrlHb7mUqjPLKLkVPA8TzEx9ZNQaQUhpzO0btD/q2X1E3zQ9ReAx1Lm3bfGaU
+MQyaW2r3NjhLKn5YhCL03qM2oHlIssZwjP0UybR0F0ndNb9sKW14FlyA8D9xQ5VuYWKGroPfHt6
q0rZpQBsH2eUQBZ/qlNEkkduvZE6JUYcKkUqHMwsH05jUfTjmhSOAmmTdrUfS4f6yBSDAKWYKJry
K5pqfNnRiAx//NAKkpFqJNhBML8AVRZ7LWrAuyCFrZVvXTjM2WbOlTXCq9Eaj40ub0ah3LtafOcl
/JXyJKSUmvc/DG/a1S3zExv5ujOGFalHz6ETaKDAPMSKqXuMxjbxgUiwQ47Cm6eX2i7KUXCzC2UF
kJHaJb0cBmJrUmFmVBs1IMPQtg1SiX1NZ/XeEcO24qOgpAcGry/hqMyGbj8aa91Xx7LzY3A955QK
Qwx8kFG7fzdqgXaQHNrJHuiRCWzaffIyau+Rrr2FeZLgd8QVUozMzq25iqUmrprrOxnGXH2wL5Cn
rVMFuX8w0cAhp8C2pJ6oPgHERgC4z4RaX2WGIbTrnuPRCi5ND8CJkGep6x9lZ6Ju7mQHrYRSHokU
D2PlbLVWVTcE3n95Df1ppVaPRLeEW0FaxiZyMtaaRj/yjsgVJRGDSuLorHFwl9vOeiC+67nrv7yI
qretPfdWjenAdb8r1jNsQWY5Q+as+RywbuwW6RNhkGcEcHAt4OJI4hXNr0NUOVerUmuoIqF2LkbJ
k1ip1onJyiGNUeOiatIEI4jaOqvcFbdIoSlYpybDA17riFStTv3AodCAF7XqVaUx8vGaI4Mk45qe
ucZytPHUy7xHnZVTvhZoNV9I3tJAqEWHsNm3VW2bKFiZAUyx/LZr8pjdW9yqhJ702brzYGJrk/dM
2NBXm5dfs6YEMtednLXt7FQC/saijl+i3kOHHLsrOAGszqEkxhFqamGNFyf+YWb5zQK9fSBp2fRz
1p1yMgilq40LhupnMWp0ie0CmA9eCe0lDzrihUrJYIwZQ2ujH4oM422d7gd296s2r56YNBGsTvdO
yOWZb4z570QUIaF0EkqpnfEByhou1xRytagR1Ccn1sEfV6zNvAeYEm9lkpHBhfzFsA9VYgOrNAh9
owBN/swltZAYEOpIHFV0ox7X+wT53hyL9ikyi1r0T4QFPsVyehiG+D6MRzwM1bUV+bZprgAp3kre
QiCJW6t/VBGbjV65CWvi8lLOuFjR20wEC7Axhffn88VlQRtqd0YavuuB8TzpKAKNqdt1Sf2VRA7W
FXYJMm/draU8u964r0hPlJ2n+U0spV8GvF2rtr+bk7wnburZCCASsxyMzEd3mp5qUg/22htNBSNj
gciuFOcKzpc254ppTABimL/W7YRmVG2+T47z3c5rSgjaRYUUClL4u9F1H0Xx0QsAxgUNjlwNnmkj
3dekXeR28aXzYrOp+gqj9DGzyidMYdOKimXua4Xz4XE97wiWfStYYPtTzJCU1CNM8rZ8h3F7aBrn
sQBw5ZoZhYLhYI7FOtOrR8tKTo1QXx1NPPZOjpiaVnHpBvfugKwUHccXCXP3XvjSm7P1WjlHLVgW
NftRqXSVGkc5ZUqHQ1Y6KzWMzG1D7i8wGq9a61r9qsS3aorf0lb8zMMrfHSkTBUolLB1LyWIqbKL
7gINwYJiXBxpfVmkCBBfPRerdAIFpV6u6KFRRWKlHUGOd+Jj0L4apkB0+q0Z/h9757UkqbJl2y9i
X0fDawhCppaVL1hWVpWjwdHw9XdA7e7a59gxu7ff+wULkREZmQEu1ppzTKmd8nZ60EK2gq5AgRaD
gfxNDfpfQd/zVCHL+/yRx9AMcIzFX+0/tXmmKQxQxv/nn5LBfxH0Pf8sip9N8xOE7W+F4OkHarzf
r/pb0efpfzk2nXnUcpYJIsFBUPe3os8Xf0FhMl3HgNJkehz/KPqcv9DyCWB8hgA7B/P5j6LP+gsg
I+hYamu2t0Dy/keKPmH8m6LP8lDzObpvCd10BLDHf1P0uVNtavDGmSp0FwvQ0lxeRb0oltpTK4DA
22yeTaMCMACSfgvyCyjU8uD6zHrQ8gnuTqsPfz84alHzj6fXJ9bHCqz2iNwzeAQusqel/019pjwL
Kdmsrvd/3/RMzvfMb2kpI3DLrHCzNmncRUqx3loP3aow6Dp8lvCC7lYVsN40zBbrzSEsUbOsN1e5
MO74fKYQXhmb0kaB5GAdPEeDdlKWg6lklCzAvPTVzgq1UTlLQ3vxXM6XwaRIltcdRGWaeps5BO89
GoW+dx2QprOuNnmDRS721SYBG061Ep3M2OLmHauXWsds1abul3ZnWuIbCc3R7WSQ8hLhq09xNR8j
WJXbvLOaoKqyu1b094MVpXuoe+V20sPFUVRjQa03WSdRcfQEzgOhOghDIs+wamaPMb60hGP4Q8fm
rIjeq9q8TEgHAwjKS9rmfOPKLL5oZvcwZuAELDJ3rQP7jZnO+AuVPFQ1rI26YbQ2YsBikVskGeFX
GegnOCEBGzHknrwg+U3Pc9rJcbptXNxQllbhQPOfPKn3QcKMsp11772AR1phZ97bCLeh/vjXiVrF
Rs89IoamMtnHDXFYJTNLgCVSsi5K9m17SCj6vGjR49Am3zLSi4rFpmtltADAcgAK7/XAn7th5/rW
NmF5uxk8pPCdO1wNaT/lLmglQQ/L8OK7NOyswMWVt5GIqzM9a3aG5xdsmLwbq0FPYFn6L6J0yDyG
SHJWWXVvYj55IKnLpru5n9iiENAHKQpKauDlyD7kZAC9pAy7rbT5EfNiHUTkV2uTRxRX5l9k62JS
qFlAsir+ZsRUuxBC6gH7TrJEQ+f7sLyLM92kyfhehKo9Vsusinb1Iw6NOCAkbrteKPNTk5X5bjLG
e1FUrJPJu0c0ScSZFVlfEpfxhqIR8kWX0yZMcJ3FhXFgx3sgl4yqgQH520oP9cLS0sTw6Auqa6Mi
gBLREgtgOe2h7AQjtJQdys70SAl877UODRXiQJEinmZn2Fa1M15jJKe78IGZ9WRTuCo8fC5ObT8Z
cf8967RkN83lQ9uSpaFTi9Q6g+tHRz5TG9MpIrtbT8VeDyuF/9DA6xE3j0U9dLtpJFIFTAQQPZv9
T8OF2B4JnyZIHK8X4FGbOU9RepLpcy2QAcWafhHzEb/Dj9jA8JynuX10SnHVW8luxxLRZowR23hm
+Z2zg0psN8REHDnmZqJxvSvwI280UltNUl84i3dxXL/3dicvVnZA4FKe4ZVswrQgmQgTZ9dOWCbg
JG3KkoWavYCvDIhvqPz2jUa47+wfMzyIWtnUB3StfsAJ9ID1h13j9E5KFfxYC8TNtHwwVZTWtjNl
C+VPNqfces51QhjdsAr0ILYpqKv8w2lIHyn0aNj4xGpszACjlOn+xDfWHh1s0nwdpMRQ/i13ddq8
ZZxmR9fsWSkQMN7OlNe0QlxIziScKadK7t8AsObrwffbU4VGSnxI0AocIh9vGZb95ODXFBvdQWcH
e5J5/Z7KDvVbZaKbBWSdWVwaEZIKFRV3zvJLSpVjRMG2hKe13YWCRZuWb82xtu87Yf1Y4GYlTJYu
Hu/HPm5vJ9jktIZrSU7OUziyfALoSXj8FNP10ItTzTmG+tKhjAUNIDKQYk2xnA49ppy5Lja2j6R8
6MWXkXIvF/JTats6pgk+pvEuZOMKfLDfhdHjJEPtYESMnD3C8sp2Y/gR+0VHvbci1v+KHGffcl5N
tiOcJsD4RinpYnt0ISSGW092+VYrXBm4hVsSsKdODoLOLdZp9tVqCC9s6vtioEyCsXeP8PenNTK8
9M6UIXbkOqc+Ql/vI3OKE9Y/mh91/m5bv7RcURTTyGlus/gUljHdneqXVxZIwkMynWpqknLInkfy
UDajVtdIp/sMK0jk3NuwzpOC7kWqITegpCu6H5WS6OZm8xXhNJbbVNc2RKIVu7KAVcNZ3QdsRWRl
6WRXTyfXxUoTbWuNPQLdI+ycNmURw9OGUzG1JfujvL/Oyfe5ooaXmq19oZaeO7RKevVhooem0Lh4
8jpz2oo0omqQFN9Hf/gcJwoerKM7WkZ5X0FNFoSVRJTbTf+O4PiFwZBmJ3rKWNWA53hRxywD+SrM
o4NtGzRd2wJQmTlnRy2bQoxw0RELqcCaTtCnhphpI2xrExJMts/xxxON7XTwceoz4eqNziWJTCXc
1VHyMI3oCZvXOu9loLEGIQiEcvVgTgeSuMczKHyqYbZ/NBPQEKUCDm/WdwXNQxCC0bPKmYtmYwix
07HqTkkvI+f2lw3ma58DD0HrRE8oEdgQmrfeIny1n26qDscM+seDM2dvnlhoKaojzQZlpB0Xvyh2
we6y65pMFED0BZOKbKa7KZ2fMRm2QeokWM2pcLJsUMDXTetR6jE4utmGbDxfGKdvY0Q/Aair1xoj
1WESzi20tr7JxoPWiLs4oULYoqnfmyXXBCFWUNUt51HT7CMptYtzFaouy5dzOQH2kihXdHHrgmnk
ynnHnzshDKtGONLReRUprYeUhUTa0BRxjceK4hUKArWzo4HlQ2+PjANwCmjIkPU0lKd8UWSuskwz
Mj5ypvSd8LwbgAbu3k4Z1Oc0e4gqegVe5H/0UQ6rATX0KG3zQJF4ZKyzENDGuf1MKYpiXTh9g4yb
7AfL32lehOC7Ejk7aa/4rOKkO1Nd6c59qhEy2+b5oyCgN5jI5ZPEi55iekGgneCulioI/R9YO9Xe
1vECxCQYbsfB8zasJ46Dpn1nzKf6rak72fZ2IBVDv6NZwMUHP9qmjsWcRbFvUysP/cAEST4jHNGI
p0NiNw8FUC/AGtmJBBIEoPNWLON3QuoFElT0nEbRqwAh9uOq2CQxGftV3qPvD2PX3A0mS+vUfHQS
W+40B3dIvfjuRBTKU8HvXCXP+cpY1RZNJoaKuxjztWvSNUwX+TAsl2cz0SF51vHNsMhTXdPoiUBL
ztKJ7GAYMQ8vOjkE77T6plbRgsqMI3CfbbvY+ywUiAGCxceiaeeTGT9NVFJr3H5IV8rt+nEcn1pb
Gkcn18/jAJWx2uiK9icE0XOCpqVw6FDRxyZxSKNul/tGFmht9ZysZrOJlXSAl/Fm9lP7lHfGwLiH
SnzRZMkKOwdN+HSvJ/pPQkNa/JlOdFJOAb9QLTG0ekg5xLc3LTrunYipdoJlA4y/6NdX6XoefpDP
/JLMLJYbK8fbr16F6T3mLb7CIRKvpuEQvyA3fYTEcWgw/XZTl5MWb7WkGXf7uW+joK2RJUliIXH7
DbuIri0FMzmfS1wGe6L8PnKgSoc5K3ACY0dCzKq1ID0JBv9Q/VOeeFimGS8iUSIhIO+9NLKzr8yX
kZZ0qtLnWGnGtkfkde4akwJE4nz6MdzE2Y7CM60Xk39DqHbxQGQFzcKTLrPXmZQFPjhJZrn/zjow
CnwjuWKHiUmmFUFm9D8REGp7dKqhTAeKe9GvdswuegcNtxLPFeWC0yoWt5ZNhFVCHnYa0q29Ck5Q
OfWsRuFtFn6p0LE821Yn94VgDSYqkvuKMX3QlK0Odt7vyf9QR00gewyzstmy6Ku2BJDTV/Yf62lx
Ui2HQX5liPLQws15YKji1SSoCSvXDNktInA+hv261WSEVEzZML3ZuFlDZAZuVn1jRQFbJmewQeLZ
tpROVUUmQ53PhCeNxYtisA0ccxdVUw99UT31A6qIsnP7i+aNeJo8+tHd0QVAcG7i9pPVw2umSqrf
cBVsf9z6XWIFBMoLMsTPJDOIBZ2vdgQoW+duIktSYbNo7G7cF24HESnPjLOWlu7JLd9izRn3GWP5
74vaGvIHQxkQpiFUbJLFVIG9Rp0da0kHzBB2hbQhgOd8uInidKcZsM2FVhNYnl1xdTJ0OBp4ROrg
G5kvSbReAk6r5V8UtgYLPkJijzUAuLwj956d1U0cDqjP77G9dOS+8XbkKT6Xk3SCNmmjS0eF+4Sx
iCVfQj3ZSfLAj9xXSVAWwBFIeasY2Vbg9+bkrAq83TG/u6Md2hL8epLhAtRt/FcV66wXFi/AeppP
EQI6Bp507zvfqGN+RGDqtv1UXYm9vDim2e3Ner5kNALswYZ+WxEwhaHMPteCJbVrj2jjh6tCxXaK
rI8cSdui40Un7/3Ku047rwch0PUtOOWHIZ85R5e9KxTVvw9Z1b1ipB+DQbP/fkg5NIdgjFT79RA6
FCqLTHZXrFnrIn0P9/CBibQ560q2ZxOjM1Zu9Wmbs7/x45i4Jw0bvpht4OoFMSar2Bg8GiLd1CmP
AyUJB5wFpn5ShTNN9UH7FjMYIdwV1jlW5G2tt9LBIV1IMVozDxV4sJuln0xxsyAPkDVJBDhYDh04
WmvfAvU4K6jNPnKFg3AUoSuK3OmF594vz/05rI9lCRpkqY3V3l9+hIg6pJ1J8ljoSC/HqUzPZvxg
WEi8ZRFOXxZll+3UefY5KVMm0NLxb5Um5SFyaJeXPllPrTIoANdte7ZqzyOzrnwfdPyW0wIgGFDz
QrURP6tjFZrEOlMryFOP2LusRi7vet7DqlZfdevrAXIlSIGI1S5GZljgy0EkoCyKztiZDUHetrd4
rBZQ+HrQ5geAy85pndb+PGy0LNG5hqYFOi6Ww9xVz0VrIWXwOrWbYuszhIQa6KExXBZt8wYEAXJY
ztGjzMvTPKfDpXD6nCYJYSngOjNAYk4W+EVPtLSGQssPGAMEswt+ZzPKrfv1kGsCiWb5ZLckXLS+
/qJI0WPiDFHN+yjhkvhS1uBwe+A1h7ohcIhF6aEBNuFqar6JOPO2li4J60x16yoSFwpT8ppOpvw2
Fo8aZkEQNcvqS4Ks1uNPq++WgGG7udAVeYgQQzxVtOJ9AS02orPfFKF9H/pU9fMo+9Fi2Qv93sOO
1o1bZc3lDor6BDwqLelFIN3tIvNiuxLiFfyw3WiU8lIbH7PIT6CrqHpjrUFUsCFT0XxrqsRASkif
YzRjIjMEsp0C8f6QNMO2Q81+si37J1CP50jk/tHuxBSMKFGige1ZGJUjVeT4NBfFZ5jn+hcWrjNF
gbfJyM3HOiPS3U6g2BrSiM4DVFc2T+NtFasf4NjmJXABM0wLjJjCTn8ZSnASreHe9KJFo5YTd5N7
g3+Nq+86ePZLdQdPx3pkB2JAeMwHHIr+Dpuk3JXTXJ0Sg52vrPQcfQkCWylZT0yAidFfuR2yiZGU
7EId07DG5ROO4VVayaM9fE5jlH4Y1rhpBcqqZDSfHd/59N7w/fm3zIpyVy9Ymoh+aN76xmmsEBnQ
opyuLV7dYNaQCLtT41+jMqXxvwjLarrIvszdQx+N56qy8cxW6XRwzV91VMwnx04GcFAm0hvT0/ZZ
Ez6XIEr2UrDASIh8BsRFtrbZOj05wcN3yD3NnV00b1HpWdvVZxAurAXaYe4CSIAks0zC2mLtm+IU
mJZogtDsoGEQBQQNj+E/7Z357NVdixk5eV4fYi00ne8VujnqWhxWD0IymApo2IxqfKnS9kv9tl0O
GpApvwGV4flNYOIW3pY6J2CmizLALQO5hJG77v0BlFdEcxOv1upfm4z6nl398PshYy26kmXx0o5K
As3DV7EexHKLJmlQtogpwA4x1Uf3TVxOp/V5gDPVuWF7RlIxrDlmzpFuvgFmb7taRlbTynowxmY3
hZy+QvTNBhQT3WGbCsJ5XfSEDX/0eivTkyxIC/113emUbGvcPELMPKJZHDlRHF3/AWY1OtDrPeW9
4x81p/IvBoBTaE8UDMnW2IY6QjwaRMmxknx5/Zg5rHL97sifR1GEnhlttQ1yG8YP7X7UiSfqwwWM
Sr0A6avzs0fkfpnIfPI8nGZFOEMeGrp9Vj5GkuwFfcAbUiTdJgnTZ2c2l9AIqsexQdSAGerprirV
HTI0RiNFGjBf1700ZLjvQ6fZ2tMQ3nC2EnAERYhdj7GL9loa72sPepDX7quhgF5oqotEWbn1KLJT
Php2frUMNfK+M937BHjmvkvlLlOGcXIT9zGVyS+KWumB7zsdx6CKIFbBhMVCXvUvaYJlxFJyP3kd
DhCbmkHNV7CpNVwB8VQYe6/RMRcnL1ls/uymAkV6nKIHllDgl3AHtFupn1LpaUC61mTuGRQXGR77
gBwKZ4u/iM7xgaKGefQ1FLJUF/u9iTrnt6uHbC3Gco+WXUUQydadFWKiJvU3rRl3gWlvrMG7phbZ
tt3sfi9S/9T62TWHWUpLgz/fn9/swT3jQgDrkd7R0KdGBzphh1BAYaTFJpHzH9IEi5vU4dXdMobN
86Wb9PRAos/TqOMLY/Ga7BN0rtvGlBtgmdXVACCIlzXR78oJqRHZHkJAVjT55zg6ZhDlGENAO2Mj
U1/dONRKMy35OQpquoOvriP9gK1Z5x/x4NtHIw+RA2TZbm5R0jbaZTIxsKtWe6LQ/wQ/mv5Lpb/3
DWXfZRlbDJ+C3TW+DdE85nP8LlkVPcL0GGjRYDq02pyCM3uGOJNPbAQSjOBTDvwtjp6aGeSbFTLj
4ZHZwux+xj1947Im7ps2uhmXLxrjnrq6WLFK6WCwM75c5c2B274WC4kvy90XWj+vttXo+6izrIPb
ZjeDSynEd0KYyl51qyRc1g6eF1OGjlQqdE9NpBvHItRvsoTZrNCIa+1E4NWIBZLYPWmoFT0vI7Bt
8ncAx6g99vVV0REnNH44piYhOTTTqgBDP2CTBFel7TwaRNujgvHDvZDDHj/zjUMprmkEbZO8qnE3
IufBb7vgb7oJ8+RsYGRG9BAIUqV2k2NBZKbPTHQrXEA77bc4KbEH0OrJfRrChvlT89sfphHdGqDB
ANmXGQvjb3Tuo06GiFT7DVVDTNksD+BmDhSwbJfisTMheh8g0aEkX4QWbj4g7KpnxT8LuwAeC0+r
P+za+jV+FXQJSewrbjAu29dcRm9F8sVONaJ41y4sQ87uNtsJx2DLVt1PsWluZp+qlaUF8MKr58bi
BHHnJ2ULj/0SsR7SKi5d/FF2LVfa4IQYbd4Rxw+UB8ygbSak8qmsd13mnPGI7URVYq4eKAksmmCm
LhOfLGWWWvGn5AnE4XcA42A1UvPFao3vsUnuthoEZrm5fC2wj2KhRjKD/u0CrRKpzQjVNqWaWEz6
80w5HP0YAi4Fj8F6DmMfuqDbQyRNnzHEWFs/QYsBm3jn5L4XRMkUMVAUn1IfN31lAy2KoA2YdE62
unp0KYwMrHoaeIYBgpMSbdhLatEeiqvjXJT9znO1RyHC9imyjDfA7N+KFI0qHw76OEN6Ezm3Rhj/
komVEBQvzY2HgI4NWkLPqGA2ilhBJbJBverlSGfwTKPFjs5NRk9hb6TaqRuoG/uEgewd3FaIHO16
M+j+kk4BaReW6vdGaw52iL9Gb2SQxKgJ3VG39rB3443bH1h/fHGx76IaMYwFW4WygsHmOoLubdyZ
+aXXudIU2GX2ZxsHd8ehFDQrGqm/QhiMD+yZT7NXXTFlnCyItRTw0nJnlfU19ef2MGQBa5o7fCJ7
2EPOVpjw/52abI204h+RPqnK/GXUM5mQCDA1d/g2gPDdhPDCTrnKbqLnxdfTAXOHokgjhXRyF0gi
BZZK3YQwNzHxfggcPGAX2jeaCFDfTOMuoUJ4SkrtomxsJihGkHcBG86y9m6M0I4zweeAkEqyq/eV
TbpFZRkaolmULZEDqbcw92NB2JpSZdBn/lcblvxn5sq5kcl86pcLqqFGFGrg5wBquFhd0Uyhj0iZ
JxqHUm/BfImwURK/O7IHnUD1Walw956DZLcIIX049ByqAkWa+0F180tBTAc+UG1GMvDQ9D7HpUs7
KHPZQ7BIlOZXPLWXdCrFibFmN4/5Cd+1jtFT7r0fLkQ7GPzZwo8igZKSETzRfMCSLoC4GcknHTYV
xG074TNgLLO05KkucWnBxsTMwSlGYLC/Bf1sopGZij0xaehQC9IrgJI+W26JMatOAk+N426M6EAu
ZowcVQNXV8Sg6nqozidUdd52pm90lrUbZC5yQvDQZ+LuyZ4b8yOr33eV2ZyaBtojhfY/psE5ZMWn
9ZXYmXlrVP03rcMlW2OqONkY7ufBdfZIEpxNVDTlnlQi1Kde84sxxt0qAXetGPsLMZo0VhYfgd5T
eY3mbg9n5ntJiYog6nGPc55qj4fnRzjwRygdIs4vM+/Q9lZ0WKFifw4rcuwPbWx94g+GbL2rzYvR
ne2YJBO20YGFQSApWlPCvVpuxmgxKZHYsdrSwqnAmuY8xcxWYsHG1/2Pnycjkv43UK5qffn6M/+4
+fvtlvcsl2KCY3B5rJAuz+zu9Fmf6eItv3A5rK/9c/f3h/jz+/7x1v/2479/H7FLAjrDzFAdkly9
vnBYvOdyefPBTlA2rL9adyL9CMGv2+TSeBGziVBciiKwZPtFUWw6dm2VEu7nlceC1fUe6dmXM6XH
vn+LFbCO3MSGMUXlretCDFHFt2Qepo8Iy1kRue7VMzooGAaCMTZLtF0Gn9XQv98sVA7+wGOD03bd
R7hsVVg//X1IPAdFyHof1YGvI3jlqcjwFW2e5Sa5OMk5J2cg7K0T7tp/f359PxcMxt/vki2/bf2h
9eAYyX+90+8HLbAtGJlZOTMH//m5Px/r93v9uf+ffuY/PWZpcAzc5vCHjzdQaiQGALOVvSD08Ony
5/w3PW+9tT62PrveXQ/rG/y5+59e+5/eKgcUwrqN7wIA3k6j0UZdib6B5K/lBF/u/8cHTTAT/3y+
XF4U/3nRen99pQNKUHbeaVhaB3XHKU2/mpth6U5/31yfWg92jEAVssKfl//5CH8eM8Vg/i9W7v8L
K0fZ3Pp/qNDGz+ZfFWjrK/6LKWf+xWLP8wS7GcO0UDH/twINhdlfjmkYZMTrBsovA+3XfzHlnL8s
H/cPcg0UmP+iQDPsv7xFykbEqMCCAa3tf6JAo670b3noum7YFuob10Dq5pgA8f6VKSdaTetVybRq
JXV/dJr+CRa/RKvKMqd0Wcj7JoLssHrMUSETLzFdi86nymTv+4kfMbLqCje3xFGPctWj+2bnn3WD
MEQT7nFBYGBHf/axXKKBjR5obj4NACvrEq9HNNsIaKMOpaz1Qpo3YkthNFfbrD8L0dEERQg2AXyO
jTtHZyEQQ9ZI6KB0VXisWa24XfM2Fynbz6i4ppVHUKCyqXs2t3Y9krxVYIbv/BGpiDLvgag2+6KZ
D4OHlXxsL0bXyp2cicTTvhIyYAJcey5oM3eTIzkwXJ1cElhqWabn+9k9Qe4CIBqD98Wgdej07nVR
1s46JFPTLw6aFj83PrvJwbWoNSTRZlYDdph4NA5CTkCOoaGGzYfy9KCrrWsHugIZW3RyXP4fW3Nw
+7OO1A8nAdtFlV/KQeMDGBKBQy+NmzyfBPx8qpfLPWuEvbbe0uFxnzIhbohv129n9svUQGP/AMYE
w7thNVdh6zTuNZMsqhHQHP0Y7a7A70ZUxyzvS7hnRTnM13lipoKKO+5oY4t7OduAhhj+ft/tylDd
w5FJRYzPwJgipP+x9ez2VGpLF5IaravohsyLN2j62p1AUx50ko2Cq3nh3XqovUm7q4zyqTe/5/6I
cn52W4O4Cweriyy7C1abQ2XlPCYIK9BCvuUk1rCJm/kCmU2bcrcg4FjHG+xvQI1SieD03uJTXlDI
zJxEIQAhGuHh9qN79YcSoC3vQ5hWH92PtRvfEiW1zSEEeEtqCoGVwhgPAAHufUdoN8Cvu6eGGJPD
JMGJdK7dPhU1eG06+L1PW0WvX4RWchAf0pzDp/UOrOHAGsoe6ThexyFxXvrc29Blot2PmfdiCspp
RFIm73MlSOcVIGnJTXkfy2Z6Ds32tQed+j0ZcgVFzbIeeifUz3i+xj37HwjvnegoRICY1aT2Uzka
J/BY3fZKtzZ9hg1ACElVsOjsZ8Mxb30naW8dMcSIH4wnuLZgsWEUy4EuA4wkyjyaE30rBy7xzEeF
QBsXdJ3zGA1p8oF5QGMDVXpPU8JyHvldFDSD42+8op9PWdISucn3/DCHBYi+1LM/vFmeKlqj36nb
b0M0KT4g9xcywudjtEgsvcZsiCAo91noGASa4XQRAyrsUSMS2GfT95qmnoWkpWRTtuiU8pQUg96W
gn0dz/qDcdA7Mg4Ty/WOadVNb26jv02pVt43FlWgsW7SE4Gocms3Tf8j/yQuOnwkxnxJj1OXLO/9
22ZElSWJoD9kI4m1FEBAIRds2COnO9gJvzprdG1PyaZ/9sK6OTu98eIb1g3NXPmZazHUe2nN96VO
4nWURu3WyNFqelxsFzZw7nnEtstA4cMb1obxqTCMY2f7xNg0sO/xICzpaGAx2njS9+tPuE3tH+se
jhbyjG0PPOghrd3xwbba4aaI4/Ofh/gu0wOmO3CPDh2NsajeRGUiB/NKbb/enRArUjsP+VQ5XYmF
XGzr6V1IGPQD6rn0ZSLg00mHD4fy0c2AqOy5KbLbuGjk3XpvlAMu7SiTR+rNNDBHUNJqsQrnk7xS
+xZvKMB2Xm3bz9M4dPcYoF5tRKEuKtXHUjeyh5ZIt2KA0W45k70XSZbfWPWY3WhUckoT254nDboz
kCziS2g8W4aJwSz2wF+6of1UWbiLJhJdf1IZ6OhaXHvlGjtHq/ztnKXFTUER/o7vj31g30c0BkKY
0n75Ki2tedIKPSdiS7AfC+MqwDEIZMAxwdL38Q/P0++8TGhfIwUr55S5coIvAUGhgyq+Xe/uyj4C
GNgp41Q3lvueLbXFSE/fLKz/bJ9QkLF98d4HfwZsx+mFM7wyUR/L8r3bM+XX72JGp5bFSIr0qv2F
c5uKmKPfVUPev0JW0QIR6zmR3qENTqABQCC18KGADLkhmYKoh9aFudkr676emmILoqC9VQVQTpIh
8ct0NVBsK6pe3ZIvBVZdfBnj4jYsK/9umJHPRdKVZz5y8gL/jIV4Nr0boV8HuiXjJxKQugevzzcx
esgnNViM1aEDaKmkhGYk7TVVXn9vpRUKTS/p3moboHNM7IOjdfHL2OCkttyiOZEHFb8Y8A4xkPAX
rc/Ss3FTjRVBPp8IacG5RX94vred7kGXc3f5/dhyl8Dxcl/l4jVEI3bjLYf11lDweYbejvbtmPaX
0TXYzC63IDEi4Z2Jo6IMBDBKMvuOBcOTqBsHmnkMYMAwKkphFGBzP1fkMg1HmBO/dAIIDn7fVdvM
Ik4JgTvToJOd4yKkr4lucTPzT+D88Y4mco8tJ74JwfGb6ehkzcXyGGWC6ksZBxN5q2BT0GYbtRte
q5Atb9EmtwbFuvo+R5byoDHKbjqZ6oHm/NRnFkQWk8IhFzNAVKNRlz6tsq0Ti6chjJOtnoT6cTZD
etFe7QdlWp1MU32Tfn7QZY85vk+HI3DK7wzCM843zb+Tk0XJqOzelJsmN70Fh0CRetoh73Jt5ocu
pTNaTU9xn0H1BNGL5Ya4oRTZsUuQ0tl0v1x8TDNIAX+iB0m8NA7F8UG3gXM2tfoVxmwzulrs6PW3
VPP0e8qidNSN/odJuhQYxAWQqMdBq9lqU1oJmYn007bUnd9nxLYiQbtaEy4buM6ogiGuQqzwya7y
qy8JsWjD1fqqtWBbuWp820SYDzjTj/1XUxlfeq7dtK641URIdLH1zauiw6B7D12p0Htkw0+3c6lb
KsKu2P+/yK55TWGxNRgTyE/BnFdNP9OKwFWbEJiuHd/ssPrqS6cHuyEvLDVcjGA7QTYUDvjNEEUP
csbBaAdiEJjP+vCj9EkWKn50MfEsadtt/ZpMFNmF1KBr/dAamFAx84M9sRsSguUiiQXxn9sPBCXR
VvtCEfhO/N5uzvpDMWHrRJ6EMS87qwET2Gzrb4SRPiH7eERz7wc5qAgXmgc5asP0Gk7mvjLYN0v7
GBoaGaftXTjT88OKyNmEtR/ocH8/NgtfHxi+EWmPval9pkMDqFCccFyh4XaOkwu2iZF44xnjM2Ik
xK4aQUVg3dH3ddgxUTGXcHiRuD4iu3o24jknx12Pdmaidlz9yJQ9qhQDfFrP4JKsk5My7GZjkpSG
bIYr23RQl5hQT9RLiX2k9ZnrTRrm6k4tXbo6aq6sn9IDo5qLpHAz6iPF+gE0tTU0u7rfRiEyZV+E
CiG0e4dFi0K8uS3cIgSmz61l2R0LBphcvoPaLG4zv//m5uqCQ/CraEV1aLTpWXA97tp6wMbumkfy
m69Dpag1Ki5EX+iYNe1FaDXd6xNCUzOBztR6uIkrvp466p6mNL/kAkNq4QlYPyYaf4z5Aac6dErP
IQ5eildRmreUK6mp+Wa8V3bybVYYiJuMvxuw9daPka76BoW1pn9tcvNbs7yPrtvf0DTfmh2doslL
scdHP5XFNWJq6quviJlrOnSTzoub+x+up39PvB/MAPd0z/moVWxvaGAWjffLy6fvNHyuRtsAVCzy
GjhTd582C+smc3axNn32poe/1vrZO8PPKVZXq8IshYw3L/Mr1I2T3fCVg8P8iuz4oR2oI2OY/9TJ
8r66EbFHDsJvwVzUA4R2Es5l5oGDZ4/HMopuWDC/0yVdKsqPDZAVr/IfAITelyV98SkfvwmvuykV
sHClXVgaIT+vox+RTpt7OQH/L2Hntds4sG3bLyLAHF6VZVvO+YVwauZcVQxff0epcY83GvvgvBiS
LEuyRLFWrTXnmBWEPAz6w07JHH9m69/0hX8pF/QzHt5kumzgZxrsrrGOxRv7moNk8WCuMqgbjfHW
sPLbvHXfPTMDroLrwQAj0kwEEapBXiWDe+iUk24HmCLo7HNo10rhsGf4iEwBl2hfVTeJLzllgflH
aYs5Ik023ZjSn3p3C5RkmG9+ZDgOq77oLgckvlW+BSscrykaQvAafnFwxuwGqpLY+5a6DaHCNGX/
HtOYb4wAb4+ywJQMw47UIUIN1YSHxrLI1gRF4nYwljsPt0LzgYZQkpM+WdCsDe+a/T5tQrBWvQTC
6/oaERnyHkTLlJ5c7PkzOM3boI/pf2N9nAfs2PgsMXXuYtcNv5L7/CGUzoMf1dlj0TgvcczSjtwe
IGxM6LOHPZUqazh6EYdUHUn0/nZ943bixUrd8oo0Euzx2VzsIHhM/aZjK8fIdzwxsDTvjfIxwxKz
sr3W3ZROinVC3bDzczfJzNkkUdO86aIMAGIaMSEMY+1q9/bGhNRdIvJPRUaLOqxvAiJTdypCwW7G
wWXBp3Zp8J8y2TzOjkq2rVneGAacvs4LSXwMB9QVwEvzCFSI2zN4NBnKhJz6144xvft9II/sE48E
4sXbJQyrQ+8Vb1ne2Bd9xS6evPRvSxB8CUya+ULUQCxwGCrZpKeUluheh6rfiT7czmz8HxgZaxuZ
/2E7cFMSgrFX756BMj5M3eUgQvbNPh/+qnNQRTZZcJfOULdiTMhdH95DJWYz0TvPpg0bfOhLm9x7
4j5EeENUEZFvnOCD0jwNEvZAncchzdXLkeWVhrxALEJsZt2SWziQumuoKNv0UfbqlSXDF288jbX5
JyVylKUsqw8toPut1blsrJNoN0jUGr2PpAOTAoK13+vnG53IfynsJdiebx81qNIfNFzzn/udr+bw
bNiNdfvzn/YlR3dGM+Kfu55/aQItAEhoXp0f8nzTCHF06oDwLDSa17Gm1puodUAUNJyWx/3geEeI
ctc5sU+iHn/SimJWzOYrDY9TdhxgrsDvEcdmEDeu6I8hbR9mJ0iZpP/qYW8q2uUnyOefzsEiIhHS
DzpmbBx/liLmTNCkjyxil1W67iIxIdCiVsDaAJzDtX/AFbGnTDd9a52aOUNE+b0sjLrKklVAedZV
1/obN0MjwYjWXAcC7fkQthZnTuR6hf6hZqR650tLSaiiGjsoBRLwsBzJj9e/PP9IhSDAe/SeCMc2
tsrOPtCS+RcQiw9qdFFFQeUqJ/Q8kw29J2+icWVCBCJsSvfubTmxXIdInM/XW/b4F+Bb4InfNZ5l
on1DeMfMZ4QJnXJeSNMLMNG1lmVAjbarl9Jd0t0SIE3v8PQwO8jfl5BwAOUk9qWpHFxb+of9P5d8
+n+UUoQiM4wqLkOFs4yhBxD0/KGsaKuT5moE3rft04MzH4SdPJdjcjkU1UZk1glfxRcCkqcAlRo0
GM+eyB3YjAUpMI65tQ0kxhaasHw5OdZIgqVrXyVGt4UUsCKCfJM1ap9NHfuZTZmy6eHYYJOC7cS+
JAYsWWvLUOWy1Q+yu7N8mzwA4QdbERnvnZWwMgQ12XzRd6th2AO6BkoEz6Oc7WNcieWdtLzLoNbK
qrspkWh0umsjYz6c6bxb410gwqH3R4mPmBypXifTd2sxT07HKAu0iKJHh37B7AXNBvM2rKNuk97X
hR0fHDleR3hOV4ZLIVXuFriYahf6UH8Ko73C7LWvJhRRknz0ObRv7Di/KZIJfkouSVSox71iQ82M
tuDfDDiC6658bCSNywasIruosHycZ0bWiAZfLINcIyNnfzFdRPaNG/Qg2EvxGYfMn/o89jYw88En
Hh1T4A9x2j9FS7AkYuxwJoreFvLC8+kIEE2IdCpqrltO/KuJqgWN6BF+MZylVrXHwau2U9ii1pVX
XRU/AVgyCS8uUD4FYKLaG8Kqw33vvs1x/GCUQCxZmi6a/FZ6KFXF0Abr1Es96kYLFanYVzUuREws
O4KXXojRA1nkoIDPUjqsoC5bdy+rQEuq2AVQcHDog0Zt+4eFcn8Vgu5f9z4aAFiMTwjFOY+oHqdG
95bSdgiXbcyOaVX1wxfQjQuBPwYlUP6VN1WIj5KKtQC/Zo8ntyjfNWvtwhk4OGugU+7YHoSfErbe
YmRu4vR7nh1JpBzVo8O8uWAZK8PoJS9QD8RSPuaZYitDXodbj4xrs3Uuyp/RH14sFzl5sXwJVMJI
pApGvnbAmSEe8eQ8lHYPWM8EguJOpFaZUBx0MIubNjBZJClyJJKa2b4EElABC0BuvKrFfKcSMtYt
AUpvOBjiRYIYcEANjLI7QiO9z2uYXWZgXY8oO9ZlRw5pCKigB1hgAC5ouvymgZxFhX4qYyI9YW44
9FCu0Xb9dKAPkvzWAYSAdqJFtFJVVJM+BkefM5rnCcQm6VWk4uRNts2X5UPDBrEAg+UmTiBAZXfO
GcAAbqMFyUAISES2d7nzLbK1gTa4wBu8qX5I7GozlJjNyuJyQWk49AFGjf7oAn8oNAWC8EvsnJoM
Ae3pLXUjBICL+xnnJL1hY1igczWP8NMeKgATKScKe+n+tAiCUI/clYAogsC6mjSZoqk/l2z6jDkp
WIArQgAWQrYXpEm+z3n7LgFccJ7aDJp40Tb0/pXVVDu01+ugWFDGZCv7rdesjAhoxhBaD+iXXVAa
fLue8MvdacZLq1kbg/YHj5q/QeDHKZymQzQ/Sc3nSGZm3bpUjQlkFobAC65ZHkA9epYACeTD1bQP
1M4rC/xHAwZk1jyQHBY/S9+ObttdiaTG8L5sljDy5tYcwW+OdS2p3vy5vm6W8Sim5A6F973vUpQt
dIolbQ/gJD6QEnwrI/+KcTOJ6mLwEDBG7inTXJMMwEmnSSf9fPRggNLxDelOW2+jGd2noFGSMLO3
AbWhqakpY4dpMdAklaYEt4Gzi36I5qyUkEEpeJZmutNvsQTHEpUR4lDOCIWf7mwNbNHkllkzXBB0
rFOm2BY95aHeCM16GfLoyZ6s0+hzBVzbttdcGF8TYjxQMWH2pTQ5xtUMGc8zXsm9f3OAy7C1Ari5
FM99goFrfIK6R1AtOJrzF0mUHPrtH4qPJyIJmm1C8mauSTZdeNtpss04R3TbDZuEC7A39M4M6KDT
C6wA6H6ajWMAyaEjxTIJZ8+22Bf5xRXjMR4LXqDDEcOKDnlEM3dSaX7GQHisIr3NRusTyw0n+ai7
TSx4PTZ6MgJo+FZqlk8P1CfU223cPkga4f34mvxjFdE1n/4Rox1QEU0HMiZ8yYlL20gHhCWhd5hZ
O9Z+AFUo9p4042XyoA0FoIE1fUiNf6hxn2X54OET22VzuIlHv9lwbJWrWBOMGDuxrmShsQHDllBH
zoQgQTxi0/fHG30TiVi4K6b5PtF5QKXmJKH/YkEFnVRphtIwXuSaqeRJ+TQCWao0bWnR3CWBJQZv
3CW8/mVV+my0tRihwsVDy5W6dKD5ZIarVMFzAi6EArfByUECISt6TofOelusD4Q4zzMjmFVVoCiN
9BmyG96whXz4DtDdkERPH2z+VVhSh5Yh/C8OlX41afKUB4Jq0iwqpalUtg2fCtMLyQ4D8pcAYD0C
Gl9Ca+sRxTMQwX5Cgzuh04Z5vhVojzNEt4HmYSEg0q1XGFmCQIyxDEDUgM/qJRytAaBWD1hrMWei
gcSX7Eivntxl5juX3ARldDcA5SJc+0F000vrRNdKU7tK8F10bD2zlshvmvqALQ/gUpqxzrKgZcC/
MiBgmaaBsc37s/iksvaKPasmhs2aHSY0RWwEJ0Z/PTrG2Sdte9LMNXGM1Jbasd/IV2DJBkk2gSZz
q4APLi0KcGxrgreD+5U/oC7EcfecunLbCF6ASs1gBUmBHhLZHFbVJFcGrlKk7RAtNSXN1ry0DnBa
h790J6zoi/LmKVnY5Q6LAXRqIdAI7BqYgq8KDJvIAmrXKLMBdqJBi+OdqZltuPSfLU1xk8PNVG35
eC+DhH7S3Iw3RpOSq6s0IUBGGFuKJ/I+aUZtKJaAvwaaGac0Pa7UHDlktGwfNFvObKHMdZo3x4QN
B/3w4S5+t06UvAhidao1o47ELN64dKK9Nuw4Pc8bb2SfzgzqIhzgZYC6M4sW7AbnPM3AMzQNL4ja
D9dmnAQmT4DLY2z5E7YmbGz2TVZur7BJPk1jMe+yDp2wArrnAd+rNYWvIVN0boafGpvezoDf4NLn
t9pnSzCX9jXJbwTp115Omu8XAvozcPt7+Y2vAwSJ1P2RQ0j/n7meJgQahNbgRnMZQQO41BTBqqt6
GK2Vj+ZMUxxh7dZAB/2Jd7xP1EctyWCPxTbSfELhALBmYr8dhuCODe1jGo8fdhEGqxm4oVOHYi9M
562vgnkfC4KK1dS/DyX9LYsQA8ykiM9xmrE4WTceg0IvNgnLDjnzOUZxMtpsp6YUhBfHZME0ZWtr
EiMle3sYNJ0RNgUlaBke2mW4mKU3Ee6gKRL+9+gSagpnGh8b/EqwIf4mR/BPtln+3TEyW491/hiU
bJttOgHrvjY4s9ME5JltJgIb2CrZZgIy6Wna5KS5kyYAykiTKC2QlPiLYs49UCpHzav0NblSgrCU
mmXpAbUk9jOHgY/ZFdoljTFune5hHS7bIEVmkEJePCfAAMaO/RA8gIZnaopmq3matNzvsZzEm1mz
NtsO6qat+ZsjIE5EBRST3ksMoNOdABjEGV3C0MK+EdRvTQLkQD7LXAIQbmB34dy1Lp0eVWLQ7Vxb
Uts+Bi26YcUJhpST8prTwy5jrO8DPuSbzOTJOeSB4a2MxDXxmSgHJy+LTOv3M+uP9ZOx+SMqm4U2
8sieRSEEVGOsymNBeno6DuOhKpdyW7r+cYxY4vK6P1JL3zWSYU8+pifDYdqQldMxKyJmdKV5TEoo
qiBTv2zfJejeXtZTNMR7Q4ImzZ1sVw+UCG4/7UIlGxYYgYQdNCpfOuO1gS6bacxs224GqLOmxs+a
GkTr9CBpcW/bF6pUuK8LMoJUg79lFvMnEI/lVIK5ZXqGlLq6B59DEowRnGJZwFAD3MnQaNs0eXFV
x9lDLEcKD+AstGfp2mmyLqPaA6HIEJ51d6GX9+xjd1LTeK2cSa3ShF7Qdfsluxjs+tarGSy07LNX
RljejyqJXmJxQQ8HiDHJUz6uZEGOt0IfrqnALnjgWHOCcUCAnAYdjPmRs6aSnKkrxvEuWlcH0LAJ
cLjR5OElhUFM4osgYoG3CzyxB2OCJfS+DfyjCmrE90LCSNE899yn3owBBqz5K5ptwRf6n/rgaRby
qKnIlqY3NoNNwk7M0IGOz8g8Mgmsz9pIhkvZGjcENV+iE3wKNXU51vxlQwfTlrtWc5mTBkIz25JL
Mh5d5ge0Q5BGHIuOAEQc9gAVqtsZ0LOjic8Md1amGG6rvmDU4UwrEtMVq0OHqUIJeJEwPPmkl+1S
pA9OSFh3p/nSpSZNh5o57RnOUweEWqXQqKXmUivlPGWAqhdNrHYZOh6VhZO1j/AF0PPfmUMFwaRe
bkvjGnVfvee4OzmFcY2oAOUHcGxbU7JnzcuWEUw8D4R2B0o7fKWhD+0NEtx8dDRte0w8f21HLD3m
jzMqzGZD+Yxo99wLYuIgsWfopBcUQsgb7pSmekcFn+TiTFSuYeVvXZ8QMabRL8omXA7R8w7XW4e4
ZTnkIMOVZoenmiJeaJ6400AWL0GMa9f6btDUcRv8OOndwbVRkOSRe4igQJR7oMozzSyfW+jlJhhz
zzuZQM3pDrIT0Zxz314XtgxX7CjqtdunWyYf7nWpcB3LNcuFfwiqCos/w2UDG4saNkJT1VluLxGy
Wut2UJ++Jq97msHuqFfO7S3zSfxVA9B5stihTDuQ2ysQ7tU+jNVm7NNDbAD6mTTpHV7mPtLs944y
FhR8rJnwnQOXhZklpj+b2Wik2fFWwRnbQwraKxrfno++vovj+dqpUWfnEC6mFv5UQa7JGqnJwQ2G
P4mV0+Yq/iCEDzdaSh1qmr3fZRfovdFF1LsgdT9nsociz7iwrXwbax5+mKkn0eQPuUvbMh1znL/j
08x/YyvxPmcfwhPggNGhbJHpb1I/QHNb1+W2mU0OdQWNpajye+FU/r5C/6Op/TH4/ppPje1+9VBo
sn+rGf9K0/4F2H9b8/9NggBiAgGQTbxJxu+roeBEFHXDx5Kn5AUB/l0C1NuKeXfT/GFQ9YxKmFM5
z0/XFg+6fA6s6TTMYbyLZ9p1o0KOXjdwWrLyw59xn+QEGkQEG8Q64WDSWQcToQfK36c6A6EhDGGe
u+soEj7EhfSAsIZUNZq46xFw+D4kTKHQqQqMg51VaZK0IIlcyAKyFypCGLpzGoNlPwhxUExVGBSa
OYt2/MJgqt/RrOCzIdPBbUh3KAbMSBWLp0tHg6hNCEhhILaNXpZ0OkRNTESu8yIkwRFtRYKEwYrp
TewnWx/helMNP4ziGnYfCK+SmiESfTrwz+VFYjkX/sRke2TYRUfTXfuKA46H5sygUy36S19nXBiE
XRg69aIh/gJpF5sonYhh+7PYz46DzW6A/ubZ4B0I0DAt63khUKOH8XwxELHR66yN8Cp8tHT6xpBg
+mxyn35n8uA7P36ZD7ekltwlEgYQYIJ4SqfraSFIQ++4BojgDjwejKwLdB2MFEulTo0AJxU6gPay
MDFXnc4L6QgOgcdgvsJyuO+JFGmIFkkqMkZcnTbCWU0F9x4N1r2j00iQRnVMcig4G51V4uvUkoL4
EtpMBIXqRJPEC7G6vhTDMsEqAH9iet0n0QndRQWNXsbyVrSO4MRAidlIGj5tb/TbXsCBTbx9KpBI
zjphpSNqpSZyJdbZK5ZOYbGIYykTKD1xRkKLT1QLjQN62GS39GS46CwXU6e6CBcYUZaNpjbJs6jr
9BeY5BTY43DV6GSYlIgYepctFg1CY3R6TMx8aWMSKCN1sgzNkf3kxdcGgDAN+2n4cufX8+w/WE3s
3LsE1EQjSTUTkTUZs6jDpFNsZqxWjc61qUFRKAb7F1YYnQydfQOR5smiQ+jpVJxC5+PAArIubB2Z
o7NzZp2ig2Od4SGOjYaAnc6FjGfpzJ2iwkOCvqu4jMzs2dLJPDERPYPO6gHxCzAF79vc0yGLU1JX
dLKPpTN+2Airladzf9CBmJxK3kudCFTpbCBm7/26zRgDcWlmDTNvh64CPjNamDvKD+V11o2FG3qs
PmOdPlQSQ5QRR+QRSyRa8omiEvtJH2+LLtrJdLwvORRQ1Ip+Y5x3v8YmDnxM5+LF6Eg/yohBigN4
X2Vje/uOddls+2/YQRSmEXZ5lxilUdislOpibFrIumAQOE+xmyJ6adQZTIVOY6qIZZr0jvM701lN
RC68tTq9qaJdDXlL5zkVFxUH9cEJ3QtTZz45Ov1p1DlQGEQcyqc5Wd4dNsMArda+zo0yG50tIl5j
u8+2USHeBruPCYRgakKF/DP25E8VOokqEmRSQVrB8lFTIEudWBUEBIZyvC46y8pDSFKapFsVUGPX
CRQ4Xn/OGCK4bDnZBDoTS3Xmi0l1vwnw3OskxlWn28Rug99WEqpVndO1BnK28O9jAUjJ3go4OSmd
xjV75HLlBHTVtletbZ3Z1dqkd/U6x8tE3o+kk2yvxJk/esK+hE79son/anQOmK8TwcqWuyNceS50
WthIbJjU+WGuIxeIf821Mjt6vPYy4esdH00FgQGiuQXd3OEW6FHEkjGiOuKfn3SMV3oZ6WxSU0ci
ni/RT0Gs+X/fZrN7L1a/dzwHm/4+TEsptPa7lNg1Syewne94vk/b+Qjtztfp4xPb9vuM8TkO8nw9
O+e+nf/gPy7+Pv7f3wC50Nlx/+ur+Psi/z4j6x1pd/95S+LGOkgID8ml3zscH/q/Pj/73xdyfjYb
S0RFnuf/f3/aczze+a7dOTTvfPHvg58v/j7K+ZIZ6Pg9xUF6jNR7ojMNw2pojnU12UdhgYWywox0
W30JE1vz99LvbaCTQSb/Xs8RWdFV+597ni8l+kz9e9sA5xGHkHs43/73Ec6//fvHv8/1+3f/PIwH
LARWZ2KtLZ8++jaTlkXdkNz8vpDONphAnB/rPy42A8cqyGxez/nB6x6euT15T0V1zsolyWkXSihl
Oir3/CPXBqZU//jntt+r50u1CK6Coo52/9x+/vvzbecH+b26UIWy96kF7Rae7PcXv0/2e9v5LuU5
KPS/Pdb5tn8e5nw1Eh0ErIEcRDog+9/H+/vvnq+fn66Wbb6s/3mYv3f6bw97/ptiiYhsl+3eb3wB
jIqyzHINxe6Lq0EMnNbTP/65ak4CDNo/vx7JPF/IHIp0x8UElnb+o98f/9xmNiqGWAO87vcZ/nma
37/956n+2/2sKOY1/T4W+sLuor9Yzjef/8BtR2aA/zzof/z+nyc5X/3310ZUtYeZeOL/+hb8t9f1
Xx/mfMff13q+z/m2FAXZdgzgF2RYkdH5IiO0GKGt6lEw+sDC3YvbRIzZ7u/pYnSeDQ/GGHAYu306
nw0aTTpL86Y5khMVwCzT3YcKq3Bh0FJky+Y7hl7EgC9Y1ofAdbBn+ttfzsiQLj19iW5d77LF9tut
sgqPaOn22i5onZlh9WjGvXmI0nxPwvdjJzNajoT/rQLys1fTgPpP+smujdXNYDUnD34L40Rq5qGa
b+dWfbv4kIlSAzCaC/YezGHpAXZarjsD8CNvvCabeV9Z5ndUTo9WG5Gt1iGKqKYGcVHvrcARZ1ub
KNVdUpyqpiMdCY8j7pk2vfJRQZ0SPYdpnIEpSHVdWWgBGGJ7G0LVEARQCjNFb/Hhiviu7eRxMmey
IcfFvHND3z4sI6/MZ7s6BS+UJmxtRGEhYafQsUPc00T7UokxA1cVW33e003DXoWd3o1rQ8Vj5mNs
Y+x6lINIQfG+mOPy5LjlsW7bEypdDM+D+9aN3UXTzAAGpMq2Hms7FcpVmjCRgiqcbNixN5uhPs6p
vKIrwR4jpw1omAAQk9zC388UICa7Yjd2vHeecA5xmKaPCTNE8knw38cEzbRszIdwvinU9GcIeGNC
Fb0xU2c8qqKrBNrQOit5HM1wsVpojMzOrmxlpoiecvYtffrSqT95TAFpmlQE0+KF+5g4EKMVB2Ez
/jb6EJCzzzvt0k5vh9HdUhs/U0tOu6EzyS4Uw3eQ3VaJNo2itV3RC6qLvWPM871tYIaFykBlTgxy
EBfvg4pSYr0RNrUGDYJWpv0uXKxx74pyF6LR2Nou/3iCrhEY4d2knfsgP8yraUHzmWAFAE/IB93u
nBT3MzNIzPRJaDI24LskbHb2qfFHxNWy6aeTPoLs3BenMl1+GGFTJg+MBzr3XRhBfN3Y8qur7Glt
8/VbIwMkL2xGKpemxBa5Zu6ynwquGFOMhHVGK3cYpg0Iz53jFsZ+KUz0zmJmKFIxW0T58hJnBWJ+
HytpjfBqrsDvhzyXj5JsU4tFreWkZqyPHjo6Y1clQ3w3WwAlu/CzLWsXCnTyMStjJ0L4UqNFXWY5
J/oJ6WVaY+WK0m8MzfBCQA5trWl5jboZr757sIyfIAL2ZmdOdnQss4JvYN4tIsYNP5fAa9XjbIE5
gJAtQ6rvxqDzWigYOUbxVXSW3C0dhTGNx3ZnhM+Q0wDj5lWMS6qWOmyMXojRXC18pdejGGmKW9ZN
MtGdqJi+SvPD61zKHgznEMMfhqJ7QkxPxhOdSj9q3yyhrpmhEYlAyHsp1HNjxlCmh5zOeAx1DRU8
+w1rMlfkaMXIpxh35EF68FxSlFRngbJ0nwFfdS62tbJkjzRUnbmpc9LqQivZmgBuLQfBZVnOL3B1
PuKk65kaN9/58rrYUAwD1KFmljK7t0kUSp8wwteXdSYAg19CBzd9FX2ISYYb2lXQP4CxNjrINrb/
kA+xEab/lo/eNbrMFyABV1Avyci1YCeb6O/E4uZbTWEQ7XAVow+hNTXvizQl/HGp08P86au9isvH
opbvFplxG1PMt25ubEaJZ9Cnk4hJgnO3yyCM3DFEUpIGaz9uEo6Jdd9I1HH5h+JNWvUtQhhsFkeS
41OSG5nyCvaIqUnNHuD3GZpLp931lRffoUYR2zGGgKNHyP5UbZyaFI/aoONQlq8j2MCNFZVaGU87
Yhiql9aznLUn5k0JmHMD/HHZ+L1JQ4YUMQiO0xYEw7Of23dq0s3pF+Uz9e2yAislgojM/ibxmQwE
+2vosH3TcF1L0yPXNqhwzEjKtSomythCSBPC+yFkJ3m1UClMFbrOcW4ezLy77gYwJrCxWkmjc6Bh
ZY+84NTeEW8HM17Y/XYyfPqaZnvD3GqVNb67cYKEfWsyHRvIhHwideG3O/QitEcFwP3cOvZM1YMh
wDxUNqRN0dhygmPX+R9D1m4Jg7oF0ldtXPK/U9LhV0ksxEaSqr7zw/ECZNoq8TXYgFV3K50cXTsw
vw3RQ/RxDEHgjldPm9gxvsKOAV+sJmKEHSYDIxqlALLu1D+61gKIpXL3jWvvvWU8FWn9VE/mzrVK
hOgp8pC5K98yj8PMaF4js8kv1DpJw5XXdvdogB/hND7PGsvi9sMjeJKvZvJf7AZdDa3hCuiDn0wn
wJZBQcPVGpCyWr5/alpkNM3AJLVhKOO7w7GIUahk/n7MAGFkKNXemNq/R0n56LfyavLJXzJHBK7l
YXDLt2LimMjFsLMltYGjrtIFERE89q3Z09QqWvs2IzbA6fl+kmdPZCq7btSHJbO+bPSR2JMqxXfz
fRbTezIwEyQJ6WkIG9oEGRPfqvgag+zJ6aY3UMM/OUNalTggwLOjdKtH5qtM5MzmvsVVKjOD6Xhh
8cNJH9wFQUqzZGoLzEmCqFj2bpR8DOFwTCS2HLqb2zqskH6I4GdwBxKyWWGBriNhqF3GTyZyC8Md
Iaeb9SbWHiFR3xUJjBkLYcQWU9R+AtH0Vg25bpCFx2ZiTI9JLVkbs9us0oy12bAvu1KyX441kSuw
D1pH3bVxvWqD4lJ4X2aF8cgcXyUv6mi2L1lbAIKay+eoNy458z1kfUwkggx465Nrq6VM8Oy9yMfD
1MS74QB5ewdyz+MkgVQiw3K1GhkTvqczg0EZtNdZqNULBI2Zw+xvpuiqaJqHUgKEZSiESYVv7xjG
P2UJqLkYITBN/QuqkCs7ErcyJDxHjnetSN69SsdmRbSh8rF8C6II/QFmz/Ww0NRyXHrDC8eGZl+t
OIm9dL1FuKCYQHaYV3wl966clyPMx7iprvEGoLbBDIRnhq+LfPEFbbmlDCeAMs1NmdMgweXDu+mi
53QquKN++dNq40olyhHpNdlXNOIPfcpUBUFPgGsBjwG68zpRl0i3iKCT8Ts2mA2nXHtHxM8uGNTJ
6aOTaFqYUDFa+jLD88Vo3THQFWChrgrUqWESGOQReTT5Hd7kgLcxCHAQVKisNtIOotWAh50+C5PV
6gE9NSlLBWImNNQrb+ize6G2IvbFIwscleRd9G1OUl6BQV5D/fAOYSweDXdmNxfJdzS/q3k2Muyy
8r0fol2iQqYaGQFkEZK5kiZNz1SkbMiLQzbPl4cirEMT2CWMz5j1IUitChAcKjyGgMADivqWFVyq
Fh04tTEELnydEHPy7MrFj6WS8Yawbg6XLru3OP1sBsl3LY4LxoTdVZI1f4Ihoz1uMS4vnKd4CK8R
nHxaE6qUhUTc2cIkFGfEAQf1SSbgXSkWE5psKkquKUFWee+d7Kx4ptZ+Dn2nXXuQRJDpTl90pRi2
hGq6DiOWGn/egNr8SNqM1dy/M5Kc9rjfId3u+HaMJDzQu/VUxbSJiKuVG1KD+SXRgEn2R+0iV1x6
jdWvmLsbK2san7xm3Fo2kPC5MlhbA/bBvrzFhsqw1yhuHXrjzFw/aYnVe8ZsN123MMVcUrVHl+uA
Dt1YYf2EguiTnXK39goyu1OLiX/AQWP8sWP7I2uKY+wzHcxScdm611VrwopKEROXFYXo4oGwGopw
HWHKyRfv1MvosTLkD6MdJ3KvsineInknUwOBJVajrVCJRuC5iEi6t6nPL2S93C8OzRnVvneugVo1
QjQGQ+apdZGMTm38FBLUsOrMhLoTUz5aWQzgIVoOE4QA4hTGK8uBTIBVVnsfuazSlRpnAGK+vXOd
+dE2MS/lfANT3uHCzRItOfvxEJRsSoAy7BFTy0cJMr3Dq2Pu81QGfEurauy2lcX75I7EFU/VCZA8
zjg/JGdwHk5D4b0YMAZcbGTIVdWrPVwa1s43J8YAnvHgNuQUuGzHOEk1GANDfKDzc6i9u2MMk73g
xGY4lzCh3lTqfNq+Me9iWz3Ap97OwgKKlZRgG3sqQi/i6G+MOdpSmMANTAsKKofFAklfUzh/HMYV
K3+SPwy1z+dNshM8ez3b5l2Gun6VdsGmiJjdGxFHSeDZH14Y/mTMl7AKNkfHHg9qtiMmD9Z950VI
p6wIUTH8MbMgApk/2GYZCF8EWAeC0hmM2/PaQhQZWCqkDsjbtRUh4UHcAeCsO/axuDQQKIK7AdpV
tk95SQSl6V+oHnhTQ/08iogZvGV3JFJqy1++WTXDck0r4LV1v2ckSW1FlicDK3xig7wL6vEtGMav
rBKHhaG2b1vv6DthCDpjQfhit4qnHlvfMjIQ4OBp3QdVBHeSYehqzquTwrFkMKNcNXn0lnvoT9A/
PcbiXromg1C27vB6gRKb0HsZKp1Kz71yLSafpN1v/WXCqGEGNy27DgVYgkgY8zZyxydbGU9mJOtd
ks73ONzUBrTBXUVqj1J5DOJyeQ2j+5BeOyKTimQ15shrIXIKbApMP8CXlNtED47eBbKxlerlXgQp
+iFcz+VThwMU0G984Jhc923qbKfcYiemELzhNyAAx/bpPF8MCaZLa8Dnl2TLNpJ4TwkDGDvz1SjL
Cwil9j6e5n0zxbtGlZheukAiqRJfaQfXkxxf6gs84RQYOmiDqpLd13hjFkcqae9oaOWJyiIUMsrn
aYjhKCNQv070WncOGrww/56D9DUV6RbeKXkeSjrrPLIRXc0vRD+X29gm1cQOV7WC8DbgavFzRnuu
fC1qJuwx085NnPOpRX6PFiYacTtaWDiDA3fLtfjKL56midXbaxC0tgD51soX6ygcWnB/skYkFF24
zXcbBwn5se21SNKdU3gZptfpsi1seK8xbN1csmlDj9yJr2ycnwpUbDBUo2jV8Y0HkwRPy4n4Ko0j
AfXzLoI0PZOMgtZTwDsrEkahTQz0Kt66pWoB0/oMBmJ6IVn23cTllRmgaWIL5rGt91py8EiKmxpC
2KmzV31jf48Opo7yCbB0vUf49h6gZgkWwHNzVB0Lp/1umAHtgqb8zkusvv+PszNbbhzJsu2vlOXz
RTUGx9TWVQ+cKZKaQ4rQC0yhAfPscDjw9Xchqm51RmRbVts1SwtLZYpBEAQcfs7Ze+1RjbsW6uEc
I1Rt+WNJnCDacb7pkvDgA4EdXrgViaioXlM72tmu+gTJch2F+LxS1ijL77al8p9CS5+mzkDJ0VLF
1wRxqE6gK2P65zO9ykN7byyt8KSZzgWiy22RVsMuRcDoMWwmUGp84h5FDUL277IcetuOvBhet4I6
GG+goB2twvyCB9XYpEz/nsgzjtAXR3cyeQ/1cxs4z+hnHv1yYLcJdcVFZ7HuoyhdIepAkYSW0qda
YMPLvYlmt273beftnG8mqSit5TzpcjA4od19zcmjKejcGUU+baRwviq4H1YMSHJGq8U3E8ZnLASP
8ewdrEX3JuKkZytMiAqCkYAaFpMi/q7BKenD4XpU9m2YxHfNBwtvBGtzbJ2zTtRdIajUvA5+ezaC
jxPm1wQ09Wqy62u3GB81OgUSatPbDIiiE6IjC5jJCsawG4pAeMhsPCfnwXpFSv3q41zuTS7M3H3y
E+/B9mDcxuklIdI1l1hQSAbpO+6WGOt0AB/fMb8O0v1u+EhC+FxHTFU73LhLeDvPf1DzBBnY6tgO
13nrXXoWgFAQDNNJ61u0FK+BEZ9norRbqz7ntjfTuOvfmlYvWoGnYmjRMiTItUaAOqbpIhaJuFrY
xQxVHR5mEzeVywS5juT3Sqi7hgRe+AAuNc3w4BN4jMiiXzOkYE+1hEsyseTADGMjyuyDDQAxs6Yt
VyKr34ifPWRuftXhLTZz9z0JOvpUXddsRGHFO53u7am5zr18yS8vjo3S+ElMwJa1+5pb/VVnM4kN
XWJacvy3mXS+J1F116XulkM4keDoQ0Po5/FcGdBvcg/pRgr+YnTuI2ngzog+58p4tBfPGo6dRyN/
UWgc3NkmIMFs2HPZaDvLZuNI680f5NEO0weIOIQpV/m7jJaTnRQvk6WeARuzhDk4jfuaz5yO11M+
XuosfcBC8coW4tVcZM5+rXZuM70MTTyuApMHuVGGxAHPZFHNto+8efjRqdR7zZK5cSZas2ZqX6Fa
p5uQvBAYlS4z1XNZxCdU0PcQu8XKN41vczyezTa8SsLqYrOEA0XZy7pGYjDaqGrkNh3Tr2nRifVn
6zZvrlN8j5qGGA67viuNdoWEjcXFwx0TYf4APTZX4zbC9urR0Styqzk5RfmAGHJV+WhIKtQv04iF
KbGi5yxDFesOkF9gEhK8JxzG1IjpjTree20FGnotZ52tfD/Nd3Psn4q6evVE+4J0/EaVUbBNuU65
Q55xO/hbY9iEVX1JhyDe21229kcyMXyjWjvZfG0Qy1oVirBj19m6A6QfHnnG1i3I5eTuQkWpDq5C
Yb7oqXWAxW75UI0T3mtyfRdME1U5Ozqu4uriFE8QZDZJUd92ifyaKLSvyyU4Ty3x2GyPdrHHhUIv
/xq7356O+NfIl9d0bm+iPjKpEgiKKIgId7PmVIjyQSb2t1J7JKvIhG3t2OwDkg4TAelcVekD6gWe
wyZNGZrHzYFq7AHs79dGZm9Uv49jIOXRxw/iVPMSFFB8dZtz10Tf2B4MxyRhixLRqD8bgdh26KjW
iO1zUEz2oTMEbb0M9F1mt/G5nIxz7TfGNbXmsy7p7c6Dv+sa8jZRWixBaghxMNTQGRdFfqi6S1Ub
DAj4C2BYGW/UvatpUI8ijYKDno3rhqqcOLKcJmYQX6l0pGgkqNGZemPdZIjuG6jHU19aV0aBlrmd
gY3HuU+hFiTmvoys/TSF7dElEh7pRBiscYCV98bUo6mBzLH/8eM//ltUHjLuyyUixi/IM+yqxuZZ
JV3K+LLeFwlRJJX+Goj0wuBn2Hk+nqo2nI61X+Y4Dpb4WmtlYaBe+c5gHPg8u9liozqIiE4fvHpK
m6e56Pq9YofejTzDVEcDMpUPja5fBwkCKvV4+sxEcglLhXs/+vR9klqmgtFQS9947luFXBIVQY83
xRgmiYWJrb03Wh+4gblp2GGXUfTdyQTYHI8WOlQlEWKRJ8yDz+SxLAVg/8Zly5YYiDaDgx/5b0lo
Y34Baz+xCEdDdHTm9AymHvRqaD+H+fWAFAGP8KVd3i5dJjCOR87lmLyMYfAUCIgYQXUgWRKZ+pSd
Z9O7L5ubJgPDgLLmoYpxuGNkOnaNoKXp3+BhXHV+8N5poMgihuTlFncERi50x5K2oe5OAnAzLghn
CYyvpu1gyqtBoXts41av6gnJGkI3bmvnWCnxERIRtjPhp6ATb/OETqgXLRnmTc+V5fgre8J4B0Lq
psvUV9jIbId0hq3RKT/HdO4vMpf7mPa26VIpO+TUcy6AsOCq2oaJ+TWd/EsYf6KCyk5mt3gRKDib
NKhYHrOHcnyKHGwpKqBGS2LksTXWby1rVMI1yowwo3b2keXBkNlnqWk95yGrdS6B1OW0WKBBuXuL
gJOB7ounxDU19qNnls99GRRbAzTwRlkgKGIDVlhg79NFCpehyORLjCnazYOgc0iTCp0mbU+Mv3PB
rARLc0MyzWx419rN8z3KIF5lnxxmYTsz8F5nDInlSKsyUgxXVMyr+oXxJjU1nOFAWKoKwrU9z9pG
s3q0ipqNqtPiLIb0s3JoWLnNe561t11YjYdiWtxFBZ4RWxxlKQkqjRlM9TPNJ9/PXweafDxtagOz
KR2zok6OcaaWDbT9zfXwv9KtjPf8dndrlmiWRht52zJ6il5aOiwYlwz2rvKMcQDTIIbKuICmx2bk
LgLzAmSOZudgGuFeXSvytNZNORCfUrkde37GHp4ag+PQ0vFL52FkXsYFExJQD4OD3Bq2dyvd5cNd
WzIE6t2er2asiVDMLrELVwEU+VkXyJFH2prspQiiUFhoqKb2SSvADpA9e5GM3XGUsoj5to/HJr1U
wrwJG+HshTm0OzWRV9JmGDTyapvYREjOMQ+HOBb9aaTfngdYGrJcP3kVPlBTfmFqxvdfzcDm6MhG
KcleRU1bnbq1xPjqnTpH7SrT6dZjW6Vn6TM/bTua9o2jjVPHVQwDDFigRO5JAfE1DIlRdZf9Zy3d
06yObs5KWqSgukkdOOA5y1jC6ulK9MtMqDON1WCV+Lb8nKhuUbirBRxOjiKXhTEK+8S8sZTcaJRZ
nvtUFtjGfKuKCNVeVzaUCHds8M1yi/YNKX5edFNo3iKfuIWdoiN1VggHFV17xl/7LD3ObWRJD8pe
joaG235T6qfO4xO3Lm9p5xjMdAyxuWck4wXq2Q1dCyl4eQ5oSp7i+s6khcIVxaCbb2Wb5D2UR5AI
24j3tppp57Qsodayy/KZ9Ww90hDWWawOgsJ9ZRqlsbUHUe0ZFkN5rnYhMswkUbxf+2p6Qt6XhBCq
bHoGx3BulK+gJmQ1ekqsFaSgYYMHIKDTmV8yPkVJyJfrxt8bh8BCPyBdhhkqjcPQDjsAFrTNvebd
lgWnaMpu1eLUDaLgqUhUcMCnRLoJyXwriQZ1Y7ftYahOXcWV7Ea4priRILM0FzERb1britQGG2cn
2wqXa0401jvxeq+m/an0/D5U7V1IVIHrtrdz75F0lmIs76NXtHu8Wtgehu7HCLLURjcsmQU7Hs8Y
1fXIjNnDP5UlatsnxrewEwFShc5cs94hKRCGTyhE8JbkgpkOYy8w+ex0qHNIZWHHSl27t2vWylJP
+YbH9jFzounKw4qzSil9RDWwmY1rvSPncV806YM0CnPXBbe2MNgYmtOT0gCqepOusO6+SMVExBvx
3cVVDwaImFRPFzNHH1+SXn6Djd73AMxVehtQ7VME81RUSj8Lm3JgwK+2SkKDPfuhq93kJgbpbdQO
YwP2KmOPnrdW34BHoOmOLvmQK9Im3seAhn6T0YJXsfEoaQoQ8BauYrvyaH44X0j6oNtayHKLFuTV
oHTvEn+CHJaKY5lld8Q5L7R86Db+3BA7GdK/thQ1H9Q4mv9N9WE643epTHYs3niwWHv2eVXD+iy+
4yiPeC3mEiOgMrb97p5PlHFV4SvqGrfYJw4YT/jjuZEdShO2UBc5t20fZlc1uuS108JHwgs4NWSa
4OSFk4/XJpHjeN1gzRIdQhYNOisZXqepvuEJm7ELJuyzqVOYqBU6kGY3ZXVPti51Bxas5tacm/es
Rwsik+zBNsNonbS0XpPahdDX0jjBQDfcVN46LY03eu3jixEfmL4iYzfEteoZs826evN9+KC+oDTq
+ut2ceYQTDnvY6h2N+nyh0v3rTRC2OXLT/hU3pRL52HJJeBREDwCLtCHEoH4KkcCQYMo3wVGCFmw
U9OmaVmHo8Z6zIY04zown/smGTeWbfvr2DkEHp4xMYfPRF8Alenoadd9OW67iEKmHGf2QqtO1+2x
1f2j8pt5b2NA2ipgSjoXMbNjpnOwQNo9Nw8u4gCLkgzw/lpM4tjCscZ6qOypvPJ663T9cK2a4L6o
OKHVjF+1sbprGUoCAlOQlLweAbwhGW+0Y3bTRRNNftqMOAq/j4MFk9RnLJ8N1pPjtT7qjpemraJ9
ojFY16DLOv+mZCJG3KlAToxyPmqMnWLEahVGv6mBlmWYtiJPYQ2vr/Ju0ADOW+Bh0TVQskvsUatQ
lqGDbeDFGkQB1BZ66LAh6S/VHyy5wNj84NZyurt2yGnDeJA4JuafgudSXEgqAbyZkbrNIlzjqeuo
jaxKQlgL8G+tFXz6rsJ7KJ+0RGkmiMdc+xMK2x4rvuPM70ITeudAZ80+fY8LdC6LtxZ8PM1Pyd7P
QPVfTTHJ682XLkdMIbm47P5R5/0p7FD44NPcojP/YuVwDYh8fhOqwyfvWKDlQtshBMwnFbxZFcxf
tir2jiGSn6sm01+sGQtfTPSJW9ScAF+8ww3YD+Qt4BQpAK8H2WbMikcIEcxNfZz8yMiR0003ymF6
4IroW3KLAoVVZR2N83aw5cZQ3QXwWLFHlnGcVHTT9AyIfXoRuUX8BT29jOV/ei4r96Ob9UWAN2CX
ShpKcsKQXK24Og0EQf0uF/i08mV3xhzlxssSLN15j2FTOYfWlUcLYtJQ6gdjmq3LgBbIblweA+kB
LoXL5t35sHMHnDGsCKOWM32unIcB580mNbtF9NQFyUkyS6Pn9moLKc/oP1ntg2lnSBluejjKoVhw
+OldQXz5Omatr4kWF9bRUwWPcgDJ28JqSDtOsdZp7Eq28RG7w2su8u8SojJXv70fW74XkY5rmDj5
zpt7cLU0IbOs3BpGxgTNwc9n1yBBBC42OgxMbF1Os0KzjPCJFfYqk9kXvv97/3vXAGSK6RfQpqXp
34cmvkPKKjf+0L2+723/oynkczD1D0whoJBmBqHyvmTujLusjSgHhLWod5ijGniuPQHeyEzCYEWW
YkvJT+oPsiPn1LTWdysawSxV6MSWaVYlSZGgUgMWVjVHpb2TIoyLfGGfO6hCvVeycEee8dUZ0s/O
xokNy1oT0YGsLcI9331Ufv9MSDTd6Kq+aQW5djw5WdNJsg0PpVAXDVAC7+zI8GQ7BCmSOpP0y5iN
atv4xdZdbC4sPu++/cFAM9gmc3jRSNI2lSXeijK+wyycXMEQutLu/MNQfmkAhLFxL88eoMC8Irpb
Tq65RTZHtiqNn6Hy9tao43Mvm3YX9+09PrCt6ZJr0+TiqqMojWVL5PMAeqAMW8kKj5Es+0ggrmFa
kEenMvjc4BSFRxeH7S1FmBdvjWnEApGEJzoba91Xy3MwJdHdrx6Tprt1SKTRQB04jHQz4qPdBHTL
1x09Pw9g7qplXL5OJxh6vpOfM6+9i2HdrmzdMLHSDDE0ETQop/YkIgEoaW7kbFpQm9UO1wR4tZxN
WdMf6grUx0BPOK0g70hdbYNkvqTwq9ckz1Rbs5FXcZAdiSJGqI7iyALAuIVf85xSLBYav4vq2QLI
GA4cm34AEO8xA702A6wQxka6MSb71ZPtjTDloSQweCst9ruFxB3CvtogcrOGtT3eytj53ohT7LBq
6nT0GYd9hmgcauFCrFThhz/JV5pfog2emKDsdRUzK8lPDkVpErON0LF942f6hsjqm3QkSHuwjk1c
lDuL9oBXerfaxgxHe6rbN61J1psD2qyzn3sN76alYeqWYFakytZh5V1Xs/MQOdm9YE3ZBcTn5d28
DxuSLnmSiyBbDzUDMnJRtllGNxILXIZFwm61s0FGyU9BzGanQRezpMybsjymNahqRWKklOxKaDaG
lUYCYBRnobv3KFPvec+sgigqq70v2mHgppmwwtRf0d2/p9r9GFS9JW5t45hFszcNzbyMaDWrpWr3
ku+0ZBnYYyCjeWbcOPVMYJ//lPn6YJJ3iymz3RjSPqcETIGXRaMz8EB0e7y250+01NvWbHhg9N1a
hWLntjxhzfE7kvXbIv8unAVwkB9p6t5hCbP5/urnOQo3HegDrE7Wl7DuUCOF35IB1zmTzrMBJmGF
0G5AOKvPbhk84LWiwV0GX8xOnYeovvntL//x9//6jzf9n/FHfVsXU1xX/d//i5/f6mbq0jiRv/z4
98e65J8fr/nX7/z8ir9f0rcO5f2n/NPf2n/U16/lR//rLy1H86+/mXf/59FtXuXrTz9sK5nCAxo+
uun+ox8K+eMo+BzLb/5v/+dfPn78LY9T8/G3317RnVWblJSa9E3+lGHgeYH4car+caaWd/jnK5eP
8LffntP+jTOXVv/Dq/6ZfBB4fw0YzbjkHrjBP4IK/jJ+9PJvvxmh/Ve4y54dhgKjke+53r+SD4T/
VxPAnggs/o/t+w6H0VPlJn/7TdiEIji+GbqesM0g5Aj/3xn46Zv872/2L4yvbuu0kv3ffrOc3/7S
/OMLP77zlwVh6PquYwIM4a+zPIdjaN5e79MqXn77/9iWmeSQrLwT6sqOtpzUNxScLsFTB7fV6PLA
QuPkJp7YmqmoY+ztlTltyRI394MYL787ff88vJ8Ox/wfDse3PZMkBJdmkMXn/v3h5JyUxm5K9+S4
dgBVJ2nA3L+pyW9uzOo1bAjRcYNSshXBCwaD5erP339Jefj1bPjC4+yiYCKLYjm8352NEPkEOzdf
nDodfavx+z+4Guq0ZHkeTSr30ZMQFRraQS62+D9/b2s51b+8OZcK14rrMkw0xS+fvUvGJB6IdT3h
2HBf62jK98tmHk5/ANwztR+NLD7N5IjX/kzcSvbulT+sjeUJR6ncOz3LJHxoCF9jPx/+zcER0PGH
g7Po3aJuMq3Q/3HwvzszY5uriUBpcQKvRU+zb7+5Rdvs2jaydmWf0rLp6QrGAlaZWwUbIy33xRAX
G7aRDwWKDZoxeA90sPvz4xKkg/x6XNwNBFdjmgy8YLlff/+N6broS1+n4pTAfN7HbaQ37CfQ/0bh
J4lg8ReU2nvHLgxSogUmhEK5ZA2RpoyGl+nSoc+EfXB6PBFFO52miSw+GMy4zyG43JjWVRiqjdAI
l52axXnymQd6cWqdRk+/kz3pQWj+hnnJP+ARp/lGTkeSxvWLJ8MvRmaLe8qaW26y/BJaVGEys+48
M9sRJtrAXmeZi6PPvhLdXYSwkx534ByTzP9mePazaVfh+c/PlvVzyslyt3vkpXgeSA7f81Ea/Hy2
Moso+yKO8EECTgHm2YuN51r4RzmN6FOWOYBucQXUyECCqnsDEwcO6//zQCyLlcfiTueG+uVGizOe
tAmsv5MbyPFqMKEHIPu+nwe9b2z5QATsntFhf4JJdgQveUT0rh///GT88crxTIsAGdf1TdzLrv3z
uUglpmKPR/VJRcmnYR/Au9M5H6Yj2s5bkWY7vqN/t7z9cbXlPT3bWr4H7A72L1erqchvkPYyNjbd
g6YbtDF6+6GOg9s6KgHOh+Z8Kl3Q6tIiF3z2LyZ+pW4Z+7M9/Te3jv3H9cYznSXABd4lX0Twy8UQ
UDSr2bCcU51L9GSjw/AeKD1eDJILwnszmN5cn31mWfkottMRq7+qLlgI5yOyz3QDn4/yD4gUcYSu
ezUGUwHSsLh38GAcayxSdIUxgQayxsLST7ucnb1rqWUmpYZ/BDP9tEP5/YPjRz7Pz4unZwqeY5ie
+Bf71ys7si0m3F4uTqOY6hNeoOim6+Aoujop9zrDyR6Fwbkx6DzT1RXHoncBC0zei1M37X0P1mts
TPDYQ16xh2TS6owd1p4mUcdhdE70gIzroo+3ESXbhqFbuTWHfKLWiJeEO4YvxG5PyLH7dJ+FfXf4
82vV/8Mqx4cSqATZl7u+b/5yu+RFiEY/ZxOPlqc9aKNhFmFyuGM11Cd2qUOMOerP39Jarv9fz6gH
ecy1QHA79q/3h26CDuZJ65xSgsyJPYqn2ybtbq2mpV5xwfaHJQHGpAYEpx9/BAvI+T1vq/LfPJSt
n589POiFMEOTBgo7FP+Pd2qTyLpo28a4khHzTUxKD2hbSET3CBNPdKr39piZuyZgNIXRyLnYfc+T
kCneIbD7AboHAUdxFz9UNED/zUPb/XlFXY7ND9iNOR7B3VyAyx7u98+fJp9pxVmortoQeJ1R+FvL
ldk6VyWI7zicNmrIygW8czF9dJGgwjYNIoCb5bkSj4W9tVvfXMXA7E+jS6EI62oZ6Ts7K2xpy7iE
09RcxlXl+gc9BlAdmWKkcR9utc0L4dUJxozRSVuDe9YtHekwa63rIPXaAxyscKNFdGeifm3iIISj
6+JYaOJdnwUmsgvTRPHMvi9PSkI8c0QxhJ9v2R7RNp9Te5MRV2GBZz4A6zZvx0Nq1fXpz68zvsKf
rzSXra/PM5wbNzQdx2P39/M5rAKdCV064iqOLYaBrkeYYDLTUPIMElXLG0fD9KZuw9VuSJTiHPu6
hsCxZoeG3DnqcihQGc+R1qTMTulcr9BNAZhyJgorGiiFnOyrVI4ZvX3xUoryOGcYf0CAIdSHzXA1
ZZ5zFaJD1uPCJs1h1qOXVhtLQ6FApnFVBX22H72RKOEMe08MJ8kz/P4qEYRadWGUrWemIJgDdAeX
GpMK2NQQx/WPn3VWOKCbF8JKh9ph3fhBsItm8BtYFo+ICGAoNE59ShMHvVLahVejPoB8mq6rcd5F
xVCebPgiGNjoc7A94BIasQ9QEa/nKTiwbqR3nnSMfetkYN+q56LJ1RFT8n0duPesa/Bu2BZ1hYIe
o7dTkfQPiU0dCiAPrlhrQIbyGFXlLgQ3sxS3kjX0ZjRkvcF2AZXQbMYj+/99m5FuUBJDu2rc2N/m
TgF2YImnlzFCeMDO8ELhIV/R+2c4ORfQtEi0B/wDFNnprXXW2l99k4FmisFo7Sgy5XgIPxTFS1Zl
Xx33UMxWCpSN4bCvUn3uCZRCZmM+1yoG9WC5CBaGYtv0YOrodjPWsKJ63/tFhVuTsaEslXO1q1Fj
MkpgEOKq63RwUIWFGa2bWp2qrseSGPoPYzyH6M2jXYsMZR+CQb+a5ukLHa3xzHjlYLtmcjRL76PS
AYijJGy3hd8jeiZ+E1cO/Dg/oTOjAD5COE0PDq7ul5yMW4EigQAede/bfOejw0ZeDvdervJzVFQY
Rd2o2rYZyKAcERb8XrjqVtTBxGTjQbjqftSePKZBW9A4Kj57r4/vDRV9RiYzQGgt5VYlJFZpKdnM
usV8qciOaoi9hLe2SfFeXGNvnFY2ePivY4PuLasubYZSKUpEs2ejOqzzyEcrXyhCLKapexzUQC+f
2AAjWjtBP90HZUJ6BagYg1mZg0oAxiKJXR6X9RFjQkcyrmFtAxzB7UwfqwASxbXmbGq8ixsyC2yS
4OBZJjbK9CJfDBsxM/EfV3hXAVwpI67UkH+z2ugzTLueZIv6PSSDbhWCjbkdg/qalczeNHQZ9zHZ
FTRT4MUhTrY2ff/d4Nb4Ejnfsmq8D/PUPuNEQT5BJb2H8ZydCJ5H4lxgjZ3aByLS97EYo1vpSQbu
PXqWDFJF6H2kEAK3bgnkA7GZBeNJ1ccynk99AeRRZFlCxziL76asfRUAUw7ocUH/xcVrRFwECwbs
SyHaWz4gCUVZ5x8jO3oVYTSdZFl/GkKNl3iwTMxDTrA2+VaZQAzpY+xyhVVA2SxE8CJ6AJbLVYHF
512e3Vkl93COzFUTsPEm2aO76at8M3tleVXAmgR28RmOloEsu4fusjT/AJWVw/yd4NXxCjpAv3Vz
h1Fe2n1NzWOBmvQZWMJLagGPX4aPcCZwysIsA/wV5pcIucuI2/zK7XlDjaxoLVuWwLmlAZAPBdZM
5EKmwbdl0oMlWiQB6ETS/JnEvKeOcnjvIipad0UPJSOs30q2FOCv8xWOmea2QSp8VEFOtnYaXei2
Mc2YqwdTJ9GORMWjMuaXxEWIlbWICCzDL46twljbqpeO8eZQ9vuwAnFKbdTFdO6RbJNfdU4D6zD1
0SULdX/nhDvovrh8JEoU4XYZt13db7teUobWtgUj/xBLP34cLAfYTVF+6USmz4gko6dWiI/YxD0E
PDOnjOZIVDU4d0VDJ5W5aPhE062+diJWpMwvcNLgtMBgZlSHlCGi7gp6ilH7rNmhoWGIu0M3DPpc
qvAxQdXE/ab2jrbEzQJe1QJIN5M9VAjIIR7jsyZlY1MKUgD82LxO6xBJZtzi7c3inSWoqUvtHvu+
NY5KWrdt1C7m5OEc9X1wMeZLpwKQ6EtxVlEZ72y5TISJrgZ/FqT1vhsqHznLXLBffJh71LtaixaM
SZSSP7+SNdF6Vhm4J9wct5XsOGU2OW0MXVDsZf0jzTFQbkQWbNs8fIHYVt+Xc4gBDPvZloR6hAC2
dp6VgHrGTAvrJYuTA8TqXNr9xzz1BFKMjjpWEaR3g2oI4U47bEESjtQMmyQR07amtcpFYt/FBt5O
z6WWCAH+cevmLtksUmybqngEDVucnf48qc44hHU7bBhgxxNJKg3VYqNv+wBhl2jiddJH7rmxjS9h
Ry5gZCwwvAUZpYeGMj7veOZ3vrFFWJPjMEKZZxjllTZ958Yec+wCPlbGdgy/tv30VRVpd9ClGPYE
Bn/DFKS+Qh2b15EFMM+MSQOoWjM65DOT8WYpLgIx9u8AHyGqYZs55TVmjEHTNWpF9Vn2TrIJDNc5
E8F7J722vMG5znRDNoxFh+CslOzu2Icz8yWFcxsSklY0XXIqesE03erqK6QJja+rK4Bh4uhMW9ec
nR1SXoxCFeaZHfrHLUhcwJeTprp05EaEQPTT2TJ3mumqofEh21Lrs+qybCuzrON7HFz2QTXVv6B/
Y7VBd24D48rVxEemyi6gBqkRhsberCiJIXv41ONq3Hg18xgr9G66GruUQvy7ykQij5NngUlWxXU4
dO+t7UwvKUryQtoonpDy6V5AXsiG6z7yAJKBhWbMEV5nLc7kDKECwwcHXbqk5WUT+srD3852DE+6
DSEwyz45Dw54CDVjJAxfQW8vLCkg0plTRjsCpbPLVNBwWOEYcbc/3jFrk2HfeHiJc/cbyePjOYtC
0KlcXJvZzlw8q/DsePLaZ3TeTikBBVSTiwK1CrbR4OXMxoBHOR5EXd0h5egKY8eT0dqOM6MTGSyg
9vHYB+JFVd5702SUu8IEzJRBUgnN77kRpZQkZbIZDXWrSkn6Xae5/u1w13ROt426+Qxe4RoIJ4WK
kN9sIzwiLGK82sDBaD6Ea704oc3dZWOyjHS2t3TKs0PQTwcaLVT5dajz5KByZP8wt1e95d3rUutd
FLjepq2SF887Lc0wnTjkBsLcoEr51BUuLmWX3xnCPLvkR/qkonupJnemLmM2cS6pHnjEurl/0Nyy
WyzXULKaF2JCcpIegJlPpcJLqOURrwGCU1ExtkAxEiXWRbTwsWDdXQwbGT+x4NVgMZ55VCNSnU47
T6Ru4Sfkaxvl9OLq3NuliT7Cdid30MU3Hav61Syn18HKDsNkvZG0a+ENTMziQZGJuSHoltFJI5g6
PxlDigY1D0Mi2Im87AjvKFwMUDkiLHxYjKDxEGq+jFr0bLFD7FZ1Q5AFTvnrSRHDMbYgFacid9dO
0xMFkgHx6Np5jfVcMASr7pTZMg0ni8OCcIqb29oEzRrOEBLfOVslXZpvE789txpySA55ftWP2AGr
omX360FIJUG2MEUPRbe+rjMht8CqfcgSnAr5MDQw+YsWG8MmJKeD+AkkRr21yGjHAtiLKnZq1gfL
m9j3qobaI0ZO4zYUO7I/THbOQxaJoaFQSDeL8byMx4jAKcS1Via7daujjZWiHKfoq2U6spctEpxJ
DM+9GZDqNVDcb6TIvZRE1OyEhw9HIgtz3OrG8Lv9EEFYVSELOpXahj0i/s8+HTaBsFYYKD6oeA9k
bcltJyKCGjvxxIPhlr3oO8zqmjWJJ3fsN9DexnGDeOsuMFLcDr3A/uC2O0xraFQsIl2qqt2SWbNj
h46QNSd9EBHxwHifjj1IkPZjcikxnDrfs2w+dxF2ABIOV65Tsq2MsRzVsf1gJqwWZQlte/brk8jK
HqVc/kBVcTWPfb31GxAiHChmYWdiHfMO4dCkANOWSL6e2WIxACWI8vcgcT9G7fLMcEx/108ZXn3/
EajrBNGOOI8oi7ZlCd7bi+OzaTntzpE2TIpAkRNRRndlk1+nwXjfsAlm/ZCCmjJ8UwZLpepo0zP2
IZZFI8Mhl7P1gJe6D84I/c1kaj92zrtDHuzJQabflpBLujZVm9b+v+ydSXPkxnpF/4rDeyiABJAA
lq555sweNogm2Y15ysT8631A6VnSC9svvPeG0Sp2l4pFFPIb7j13NwYZu0oJFKOqqBwrjh/dQgiw
uje7vJ/zeOGoG7jvvW1kyDX0Nua7rl3Bp0YMXFVYwCb2/iyADpn4yPqBrXOFhRxsMjHFzRagPghE
AuwJZP7WC1etZZtfIgrBNbTAQ+kh8HTc2uNOO8Zf5n3b6BvJswQgDUG0zh39IATPSeAw/M/AOLoh
P4U2JVh6VDgGTwc0NHNqRWxOTrfukYqJL0naLiGK5AW68purrMV2U413U38IU4HoKXWRIvUxubxQ
rldcuj7vf3aD4F5gD6Adh7HqbZ3COfmLJLe33hJ8kSRtOOP4g/QVjvqAStnHjENwGFkLa/Zl1Plu
kRJw6HQrH98VW7FHRyIOrBf9SjjFGFEieUlBMu0wwO6z3PtiWwpoBlZqZR0ELj5P9j+U+xVn/4cR
ZJQnLakYi1xg6jaRds7aTvCCJ4T9VrN1SRQ4s9iEIAFe+uQMMXjb6LU0619WxO25QwOdDgHtsOuv
Wz+/RZxy4RKPkQXyHpoEjqEcth7j6QO2dAx5ZvBI1OQmJ2L3wgh0eEJFbm3pLaDQBUyJ7LlRSxYZ
yj4jS7cWFAv0SVmztqdgHQbOdyaeJmILJL2sC8INtpD8YEUo06AGmRBTS2OTIxlcN403wTNKxB6B
2k9izq2rJEQPgVl6shIK7U3g7cxeyZUwK7n1CRe58Tzp7fNP+Vimtzgq7u0pno9/Pq5bGAvGPFnc
daqEjsr0Vxa5jb//5+djNCU1SpZFD17bxAZ2Dmi6UaMq6/MGYZ5tZ0izKtg5DQk07fKY+nxswnIX
l7iuqlFFt0EYpKtp8+Q1cXT7/OL+15+kHZLvGE3o2SP/xR7kVye3+0OHlRh6ih5IvY6MCzsf/tMb
GlLWXS4hZOKBxZ6gIUukTnLkSLuq7uoVKJTiAOQHSXY64ZTyetQmRrYkE5vf6YrHjQdEYhfA7MzA
c5hQapKi/tBlWmBSh4qlw/7BHw4BAVmc1g50ccNYJJzUMDFak0lzfpvSO/EjgZXddW5Gsrqhr4s3
Ie7bFC8mEreO4nXjSePDddVldmJyMCPmYy7HTOZ2T2ka3XV5bO6dKob+Y90xlInWyUw3F8B+Wa3Y
0ma7JBWoLfrpGW7LjykhdJb25Fe3mCak0/ABWmaMiyHXaOJN4TKlJq6W32mtPHXURHM9+lZ/0cKO
7ztkQFYSXwekzgRQ+1e8Kf1luVMOSEY4uSPK2jK1z0YEicKPtIlSnG6wmjXhvnngQ1gGTeEDlsI6
Vt7pOZlv6FCqPYcU8CqbD0+YJsaj21kHRxCrRxMtjtocXQKw54/JruInthdXT7Txxfcb46AALUJ1
CoM71N6lq9WDmXlEUlNaIH63vCfL5TAJI2hLRkxipnYL4u1g5uZRPhxArxeHLJsC7tjtuPfKgIoG
QaMdN9GJrOP0iO58beBg4g4948XXcbJXoq/uTUZlq5F8KRIw4QKlkPnF8KWI0Q+x3nAvYPieZNPc
uQkA+Eoh2G08eR3qz1hSXjJuYX/PuTlgObsvTe0Rku5bD278mOV+A9knib70uiCw0orfUBgiEmXo
RkLDpm7ghRoCPT2flm8VvmiA+Wj08rExUEfm6lB5L6nXcnsfxpnk6hV+uGqHZUbReyfqKU+PuXCq
sxtX76pR+g7SbXKYex+l8cTpCoPhe9B7r7MQyN4UodT86OQcFaLfjmN0qgb7RKGKA8J3CKALHHke
S0DYNLcZiJbrMN2L2fb4NA7RlpVksApqCdtEW+GajSDZoa6aHmvK+xau8bmKKjg3BdaqMXcPOD6M
i9+UT2T87gKjakgn4/zHV1pcqoL5SdTT+BCw/gWn2Q/DFwmiSv9xGhx1QXDxgpHEOlsjvH/JjO5U
z7jaEdg/WrZNboXvb6rGctafzaeooM+2vbwyKYruOx2R61LCqs/sqNkXzA+vtdmb19xJras24T6z
jyW8UC+RyJ8Pfv6doXT7q/9U4t8zHKkf4iWdehhQRiXsgBlYUQKsBwwtE475B/RDqN5Sd6F85UBB
OiRclwr9IxZQmwCcwil7EmLYBBDVxnSkjPae/wxdQZ1woN7sGdxOVVbTtqH9OQyDfIaNGBwaVUwb
r1JYuqJ5Xw/EevmCHTgvnb2WGMxjndI+56Eg6iwjxkDHj/FsfTXHr+kQdmi0iOMCNXjRJoZEz8OR
MNWjga80xNZZUnpywzLpQ7cYlOyETyOvlpsccVlRGlLZ+clhSAG+FRXMXhsFsYf3wCmvrPMR8iZY
Igon2HTqLqAhWw3jlAPByOJ3W8YYMQxjOqUJIJlYBuDgDHEiakIezei17jv0tssXPkePiMHfHcPn
TuqPsNRNRi3zQkXtBmb2n38C9sQMv06FRmgUMTttIyIdaPo3gU1kz+jJibrc5V3JfUaaOFnJGiVw
mWrsNFs6Off9spSj78fK4XaVsel9CzsKcC74SzAX+jKlwWB+4tsXuQS2m9yaTTLQdkFsHQuodQgy
8/yoFU2ImOTTNMh3HXkuYI/P+6v1PDSjuydL4GFQuPRGbtfb0R3vkjRiJtWv4lDzNts9ePIO1RMy
fKAk9kD336Wn2NbUeDY4oLj7WTTOePQwARkAjbiZz3IjC/eYZUyjm6j65arMOHP3PzCFgz3ROQtz
b0+CF54paQ9gHhVMhTp4qWcveUhwwJAR9LNzGnmqJl7x6Bqgz1rujrRkKzNX0dWSmALqggCt1Eip
ssq0WhXQsg90sRHkgVXDnXNVJ5g14mZE3K/yK4Mm6Mst2sVPC5yZBa92D1hpyI2nUZnLBASRcyRB
HzDc96M2Yk8WAG1gQBUQVYuPfjqiIIStQSi813Nxp1PYrzpn2xEwtcLlke26nMhygcl0GrIGUQtj
sElMJ9rOFSaZ+d62jqBk9J4p/z6SzhJpgaJx7prFv5vORJy5bRJsO2ySjEFkvC8AbFou8bEpNYk5
YaGzvJnBpmF/SyxBME6urq2jimM+WhuWt8jqAUizUvDXcVHLLcAcRnOwIWidlKQMZb7oRfQ7uC4+
TIZERe4xwiWbdTuMBUEA9Q8vw6YQjw9zPDkH+IP3VlS3e5Qz0BlL/5YUOKIqEeOCNggBqYaO8BzF
GpvUgRpm3ZZhCH7npNjEs0lCDIkgBjxAqjpyC8pa/mycotuRfPNg02fT+MDVNyqyeVxFlBtdj+Uc
Qjf8VgTmsG0s2BUMByKyroApVdyX4FKOCSJcWAD01TwZyxQE4Ru3rh56sGM7q37TDMMPMhgIXya7
pZCPkdPnm1aEH0rCqYnwpfUhcBIKv+8Jep6VEVBcOzmrtMajD0pi74RLjqhypryxVTyZwo+2kQy/
DQWEirT3y92omBLgukmYKA2A+HGMQVEi1sDEdFnar2EUYTiCCFDbUw043Y82oC+sTRUk3BXoVuME
g1sWsky18S0bDbbMcsy3M3271ra4ETP/2sY2G49MPaaqe5/HlksRxyfVQsPaSSRDfQ5LeOJs9/yU
oUhC+or5dVYJI/wE1G+eQcaskcPPAXRQo5IbDz/ymQZejsN7UC8jDjbSm4GY0FShrMZ8TplOFlBq
7tkIc+LlI+Isa7pYjCgI07NfCCjMcRvlr64EOZBQWa0Kl6I5qHHfJiDiNlkuH2bD+T6Z4E2k44sT
okIsdk61xc2g1sydh80UohyWCz/WMn65OBg3ClrBVk4OyHanY+RhnTHB2XuWr9zjp+YDiRgfD19/
mKEWm7EFOdamSLpREe+yxbeFYR/ECQX43DPIAA/UDPOLUVQPwezvAwN1s24H89TUfbOtnWm8781z
uhSSDL+gVCYJO1Km2iziRogbkZU+jbTw56Ha2GjnNhOlNwCmlJpUgh9AWZNiVpfu2pCNc3ITxRXU
zN+8qG1fCEJz72TcL5ak6EFoiDPukAHz8lmsqlDJy5BzTwiNOt0Lg33yYFLEk/PdY6VkpIGpbNcV
R4SW9UU3+zJwX0rf/yFxeRz8yTs0WQs8p+pWAXP6HRSPFBMZjUUhaJ8snd8lc38uOnt8IiCFHL6y
fZ7hP55jp/QvuDKor5zNYAO4nzvQ/rVHoVSDoGPkZNMHC7qjohZci8220pJ1/gQ1lr0B119nvZD8
C6cRs16Z1Sejd6Ind05+dgaAPJpmHEjVeHOJA99PAjyLWRfv5dzTYqRaH2zDh+oA5DWqbfNVRID+
WtAbosz0oSaAvMuweBf2eF9ScJ3iksmLE3yplmVHKKLv9lh9KQbcMSzXogNV6buo+GmqvuvXflGw
MppnDdjOK4lua21Ws9Y9WUrmvvSKEaAr5UqCu8jqtzCfiGQKIPD6EQ6/siaehVET+KuKsGB+i6ue
/9GzG5Uflde9O42Z7aFXXF1Cay6YfQ4YoPOj8nEZVTgwCPSy98LKh63tckKzQ8LnGdce1UQdHUr+
OcRIXHhlh3tiMH3NzKqz9uhi3thHwwJOmwefe/He9nFUTrKp16Ym5hqOdkrM0XQrcgOeVALDUzG9
TNyaDdfoPERWsZc2nWjRZIgX1MZNuLt1DsUP2dlUW04jthGuB4pea98lwWOnXPMURjZGx9GXW4Sp
a90U19IdsEVMcEW8JsIACigMrhRrSfbhVkyIYBBx6Ibx5O3sRHwLe35zMeKIHEMDOoPsCOmJtLCE
pSgD3cxt8+Pcc7WDnUY9zxSSGpqJ4Ean+hA2RnyytxV4qCW+LB2b+LXu4GmYlCIVm5u1iS51288A
ehoPP1xnSPvolpG1E/DA1/2MPCqYZX0GH33OvBYXvfqqvKLc98tu0DGxvbhh+mtKQOTVg/2Ghdw8
dP58cjB6M3eJok2rpz12/PyiFkscPkLozYQbHg0jM57CBiSpu1GEYrIRQjsiPVIsyp8LUSMaa+cC
lFBukKgswSHoP2EXHEiyKvkt3QG23eA14/BGPbN2YnUwOi9hewbvMR6C7cRmrdVkhMSy5gqNyWZn
DJpi4G3RV4AhQ5qDNV8SlFz5HYp+GiqDtigSrMQNdEprZuM0CF6c7DApHlTkOVuhsuDkMzC+R0T1
bKJKWyLIb/ngGDu/pYJLRRPuLbAb8qsYC3gy1CoXvBM8Y/qNLtvndA2ISlPur8YvrW3qIxm08GIl
4KVIHF6ODeBWdTCcOEBvfY4jibYUn2PPftTSF6GUWucyQkLb1ZdeqmvfhO2OaKmz01f5rZnByejZ
8pgc4Fpr0ZKDtRjJLuuxRXiRjjm8Jgs7f/PiTXxUYJu81GZX7wjkY15u6jN5JGJTocvYuL0737ol
1V6n7YlQZyJGNKzhOfDnDeh/lmpJBwiiPkSiPdhBI+hwDQICKOVYPdC7pgrmmwfihwsb2dWiml/F
KRuUCe5uSsjjdkq96X5wTYpOAIZbv2suqBbabenM94Ys9damCyNDs0bY4BFvE2inuBGTPu17rNEr
Jbxx06aEzo22H56y/jVdS21igamMlBBOk6zFEQVJ3HuQORt7JxzG7tPIJqfu2Zn4Rf8YIRV8KgJx
zhTvWwMx6hSawboeO9AN/ZeEt4+UOHDY9QwGIArOwxi8uHP6ZnUx2TSg88mg+euXz8f6v3/j8zGM
yw0ngj0Ch8iMrVOzjMb9ekoiUZ1SzyUu7vOPnw9+fsFSma61ljiwVKn2FRLNsNHqlIpUnYzZgsH0
+d9/Pog3TZ0azi6I/8sfP/+mDrnO4pYle+F59N8Ddws484vjc3k2YrDJM+eYzOAXLvM6XlP8+XI+
/2gWZXHEe8ABUtanP780/YTF58//9ibq0ESm70YaN6eGH+80u+ajGiYCBd3K3RtC7z+/9+dfMJtQ
0rbW/lqzkvn91VoRkJXV5wv//EIKijp5XX/pmySlrCfrANQ3X5a3feDjnxfZBJEsrE6sVZ+aDMOz
u/xXkKHdw2S7+/ze50ODDz1NR84TzKeCOyh5QBDKqmPChLVlCD8X+8qeEgKpWLM2RfRDzu7H5z/P
ll9S7fhLQuKzBkrgiZHi2AiQPHyq7P7fwvP8v1t4BMNsxLS4nf4HC8/t5/Bvp59K/5z+6uH545/9
4eHx7N8CUyBSRIJru4tU8d//4eHx3N9coJMUw2hT/eUbJcaBxaZj/WZLy/N84WIYwcCD1PsPB4/t
/xbwbKbJd0DYIgj/Pzl4UMv/Tanrcnt3Tc/1LbwZfNPy/0k/KRpVAgdy1UGPsMOWNfuMY2UVBSNL
PoXoQUcJ551ic9kUkL+UDBeDBpnZZBCSbdg8RwEAyAhsOuIOEic184JkaIE+outZjb4O1mlepTs9
1hbrE/ndKcbwTPbnTYE93lnTbOPek3yg2SI3gaz3NpOhQp0DXQEuKJbA+aJLNlbbFzung6tpi4m0
7sSenpofoZW+Kb9KHzSwvK2jvVtZgDFj7PnKkI3xl4EUNtf90l8xOsjBq+3iwXD2XV7f+2Xb3vw+
f/br+Tq5vd6rEc1RlHPkmuZrwJkFkCOAETBOvxKGIT3+26aLoNSMpA8azql1dAMEL9T7aCzu4DuG
z13pvFPdf2/soMJG6/f38MIZnbYV+wVAn2wa546Si6QYDhmRpOurop+thJ1eU0VrqU2lOeKqeZWN
5K5PtGdHypHnlGN01zgIZVybuyV9xyaI0mKvouFl6hRbg2GPZbNE0cwz1zIf8PhRBFAPUWBV5qk3
oq9RjQlIq+CZwQBIU+8Zmvm0KmCDFOhfuFGvDJrUvawVwhKHfOjE4uip5nab9uEzcm+Nc5lgsxLp
R2oxHjAUoMOY0VYfBDzMm0hqpIPmHxrIptHiu5NgACNzYt1N6aFlfs9bSHmr27Zb+yi/iO2DqTYW
O6/myQFBnnNbfmupy/e2va6GtnqszIT3DX3mWqu+xQ1PtVeYYBOWfzFIRDlpiFLXTy3CKVMeI+6D
rEdX37fthM+St0MF1Pp6NJI1rctmVq+mMfJLiY9Ty+u0KboAXDP66ObXkmnKyiUH1k89wAgA859a
2H4DIjRr9uTFx/EwDMy1nUnQ08I2WdnAr9D6DieRjVsDszCWUt7evnihHnikX5M7prE24IgTyrl8
ZfdWu2WhzFvLRZdY9gVyc7K1F0UQs+wOh1E8swjnUiO4bc81PO5ETokc4lmd/VNbpC1nQ3O0Y7C9
Y+DDoChmshbWU4n5w/GsZCMq7W88EkDlYBt3U5J9Lee7ykGXlTeUk16b32yXFC5XM0sYkaJmAfkp
DfD2bdwPb1J+rVOrf+qML64FRJZfKoV0Z/BLlfBEVepfxpY3KZvjr51OwRQPaDDVBKnAsat0W4hq
H6eieoXGvaPQk6xthhL0OL8CUHeYPCz1xBCencySnWy2PsbyVD0IevmCpewe9sIDqlCoq4KJ20io
w8orWpJv84ywdPAOihT7fQhCPyB83ErARVXIJfdBw9665uIpELf049oQJPSqor4YIWFpfeyvSagP
GDCRxdZ2Er1KcLDnfAOR+LvVug/wu7ItjT3j0xlAHDXYOrqfYDEjxC/1k49dw5sUIFevB9LTTfik
+ZVuTN39lBXeWwTmXCzu4uoQg7vLDBnsQ3ih8zg8s/mJV8lIGkiIjprNLkP9kQEngXzlvnbqB6Dh
SO3KIVj3Rf6W0Nisiyn9qCLiVoCOPWcEZ61Cl+CV2eTXm6qBtnPOYfUAUl6pcjR2rr3uDas7OL/I
NEl24cDvGbbeYRqZM3t00W4S5JepZQ5Ue2BafK9HRL2Mpe0lFk/BJMwr/9WAWbOdfWt+gPw0DMbP
zMyWdHN/g6b/aBfAT2JK4W3pYZyrfvoEt8Omd8/CRCkSJ2/GWEBTjgHIQ/I/SuJ8VqLK3pQ2ACxG
u6FPYB96Rs8FDaXWrfkAKZHdVS25uU4c8jkdi2rDRGGXJeM5p8/byuUvsWPFiV6WB0ojAloa9MyZ
i6CmlEuCeeps00OvV+V3YQtNykFns6JroGxHxbMPI3s32NOFgbyCvrU10BcGLfc4BymN13TXzApu
fsEYeRgIXnOqOtwhhEzoqsBy55VeJDjRz9SASNgtN9XkI4r7a1RDaCKQnD2fVW0JzaFdMNiKDDIh
C3509m2PkTuLOm5bBqipsopumQlrSpaui2jK/5V4hrjISvT7uZTfdL2gti0tdsARiEViv3wbk2Zv
OwU6S/QozNBz6xImc7zubPQ9hWibezEhoC9zFtWqfoAKUt95vZFcSsAHsSbFdiUIGwtm74E9dH8c
+ObFjxi7WCp7YGNADC2nilEZ8GGYGj0wfL8Fdtqc3YVFWSb+x2jYp8gQ4ZXd+LhvOvFrXiRwYcEP
UQrIGiJp9LXRJbFZGbcmCAf7kk0MFxyZFY3fnXU1fjPxteyY6y6XwaGIWxpzgEFFD+zPWc6tjjFr
kOobs7oWHQh/b2q413knw0DgGVfyFkuWwfaI/SSM3zjtQbAsTzcWPTP9H71JAnWfAXICF8+ul0jg
XadGgAxV8hjMbXaKumsHW29PacYPnMQvumGeVrQFOGfTGADJ8GGcoZj0dSs2Csz4iKB94zINhi0x
H5x+zBhfwIgfrW+5iIK9zIMbZB9Yx+pVaAPlbIAul4YUIgu3GpOn5SrOIO+Ot640Z8RY4buPcWlV
TmRH2gMS1HIAkmI5eEF5P1eFl4IG7JPH1vBRt3RPdI17R+ZiTXgXCqTA/TEL/5ljCFlxayMWIM19
g3yY1ASnRLia9f0ma1gwQBUVaB2tXxzMjgUGOu0m8jlldyvSRQhN6lnStmJlFeqbbbdcGNxts5AR
pJVNO9oLhu+T9UbCClzdQFzYUn4eZXZctieRjCujpkByBxQwI6e5Z+X4L0yxL20ZnqwYk8zQEoIx
BTXuFAxY6TedmPCb09HatV38HDj6RoMT74aAnAOHNxePAe6MGd/vJq+dL7XBPmowIKhjznGPo3+n
5lZdK8uFGyxOZhyzDRxyahOE3twYtqAhu21eH0EySEcZm3gyz5yFCWuwyIPCjPDEmBhKud1A3Lps
QID4wXDkUFSkhybVndKwHvN5Ch4nv333Z+dJkkh2b7npTunUfyzKp6qdoFeIRJ9RJQznAblSwOa0
4mwuOBsf4VTYrCgApCgzt/dRu0tM5mJF4iX3tdPAVctm7qjR2ncYqAsZDs/Kt0nYaOyPlGTvp6y6
TKM2n7rxlOqof/78MtTpyzRO6W3wNMzREWAVBy4qJyZaGG0EoWZzaO5rBeANqj1yAJ6pderywcCm
40JN21RYdrkHJrwRTWkToNuSiQYz4+i44TNHYnUjYg13b09+ROwiWTMjQfK5Q8CVn5JzW86td2Qq
615b5t4scIItoUTGVneD9UitzB65cJ9Nd3KfQXqTTmDph98fYmrHRW6W+KQX3njrPKMooSZrqp6V
DamjemBgM7GQ3do5wRtd3MI6Mvj4WnlIZnbBj4Dp6h0YICBaBBpStIS7Nu+6DtyNGAW0dxOCM6GO
yS0oxIm0t7T35kumT8kM314SPsQUNtt0kbtOYCGuSvPoe9XMkmT2V0iXY//RQlyzcmT/kufYbGB8
T+xcrd0onAfSte+INAnXxmyc6gHeLrPJ6IDlbEJq3D7bgbsOGq1fseF5a5UdZRlgzupQIcwdAOGw
TF5zZEKLvASLA5oXFOKc0MOQg5arrC+DSbZDPDT7XNABhF31VWYowA2UhgyMxGHRQc9TvI7UiL2h
2VcB5JhmP3JqHa2gfEEMNTKVxElfxwe3I8Bb8g5ZlAuHUgkY16X9UEYdajSPQy/ozU3HYQccaGU6
fr9Na9C3ceKTk+GMiPx677lg70PQi/LWcwtM3IWPpZIAsZSw3vIl+aFwiI0qbMxNuXTOHZ+bFokS
OOu53kESIrg5aCwyUOc5/UpyNAVi1Y3LjZUI2YQh8yj99TR2uGsGREfm2H+k3+HBFw/UImgFuJj9
TF1c+1lC1D97nptu2qVC6Q14v8J7LvGV3OEk2rux+0Zx3m4hpBHrOnanLBjedFbbD9xuzqqRDE/F
gAmGWN9VsMCB6aZGS5LvZgv7wFa4XRdIbwMvI5x8ANUn+QjIJiM9SuyFOx19ahPkvy7Nse3/dCWf
DZNustCj2OiGHY3h74xieBgTsziMgo8uXCxsecQff41c52pHCcgndG9MoRUytokgOaq4DYCMJze2
vvo1v5Eiy6ChEnJgs6FYhX10LeeRcrHPn8Kqvxgq/O6jOtkko37qy5D9/NR+RJy78+Ch+mOlse49
8dVvaFDJqmUzO9bTSsdxxoLf+z7VPV3sKDrUJ9G8dZ3oXhrYSoO8IC8A+s86kXQRZu6b0McAPBc6
Yu4k0u7CdgnTqeGhVgdBENmPDbUJxyBgg8GnliVbpWaDJfRMuHRC8lCTV7iwPjxvcPctOTQgjsV4
SKWDzINXTIgUR3e4kG+LtjRX6zGnTXNi2tvKI3ghGAib68KXbNET9pk6kiBIinI2BAA2oAGxY6Gi
NKbnnk1faNr5xgc9cQj7YjPUAVuCqL5Iq2jvhsr55gt7JZNY3Jyq8g5ZFd0xKjTwx7TX0GSNxFDO
Y20i6jXy4eJumOUdUomEC6X6QXnwnnmCDEL6h0AePGRgTPfqs+np5ygDEUYJp9inkhqSZx0Rg67F
R94xXt2SLfzAh2s1NtwuEhFz4hcFx5ySVC3M5dPM4iapc7ExyFRflzXaJisrui0EdjSri5QKLdQV
tVp2cdWbhK1+duLuajc+spSOskHI+FaKjhWUU2DQIYqY/nqGGzt044bREhF1ISX1IlgjBgTnYHsF
j3SNOY+OXJEhV6h1DQ3PRlcosUmSrVlaAzINo+Yz2gUvlgORkQLrJ5EMb7PB0ocbMMpDPrEIPqnC
BuK21l3awwgMzGe3effxSK0IT8LMSBAOA0vobzUvzizLPZtFte+7bk0o+oqgLT5Ms/lNlFZwGiHc
oXexxS6LOcoRjHEyh459Lh19H7HxXTcq/1Yl+3oiw91QVUUw2UagwOq0PDimV21zBTepRsQMyQQN
I+qQFWujdtU61NlzpE5jv60bAqegQ+QZt3KqMMtkTIgACzcIqssWlxQNXq6D/UyeAXUKGVWVtq5Z
k1sPNz2BRrPUKyfXr37iRwiy4KEhZWiVmt0SZQFTLOoYUQ3MqUbsnLoK7G07MOM2TOepUARfeA4l
+WxiGxTjFzSUsHAQAFoWEzTVlhQM809HlND0ZPI9pAAvjTLYU4786NsKNBTkhM1DWoXf3Z5lhl9G
UNDzBVyrfe4as/Pe04d3aacAXhPRZsZvjgXnGyOFwUqNEs1H/8UaI9nNLaUhrd8Wx0ax67s71+ue
WlWdZT6mB4tSaJM6mihGy71Hh8CnnaUZ+7/0NdH0Mh2lAYFdhIbjLM1Wlfd99kz1LbsDIUyiUKWI
AiUObDcb73HLWEpH3y2bJyDyBf089DVrINY8sOd7r2Sd1ONfnnu6VykkzUGUom9oStoSxllbUOjb
coR/TEcJL3KmaLLZwwx4sBD/pG8zOzZUWYxipio9l7IN1kUXIvsRCWO0OnyeXDIQp6T48tnFpQ2b
WsO+hRxm+zli0e/iSHJ4nz9bCV+HPCsVY9y8tIo4UmTEwXaIxlM8PwyCsY1RYXHQ8M8ntJgExGGL
TJtyTTWhyBuVKFgpbeoU69PchGT1Ne4ubPn4Yi62lxmaOSvgPIxqCq+sD5WZw6vj6N/qZkDuVcj+
iLj5LTV62nvkC05Mj1wK9rt+cfTyJ8Nyvyq0hWvToyUuG6zUCP6iZVSJzw29uhnBLy3kU9BmIByH
ntU79P1D5DTPk+9FZ7gC9+FEohI5YQgCNdENCdSLnMbp2lcTuSph9D7kXXwKdf7kdFN+FoBhWzlc
uj4WF6Wjbk0Mh7VlSjKvSiwImGDj6REb1ZcOWQuj9QnmRX3WyeifK9nF66lqhl1ndacwrAnDIVt3
5dTjUzL7uKHAriI5JFe2XCnfcn/nBPz/BuNfbDAs04Qi8z8vMP4j//H2o/jx1+3F7//kHwAy5zcf
SJgpgz93FH8AyHz/N8aIAnySvzAqPgkwf6wvbPc3k52CR1Kv7UhWHyxR/rG+MH8T4MIAh0lwtaYd
WP+n9cU/ATRoc6VvLy8DVp4wgW79Hf7AvFc42naMA/D2YMctDoXkHJCaNVQHQBVWUXMHbiK8f0s+
5IhKEJ1QmG3+8p7d/441+Ss/xvrvXsZCoQh4NaYv/pkfg3oTOeWidmnqql5NufDPIMbfPE0MNQaa
qGGHn+ja2CJ08dYtOodNjMvpX3Be/hl1srwbgYWa2BE2uAmwPH9/NzjKUh30DJFN5WCYIs52O1mG
OC7e/N47DkP1NZPhvUyCrzk5RgxTEIhYqDyI2Tb22u6hZye4qP7Fu+M4f4cFsWNyPTuQlmtajm8B
PFnev7/wv2Deuo3lqfDg9Xy+C7Or9k7a3FlV7F8KDzcE5uJxA7bcOKkZh47HrHIzQsCiiFxOmr7H
CQbSTu7DjlANJrYXa8zVxfOIEQ99HALlfCBx7Z4oUucy/deXvPbALiLC2tSTP23LoXKXHMrxbm4S
ZL3G9CVsivo8hjRUNjaUazShWZeV+dNofHlyHtzosXG50wUjuqYlHg65q3GMrPJXEPojsmXOINiQ
W42Tzmvya2jlmkbcjtc9SoOrWeiPfkTDOrMT48cur2Y6P/mVCnfG9B5GLTSjtNox6PKiU0jxsfc9
iuYMRViUHS1/WyV9v25lYe8ao7l56QfSdAJ+B5y9mMYZdSO+t7n7n0sxPMNYT3d+18mtDs6A4dep
EOUF46DcWQFAJSAwPqmzlyrJ0qOKSzQYrLWz/2TvPLbjRrqs+0ToBQRMAFOm90lSoihNsESJhPce
T98bSFVRYtfX9f/znkBwacTMBCLuPWefgQkfAa4kb+1sX9vGIW8rSt6GQk12Sm4VYOWd13r6QFK/
P3XBl4QJLwwJRjmjR6nVComuGgk77Cpj79g4h4Pa3iBbdjfFELymCShbxM8rZmpvULKumeNdCzo7
oeGKu74t7sNHnI4vnUwQDLVpSUIyAEuUGZeoGvAhBh1nwfX1zIHBD7x2CaeS1PcN5AVqMA2SeIUc
RL0U19GFQphGWJEd81FD5Ig4K9y1DXHzXlui4SNqxky6zzYtgTtlwFCu9B5K/b54wXm8duWVBs83
T47KGrUITUDf/eL0QbzMAVctFF29r/v6LKP4VTMGA2KIDnI7GeWi0hEmql3rL1P5VcsfA43sScIA
gkuovnhtri/QFUkbd57PSClRe5Ucye61JyzCzJl/05skfzSR1BXzOF4D3icUJe2pU2pYs71Gvxpo
IpZxSUKYPfibviwZjSXWj8GbZtehVi+yoXuLLWEsIm2getUoeKHgskw5AMlGI08LBZcnGdDl5ol5
49Fk+LukYGtyCRDl1on1fdbo5tK3jAa3OAvMlpgF5lU17Jr9+yKpfXNZhAGJD9MBxSxehiAe6fmg
gsh7QBFeZa5LJMQ3YQR+Nyw/8/a8qJv0M9piWM5/nzKvRbOKYlq8H5j3vW/Oa6XZj5tQMbcNeM19
Cjsfs21vfMEyYK3mfc0wpvt5zRAj1r4h/kLkPBo1NLcpGg0jqw7vJ2rgsglAkdYkyU338wLHFDbN
eZWvDPRU/qSIwRSN/uX0qredt+V8VoC6427sQLLOm+XfzzRvjlZjU6adH/rbOxnUia8zaKu6UjHs
Iva5vcP392Z7Cnqt2+vMe4f5zc9PT3AHb2xeLea3yyUExgIkPkrFmCBD57UBe3tXKXw9FU976SKY
kAKj48ZD2b4oCWGtfc9eE7N4JaZp0wGqXFEbX5Z92e39vv0UGNXPpLm0LsJkyxLHNLH2KZCUe1mM
T4bevCHJ3ZN9zVzdhCWAb5PYO6RqtNSq8Y7fhbpTuLATLefZ57gst67qPRjYU1ZmQEGwleED+QqI
HfWLG6nOlmL/vYA2tQGl8Y0okJVsfKbuVWks/SlJ0KS8t9Fs4+yng3tM02+aap/AjcGyD6kac/2G
oe/kr1SvIBtY5TbVmaC7ooRHboYMO1XtEXxMsMna/Kz0rr8f/XhntMP4SYA+cZXqRyUHRLCGWJUp
BeLEzCIuz8U9lU/m8W5F29jH8hnoBMoQLmDSxaIWHDCHBHtF7VtoO7eelH2dWq0q31GRPBIQRGrO
ogwGeyWDRHD5HS/gwl8Lfr9fiwbZMB7vQNHHdf0zkthGrcDKl6QfhUvhI/xihshNiwieBq8Fwb7E
clRNsy7w8qj1OnEAoDh5QCxu1n+GojBRQkS5bif3GDe4qvfNqxy9bQfta4nkzFwHzc+yS16NcXyh
Y/LZVMoUVJAstvADtk7Erc7DGnohpJ7ppYekSG1CZLlvjPeQd+KwpxiGKdcf4gV0z+9VT+lMIm5d
6DLIVsDgqeaV4gAflouxuu8rfmElpscWVwxzcvKxscih0g+RT7TkLOIEquKrrZKDAgQso0zvvwVZ
u08K7WCWxU/Nzrv14NlM36nM+M8BqvKlkEQmSqrpiWxWsgv0L1bzPW0DcdBsig5BXPRbOlrYt3WK
Dkay0TV4OalmvYikeLX6XhAWUBQraMkUK524htl30Kz+FNuwOsiGOo8KktnRBBkuKFV0ALrgG5IS
qPINEMj3KqnvtNDcDqY4RvGwYYixVUfVWPLFvljCH9aqx3jTsLx8K7K1Jgj1btp+5Q0++clMzq4Z
oxmw7K+oCW36Lt64Dl3q+HX3DU3ySLwhczvPv4+D5Ac/8V1rWiRN0gyVuUk0YYJTO/3s1kgs/Kyk
SnrO2gewlSu7rx8Sl0aZUorvZZtv6ddArgcNRBvFf9aDfGGpNjFglBcJfr6EI2StosUyTqELgQ6e
4cKmkSxibMfeVfUBkJnjQ2vpD1gznjsXLpHEGHjwqc0rrScXwroy8sMd6lX0urMtnTVsnl7/AE0l
WVsTylsZ9TfoTny3BJl8JC4g0HZWbZ5vbMytfUEHzHfyH0ZKYaOTRQ2cCCs5xUSikYPHzgFU7bSg
pxqU3SdLzy898FruUIWPX5VGhEe6ZQ95i8ZUYl9tWVwrC99rr2D1H6KvkOBOqiGfyohLk4PmplX2
hd0SMdoN1z7w+EMP9r0LzAbS5Cf4cB5fD7I2Si8mEktxHqRrc3XxfaL0vGbVS5ObcDlQwc0QAsv2
C8mSk/cU7TbRjPw4aPbjCKpTmmCFHhwtIpAklA6rDUg0HY5W3ROirKj0aKHKj21zKMcHMWIct0G2
AVrKv+V6BAfG0J5wkyV3naF/kuPBDpg6B65/UonAASb1avfq94G+meJ+hhW0j4zybDKk9cMMR3eC
VigcjoZj/0y75EuW0/FTg61zGBogdVYisdl5TnyWcTw3JPvkHBeWvgrSgdnUdCQd2Hc7rMUWYykL
iEGWfyq4yWzjVjzPZ7l5goi1AXo3cPs/ExkB/Ebla1MLu+Y/Q34BDaT0PKbOcBQYtEY/Gc6TkLYW
SrKKi7i4iyxkLBCr6EmWOb9GQTSLLBx0UgUWDRg8C9dW3+S2hdB3xCuJdTVIHyBH7JK8kicQCvLU
aYz0sMv3a8Qvd0FOz3Qq/S1RmfQnTfkUoDg9x9M7MdDSrKzKTbiqSv58rRpRjoruOrA1y7yhDasG
b149ppdez1j0ZBEgKfmOc6RdiAjRh5kNOVHkvXtq5KCfyK2MRv6lxsz/uk5OTi5ehdP5qAP6b0qO
soIOCVMk9xjWvb1L1OyK7sfapKmBFp9seTE2CBCiYKXq+ZuiWJdI6v1+rL1LJ3Sdm16tY4xv76Qb
x6cXFRoED8l2mOZ3Aj/EvjPLk9FpFUnb6r0ZC3Unkyo55gPOLFupeCzFJ3/6EHNMWGvkKCiKBLX5
odKGlV0Qwp2b7W4Ah4B2LKOhZB1w5YGUKXIaSFWXnqHjd6kbnStEtVttKF6CzNvrBmHV2GSivdOP
DzN+0OhtY6+hocV99OZjqQRRBWe65WWQtGD0NrMzTLqThmqXQaP5hWIf9d9K3Wo4u7JafrVNPpW4
7HPmfkN7FqW6a1H0c1/C4menF8zF7i5lLAy5K3WX41gAuHFA5mvDQFRtVhycwd+ltd2d42nhiO6V
VoWxTqhaEx/2FDtDcmduQ/iIS6tm5GJIzPCq66IK1IMXx+uhVroQyGQJASNWczBt40/qp1fTeQFB
xNei28+LdlpTMjnp4KbVqtFGDQ04q7rX2NykmNEhQkbjwx9kWgt9CyvE+/a808hLtGfzqj8fZyL/
6/x/3FnhbI1w5t6Bcu0W9aRYtrBN7ee1YJIp/8fN+ZRyesS89v7Y+WHvm/Pa+1PZBtGZfUzlcH7m
+Qm4fptKbe/cSd+tqPAE57X3xX/cZ6dGw6DxHx5XcOEPrCxausaIM386Y15IERaEYPy9nRQ4hubN
23O9v1QAeevXmYZ/SNzW2FF9rVUZ3s7/7biHrJTAwOlJI5uQmN9eb36+pmm+lfYgyOMtEaxk02tG
hcmFel6N22oHlPtzPNIDEG548ZWUlquuE9NqklySeRpATBBQNRwqGid5vAu9ql6kiDQAPADOKIgq
QCCUXH2ggUFP/naJLZG/DTl1FjKoEmsP+TyS/nCdVOuC8JWTnVTlWkGDdTdvtp4WnwIFpKlC337d
5Z1x1Cr9KVRNYzPqTKVj0xUrIyYBcWlZzRY9q7azbczEMsZDoZaPktg83wCYRGbUMfSD+Jj7FJNV
4DS1hhINwWK7s0v1EkoHfe9oDuVx4O1NQa3+enC2sh6RLbT7z0zEx2ObKuNxXrMxl00R4dxppwMg
K8djqhO5zuBhVxXBr9O8URuPujWUk7XPg0u2KXLeyWh+xWKYnsKAMMdxYE5QRSoOHxyUdo0vXK0J
YNEtgZva9Y71tNCoXVShZ+7CotDu/A5YAKHSinISzFT2HozPgyBBgxsbfyOekOk8t5cx649cTYnF
QCxWCFNyXeaM0lO6Y6RgCR7Q3OOmhUajyBzBqh1TYeiDJynK/AQ0M2bsRkAa/rIfPuLhtdvA83Cq
Ymv7xiEZVfOgtNh9CuaYY4xlKXOQ76IW+O4Wfbauw+C5dKxgg25PPc4t2HltXujdoEIZUMeFiFPm
S6SyU/tBGlAecUyJbDmflQ9OiqoGSqNGo/pQJKl1gN5N+9+Wy0GTP2D7GEcioaboH+RV01YzfVOY
X1CnNOhKvu/zJaUVsj6rtnvAbc2LjolxnL9Y85rdouMLTdiAjSYGBo71kaajtTWTUT86Xa1vojD8
MkJYy5feoqdZcJTTofm41eX60SaFy8eO78NMoGbbrTwVPriZM6Mcsvqg4Mm8kyaBfT0/kqMABXuc
12LPtpmAYTB1kvwUJEdZB9U2aEylWOqmktLUKr4QEL0vLfKtgPIN8FaAqFoijo66rL8C1HEMBEjz
Xk8ZSjRWsBKUzA6P8u8z59PnhbQPodV8otCJmGyI6r3eJs7SQHvDaJoPy0cHQfucv2E9fennhdYE
8Gc1LefemjMRNMMDXapfCyWAUMYIiO3bKplS6AQsZriNMj7NB5rpIVnYYBD/7cR5dX62+fi8KVVC
l/RI124v837g/VXnfe+bTl3oS6NhyPu+7/1FQeUk+6H5oofw18kGxAc2H5wXuWcxBQBH8dv7e3/F
+ZT5OYv5ncctlTOXXsBiPtLxhXPI1du8nzevfXh7HzbnUz68jfk15vPaOvhBFvupDN0EXGuMohDx
rWLm0WPUyKPd+c0yKaEmGajhrxkF562e689ZbCjnsBR4+6j8rBilBwv4YebJQRSLwGo8uwhsdLX/
oSI0XowROX19aTbL1Iy1fRYLFJvNeMWIhSTAQ2VWjxcv/FJJlfAKoDaY836AMSH+zMLyTnpDQYYp
Qj+dXycB9fSpVUSZzC39b3a6CTLkRvaI5awDnbI3Anz+SZ3zDRbaxmjsr246qCeriZ995jUbqhtM
R/WeFqUtxY43ga+tYjhoOiEqFO2KUtc7jW76DZ28/aX1v+e1DzGw1y7IWZOyxZ9YtsCzuM7WddAs
BiZPEC3achWl0VcfBC6zIowURkEhqWv0H41R/YDpauymSgeBonVwV/fhuTbar5VrXxMT/p9ioLgl
4C7UvjBPA9UB1B8hpbnieu6u3EyjpGp3QOftDqSE7zy6piowAIDCV8CborIsJh/fgXE/Oi6LeHEX
ZVHhGC9mPul01W6HKzp6QEhsUkFHIQE7Gp6bShZC3lWXvmRXmtUd1WAk4eD60HGCBgGK+9IV1bda
RfxG/ChUIENfB/nzGJpY7apoA9XPWvMlOXUdt//MINu0EMEaNNAFgPK5HSjo8FM29vF2hPPBFIzQ
ktoq71UHcl0U5Kumhevq4pI+mDREu+BCNmK1CVUXuLJhHXsbuU8GQoECdJOf62+hi6W4a4f8U+0E
+5ry5S4j4YGGulstKH6Zax8c8kLLM+tiNEyXcMKkd0Y1rts2Nx8mzGta0mluM9g+SoeGQ3U3YZ7o
eyIbeyBOvn0ogu5VEFe1YQGcdoiHbV9jq6R2FpE5OI4bNxHKXeWCiWvJat4xICHLykeszJR4pSag
+0J4zWvfaMn+HkblPh/8My7vBnEbgKi2saY8+1xsiWx4M3w7uqhGBgGGbxSVNp0iX7chQaqBp9OC
l4oh7zRx98KsD+mQhWXYNsWO8KldpIFYnhtP/9f0/ZemL0M2Gmz/uem7fI2/d9/L19+7vrfH/GVZ
o39LTJROf2Bq0ZJA9btlTdrSMrlmabSFxbtnTXf+y2aQRddXN0yp6lMkxF9NX1rFSIu5AuCIJoSJ
nvRflrpf3dVbYNg/p04Z8s9AC3OyrFkaNV6VQYzN2/tgWYtA+YXa6BQwS6FbUMDZj1o70Zps5r++
uw8Ss1p5BnhNUO4TSF9prVUXFOlWa7t+mRSSekSF2cXUEmy/ClLtEDBFplGDHSKmambI5W+tSmaE
eVV7hzb1VyphVqD9WsLGM1EfKrpVceQfmyqD6OohyssnxxEpnxWD60Nge95CV2p1qRX+d5XGMXgB
i/nuQOJcLtD2GOaBVNjUB/pijkjLgyF7jbJk3BgVOmOyCaYcCIpjafVs9JT1cv5b2MTLJv5mKKXN
vKjZ9D3BhsOAhtLx5dOgq94q8l3mrqUCHSGNgDqoEhapz+3LJSkwNfnBm+ZjFsYH1aNMojRQCIiw
GQ/W4MEEA4IuA+6kmkkbwOZ3nABVbRCsS7XGM1tFV+F535BuaY/8xDPiv+GPJRh2kYgv1OETiisE
4fBByYEt6RwCnFkYocQNjf6N6HD1K4JHNEuZsxiFCatK5JCto+jR9eTXIF+D7NFLK991Ncbw0tBe
x1RicJL5WYsFmHVMsaARq6UgCfGurIJvTYZSSBHo6OCcZYmGTR41+8rqaDfWqBeThMglouMt9S3q
KHPoudnflWH9mHvYsSzc7XzOon5KBHFTY4+lxhy9g29Zi9b2fppK5JNcSXCi5ov7shX3ZtQgdUTp
suwan8Efg7j1xY/EmRiJbgnY+W0wIOjJ/diqDEI0pm2E+d4lhvXJdVOfe7RVYGIbDmYOecQJKWxn
1JlMCObLyLLIuEGYg9b33qJzchfI+oTuFlOEEPfkQ94Nujy6bXPSyPy98/v0sQ3qYBG4qr1ggLPo
EYgjQYTjNWBjjGwoJDbssiE5mupLmSdX4lf2wPYowDJPISJxCtccvG+O5e6G3DqTKTtm0S7W9fto
iL4VJsp7mWWPTUS92U7jp4j6UA/crib0Qff9JS0bcKlS2TYTxCEI0gUiIkxdFMy438vQoqLN/7wF
82CZtVjQswDhpJH61TJtUAqm9qjIGH0AlvQIxEyoyJcNQP65TQAxnGle22+zrkP5VchtQ47qwoGm
tKNWt/RAfi20Xsfrlcb5QmJlZVA17MBZfSLwqyf7FMWuryZviPad2j9UBGOvaOxdXIM8GM/lHs7Q
7zTYj01ZdRerTI6Jam3Qdj5aylA/KG5MnnpBx6D0n/Q8XvVd8IatwE1IM2AivXVthOO2CUq/Ah8W
Do+wCMki73H3GZH9qfFPMrbKFcSfBRzJABlsTp/YIeW6SsKj5U6Y1YlAGSZqyvsvSAeioF1FXGqi
sg12+UvJrP1qnvXYr/eOrlCGjRjHTdc2JRihkbleCAn7C7y9bO2p7QMOAwVNJJgjCRCyGYR9V++r
VMeuVlIDtbJ8aRA9SxhdcU+abn/Uxz64EwQ7k106eCtfT8tVGuTGJsk8UiyZOY1t/GAzCIMKoS5U
ShhrN6KViRR1XBu+enHa0QGic9cVJOK6gf+Y+cUIaiV9rGq/gIOWvMWhq23q0UuxbGg/ZLBXklHb
d4+kIWxbWpJqCmxYwXSsXWWhxUtn6Bhz3WOJPdTAfQlcpvyQJ0z4XfVHGEzke2E+jSJ9hDsJEVfg
VDUb1zpYRioPYd9qO/xgq9ZGsO4BToBQmDWHXIzJuuMN6EVdHoJGlESjhBEd1/FnG0HVdoe1PvRP
oWbaXBtIT25Ne6N7db0dmuBeQt/fIAhu0UoQxBvK0joIYXq7HPS2TJ7K6cIvtL45qBo1yywmtY5K
Y70ds+BgBLGGsSV0Fnxb0PLGQL1oAu1iu4WigEKaQVXPRYfr6OAEOHszlBCpS2cMdf2bkLRGcndU
DlT3lENAABWKBnFVMJAdaHhBk4a1CueySMhTatRFFPJyiiVDTMHjmeS4lPF+dtJ7vDC2luCXGJFJ
e9Ry/cKhvpnqX5xmJOzOkDQGWtTsCHpOGcUjMkCGcOWXlFCC2kDZOL2LclrMa8X45stQ7ueNhGHs
li/a7V2mftQf0EMHKD/vkjGnQDMUtOVuq0Vgke71ZDrZuPcs/VOm6oigIVgMZKCtS0Pc93qS7jEx
t36k7y1Z6ft5LRWajjaBgk0dmipD+fYtMQtvnQ2Yl0X43MbsdS2irGk54SlERASF7+qlBqANB//o
lOfjgYveoYpYNI3sNx2BCEUP8+P/BqD/L9GnmjpF8v3nASiqwyr6/vvw8/aIX8NPTTj/5UjBENMm
CNSwJlXfTXQIWoeRpKqpJDYKRzgWEZy/NIcSZIKB+s6Qhm3qpjZlaf0afpocMgkFtXVdJyxQkIf6
/zH8RK72BzFhej+a0EwDLqPNf5RB759qNvyyA4Rw1XhFWf5W9oNHCoAZnGHrcOEqtfF7MN33tDr8
WaRkiIOZ1O/LsAp3EB/4sZfZove7/h7nKNnrDXEEjmlmj2XZVveQ6EkIj/PHeeE1NXq1ODE3vjfk
j16RG6fGtK9SaiFGhZZrNpXQdn87WbFhDhrU68bRw6yVx7BkA/wjU/m8irPT+0LmbXayfVycd0MA
YArjVbJ8PzyvzefMa20rFWJDbk8y706F+4Qft1ljFCVIyC+051hqZ7Mom1eN3/ygNc3XoezBufem
dY69iKhRwrwn0UnwaKjteFdIiK4SsyserKw8JcItTkbt5uQzuJ/fd83758X7vsKOkUmbDtIiHqQE
VnXsmntFJ5BpERd5f0inRYW5DKM7a3zT4q1TJv9jvy3orXZZTt9xPnte3LazPuLY/ERA2Hdl3DVb
aB3sM2+PYoq9S00437KsWkxNVXXvdQz5jUEhQjU2Eiq9jUlAGFluB4ZYcCY/rrpBkhwMgqZ3DqIJ
xuqp3Z2YVfeneW3sMjIB7aoKD9PR+UBdZIzSTazyaqgQhBCVxddgdBmQtC2ZC45nP+fRwkuc/Kvj
5t6mz7C9Ok0P2TGhtk8Q7ldNCxCMl5A77bAxnjQBRrjLi6+9sNKt1Euc2dNpXaDeZ5mhPzCG6357
eOG1BkI4DyavbEy5RA8V7G27uN423SAyzparFHeJa2HhT1VF3Bn2BeUQRZQpRwXsk4LFwrEvUsuc
izktkI6Cj9IM2H9/7W/81N1L4d3Pu+ZFM44OvOCoXQZJ9+s5fIKf4PYDj4B/jTR9WrSq2R7HBHO+
gkHy7sOB+ZT3fVWQoKD0Ifvn3MUOaIn9jVYVX+atZjRqQKPTgY/b5KZwiK4NNIUYt1baYEp7PzMt
k6nS04pfj5yPkEy9cgvYFRQs64d5oQLUIlNGnpO0AaKSa/WhTIP7Al3Rz5Yu7oBe8LueB6Dvcsf7
PODjXgaZFBdBvBWdAyCwbggQUgZeT+yW0xw8NVe6z37duGSDiEQ5+5VKu6IYtG1PFet6W8QpoBaq
mL/tmg4qdmEuzMhzVu8HgtYJrj9F3/u/HjudmIQ4JMKUjDYID+B068ImKsP51PIfepgXhuBzbizf
oGf2177AHY9OSMZigkqArn3cHFVbuT3IZdC+QxoFrHiS7zIYSY9Rspk3oHUCp/1t1R8qZL5Obq+8
klim+QizcuMYCoVZGfgAgurwWTBFVP2zjRGbCE/jFJLUfmomxjtqO4KpPY39ro3fh3qYsbmd14zu
r+MJ8m090fZkfNQbpTbUB1Lwhge5nNdvCyawG68a4KQUkfYw7xslV0c4uIRcsav3kvRYy+j5/UFM
jdFs/vmkJN5NZ2dee0ESpvMx+unVpik4qqI5uUSkXW+7mH+uQ8z7WNXZF2tVenUGkbyf+77fHMC7
J4rSYjAfJHN0cI6j0bqnLhQOVloz+WFnS0WJxxeVTCEGX0l0soeYE8xfd4V/PwFDZkae323k9B8T
WTEdfLjJOqqjCw3mhmaZBgbMDzdZbGJaVlej+Wo5stnW/PWPvV5qR2E6rbWWsWltiqT+DNyDnmti
5IzigzHbMMHVHhpbWQ69MJmJ8qFprYlAYmCGUU4H532+p1EvR9BMqkdgnrQk3CVGGdm7NAxf4tFE
sKGWm3z0vkeCb2jcFj2Vz3Q9b82Lrt1hbko+3Tby4Kj6Y3CtQQt9Mmtks4SEN8f5YE6eyiJNy3I3
b6rMvrGJQeQNJwlDbEJOGTFQ57FKsywurp6fhD81NXiOIrCbmRXo0BciuR40xPJ+yzyoC9VrEBpy
U8Z6gEGnJTCHQfXKclV0tWmeQ+boo80QB/CFGxHtcVBB62hb40FpWBDZCh40kUz6Cc9kk8SlBNbJ
vDWfZldkz8Q5Lz1U0ni4nYY5MJiS+fTkmqGi2CD5U8hSCeRn6oFMnr32xfUiDcOWM15JjhgPDcE+
S2pI2YuLZV2D55dUcjkyCe7v8ZqefxtE/oMNQ3zM8eWrIB3NlIZpm2TPOrCx/vAZyBDIYVaV3s8O
JdoyRoP/QFt8vNepi4WihSvZEpkyAsuw7AGykou5TQ/75BO40ppJELidzgv7A5J6vgGjgXMLjfmB
sSiax4TYHrzqLsjrvw7Ma/O++bx588O+98d+OPBPJ7/vY4QJPqiXuzgQKfkQhnnKjUjZMTN1N1Fr
tFf84+CeDcV4HmTz6JD98lYiGgPv6/1oMFdRC/F080imF/l80+SpK1XIKfM2WRoOnPRp72113mvV
ZrURfnC8nT49cN6PbKa/i4ImPnagJreFUKtd7ib5xQkx3SaR7jxjjb4MWua+Bkq6oRab7xLHSgAv
duo5Fs246sK2Qt2fsFknWIbnVWQklzC3ov183rxroEKxIlaF2xwiR24N5ktfRM6x1vmtjVnir6qs
1VduqEb3HkSaezWvVfYxKkAjEd3rrRLd25iICTEki2LeN59nKBhgExtqzbw5L6gGKfsmHJ7fdxl9
m5zkqO90/uRLUXZiy6tM+N9I/xyh/kx60rDmBbZY4lViTMHpNEJ4PzCvzfvIOUIH+E+HmzLC/CB8
ZfnhcbXwKlj6lf59jLvyaDneq0E96dzbjfkkY2fhYdr9pI1e9+iTmJCEpvKQq0p2zB3dW2i1r+Ey
BKbt2eKLHBO6SK0X7zrPV0kKb3/MJwgMDLlpVo+OGRQ7nAzkHyu68qVs7I2Rd9qLQ1VpoSNcu1iR
nR+5+yBEnQ7EGy+NNt4oaLMZurXI3NE7RUPqnwZLgNxCErPrKuGdGRr7j5BAr0Hmq6cCqvmjlqEs
DmXr4+Lg4LxolfI6kNdzmrfez0AtycOnR/39HPMZsB3d23PUIfb4TiSCKAr8/0SfuDYZLtNqmGn2
XqH2/Mdqf6WlpWxko/urwmyUJ7f1xyXTOLrBvq08kS5Me83mbjAftUhZQ8KoPPpRqjx0SQNhgLNa
cjP+JQVa0Bj5PSubXsk0nXRwy+ELt5jX/nnVcimTBEoUp6+RcNprJhCkdqFbveSRf8D3PiAqPGtB
QqZl67UIB6X4bBPesK9D5ejH9pgsAorFS0yVlACnO54dYeaoBj/eBy2l9nVYd9DAsa3cWVHa/Yu9
a+ot/fn2Td2yTc3ECahK3Zym/r+buxTNUyTNa/2HpysHq8wwxeJib7dRAr72tu0Evn+tCgMcYFhn
29tOu7DzUz+WK1kPE9HL1/3rqBIkMAxcaeeH1Aj8FiXN2gW/xPBSGLCNIVkMS12xwsu8b17A37E2
YGVIGpgOmNNClsLbtPboDt2/DE5mV+Fv4eZ8YJAcDcMBlWJzm/mITIQPX8Ah7t2fYP5OhNFmT/2A
KyS29edKz5td2nkTtEc3nkPaw7jXCqZQlAg+FRnh0W5uPOvIC7cB2a6reRPUx89Yr8qrbivKvaQn
fXt0nsq1UROAMj838v/7Sj0ZQYMD41vQjxXSyrw6oLMfAAVPq7ftWv5aI+8dmZJJ8smhxrC8wthL
8TLLwvbiOw1hFL4FSASSLc0k2gUmLN2ekETqi1LeFmFfdYhop+0utOEA5EIDa6eQtznd7w2XxlVd
28+GRspVL7J+52R5+chV4+d8Qsn17E6qiv0wjjEpt3AZIZ451dfYtBdG4ETfqwq5RdRzUUfDID5D
71DXaZXrK7W1ft80UBWjq1YeE2l4pxnhPq/NCx+ozx1atmb94UAwev+WKG/9Scw0po+fWb6ucq/V
Jcnt0/Hf3Iya7g2q04fWz7ayS+tsAvnyJvJxn6gX1LzDg+7ULCCCLn2QD2tz2pwPxAoYRWENt9O8
qnOJhkLjZ3WABDQSd+8UxNL3IXFP91HpOwe1SZ5aRCP3xti594OWRxuTIvmijTNJ9BgRqYRAhQFe
KB4xnzh63hduUeZhfsS83yInlGedd6SeYc/POm/Nj5ifFTO2oBP617P4Q4lBzySEdj4viLJ94UEv
1wtzr0V1ZCxuq9P2vDYvOtQz+85ixnM3r8J7WRJajk0ritL1/z7Y08T//Bgo9Rka7WYqOBheP1w2
BQnXUR6Y4mecVyU9sCK6JGX84NhBvJe5B6tnWrSDFl3CQCfvPbfz9bxvPndeK2uprzrNaRcfDvRF
V+9wtzx/2D/0ZXTOu8cPu8GgRhfhhcc6G/zD+/PPp1VKiOkq1pXbq8/7bgu9jVZVU4P6/vv9/noE
flb04/x0/jyQVl508pjRve9/fzFFw0eRasphPjjvD5CLIpUu402SFi2THZ9FjXKduKFp++PqfIJr
TQleH1d/O9fXSTJCDfrhyaZtmG/K0sqVKXCnx6OBivE0r8lkIZCxnGitPwa996h7pX0sMuipiEmy
NTyooQXngiF4PmJReD3OmwMVuTXQM8wBIUY4R/G7z5XQ0BUSbk7NrT/LTGIZVsCIxARiLbQ20o6j
Z6efkP4f5v2UD0hbqO0c4FygfRUI2ERbPtPztoimBxE2n/UPz6qlQFb/9y+usCZT+p+3D0dDBGEj
huAewvXsz+tHmGXaRGRIflLm4RO23B5eRyPsU9SV69oto8O8lYXCV/GJJ7QdBzy5887fjnThlnzg
4jTvqgc1UJeGsOFSwteABMfzzYt+9JzbWpVHyXFAx1n7brNRO65bImqgj+JphXpl36NSYMRHt57Y
Fud+3pXWabUHUY7x4b8JO68lx5Eki34RzKDFa5JJzaRIXS+wktAqoPH1exCsaXbX9uyazcAQAsjs
ShKIcL9+Ll4UF30+lJMNHDZWsqXsk/OShpJV9B/tWvb1abDPWIGgFgYJCU/G2suz+0H22fjkrnhE
w+qb5zl6hRL5jzn35t+GKV4dN4rH9j3yzT/v/19/3P1WVc0rcUR+8S+/GdJmZ5fyb7Sf1EE5FE6u
HORZFNVvXQLR54/+YZ5276P0Rzx4hTkvxoic36//Y15vBuVC9La1/GOgKCoQfPKGNfYLS5ffFn7v
X53yjjZBwY1H5DBsLXPvJz0CY3IMe+gHgIREvVIa+uWgC/dMkEbEO0vOu19BvPEC7W1c37vul93m
muvIfyaerQKLzNtH7Ar6t0a3Po052J9gh9AQWflqdzGYQCus1j6x2jNF1Y/Cdqsv7giZH9YAe6q2
cg5h7VhLxfTtT4/QlAx02CkYJ2X25R2gom2cKm42eYy8Iq38k+5P+Hs55ZtS18GpTJvPzC+qtzhI
ygOQkZEoM802Cp1tlgiK+eTcrNXXOGXGj8k82out4hyoZcF6IW/7szHEYjuqNl5llkJRWUEQP3dS
54fqfcYuRZpwUkjCkF0n6Q1HqYtBConEmN/o7XQtkStR8i5wYJj7rLieziN0YnmB7CK90a7yEKPx
IIiphZnv5AfGhax/eJQzkMTyH0hQ7zHwK+hRXkxcHAcCAbOXByAG3MNc4UPca9Qqghc8KeVBjt6f
jPeBhHeLpROJv3f18ib3B+r9J9375GxIaL9v72+0rXxvB9PEe7zxKNST7/Vbe365jxr1DIHmH+9d
99e/9i+rATnvvjj443b3a/knQNAq26bWh//PYsH4X1ssi82VPf9PR1CIEOyfj1wDErnw4qT+bopg
q9tReUhLH8RgFf8chDepK6uqy8PtNPDem1Jxdjwp1e+QUF/AXtpvWohblj9Y3r72nPrIAtdEVIxx
qUiqcO+0GtalOFIep8HwXuxMx49adT/QLuSbzjFtFOyh99GY7dfSr+1zWgTpJfCCT8L6l//7/TLn
QP/5egHmDrrUcWd0lWb/GTnVKEMHhqjm3+14oHYRmeXVTzB0TkL7LFsqCJN1TuQCD64RaFFmF5eA
+loE1MzNelvg7zJXDXqOuUqqGHCeP/l7MLr+Xp6VRn/q1IlA1NxPxtMW6Hw4lQeLgkh7GtVdH1g+
SQkwoJXSiX2TNOq6K5rmFEagqACqwV3Hsm3ReiWyV4ENT1i7Cj/XioJDYHMgkqrs5Znsm0w93raO
TwEig39Mk3PbpANXJ4fRyHGvKOqegjGqXlmEWRRsRPlqiivlrRkhcqWmX+9k0zS0d0XxrJNsqfqy
GqbmzUMScAamdqmVPP7/YC1/ppEdCP58IFkeqKxtde3PYKWvaOpQCkv5FiFVX7e58sVIu/wiD741
pCRo4jO/Jr7I7P7VY6Tmm3a08wt17PlFtEF2SvA19pQKpljjB/YZW+MObcxIVvmr1Sv+Sd5Lm+/q
mrNLGHWh959hRfxNQV4e5P1kvxKJV+AmyybRp0tbIttNKt/btz7GlkWM3Cf1bf2axhjRRH3Xf+0b
DQPQwvzlplj6pbb7Ve8pDw8sL3ge46lZdVru73FFhdku0Cxiyft0TweZE2bYraElf08RCfsKPMg4
yBQR1SztMdWqf70oahs1XURc4MwXyPsq7tAe55/ShKmWLsox+ftPoDzkHFk97mxVQXV0VrVHEYmn
KFGbq+ziS4G9ZWhghD7P0DqvQLCUBkOxRKBnH0xf/MT+qjj3RuShT3Gfe75VH8JGld0OvP1yLCY/
Kvh8XefFz0MWpifRu6jS5v4uw8POxOQG6vQ4AlNLoyWRO6rqx3RlN71yvB9C1f7dFFBQ/aQjxv4c
6p2BqeJ/DvrMxktbC5GcH9TmNrXSpeyTU0boJPuwDrV1orJzBgnbvuvfhdMZ72g5x2NWqSSu56ai
lMNKGKO9sgUl9MAVxUPf5cHT72uKoDKvWhDa67APK9SllblI+c/4XtvHSS3VLxElYL2t4IeCdu/Z
Htnsq3H+pRotcCsRLglO34yviB82GTmXLxhXaUBNk2yLy2T0ESNDkPOzECLnFCM9k00PWSQXf+ZI
dTYEctubq8l/zzFBifozdsW3zrFk1ArAlXvLQv1tK28FfSmyVhTf3JodjVG69kmbD9UUDosmU+OV
7OvRHZJMVPWNcHlP3OeFUAn2iP4PVW80FAVQFYeeSFtDlPPeu6DHNEGfvsZeBjhcdYODWeBOaYz5
Fs2qOOeWzQspt7eYOkE4nLsaMwZ9YdXaw71PDlBlwhc47Y4+LItzJbwI8kxBBROEO7LtBrIL0gX9
Xgtdk8QzOhLZDIKSuhNbjP3+dip7bRvCMYB15v+ttyzJ+cQx2sp5oJkPt9nz1XgYTA+xn9h7WOYE
SnFofzaHMNrUiUusb8zVayCw9crhGCBixe47rovwIA8+Ew9jmeNsH5mYUs0Dsk+eufPof+0Dk5Ps
0ZDeZ8mp5MjGhavCBQrLGhEY6FpqSCoVSn7qUDFv+zrWYWxW/HkrY5fNqvY1JCpz1whj6YQAEXdZ
WrIL7lCKqQIYv4j6zbPu9Lz22ZYZRT1+Qp0MNmZAFWRb2uNnGIUUD+J74qeJSdrPwA59nsYfxnrI
3SR6ojzauHbCvMp+1DA9/EIn2Mqmzg4nnrJPK3YfEDDhV1Ek+9iijLMbw/ClmQ+dRgLea55vPSGc
ewgE5S60hXVKcoAeodXscYcQ/Ak4KCZ/m5RaMnTwtniuw0DdiRhHBzkaTtR0IIsttwoLh+UYBxFw
dVx9a2yA102etDAHVGyoXdv/1uMZh8zP/2nb1TspafHe1z2Ik/miKlTqhR3YMfjXqIXTIRI2SvLU
ydkz3Q6YuZsLeWpQSL0uY0AExLApN9MtE4G+8KAQNgmU6gB9pKtkG5nbybHlJH1ArYpM/GDx1G8R
wOxcVDnvLCJS3Go9AFuhOz0T0HzCpET7DDAceEwanDzMCSd5qEDOOTQb6GCWspUtgGzOWZ6BFllQ
KGQ/uWlEVsIdVok6+jD45wevi0XKptGjT/ncpZjc+z0g29k0LKex1Pd/PJ8jy7hCWYXWDgqJd1Tm
wx4v+otTxNRjYkf6mnokepskCz/Nwv7hJGr5fSjGHbpUSJVef1ESELiY6AT8GpQZyYNb2dmB6qBH
1YGGeRugKNN/KnLtI5oMktlyQGk9/amsurWXe+rBHycObqYdZNNt0gnjvrktarveVE55vs2bu26j
ss3Xg7rS+SDn8RGDC8mthtlPUgAj08LYXEyQLZ7lQSM0j+zrahdkoKCTYgtqJ2ItxwJcGY+l1r3K
Vuvn3XMl4m8WjNOFZhACLF3LP8kDViN43CBDebz3tXainHrfWwVZbR/u/U6CG7zidD/5ScpJVyt2
YDzLM8DRM8t87pST1byDaxbnT4lTNFuEIOnHiEF1Y2Xkvgixnts2/ia748hM1knWtNRPM6vjg045
Uhid7Nx3X7xGwbCd/sZ1ih1Z9GSJfVP6kQwgW0d4vytXC9j22YX2pYB+T2SRB0E+jN65hMf9QDxR
fPUT0vDId4IL2idkCwawWYzbesrPUC8PvtKAneOQ6HBMwAr9pz0oEwWJfRUsu7kvk8MBaG6qRSg7
0Uon3bYpvkRVrORnxwPzVgsl+tFMCwd71O/keOHS+VF7KuLaJrPa8g5LUudtyIaLnEll4Vvce+6r
BSZhpaR+uvNC9Y97BS7usIldnp1+0rBLhuOwkqfmkBjVgzwdTFC8aJ+3AI61vd19bx3+MrUHvBSC
UfVaZVqzxIUI8zLSPK+qHzWYyyf2imWreC1wLFi5IYbTctTL8NOdqAdcylHHhZ9e2zk4s3lynfFI
M7VBeZBNsMM5HFLWKbKZ8wdzUhPH3wkSDHbB4U/PQ53l9wiPVZ/Qhes6FNzlwSLS3Px5qjEhsXzN
5zPfFTvFDSEjQeNtF1qaOE/VWIbgpwv9xcwb7aFxyvFr3aj7VhjKl0Q3t2QIKDCoQ/c8GSPMCDXG
xUhJPn27zo46XnKImaPu0WqB3Ra5mW9JwY77wuINQymGPGjk+25nstlqTnbo58N9iuLbw6NmUcwB
/mNcaXn8qCLv3MsDceAZBB2T+Glcm/RO5iprRZjtxmD7fJKHwsuibZc3X+9d8mxSBFWQAOc3SoaH
V2Qa45dM904IcZKXhvqfvewP5v5YxdoyGZ+HThj7HsnOUgQUM4SwZ58IrxZP8kyFj/GUduPv0XFu
yj456qVIYXpq/j/MmkokfVSpZ7CH+ihIAC2Usq6+dYLKk9LOPikVFKtazzqqwCv9uTSCr/rEChi5
6Cb0GvFEnaF4kmc60a8lm2x7QeSIv5PiMixHXDsmuRVYgscxffcBefEIjPLBcGDcygHZd7uDpUfP
Dku0tanXB4/XGApdCH59Sc66coH+zM2xDuC5zE2fwPWDrZSHXgxUeU5U9TRlXxEfcZLzVHY98ViV
X53tMpjCoT3XjYPZrhZZJEhj4zV3rYoIXYZvzz+beKz1K38kyJV99d2CD3GVGS9gWqLPzjBBkuUo
is0mtVfUf5n7IlXrvdeO0Rpqe3lBrmEspgqDJDMKizXf3PTUeeZbHmF3YMwt2RXlQXpKnRZ/yjYW
q9wiFc4/C8NZmFSPrjb/w4rq6JZ2eAUIPq0bbOlWSJrbzzBLkZNREK/BlD+UalosAGp1n42TAmBq
o+EY6TbOE7p59DK3Be+Nj9kARGQjL0e/86DgZn+plBi+P4l7AhTuTubt5cEJc+/WlAOFTOvf55gU
t1KFXT1qSms+62a86tKueU/5fu4z5FYL3wyb99joS6o9gPLLUf522kNd9RRQzaNqXi9yI3NfzKby
z3mFrg8/6mOhQvMkke6fSVLGx8Immzu3ZJc85PnnOECrMxEKnifFK7eQOM9qkkfLSs+KLQaW9Zue
WTMeUjh72cQu92sz9taTbFHVsVHVKr7KlgvA2hnaZzWzcSiBl26Utn2oMZk+zBmr7qGaT2VbHqJ+
8B8qUYPw/muiHPij2ToFvno1nOx/Tvu3uf92z6YiI6hS5cY6JLVOrR5EG0NEDWQmV0keU9bNi8jE
s1JN3ke7tX80FEoZJpDJB4JppypKlc/as8RiMozg2s+f1q5Xx/2YlsShi17D+U9N8L4l6jtoeUZF
HMlpwVPkS2DFJ6Ab5Yvsj8Lodz/WZieLddJV7742WRSeK/wbIMUN4ltjzXjUIXiz/JrFes4erAb5
+iaIP8gJik2xR6SZwykCl3mwceTg+xHU33Io/wPatC+ZYpuP2JoVuNak/dUe4vh2bzeOfwR6Vj7j
DWhszdZJVzWf8c+p6Bby3oaAsIsZWklqznSeSgNRdT7/Vn1qbkK8ox5I9EFii9GCSxW4PEj9t5SK
y7P7wB/z/mjKyVUUJgvXHsAOzALz+w3+uN/9Z+gs6FHmTXC+bTVZWcU4bOpqbD5dsQIclXypbQMJ
bMqfKdbc5AtBHgpDnZFYqDGhaICSJ6dlRXPwCKK8UGET7XJDoUqxGcV+6Cn7iVSK/+/Nbu5LXAUK
ihyW7dvEvy6595UFkMoiEf7y3yaHjYg2wooQleESECUGnwLd016wnvsellZ+NOeWGF1rQTXVtGkU
2P8wRTz4fUWTOeDg0Rzzz2PhihP5fws5uUNEoTwuCjKC5HpE3uI6er9FkO4X3NqxEkA0Z7I6lSpO
8FZIcTEc+jTALyrSwZDKs7lPAXH8yzQww8TL9WCAyT4QjfAOsnk/AAcy9432897zx6yJ8t/F1GAy
Pm8XS1HU12TWxo1oiZDzNTidzE2tUUwWl4m39Po8f7GFm6O7Uj7jHkFOZUzeAsSEdlS0RF2C4sk/
00rsQsozf4yD82bYQf+WB7b1aIpa38eZo1K4iiNBTfX+Q19myk53MhTaPjw9rJ2Uk212vw8DDqcU
/9mgbKioOsuBRumbk9quZIPqat8B6ix6sJNUI3o45wBugCupJj81iLGhl/7qovBnpLrkepSEXUE4
TceQ1BRA6D5bT25fXpEmhouJF/S3FAMDeRFrpHNTevaHWlN26+XWeGrhEW8NsBtaJDCR9uplqEzN
t6pbScVzVEHgHrIqerJnVZ9GWc5YTMXFVKg0w6xM/9ZMyilsEv9VayJzbakm69dEE6+m61/r3C6/
DI71OqlZcYUUk19Vx2WhUBnpWjblgCLqDcCpDlQwM3BVJ5dNWqwx3tktowLQyh9aUr+LzKfYxalB
84Ia26lTMp3YGg6LOBry72axd6ek+pHhqP3QeFpySX2l2vKr12uP9PFLCDAIZAhT6tFeG43Wf1LK
YYMbd/zD5OngJXjdLdtuaj6tLtvIn0tAnA8qa9RraQlI0bnfPwFi+H0oEDvts6CjnOI//R5QdYJJ
MQp/fPKSxX3yfc7Yky4oRs1/aBPrQjlyvI4H7N1Z6qlLeMDZ5tZ0a8wXQ/4jZHPS4hlWm0472bQS
cChdrXp7gmnhm9WQ7a+0RBzlaNT4HwSknScepdEb2+CncnDa8+1GpJ2DLEiu8kK4zw9+32SXFiTi
7b2dITrrE4xX5Utb9rV9TA5R2Md7l+xHJNdXRJMbO9iy4YubqynacI1c8ysGtMhHKZqttkU6fUc4
PFH3XGenouKLUhUGqchRo6I6qb0fIylXfcRYg+9e/dQSSf4S5Va+UKeqvfqwvlemgtQW46987xG8
WJda3lyIqlNii+B0mU5gwWx/RNlSobXG4iq+yoPXplsVXdDTrRXVxGltZWtPaXKb4CrWtDbirl04
wHsCKEiKlQxHefD1BpyoPB29j26KV1Md+G+F74T7vqaozEwm7y3SR2D6uROu9Lnp9b6z4OPlbeWo
MNIfZW66T/JSK+0o4SZcRuCjvBqpdZtku6V+KI1kAtrILYrABoiW5cEM63r0TZYmU2+KQ1+MnrYa
S6d6HHg6PRhx7WrsCqP6oMaw1ZZyqPAKPHPn+Yb8E2RjqS2DNKOenIXQSWvdbhcb2UW2CitoTv/s
V/V+tFj7MVdP017ONUK9vk1Ds/q3e8h+2TVEY38gVPVaqBk0CTZDZLFAwLVklB09i94H3E9lPzxv
/dEuCrH15v5/zpf9HWY1LyJgy2Eb/r7tWlTk85meIS/XU2p1lIRg+TAq06aocCC7fW7nlacF5/8w
9dVedrmO653lR1b4u4YM37YqK0WQXunf72vEf1vy6Y31s6y1kHXRP9aT97lt0mvEnkFf1PYHQZP+
kwg45nJgpB+duRlG/Yn4KAuhNNaPQU2qR/YbiccHW0y821Q7f+lY5wv2G4FugCPNqH3G8W6pZKry
mejKF+F31sWAs/kUeYKNwNxvuyzk2JqXBLTwTANlae961fN3fPQIdP9Vt1Fr+NClydhspNCV9YZy
9vWKTzmyV1n7UcaqWE29PixlH7An/XGK2/pRq7pHpBn6GbS19RynDvZ4nsDskmrSZ4Lm6r6yYX8G
pWI+yyl/XTAgbmSrHCNY9NTsZdDrx0l3oos+txLBM7HI4pdY6eFd186uw/DIAD0w+E+Zk/mUGWXn
wcKrnaz/Lk/TZt8FNgYwZXMcZ3GaPOjzxiuxnA+/ByYouzAeSk/hfLAJai3QPyYkaEjhKRPggkkJ
Rm+ZF622M/zheGvK+KGZgEQrweHJlph0Hqiui69z5a9ZBPnP8oDA8d0Y7IqyAs9/nhLQ6CzeHaAb
NFvsGg9mqXwxk8YRi6AsV6yuRpwLGSwiD0fvqVVudwOvTdzZibERjCrl2dA7/Xn6PvSqLRYKzoIP
thl1O7BDFu6YHj6D8VuOWuWX6s8MeKv5CELI2U5u/7Cj2lzqccb2Okoakhim/aRqcX0RuSkuGhQv
2ZXnHfvxeQa8NedJDsppc5fraztqO8oNezwEZZQDuwfHLkK8nbToWRVqsWFBMyE1m2UPcvg2s9Km
CZ6nUS/+dqWcZAXBj6TH7mcgrHYVtXHJTHP8mFS2+oSPupVsUi/wJeXhBc91us3SGmJqboPsPGKj
OB9Y0/BhnDpktH/15UEebsmQVpQxNqbyoKbTQwcKPh5ilqV9He19jOhAGtCUhwksA2mlFC4W6Oji
NlFLlTBcyfEERYq9kKfySpwnCTtvGsAjmzTs6mtQhdTfmk73A6EQJ3r3TU1VxADCqE/YlvS7AEwO
vsE2QrtO+UJqovuhxzqbdO0CBFXd4RbVBuu2s0ihR2T73VyER2J1LKg6iGhGr/aPusiN144Khoxy
/LOVq8brQCuZW3Ksp+JGjqnzzHmsFIl2G/vf18kxbVYE/3WdCa97ZgNg/5ngc2UMORm10W+3aK77
Na+B8rkwvBpfKsQ9NvAUk5hgjENgm0Xmtx6V0MPYZjAUJhyv+qQq4EcT4KtYm5WT8a0FJr0YVGIZ
XRclT4gudWBcDGi4e9gaOybR86URdWjsIqvhA1o5vArne6dxfxoCJXoLNcImOlbhGw3U9wFJT8Ki
17R2cZVZuzrtfp8NdrHxlT7cGEU2y2DmKfdReXa/LDRLlXoyP35iuY6xnGF/BI4+rsskGdaDl/of
A2T1MDezr7ymmkddy5KdzeP5hX+ms82DD544zmVVPHUvsIGQaiWtuvJGpXtR4mQgcl7nCznaqTX1
iIQjjNzx4a9h89e3RnK1KK99oU6eQLBqTvv7nYDfqativjHzHyhPE3vhJ+0h8zxjgT2JAh9mbtYO
f/z50Lm2AeZ7Pr1NnM8SJX7T+CSt7/PkWTUFF7RnlNqX4o3Hfv1LzDEHKht+sOTtHjqMrV9K2wmQ
k7YY2GLECHcjjhelMjwlwhkunZONF5xjWBIhFJBd8mAN1UIP6/YkW0Swh8ttVF4QClYIHSy0+z2w
k2+O4OV393tEpjvuvVC8ya6MR8mTVvaIhOZSYOTazr6by4Wb+XBv4o7yHqkwMgJZUSwHULkD9Tfn
6mHZloc68ROKlaqFvMGfd/1bO46Ca6WbLgXpVoaLW4hjt6Oob6aODMPGbHuN8Yz21mlVhfRmsHbV
pKXbcQ6uBzpKpTCPilWah9lrCCIOlqGtYQqSp69xXulbOxT1YuzV9LWzwF/ZuSHwQJubIVVKule8
ylaloGX1KoFPuZdgvxkb1V6e3Q9K5JIike2YXJZ7m4mvWLWPmyaG3N1qj7bSvvjeDA2BiP8a1XG9
EwPYetmMbSvF+Sa3Hio1G16LEBSDb0Lml6POoLiHbkhTrEmt/rXHPfgIUuJ7Prdywh1PcTy+ybGm
So2TF5VneWES+MZ5DPDYmWemZmRdKgefz/k3KMrSQc0HaWAe83LeeE3+Uw4NZpi8ajyNgjgaF3Gy
AW5vvsh5+Yg3oCAiKn+205tL0uzuMmxrGA0g9F79fgScT6oS7XzxOoXEJwuvfpJjbowoVo+HBNMb
BvmaZ4vME/FOjirYLSxxSSw2sll0xAnyYVBXZoyRnCjdfe6X0bH85wE+dqf22kF2T62ASoSvxO9p
Mey1HQgHfHIjvV7KOfAGmDM107TBnPbyuykvlOPy6riNMdEJTYCuJXyG0u7VHcsBYk68spH0WKlx
MFp8kxSS6cvGNzz+VHNnXwkfFaac5EboitWJ4GKvT8f7YRoC9ajHZrpzLX2rzS05KPuTkfg3deCe
WPeTiWPDPJxrVLE/3CcRP48ea9HOCxrlV1eibiPli26115JlMdjpQR7CAJl0d6tWkke3bYBozeNZ
lV+j0Zl5HH/NkafQW4HQ8o9dYF0Fsx0Ylh4F5a4y4/otqni7D54VEI+hKfTqOiVqfJYtGM/LyejG
Z1YvbDWKQxJUoBpEhZGkToIcyJMxP7HMS1jhx42DYbCMvRg6HEudfGl0uGAmJp+5ReaQaQ9U8ma3
tia8U5i50yEzdfMi7+OWvMBz4zzN9yviqHmyRh8BNj9CdlF+NO3GpPklu279UwqzJDTxw50vkn2d
W1DW22GBEHYaphZeb7Jq4hmJ63p9CiaqRU3fwCBa1CcxH2S/AoIi1FTjKKeaVd9bD/xL3fru0+RV
f82V/Zk7VgdN53Pf4nHyBZDag6IV6gc2y81maL1mFVPbJ/sD354+XDE1G0utoE6aVfTAQiWEYxoD
SK8qc91mXXcdsc654nYVuo15kT2sUHRgSZXy4Eyeny7iHEi84lr1Vgmc7moi4jtr7P9vowiCKMWJ
Qm8hLw6z5CdEs3BpQwd+a4dqO+SZfjHaNKGw0KaMgweFlkXua/hVdtaR2z6LziH5wgX5QLiisJu9
HLNZ7588zMnkWEC49qjrNWDgJtKvbme9BZP4oeMG/BJXgf1c2qtagd+14HaviucrR3Mes1NMW9yk
aDZyauca0xpYCSbw82g2+d7hr/voYy3vEyesV7F7pkJd00/GvDOq5t1SmRvPWtwbQJJoBWpDLAjf
n0elYLPkRb54mufLQTBn1rNaY7/1z/nEb/tHOegbk3hyRvPkZCGiJby9HyZ3cHd2aSUPZV+aV15S
5hVcAeyp0Su2jQita67pwWkso40clNNCbTCxBSMcf7/K6p8LSrcu8hq9NNr1lIzW4n7RoImr6+vx
UV7jQ3zeufMPNuef+ccPls0gjg+JiF5tu9NOwsKYW4Wx+AYu5ZcnjOlnCLpKMVIqr6k8xitx+mxg
kqFWMRAf8ZpZVcKa9knhE1hT2AQVKCQvkYPXPYbN1ptfZpsg78A/DNlzPR9E0FOBoaCQyTEOesZR
rX7SI+sgW3KGU9XY/Xhms5VXeR0sOQxSvzmmYxXctmDLnFQtSi2n31INjE9yEiZPnTvo28zpTigi
gAsKeYx8LzhqOPDOM25dFCImT7JdkWVCGafutblL9tsTm5M8roalWrTdqZitv+M0qT6n2hDLStXG
XV0b/nsvXtxMLz8nHKU2fde0oGCTihhkSolIMtU8QhW887yyvMKFL6/4R6gP4RSWW9lnANu9UjoY
YwBzpSytuPoEYVF3QMaTY3JWCeiBMoXqaPWdcTLmg5Vb3aK3Ggzj52atJcYJmIRxckLnwsZF3927
KqM1nyLtotesCx7k5SVScb7w2YJvNAUmPyY7wWZnPiiuR6hLnhZdxWlhBrhMsDta3CfVQ/t7Ovle
ixXof5r4xWwHMrNb04+/89z4OQDrIe45zTT8MOIbXHTPFPziG+Kq/tfcdtZ4byq/rM6DLqrir2bb
GMY2mfWM+7L3OCmOfYiNWttF8JRmWXVwAbmwg2eMTstaGkPtfIJWd1e4Ew1rbW4qJO+gJFnvruE7
2xj082ORkGQH15c/pJNvbKxUgQMX5K8U3Flnfcjjl4nsquyukxBWeZgPC9kMDN9bZl1m/p8XGWUC
H3gSqLcITpda+M0OLX1ZNo3Bt2EMTgHuyjTKD/aVn6aKqqbDnepaVf5BdguNSuJRYMnT4ub0kSf2
8FAOvU2CGe4+mZjb1YOuE0Z0svacutluIBnzSSgGggc6oVVajsGnMYZnv0eTp/AYPRHGr0Dq0A/t
RlvyxZiDm0H4WU2rPrbKjxCTKBYaE0adBWZIUI+0R/SWB9UngNKxYzx2mh4toFa3n6InBDR2RnxE
OZu88HrZyzS3iMJuNbmNtZbJcaq9Fj1ZnrcG1ft+LEWwlNMMamGoAhP5yYTkcRlH60Petipm6qYe
IGWaf0r76LZ+9YnncL/F5z4GfU9vN/n8P+qJfdY1T9QJO605Qz+VSrS0UAds6/Gb1anA5TVjfI6T
0NiU5CaLdai74SanAgh/BfIISdt4a7UJTcoamq55ajpKGIa43xNc1TDquvUV0bEJ4GPPLcvsuhXr
4WSr2CNIwLKAo9Vn3ktUjcrJ8tKDbCWGOb3MzJN5yO36dl8UWTOHLaitoWDtUAjy9FFLNZ8PcphP
VxF+ZK73vews5YcPDJtkBXj7hoWO24vxO3XHuFZGvfUGOyaaBUYV0lyMvftoEM+TMoygtABQymZH
ne7ZU0PMD7SG8LaBWhMbQHY5hu8/lbrbPQdIq3iQX6Ohp9FnFY4qQA7kmBKWwzE0K0oWGQzrhBmJ
9gMUfHJIKClY8XNJaiUGRqod+4upysxT2araTQSmD9WvXB0z+AEk1RwWuEspDtO6YZWz6X/XRF1u
4CmjeRsM+1MUhFzr+ivf4gGAJsXVPFp/6X44UsmOTzMsB2Esa2PkCZxAANUGZycPlG8gyJSnTOS0
GG1nV82HP8f/NvV+vdG03e/rZae8/DYsGuIFVa5f3Ja40QAB+aujIgtx1GIGE7gVbAmE2uEp8pTw
qx7k+kPVmd6LgBjKxjNRT4THtbVH/SgENlHvlbjGrEC1053ILP8Ccqpbh17Iinlo/Ivs61tglnyW
jVWXqwSG047PYQp/Jy+nat0ief4Yhf3VhbB0FpQwPOeZscavpGK3CvMxmWyUyDz3MIMcCBKhYmgP
vg799Qi7HuursF9auBwSpK38a4NIYqOGOo5lJFKuYc93qGTd9GokGh6aWCGQW/PF+1QOw4Nu41hk
zU3FUzBeKaJXkD9ITDvnKrubfPC2SZnBxmWt8M47HsM93+g2chRTjl8UqXpPclB2yWZT9HuT+vfX
Yeinjdcn7qPZt9onEbFj2/nWs55rwdEJ65dkcJ2HQu3iWeTAD8fgdNUW/8PZeexIrmtr+okEyJtp
eB8Z6bMmQllJlPfm6fsTo3blPtWnGxd3QohGDCuJXOs3mJ/pcxWMXbWr/AzHubkKMUE5KD6ZcASu
ohcjKoKLFhLXV6yPLA/fVGu0nus60zdgxfJ1zRfwbPgzktbB96WrFevZJTlxMQvxkvQY2OgIfG6U
yji1ltM+dTPCM0OgBoCviI/jDBJFTSrYT4mK09/cK8fhFbCsWADeZK1HkxbbMSCXbundAAkXB3B2
NqrHPZ9srIfvWluyvcjSL74pwjVre5Y3uqte2sLCLWAeUaAqp+Tie0PUalm75OP9CVSHUzn6avKQ
bapbZ4Gq58UuoxOGbtm7I7QQtFjcHizDT9970132PIZeWsfuLn2BTm3AF/GOeKi/ZiWqb41qrBZh
QHwE0a9gMWlAXPIuxKeMv3mkI0zhmOjxCpCdh6HgMcP1bz3rAYYKRlkUNzMJxS418Jzxeu13oSbl
o4Umx/6zvQF5mZhDsx+zXoeBMAwfypRfWzDOv/w0xgJSTb5nSH+zmQfsBAcx3nQt+0R1UPujPfHC
qp7aj02Bs5iOcMs3p9A3QrfGX0bgH0aiMV9qPa+W6hh4J8sSOGPEVbtQIRu/RkYmDkjz4Hk1V6sQ
x1wwK2Tp5qoeo08Rpr61AZ9WvZK4zVeO5ri7ce61dQJGtlkS3Jl7WQzB4m34JRSCE0jzauifFfFN
zlTM+s953T8D0xmfRwNPkfkcPL2xTJgNDtph+Aqgq/3lu3tTbeqfJIPx64614sWGTrOuRzM7pxrB
fStMs+1InPemApdcjqGVf43dagdHr/mVlta+J9DyRYQB6rlRNd1iPYLirGAJmOH+ezbVOEfuotVf
jDlV60Ld/Gm3S9Z/zS9uAT9SO1ZfmyRxABN4Of84GOKYyfg47rIisjwQwLpwNhbmQjOMvzso2TOg
US3alw6awqjV1MS0RgedX4Fd3VEWsuuzauvRLCePbtm/zskSWBVa6Sk7Hh/5pZoL5JOTFW523Qrl
yfxCfAkIm+zWagxPP3si9nSs2Bkje2G1vHjsJJphn7s8i++FleN45PbNpuwT8KpzR1/6ADOyWv9A
MMvft7JaCeGiQghgdR6iWtMsSO13JF+06EhGvMKkbT4cA20+nLJ6m/sdtnBzDwZy0bHr/DLcyMN/
jQ/d60gU5eaZ9SYiOvI2qUZ2JqcIpGyuRk1Q7wyDm4Pmd8Gb2mLwSdBk2slentTlYsrbHu1zekmq
o9ylqE8Wqr9P85RDoymvcsqoxQxFVuWUPdmvlawGLG/uU8oqWglby0RVnGtQPdQN0aoAOhYiZSre
Jn/a5FHv+NPB6qshvffIxr/G/Lc2Fiy72mvOZHhMqPUvTZFCjzY696ENHCwq4XIldo5j0J92cxj0
RZqAmZAj2N+6D8mMSmyIxJKh+udUveKr0e0OT+F5yHAwDZKy3J/jLYY37rmajzRX/D6SbWyVfvf+
Ne6/9QJKcO/z5Ulw9lFzjWPdOTQDfEKUiGDIup5pmkt5aJoTqw55eB8gx5LM0xeh29X3U2VbJc+X
h/86iXQJGtKahZ1B6KQQBZRqF3UAddME99EpDQI4GxrLygqYTpl5JB//dIwY5l4gky/lsM92L0Zj
lvsFcHtC1e5CdjemfgZV3B8/xylCjw51NL4PluXsG99TN06tDgccHodDZ5kZUmlzfXITTOPV3DfX
n/1mkdEvh8rG+/h7XTcDHVwgIFBUnxZCvWZuNn0NchTh1SRrDmEU9U+61rzLdh9Lb2sch1qHqM4y
L8Fq4ZbWmvKQuSio8WdvVlVtKyw7QqPekXrEmCcYEJ2dysY+grK8j5ansLj0rnHxLCvk/jirt5SN
R4rrLNtkYSRgi4HwcldRMYLs3HoOns4s2UVfZyZBntjjysqUQ9fHUFOD8cU30uZWqHp5S4r41SyK
8R0FAdQJN2VYqC/NS+U73UvtdwbHOn4yLxLr/PvYNhCeTIPpCk3bXQo71ze9gR1G0CGbBGTpZ2Xg
2KRHyfAcVSA0Q5XdUyT84ZmlbrBrWYGvZK9S58m5nrxvsjMpDY0l0hFcQtIuo6naaEZwNcYORKNZ
emdZpC1J7oXlj822Uzw8GWT9s18eOWW7U81EP7RtrLbbRsF7tsiIrnqi6I5WR6xi4ftKi9cldWcu
5NFfbW6iI35FZJKFmIGghm6C93GxgMWWOrgi9f67sBzkggcxYbD3nx0QBlB9Kl118dlBfC+4YgIk
zvxfln+1yzn9MH8aUa7Yy9pg6z1ZNQLJM6FHcnwmrc/3lpnD1fqH9iPbLTZpUNE+iUSM2RuM+2y6
H7mwhz6nk21yzj9jZdNfs+thgKtyWe/MYYoV2MxIV1h+i810KgqYCO1Img53jn3nxvMhdXmUoZS6
MJLopIcFdx/HNy4IWpkXLN0DFHXGldYpxcUefYSItSjTVkIRGaD7uddk/dB33qKe+KOAVebTVWP0
Nur8jTKzS9eymvkWxp4CRBq4YfFmaAK/JKBNsjO2HrlKnBfG+A8kGB9KTYnewDJ6B7tDzlAOCnA2
4XZV6qAbmJ/LOlmCh6yPcvAQ+ueKdPTNxfv3BbYoiDbmqFOrQpbWju5vSjfZyylf7tCHIvsoYzt+
kJAG1ij1jRYYPMnDJ9IBDPpfLbn2IfCtewAsXN/xEv/vee6vU1vvn3P0WCT40JUPbTaCKSDQHB4r
1R/tJQB6oGFzAbOxWWVTwn0iK1roikorTimE1ZM8amTjNOHdG+t4jd0Hyf6o1pvf4++j5AkxHiBL
hL+A5v41iey+nyScMD61h5wd0TH22nrbtd4zAV7lGJoDXrfyMOqzAIYVjSMXJDcNSA2g/ZwOjB1E
R/4HkU80RPg4JxAdWeSY2Ho/GtcXqzmMiEfjnHSUmcj/npSUXQACyqMciSf4pumr7GB6+NOWEFRL
fUaTVuzPz1KP7F7/012rOHRd/lSHCJ3qhVQq01ADqldJPCz70oqPgyaaYCunkEVjjPcXEBZZlsuf
6n0G9HwGxGPSHlLn1N+0D9uyjJsssI1rzwLf0zEJuXt1Ya3sI6dK+e1a45bViXmLywDGiOKrs9vY
7zaPe/Cqjh0Sr/NUsiN3Kn8x6mQYP9tU1X734qk5yplkO/fVVQ1+HBoRZxpaLh4UBxPseW7ZVLlm
Rnq2fZTnCAfCbdfo+4g9FuT9YgDcx/2q872OFSrmTBmCHS0v3AtKtbJIds0DRj9YKYUYDsF8YiEH
yUM/IPGoCbdefy7EqnkV91n9HyzY/v9D6rhuFgC62s3QsfGZwDcEbVBdfeDMqA3Phd0/BKM1HFoe
8xbANNrK3HklAmvuZc2Jq+qaGVp5dbzyx4B1xf6zSY4YdSy6WxR9sZVHijjuCuWMymqE9Xg3viUT
dMqh9ZvHoU/tdVIo/tlrOm1nYmV60BFwPtXuFGyNvKkeFNPqVyKN0hfckdk0d5b7mrRDd1RaHHsW
JEhcYJoUQTpgE10etSzyTrof0Nl25u9OOULXR3Ey9XChsjFWE0s85HNiUUTCuWCau5Y1WSjcBQ6J
0fzoxiAWS8w5+23hlTWMBd9e1XZiHuoAsnkQhcrWHCf3ucOlfiMy/dhYYApJaT940cWxrBgxRIqY
p/GtQbo3dZ3mKmv39sA7sBdUTiQgpplrV3/x7cg6yBFqkiQ3F/HlBalra2c6gRosIWgASaircPs5
u5oiBNpnJM4/2/I6UdaTkaQrOY2csC3bcUtanU80vylrLgas6vdFGObYLs1vwVMN1ga29oxR3xgs
bZQpzmHTbT/fc2sbmFASPv3PT9cPIwIyKaD5+W3L4eiw3z/dZ9OfT/j5DoTpkhIRgb27v2TGdgOg
CsuHz9cUjoNmZkYG7vNVu0jx11Dhfn9COWEVZb8/4f3bikIXqd/5093n1q2A9Q6fTo6W88tPWCMj
9vkm+/kTps3997t/LX0BCTwefn86ebbqWAclcEFFzV+EPDtPsy9Cr6zD5/QOaURcNxWxAoZXPoE7
mvmuanEu7NZ9JFX2VOuO9wH5BsW5zAdgqfnlW65hRGUr6SXXPXPtTVgJNE5+5cZkPWU6Eblw8rnL
RDFZz8TUT4pmfJWdsigBYxiWN97HVx2k+YYA6EbmQ3sRtie3iH98jvc04oc881lwuuqqNRTWeuUs
054Ow6oWrvYYBrn+iA7UyR0a5Szm2lg6/SEUfLWyUw6zfSTrWW2HqEIyxG9C5ChcJI/nOWShN8Ww
TjsHP9k/bX5cbzzsca73VxlFTczf1xfyZeSwxoxwBbGL9CCrgzbWF8DN95o8a2iQMyrtEnHOP+83
1HvQB5r7IJsEgg87xCTy5ef7RTP8V64m9VGOSBqB3ZVe39+pbELbnTjoEIdk+/hAss34iIOuvX8l
gP2LrYrjmRiML4N3Nvwsu9SKBoF1DKKrPLKSFOpUXxU7WXWsBCX3UgeBEJmNWP012ovVYV/Bdvyc
QI6QBa+Ai+rvV/hstmNc07w/r/DZgYHQ71fJIaGgH896SO3QSFbDdA2UmdA2i46NbimzlXEQ71nO
I2Y9ecORrLNLur0qL56HVcKghs3NAF2wIp9jPysh/lGdkQ3vVt1jLjcY4zeRN+fK7fxfHq7LWhbi
yqV0ZJVZmgWLxNVZn6jhdwdPvMYJlPcw9Vz0strsRYfXgwebZ96gLrE1NQz1wtvVtnbYOUdH6dy9
l7nVflD45xq5I21YWHlp/ncurvEEVKtoF7UsNZb8jdGle9kzGN7MOMrIJS/0Lh1P91bH8BYDD4I1
iIqMn6DhV86WUd0Q71e0ZNNqLE+WZTans7VbFtfmY4n+0Daqi31UaRExUy+4qh54EPDFCnKMXbKM
9bQ5T7WtPgq1fpHtbhAbKzFVzYFbqwan0lhlhaN8gGfVNp7u2ySSOX3oz7neIkHbm+GeS0Nby2Z2
iMceU6dncbOm0IUGZifYpXoePMsNy0SCkGR8kyPGq8mxrosGjvJ8OOmoVrgW7mRakBNfDFeR2xXr
aczSF88mfdYOmCO4jp28FAq2CnYOvkNWuxbKlcjVX7I2KY179YR3lmei+WI9opK+RCmYZ/FcuFhy
BU7zLCt9XGxRbm9u8txUTC9mEKkXWeOToMvrh+IkhyY9IMCWUP2e8IHynLL/3HMpFOrCLOqIWD2F
MWjRUsXVaz1F0e+2KYXPhcJ1DVDYIuwnB4pB/6d7Hmi3U3Hwxxyo8Z/2wpoDDZ0acyOdXmPcVoBV
l8lbp4w68v88+WXVKIh5GsIMDgEgrTfWAK+qVYoH6OrTa2ut5CAt85KrUXT8j5nB1QV8JltjJTCf
krgW6XzFByUw944aN8femdyz7J3If4NDCl5G0FU3y2guVZOkb6bmRsepiSrC8ZyUd1O+scFYbORJ
VqEqoHwjNg84rBxR7/c3wcyYlIWQvjze7MOTzJY9stEAS0h0FCmYKaiqJ0FYa4xb/dbGRoX2cBSv
c77hjezsR9e/kme812RT1fbBMktGLqH5dI+U9lFrLDJeQ0ECElnQF6UNBNsEZiIQ7O0F5AIQzL80
q/6GsgOwn2imiZtO8RCbpbW1/WnmzA2o9Ck8sr3Wrp8a3fQWSHsXX2sH+pQ2p9G1FrMooEvfbb8s
FnGaqy9FaJNqMXWdQLbp7XoUovaeMs14kiJao6yav9QJWzP+lP134mur+0xlFu+LvjO/xiZMBRti
+FPbEPVqkig9G2pO5i4egl2kOv41dIx85Wpx+hbZyo/UcayfyXC7z4Pp1U3BauWjtfoG8FWn3DxU
H1b+NOHSNCQvE7ZWzxF+EM9djRNU7GSPsknU5rSAtQGyeu4s27Tc5ITT17KXe2N86sweiOjcW6Au
/NwcP+ciHzdHteLmJPsdL03XrcOfTPnIvLZ7Hrt0VSJn/IaXlgb8IjIWsoo3qLOxw7ZEyLqp39iJ
YeUUD9An5sFG6m9IfHRPmp9Wj1Cr7s2DnYbHLJ/R0fOoJOeagz4ybEe1tY690mD2bSk9PpAY6Kl1
2C9NexrOsk0WQBGGczIXk2jsFZZODJnP6BGyHcGu0iPruopg6We3bJO9yMGBnsrso1onYtn2k3+p
7cA5N7mDHaoxuV8JwR2CwZ9eiwkDh9yvyy2czOg9MCe8JRL3qwKheZXpk3mKOk08ZKRvoPXqztdM
jG8a5hMBmY1F6Gc9uMY+evgsnMY/1yx0jpAZSxdDWC/eT4odLuSQJHJ+Dw4iNIhNNTvHNqymhU2o
blFaTc31L+vsLjZlytcTWdn4UCNodph6oDySHYBz9fdqQllJMgcaakB6QtScYBXglvhdtdvoItkB
c18zj/xfnCdnMa1h72pVdFUnqAJKTSLet2LvMbR679GtgY+49k22jCpBH2RympXsk22222wGDyN4
WUusON7VPcplISZw2dL26wdEa4ezmCfLfd3dTLhIRbplP4Z4rCB6n7IxMRobh/PJvSUOMBf6ZEtt
WwpWvpm/SvIa1UYRi7UBAeSsgcp2q0osBSa4r1qe/T6SbdCs2qdxKJZgKKIvXv/LsPPq3SnsbO9A
cFvLZj+Ijp7TmiR7uVthHYOUQdpHX8Skfoey393CuM0vozE6Czm+zgykInKnv3iGmt583fwp2y2v
8FkHlDayNVxnnlueZDv31gbtzLTdCysN3oVJcn5+O0qv4NKIBNtWVnl31p931/fusM7nd4HCzLFs
nd/vrmMptex1f1MjpSLKPv9ZOvi5Km2OmTs28HY8qGe/8cpjmSP22PdR/DJ1QBSI0+Q/YYMv42Yw
r62hp6vWNHykLgNMQOajzyJtlXFrd/HJs9t/t8uxpmq+BqYbvnSdedQSW3/3B4xbwywOz6XWQo9X
/Xytp77zNujJ1Y9c7Ycw8kdQcembEfCx+ipXjsKY+jPqFDBHzbD+ACu/D1h7/9D84gvWXOaLWinZ
xi0IvhtRo176YIpm0Uz/S6wEazkU5SMcnbyifs5hf286sw0OKlT2K+pRw1LXRi7i0eyQ4h59UG2T
6ewN4e3YYMRSLOhtwkF+0U9j8sUqom9FWvvfiCRccgQ6fpb6tFa57YcLrzsjepKLRWsjfwNjZAH1
Y2PmafXTC9UHzNTab0YX/Zy60NopttdvVJxHnnzAe3nxhFxE/tRVJRvQ0dc2sq2bzOoKcWyX5X1+
H4FcIbvnxCSMgcPcmEePYSa8axFZoJjnI5j49apN8mjd4B+drkMUx/gFvGOlk5Tm8cq+0Srjx3tv
48NLEm4TrWMH8SLS3S3z/HPKvY1v9X6KnD/Ucm0thqjZYMmqLISSKFff7fVjMgKUi4O8+tqJV/DH
zrekav0l0tvamR/MPpvIDi+ruaMdv6fwkL8KuxfroGIfYI9AVAq1R14tFs63ySxgZLThe9HH3SZy
hbpXCgvHDhFiGTWPGDr72YCD+RJlZrBDH9QFvGdXL22qPckBSBJhBStKIGd1XW11JdL5CsgXAcUE
Xle/O2Cyd0qS4qaNEYzTxuEr+vf6PjG9fu0OqvXFHttV5GTjm18N5s7V8Q2R7ZX6rRmi5KPFzm3b
Aj/aal5kf0nS1PpiuEQUhkR1tmXbJx9j8k32xXCcN2yrjR2WLdMb7scr2a5ZbFRFnerEvIbwlYDy
Tr4E8R1nFSnR1rATZVlZIVZn7CWO8qiYq59tssMMq/9rSG96JnyK1lz9de4A0v6AqjuOlkj8yaIS
4JTLqDD+1ZalfX7lTYgtmQK8iP4MTuYO1PpdVKetH3+16w2U2zBozn+1+0GenVsQ/11sj8sa1vKy
7/u3zKqrWzkzF100fI5/mmC91zfMae5NZNkqgkiwYhW2taE5aqsCR71bkFvGujEHBE86z9sUhlmc
PXZ6O1ixw1Ft+D1Ji/v7wPaKIzbY3a5G5fNs+SjqNHFBBkPBxS9GC/khFDWaAH4VPKVah0KsYDEq
dPUCDCC/Vrahbmyt8xdZZvlsrO/fhTru0EhgZ2rb2VW2ySM/8awDzKCLrBmeCJAySsPyXJOQipI+
u97bRJViIZiqySocR/UJMnhwaKYKAKtvjiV7vXAJALq/yV4racqVE2EPKqtG7PanYsy/5VWqPtVm
1V4QWzwluHW/NrqIyOha8U5WTVPrF1kh/Htv1E9b04v9R7KnwXOjtys5yp1Yv1Qm63gVtiLAL7Rm
RmsiT9j74hRWZvMamdUyHg3kmB0ihZPZtWtZbZv4B9z48cFNu/iWsfe0mgSQqGca68IuG3QvOSnF
rSonY7JTc/xdHduqHyuXKLCZROdWxfwwbqzo3PHwl32yCPqmWrd6WK1tW5sSgNDtg2nZ6jYAQbLP
Ij+9ykIzy3illjaGdkae3duiZkphKwUhLqC4yctxsk0eweCsdmpLgvOzzVdCf4Xai7YAeVhM6y4Z
yI3MGjyp16YHAalpm1B/4Dzk7Lq25QblvXi64f+KkgMPDPenKP1fejuor2mlTMCS6vDa5LW7Qx89
QmvRNi+9Bn+3MIryVRNFRH6j7H6C5bUMw/tlVOJZPGeVavKEGu170aQOCnVdeivjHEvT/2zv5s6/
2oht4D+Cm7cV/iqtoNYvHnhmKBnqtDYBFpzzydDARoqfWBKNqLqM41EefRaOpaVbLW5hUePi5s1F
yDoE1uN8KIzqudPJEH8avcl2XYGnL9vug/+Mk72fg4dKK9eJavo7BTbaFrPVEbSRHb3pmqKgHaha
e1EH0VsYp18j26uvPLijN3POgif1a+A7A6Hh9EmeMpW1fiBl2C/loIQdLMgv2B5EYXmmjDw2ph5m
kTU4xostTG2V4s1+TTQ92WlqmYJfMOxTKZJkE1aD9uhAElv20Ek++sl5JMg+A/lZfpG0Wvgw2SOf
ZUhoGhWe2XXzaNY8QdJSU08awrSHzFWC3VSq07UIs3E1YmT62vfskot37jnpybQKUgCi7hcEuNR4
Bbw1OQUzTcproUIuZF0WQPIECId2wqMx/qdHziGHyzH3c2RdV1Bs7buPsTbTWzhLX2tDn5+GrESK
jSYxN4FAsM6ib7aySRa9qbdXYgULec5nuzzSZ03sexsj7kP/zI802PY+oZoSp0vj+uqGWX6S49Up
Uja+NdUAsQxvaxHYOk6lKA9N3nuE4Nvw7NaGsQHfFj/gZOWu2LiMT/loNSSMjXJ+5hZYFRnBym3h
nZmxqR1RbEHEIJ3VQrSqiTeyEc92t7wfugEKzT7RtPGojjoQNI39dB609VPXJyDBTZ9gdaqmW7Xt
EUYcCnM/plW5z+bIpECRcTN5VfJQKDKUrQfPppqnS1uty3d8hEN0QgktdgiTwubMWCqPW3/eRC0A
Fq67vkRqzM+dreOOC2sGfHSlEh3YgOP3NledsPUX8CWUk0jS7vXPsNYBXegOMGby0Pg9zK9tH9My
hnnMJtvlbPY8DFzLv4exCrHBCUzJKW6aaqskLsn9eNSfItuubiF3cLsJrXLp65ACOhQJDpWX6E+O
nem7PLBg8s+DXaxenjKoPfNQs0jzpQbWbSeHamqTHFoFuLasmk6D4aVX6rveISWEbJD6lIYoa1qe
Fb8WAbuedtLt90awGObn177GE1ISYaP9ULKONVeC0DaxioVLmEssgmrLNgPTVfA06zpOy5ui1Oay
bqGaV6JDo6lNCR2SBPgKifychy1xC+Hugip3f5Gfe/EHUX4UqVUsHaU0Hw1QcpsGHdWzLWJj346p
scM0rbvIGZH6yRDl8lHN7obwa5WzOuXZNceO7zOWKeideUaz84rlOIsUmsCi9nKP8992QX+1kREr
D2FKaHuydiEkRZGbQ4bfzJiuU/SHUOlWjCK9RU2Rv5Rt+ZL3hn4Z/S574V3mgBstIjJz56TkSN25
RnWQvU5bC/Q7rW4ne8l6lKg7+fZG9hKGtTY1se6hbi9gaErw70by4UbqyZo9SGyH7Unge++Zac9y
o1F78UQNMLPTfLbnDYSwuOwWteE0P6eNHyjFzypJBgAiSGKpRf8BtcM7+Ur1u2jaelwneWIs/ur4
q2pXNbstyJGyfYpytEM8LATTyfROYUMYGvF1Nq3CYodfRsMPVmQIMg/9L5QPXzEUD9+9FJ1geEX9
VSSDtavh5cB1cYtrSkJ4hcy2vbXN0VvyeONrn4sWgsHR1lx05AYDe3HZmOOKirH0GJOZtnyeX1O0
iMzAPPV17T/7QT9fKHqDMSPVtPOqddVaWF7Mg3EJsLeTYSK3MVfD1kPHGTPk+1RO4bWXUGlf5KkT
u+JHBI+WzjzUbtp+ydIn2iTsJ+BFBlO8KhI2nrmhDMZbm3L7qVfsG4ZwASR5wPkhQnTAWhXx2P9U
C+0pI8v41e/seqE7tveKn9e4xHM3fVJbNVojPH30UgedwHBEs1VM+X4AiYPyiabky6bqDiw1XPDs
9GqOmWwVy01WeexnT+lcjGQWyDTcZIvqByfPmfYqXecwtL2zruXWhG839GnV9tMVEKFeXcn+aiQi
nHfoFdetfxbE5ZelObiLLFSfYwf2lY0kw3Yk/bSx/axaSmUhKRwkZgJskxezdTywVnWqcURM9FfH
5OO5sX6VNZUQOsjrZzxV6wcNzeFDlWfVKsgc62Ps8h9OaqW3wquVC/LQJL2tnusIn4c5Gnkjm1x/
S8P2h8V39sHDpcX7EliAMNpoiWLzA27z/SWHxLSOXBcksedgman19b4KoFv76E2OeOdgt6NOJ66W
L9rEDRIfEPzfmi7Y2B4IS/Teoh8eP4xRKdou1oSyIwD4bawQNk9NBMhL9NB/c1lQiMz0wnnDR9Tf
YnWSbe2yaG+hXZwTf9Qx5TLY+lfpd7VB2YWgc/jgiPLWK6HYD0NkHxHxRhFyLqzkGhRf8zJsgkXQ
wxfNo+5Xr29UQ90OUem9h7nfrxtDrY4uG4hrwFtcipZFloGCwwbXbfNaTW2w7IlFwhYqBUrRXhgv
mjZ2oH2qV0Nrp6/abLGKeEq28J2i4B81bnLVfQvR2v3muhEo5h7CGQ8UsbUrlFF81erfPBu4VmWG
3ffAGrdVUJK4a43nLjM9WHrKLbCzXWMitjA6iI6Msb5sGkym+zR0tzGa5Md8qIed7SoHf8qztTZ6
xympu4VK0INATDtsusiwN7nfvodO1uDw7kaLOhujb+gyPbhW6fwsuHiQcsYDFhn0jac0zQHp14MH
v/nCgNnMHIbCJRvBpcfAQIYgFDdZIFCmHZUYVfq5KVYUZMVS11qT29HOvTNqZ7Uv3ge3eCjtjGh8
Xj1DH0+uCDurL7miIeClORddFPV5tKqHXgDlKVIhjpH3U6htdlIRnfDEMO4DBwUU4P25eVIufgtT
MbTTjx5UxhZsOtJMc1UZ7esc2Xq09a6/tHYDcV0B1GYqIlpVahseda89a03rolk/Iw5nYGLoccQS
4UdchGCkRuQLZLssIGOBp5dDZN0L6y8s+jNUtMeXAW+ha5mIl0bL6wuBVq6kqSfD19fdq+pmYgHJ
It1WUffDJRNywybYOA+DA7XRDKMlq438xNFNdiIa39/wRQCuPMXfCOszotesce9FcbG41yPdGRZj
rSeA6rJuXQxu+Voaol1jCllsZdU2bB4/noa+bDDBf/OKcdk30ECJshnZ8X7osGs9+iZMv+UMqjjG
gflIKlhZhj0mhKF3yOrxoRyFdXVTUK19szY94wf7unKhiuZbb1rdw9SkpJ1yZD6r6GOquA6Foi/H
VtS/evOpdx1UfuLQO5WkmRaoUHWrIYY80wqsyCOl9XcYxRFw4nJ+SFHyfMjmI9LQD6melJA4aZKd
XQ5Rqu+5V8qqqpvpRdGqbzGonhzfr+cqVjueQchCyaoTBdN5dAmW8Zx7BvPZP6ZtvoQGYT8XuZou
ImACJM6Hf3urTXM1iQ2euqH99b9Zq8kRssPj8bA3Rl79j4Obg1L2GCW/Sr9wD0OJ9qPb4m8D6ybd
RSYMK/iZMJMrtMnYco8bozDK6+RWDmRLtSWGEzx4TZnvcpbqx8wlLxdy+e94hpCcy5FSQPBwuiLK
nK/9KFIf2yl2cBnq1eciuVUVC9DZrvfWdULsOhNHeBF4zXWM5uSLl1Qfup+d1ZIrPU4G3NaBMxHl
Mpa2g+W60VrmrvUndQdWGifzXE/WmuWUe81mNsDd8yOjL8lMsy6FsLzW1cr+6RbpkzZiE1Tnqopt
jbLuLVH8Ypd3CbkXfgQd77AP4xyJpqjdVWNzcbmUtrHu9tvBcscH1XGDFRrQ+ptKglK3U/Ers89k
soCOczE/2EPjfDghOqdlp9WPJJjaTZk0OViXCmw0YSzWXPVDXpvtMqv/D2vntSS3jmztJ2IEvbkt
b7uqndwNQ9Jo03vPpz8fQUns3f/WmZk4vy4QQGYCLFVXsYjEyrWs6FuR9Ws/K+Mfsl8igpAG8asJ
NHDXwm5yHkcNlhYDLK/vdApn+sNVrXX7xXYchVv2jixX8TXwDco7bbk4uXpngSfsfihexI3StoDi
G5UJEL4Jz1ARh1syN8ND4pj5qjWMb6GSey+UIg4HBeLUPaSnzit7dKgiU+87NBYACNNkeBoSvaPs
p5R3Zdo2H+FFPYmIwKxHqtbIz6ldle2bvjrIlhcf4YQwjwrnDxf+lhFHf7V5g3rC2QQQ+W+bnqT7
oAbDJSXtu+oDx30xdJ10UNmfJuxJp8EQXPSgBfs6vgYA9aioKettaSBT7fFebkz0L4/8uEgfmnD0
V3Zrc/w9eavGRnHG0F9kGaZRDh54KKr5IS2BVGh62x2bhuz1aCvpZye2fnQgTe+FE+r3TPP/hVh7
SgG0s8rBUa+p44NhwZHNIyJSw75vo/TJU6fMddZU303Is5KgUX6wy/lRyIH1WkD9tFWU6LM9lPmG
c0/nnkwNmGWYVDk7OrimpErwe1TKZizBLPlu6dxFoOOYQPNDDrEXWy71JtlfbizTKiIsJq90t+e1
58ViE3Gd5ta3HclmyfO3dpanV8mrECAYY4ifWi2+gLr4YgGYvAaasc386hkK6mCtjuplrJyznpDH
tRxbueaIuq/HwVc2Rl33Byeu1CM6JMMtn5rgkA6kXEAZBIfcc4KNbjbqR3OAT7/s+78ohhv9jh07
tFavJfn2VVU72baDIInbZeyNJ04Q1r4uGQhF5dpBHgCxxYWpkKvxrIMbSemajzzfVyX+5DsqNDA2
IjCanA+XkWLVdaJxHB2aWr/pjIgMvTxYlNQ1TbuK6uYZsqDkIGxLQ1XYr5DKVrttZ3XaiqeRq85R
wUe76kjDWHrwYWKj3LSJod0jx3d2PsXZbmLsOZEaLxQYpQfPQPGmUwsYf4L62pVa8gyjAs/VqOyB
vdL7o7ApCdAX2GWBg0r2na2A9UNRSUONkxyZ/eRpPCWjNvFVlqTh5OvZeAKPzbvjcoIRUNR/acAe
8SAYfZIqjh06inC3LQTMh6To7UcZeU/ZUls2PSjNU/dKrjRgj+MHzTr2kuACZjg9BiMJCxuYx6aw
RnWj+Y4LuUv35JENdwyTI/wxlMxrDULRpV7tUcq87JFn6anaGdmI0eSpyQO9+2oiBIAcuc9DXlyX
r6h8kUSP9Bc+PyYYnTUM7+ndbiZd4ebVohj5TuYzmZuCc+lNAUPYdpiihCMsKvehzr+LAUKn8pYD
02hjWeV4h2HKWWlK3XPKoo332SYb5l6NbR38KyHCwW5BvxlAJCdL3oXRWjYQcK+lprz0jlVcmib+
2YuhWoChGxpGSK8BKYuYucudiM9VLLe7mF/Ca2mg7ivJRr5PFMelqpKGj4FzbGqL/H06Xo3S5Acg
CR/rQor4+nNb5AnWQhEWhm6ETSghKQ3rUdhqOyPRWEFbGtoq26TK5ZCOrC6ov/0op+kmK4aHBjqg
uwyzwVpzfe/R51XvSc3FnBZ2sOZ7490GTHThS1d1ygZeQZ2faVc/O7ma7OtQ/9z6bXT123+RBC8f
4mbId47twhYToEBUuZBuih6cytDkiO7S1NZDX/QDqVPkR3pTNhGasOCrluLPLpwnXwzkLVaGLtUf
uN8r6zp0vefCLlFqC0v3Zsp8KIII0p4gOpsN2rxqY/DTMg1F00HqQRWkk/XZSrjUnrx12m2kLlbv
WvUU6BM5k2zGyPPwBs/cTTLpuCNVYRxfjBSEsOtVp1QfAm6CYEk0ha/wWOCbzU7xZG1mXirrBjHS
XoVf6DcbU4euFXzR5iXK4BHIQy/eNJain+qAen0HMNeL4pvVE9vpldwn2QvMj1tgktLj9KDuNpXy
UYud4lImgTsPjTxJ1uHQhTsIXNBYSdte2iJeKu1jYLpPlZ59p3QCjFjadSe+a8Gq46Tq0cgi8HJO
PO4NxwVwVUoffLStnrohWetNWb14w1C+ZIl9zyETfsg9qXxxtM5Yt8PQcIdlaNuKu+eIIty4tftg
ZHl3bfPBfUgRW4efM/zoJWF5DGQ/p3DDiz6aEblJ8pDBQXgj6qjByHNUJryuhHBVGknPsq3LT/x+
HIS5t9r0EvsZyCY2mgAkRx/yBk4wDa2KN9RDmK9GHEHgrcIdTkWV+ZpU5L4Bmskbexoag6zs84yf
dymyjNeEKiUgoUq8FXNVp/X2MHw323luA3KYX3sNhl+CecKrdtnoevCksVTU9gGk7dR/iaGKSOUW
Zn55J4LTDky6Du3o7JW9KCV14+f7eW7fuxsIf+S9CNYoptiUvu3O3tismo1Fmf1BBMtBB+ipnY5h
xXVHX1rrdR3twY0eDMtpb603WLskGPOLHZ0zMnQvqH21ity9TJU0L0nZf+B8zrlmMAscYHiAXV/r
u1tTx0dK2p2zpUmwsQhbrXwtRiqzZlOrddGDDlLBlXM1gLo01c+cjpzszu5uIj4tg3jD/jlAvhx1
EyvteMQLOCeWwxiBOs4uEqX/nuZG+zXPfRWZcM24UZceHgJ4o2qOw+6NEb02MlJhppOqJ3Lq7Tp0
eu9jSep4p8FzsBNepUL2oy5i1EUmb6YD6auy9u4Ftvah+VoViXdQ/QzS8o60XZiY5aaSinIPcpnf
Ldsbh5ODTIWxDQ3rVzeeurqSFOr6TcCbrp4o+S6aqr0848kdOu+DyX+PouVhI0ED9EHj0/boxggR
TSPJ6PRb6A1PYhSOafZQgM4TIzBWxkVDoWcVTPTqYwnJk9338J1PqyLQqe0mdq1NaErabXDln40u
HS2JksPFzAN/fopdwJRT0GKPdTgX/SEw1+8cmRfKq8JNhv0SLELIR7DXMeGa/305t2XDaJSK8oow
wY767uGzPZruZqyd7jIoqXyVVdJdjQpwMGSP7A+QTQSTopBoiklWSPRizZh4MBCGHS0UhYRN+d2L
s+mQuUWe9p1DBAsvrL2Ifkwri2lo/nrwKEBksR0BUc+rVuSWgT1xKNWsQDJvomFMT1kV/GyoDUxP
ZL7Tk+gtjiVucbyL+w9CluWBm0F4L9Zf5onhErNc6T8IebfUMvePr/KPV1tewRLybvnKk369/D9e
aVlmCXm3zBLy370ff1zmf7+SmCbeD6Ud0Hf0gydhWl7GMvzjJf4YsjjeveX//VLLf+PdUv/0St+F
/NPV3tn+P77SPy71v79S2/NLng61DNHegUe7YPoaiuZ/Gb9xRZXPrJQzwnnWPG70KHs7nie8mfaP
VxBGsdS8yr+LX666vGq5Q4Vmu3jervTv1vt312czw9a700Oezpcrzqu+fx/eWv+v152v+PZ/Iq5e
D+PdKLp2t/xvl1f1zrYM37/QP04RjjcvfVlCeOLpT/7OJhz/ge0/CPnvl7KdEurcUvs6SEZwbqR2
YkgEbHaOfzfCEw1DcVK1uzALi+hVYsISa7pleBbukgOkoxMjy6Z13lOmNfraqwxqq2pDesyCGAK1
un9hFwyR7TSKcyoJW/Atk1/MGQPdPHH6/pfwC7sLT9RuLGHEEjbRVD1sGaYOCKyGbP8CXfQNUo/4
VthSfOxsB8Hnjjpf24zmBobK+JqnMJBOUVoUoSQnvIElAWfz5MtsE2410n8gR0dCxGqglhFL5X5P
nXOuyts50IVVclMZgQ1PskF9STYiscPOHhwmYqo7P0LL1YbvxqB+vituOkkDzu1Dqnum4RBYxa1Q
4uKmKI229/QC6LqY3WrVcHALkA1vZlu9AzA5bT5DLsiKYmJl5sgSGfXjspZY2u+0iqSmd57XC5Ki
uYRpDC3vr0uKsLTv+qvKg8Ucpo9s0Sz14MhlTxEzekHeJGA/i9VDj0yJ+hvh+kam/mocur3B3+0M
KNe7+NWkZS8E74VRTF/cBTgRR3L0U9I1oCrsvKDoNIXpI7OOeWH588BRAgc0zGTPgeNCcEXyap4h
jMs0yRqjNYce9fbNnDmyGsptFyfp+f3EURn8YxNKj+/WEkMjM69kuo2jUhlo1ccIrY1y5z0ETeI9
iB5gLw/d1tLbu0BmOdfGuzhEXOeM0XWksnQKXWbOC2ntk21HMXnTQD+JZiR1dkIZWT+JHoJpwzGR
kpVwJr/DxNDVdS+l4IQZGcXRiM1Kq9aRgZehNuZDPNYU6kMrScqDsLaIyW3B1Gpr4Zi9U7jodaNM
ylv1LiJ2ieDEydxJOZQe4DV+xi7eSPGfERlSSdj+zamNmX7QVfvrYjfBE6rwaaUZpzyuvBee5WIO
Goag6jooTKZX/ft1zcOUUj1KDe2teBGG5am8I2UCw5btnkRjZBmK9XO7WLvIxJpRE0K2cIpNQLYg
fD2gfDfGnfRmAb3ISRjEXSzNC86T3ixY9nC9SjA0bFSY0c/61IRh3pzFUPSW5p2NOj1oY9mIrRfH
f7XAMm2+hto7uwxqu5SNT9lfEraIKCCryd2X/fQeGim7qxBBCeEg3xahQY1IbQZHOry09olSgDFd
iTHY059Gy/BfEFqQd8IOesw5LTOW2FIIW4plxNwl5t0w93qqMZz6OMrRZ6lJOcnIDZjc9DB6DgCo
HW2LpIHMJ+xj0WoHEUEBl8Oe2/Hv1gRjTzOq63IzLoFUWVD4T3CSdoKTNAOgnnzMTY4ep64w1pNH
9JYYMaXqd1aPfNMSKsz/NAwERGVZKZbHB7eth8fRMe56nXQvBRvuU66r5XYo4/SrpxscKQGwInU2
QPI2HUHJkfupMACuRgX0a2FduyupHo4CbCxQyKKpK9tdG4aTbBebgC2nVNVtE/Bba+GY4cmu44Z7
zeaj/wb07NVtdIR58dsc2FDFXQUw5iJw5Z6cwnFO7Fz1dCW6ooGL3QBCUKFpP1tLyrT7QjV22hIJ
2amLDOcUw7kRMrFTI6bbRR0AsCQtkJtVD2NoCqG6PHo1sjlB9VDm8D6LnmjyIaHaNtVBdbjVT0f0
uxd7gBxgctb3IljWNOSgIx9O1Nqqbn0afwhdx4J8OAZyKsUDuiG/bCFHWTfh8Kfen+xJn36If68R
tS+kLfNL7eTRFe7/6NqU1qZySH1C6vXTJJxj0Y3gSSolP0JCe5FHe+hWIqbqQFBz7okyfOpE1AdO
ayVtXQV70Y0b44cdqNn+jU1cKvwrhxf8IvoSKdO+1xKI7nTnlExNbyowUi5j0UMnGF0Sszq8t0ut
c/onW2/47klC9AlN9ylmXlVYxVjMEU07UHqyFp6iGOQDp8qtYSp3XffzDzX5Zl8GyG7Gvv5K1qM2
m/yD56UyCuoduH45+6AgIX8zOvNZzAhzO76WOQ+NuU621my40eiUXJ/91HfPopd0+ZfBs82dGHVD
4Z69CkgyP+6/QsLfvcXWATNFDcdFfWLyLo55slhHrPjucjXVOpu0TiZO/L/NW4J/zg1kVCisYCf7
QbYvRt17lOQSFvrCiT+Rvfts9LryF+LajqFz9Gt74XNsRfVnp4040glb/8kPbe6ZRiidzdqMz+/W
aSD9OvtdCd8NH+KLIlfWsZNy8k/QDqxqxHMuAfISw7WBFXDXhkAvwSKY5ccwkpxtDFvXyiJRzoFp
Em3hHWsuzdRwWPe2WWwiRJGVbVTa0nGxiwnLUIQJW5pr5mGMHLTa/rakkY9vr7DM10KOI+okubuG
QSFUjLiDBSv5XgxjOU8enCR+AGAb5esmRc3C81Hb8rUanq8eBS5FC/oVpFodB+d/azL0etF7NeD2
XglX2CnwWItu7iWowBak1d4Y3SIzt1oXgnJzqmYXKJEylRz4z6JpdAgk0Lp/FCOvgABnieimsI6I
wBp/RfDUBP5RQd5bKdJqw7Gjdy0FSVJRxzy2u1m/FUaoM/3rIAiR4ilIGP8cs8xZYqqJdkk4wlDz
DjJYPRiEcu0VrpDIVfLXtkKJ7tfgl6eQCmmXUh1FMcx039O8bBtC5bAWt8HlrpgNMOP6k2OxzffR
yaEPLon06bYqmmWpxbFMW5ZagjMEm8jXJin39Xp8pta/X9mcuJ/GCL0YNbE8zlopKYottynWFVwl
fqM+9ZMTYgx73Sggs0VsL5nGOagmvdtMawuOVYKzXarBTXiDnL9ImkBjLoYWJ/MPutefEQ6Sn8th
21IfU4GkA7IwyZ3bmbZxG9M/pghdXBILFi72RHm0EV2IxYdqZWcgOylDLXf1kPbVqtDkn6Gzf5kq
el0wcTAM7FXEkCw71Uw9ILxIyp5sqo0f3FpTXgYOPddaZOlHUFPKi19aNmz3novidA5VmKx3a3M6
fTWQfD0aWvG9GGWb7epkA9PoAQJryuM4ncOKRvcU/RjU9XcxaqYzWxEbULrzj7HTmst00RPrKplU
HmHpis991BXUr/M8pfA+3PQSwIywtQrVmrXjOvuxyKSHnDrd7VC3qM31Xr7uq0Q5jaKJKwBO2SQn
uBKGN67Jn8H1cfKS9mdPhLyJ1qLgU5rJ5QH0TnlSZYglf6sNCslBMcyC7MyxiH8WplqoElYJR2em
nE4U/L/0CUVwaVI5J/Uq0GMkC9/M6JX8bJiWd54XEJ5llTGF7nrz+2UMbcVB+ejFayPIf3CUmj9z
AlU8S1L8hbP+9qJPI0U2+gOQSaSspoi8UAtEBZsN1OfjXcQrxYgQcU+JlHBKhlk9qjWp+2m6mOS6
sQLgCK3v+QJ2nFyT1KC2X8vzdUeqZGVGTnYWwaAIxqM6UCkkro9ChHwcbI4lIa62Wu1jU5Xa1ZKA
x4qh5UGqPNZU5Yhh4VjVStYj65p6kvzx55y2VbSrlMAz7haO9nGZw0NseFdV1P58OC0DK/6WgMG5
ZVPDEaZy89XE2PaTeuliE45Ez9BJiFD5EUPRiBBfD5570ImnxSR61Iz2JsmZZR3ODu2Tm0L5+/ty
c6RKrbnbO2Bdp5cgmt7SYVBP/X3nSvXZYO+Zwzag1me1Lw9m5w0HW6lr6GkxxaqpUbUixqIrrPMc
Md2sOEQEiltUW38E/9zU2T9MyGRqPqNAOigNWwjRxK3ngrqaxpUsqbORcpef7iXwnW2cZjRm4/yc
LNy6Fqt7BVz++6WN2LETtD3/tmxO6ctBG+BvhBck3kQoznxSGqfjl1ZHpNP0sk+K/QopsvUBorPy
WoVIBlp9nH5K3SHf2h7l5WyxIXou5ZWVycrGmZD5SEGnZ2NCboqesI0A0YEVTx7RZL97YghNGm7H
iKHl6aYf3qw7yjwzX+Clbu6Kn7R3VTHcTdeheLPYTLnwrlXu7oWpo+gSltmJ0lUb7P4ojKIJIYbY
mwA6Jp7r5r405nNYu9kddKbFVtGgiDOrSgfAPRcsQlO+JgZoNkpMNyH0moec0+oPTcU7VIUGksOT
EjP1v1RXu0191qdhV4NgpULYvQivaftfu8EZHsRUELC3pFSLu/DZer5vdDN+Er5AqlcgcOIXxVGc
1w75YRheHFN6CWDKuwPYrM6ZCyJ1GiVQG8y9xokRIVDa6igcveGVd6e0mwNMWjyPTMGLo/Glo6zo
DYIXhIlYcGzervEApiyxYnVE5IrI9+fZs88vgWNImrKVPM/dOZ0PD0HsZTfRyAbSUGONgK4YImj8
01HlFdQ0suztluB08iI50W38KId67vcqUa9kN89XnW3X5AgE/XaIGUZH1i6ULMiYdGlnwrR95Drm
MVVQjZnIKeVJag9ZLrSCBa3lMl7cCBdCeCnGQ10Xh0qneNmPxn3G+T8sT157dzWVz9vU06JriAbg
jTPln5bQzbop68MfSARMjjavSyoYAJOSLd66UkydfujAEwgB7bFzaus+TA1VuagAl2THYiWw7n5i
WHdDca193UfWarHpiqRcqHA6C5OYKmKhsVnVqeqDUWQ14VQ8L5gvs9iWyzgtFcct3DRnx7faI4XZ
FKfH+fjR5JF7k+gN+chpaMNGRdm+/ti3UvUc6dbek9URrEnrnWMQputADHUr2saNVx2ENyj6r6E7
HdWDznkt+PSKKLhVIL5nQ4hoBUsXlZLuoOUI9mI4hgUoSsV3rmKolCA+pfRjqvnNA79U8TwJfRaY
h2Fq2IqoXDOkVVmC5xfD1IKwU0VwWy/42Jp5htICdEDHKrfSPTdd7ZnDBu7kEAn8KzCh34YQ/xsc
gf3aQur79i5WhycALRZi0xiVdx4fNxTvOptaHrVzOzWiJ5oAKaqzVfhuAQc6Hgm41arVohrCTYZR
WT1pTh1+7KLaCV/ytKk/5nLzQ2mCnW0VxWPeyeoLZenAI8uKJ8XA11560B4bz+jcvfAGOvt9VEs0
ABgEDyh/nyMXmFQ0BZfkEO+UgJ+EU8wPi++xzW5IWPw8/OyVEgzXU7SUQ+w/QiwvG4a8ifmqPYmG
4ivZ8J86o82fKOYcySXJkF2ObhSv7ZjtaqrrEKP+jq/bbK/5hvGgWuoPN0GQrO+U+NZl3Cl5nIQd
HzTirZka4ejT1Dx6ffJam8Uv0zQhTe38Wprheo5vTO8U+uO1ERSlE/m86C1N/Q+2ITH+XdwyLQz5
/GdS3W/02IvASrsw7gw6FcNTzala+SqMQTSi1+ack6zE+J0bLGhw8AP3IuzzCmLKu7jF9iYmh6tj
x/fhhyIXKg8ZXPjNlZYpovf+1aQ6uaGex7rVHwPFisvaIk7zJWNbcFeBqRuNgHVnwyrNpzbKd8bE
LS3GUJsEgIcBNC62rtfQMHozniY2wijmLE1pW+EpzzvpEeCg8dxW6XcpM7qLGJFyVXfszYxNy+fm
GeGQQxBl/SVtbAWVHCo1BjNU0TdN1ZuwiaZNDUgubTXbimEujWB3i3Y8krPl89+U/gfQ0AEVakqD
VmCW7nRnaK5RVDnUqQTeSZqYX1mUxDUAIX8sPTDonn8TPUPl1yZTGtiR/+5AZYzssWt8FHZzTEJo
KKYQJf6r6jhIEmskme1DDtGr3OYkEwVZakPnhUVsOXBg4H6PESY5J3Wcna0+fAx0I9mHv03CXpil
n6/ed3sq2rHyRs+zhf9N0O/VhO3PS+au82v1Ovf2gJzsrdI56bWKgxaiBSoNcmpMVoHZ+j9SYJ4U
Ef3FX+aTBjfWx1HJ6o2r2PEty2AShNxPPQxmodxMntE2Ztvka0r3HQ4f6vHi68Czd6VPKZFVWf3m
jVF0RaN5ANTbWnOBa4HZBtutjpfFPUBx36wal7cJ3eSviyOAHhYlNjQv5SR74teW2zF0pGJEpYR+
rrLxsxiJpsv16UPTlVu1GrInYZMDiGDK0ebLjclFNJuj2mArfPpkgv5E3Y+S1qwXW5LU9mpoAasv
C/XRN1dBu3xelXKwE2Vy4UqsIWypA7esG/fhTth4OArWhRrUB3hGblk+IPGBzNJT65j9Fd7MaziN
KJMvngZY+HeQpo0bMRQNOfwfAOVDspOExZXh3FxOvMUkYaqptt7DbNCuS4ihqRPuB5BkLtKMfa7e
YtDxej4GD/U0EnbVN/Uzzw4nMbLlUQelqA7F3kJyayWMc1PJ6s1VkQrTGpjmhM3vZO1BH8JVlZTh
1nSk4iHIDU5noeY9xJaiPfD/tgE8W8pra3KAIre6/68hV9YJZCgUc7f6KdWD7KtfULhqw0oF2ZEk
baOxsC46DCUnp5L1vUVS5N5SD7mBgkX+aGTBN064yr+scI+ihrfjPlPuLarn7o2jmuus8LCZTeOs
Mp7NL03tnITXlCIY7+OBjzhao+ZBBgt5jJG42WhqaV4om/8BpYJPAYWCpPdkWprFZsLRfsjkhnpz
IoRd6oe8hcv61zRqN/8vy/3TVYVteoXsu9StB1K+nI4v66lpppNX0VBstAkB/F4Wk4jw1EHZNarM
H3SKFTYxXwwpBH0C724cxWhZlyqZFC6QfUa51KkBVj7JLCcvRRtTLGp9gcreuVWcsA1VWhwyVQ4e
0q6m+tfQzEeyQShPOS7kSuiQrpDFML70RvPcRXyCpb5aGx1nnOzyzzO/6huqVdEdnETdloVOqczE
rKpqBo3oTY0IGSd21mbKWgdj8teo5sONOxo0173ffqNY5VRQVvnRg9xoT315eygCN0TGRv5m8Bk7
pLYF/U5mZR96CpD2jj0OWzGs+rrdItSU7sXQHbtwIxtaeBRDR53IrxC6OA/cKj94MFlRbgT1ViHL
0hX9Z3DNKfRrhWyrr72S/hyWU75VDJ3IcaEia396xTC55/p28OQf7Tg6ML+aMqpDsQ7Wt04j0NEd
OxhTQbGE/8wmkVr5KkaiSfxkIrJQf4Sdlibb3jqqJol+0gYa5TCyNvemh3UKY4qOQyAKzYRDR8ph
9vJV0ylRmqLj0lC3udrBPfvb7RSGlm/EivOyVNauhtSVtjVSMes2brOTESXoBCIXuxnBn3+TDUgY
VOeLNHbGdlT84NSUdvqsRdo3RDyTfe554HQaL7uKxnb7+tLZNzEYqqJoNotTkzxlbZRILPVN0R0g
NPzgpgXFhE6prhzVkh7qSTCE0wDvlsawLRmK9saeF6mnrzob8smgbsgbECZmwUDbHscWpUuOL8LP
jQpHpWnYX+vO44cuyuGJb6nLaLq6hTMic75CE/RVydvyWdeG6MSjkrKF4rn7GvF4HGvOV51MHSe1
uQwWVlWe9NH+IeaxD+Dnm7KTx56KR84jGp3f3cCYKcnk/llXTOULFaVodwIROYqto2gStkK+lfMz
Ne0mRRMUlH3KdYFAeGrZMA3no3XNHXMjNqF2OMm1pd5acWv5VkWhfMsq93MZeMpRjEQjnGHkrjpq
466LXVNV/dLk2lggVSlXzgdz1Mar6QbDqpURFRwhmds6am/vxTCRjNdWzdaosaKJMdHW6Ero866p
/kX0otFPqpXoep4dVavFJds1m5ZSARnOlDeBP7vI/q302nRgcxz7Szg1HlmYdFNq3ScrM5u9cKC+
5SJ9EmQfTT2l4jAv/Yq/dQd6SHT9iXYnnEQtph+cy9xMTD7zeA5qOHJT0PqCEGvCTAtUdAWfm8L2
07fQGIWXWiJVjJ7rqB7qSbunAi7Pr3qoHepEVV/l1v3phfouPA0dynA8J9graum8b6MV7ctQ1/+C
Yf9YhQ1JPkga2D66R7OysrtI5MdqMa5kL/XPYugpvr8tZKjJ7Mh6rfoRfaRo/GK6dr6L657ko2OV
nyZ7VqjDF0pmoWXlI8zxzroAIXXK5D74pNsRZMZO9dIMsEAmQftDmO2k8/e51q+M5GCyRzvB3A1T
89TT/z4cpL6b5Atxz9053AdupRf8cC5z3q0zRyvIC6SrZU3PsR4t6iD2ZWp1F8nLOgTvkbIyOuXW
oGWuI+aLTXgjue8uosnK9EXqPWsfVaHpXoUNahAwNGpersQMQCYB6elp1SIdo4PC+U+O+Cta39Qk
5XG3i34Xc/EHtMaV8BpB+Dmr5OYw1opKVcM0I/BrToJyM6BK73egqAKD0se8GPVXtrFRBLVlywNN
zkNIWXOIsZfKyNzl8JnBdq0q8sbz6r/ynFS+FBfoBFL3QmXFL7F3/q/IvjfdT4cQgJ9tE0PGO4ed
WhS/LsuIaKESPwvH/339f1pmsc3y8b9npAbMKnx3eTXB9GqCSR5aRC+v1fDVJ09PtZUiVcWGHEN2
R2EsvVtTD3wBBUzmTVhEM/qoyJWdab0JdeJ6YD90mKf8XqEvhoTbmNtsxUyxtG7L7cNALkuY9KT1
UbwwdNLIgR/uxtDwnJXC7+o1t7utIoZiXpLHGceZsr6TPcrGKfNrm0sAInR5ZeLq1Pta3PDHdr84
nLppzxVJx/ll6PIkAiZtEHK2HhPSTo1DolQ1Cvsxrhz9Cu7lJHzyZMo6C6IObeDpaBoKR5033bZU
HGejhjyHr9nBuasK/6QGbc0x/FFvJuQ9F7EKd4XmETWbxQ/2rz7C6nK17OhgB43xUBtZzO9rwhGo
UslAdGA2eAhH3XgQPdsrtaNX189znJjidfG/UjcdDwn/NBLfzLD4ShzqSgtW5rSqiFuWmnChg5Vn
p/mSClwZAVVZm246bezaxqMEL88PYojWOULABqVIYmgnUH2UzTOCAfYZfQlrbt4NhUPYWicMdvng
hzAPgv3Twi5eoW9TPqIxVz4GIWdeeq5S8dUNJW8zDXUmb20imF/BehN3sHWIoYgTc+uQZw+dBPM8
9916VeXX+7yiFltB9fysZ+3Pxmmsc8dDAyXwMC1RTPXLMUmWFwghQMdphFVW7uAuh3MCmsFCKbyN
WOFNVywrooXHhUGELxrSSKOMeBTim0hi5gma8HXoXCiZJsnWGail510ib+YxVaj2ZY4aHA8GC9P/
9sZjiEnZNB/Wc7bf1AnyGB7zvKKXrnQeqSrk+YrGiHIJGWZO/SD0UZVT1OfBJaDOFfZ57RQm8c4j
x3kILcqqxrwwTpzZmgdP754kraPKGlbklTa29Y4N1PAlIotA/enwSfXgROATUu/KuJ3tqVmOs71L
1Dd2ET8CJ5nj9biRrqgqQsnSQ5/UFcVDOanrxhHb4zofgtM4ae92FtICCgJ6u2oS29XYuBz4Rvkb
4fWgZr24ZsQP1DS3SAfzLkvBoZlikT6wT7bnfoDCdHyszFZbVSWsPXDBrWDs1r5qSoM8htcG0Jnr
lLiqlbqKQyd6aIM8fkZx6VbAJv4ZmFW6M71KgmDNyT87VDKTP8op9kOjnQN/VBOTKyWa5RXqagSE
CkSAOrucTZ7pQ1DESX55VUqJXFoCPFsEixjhEEPR5BZ17K6HIo/nT5wvS6DoSROlc9Z9X5YXZrHI
Yuv84EtjfY77bNyVWuUpu2I0KVqU2K5tECIt1txHKx6jJpcRRsWlbzTu4okTxjsSSMnq/5kFlio8
aY62mRcR681BetR+VCStPIRaGDwsjZmBou6G9WKBHil4gMcSrYQxMF5ISXpHYVtCRK/K7XHtKoq0
WRzKYDONrKm3N9qEusPpYrNRdLPyfwg7j+24kSxMv0qfWg/OwJs507NI75hJL1IbHJKS4D0QME8/
HyKrRKmmpnsDIWxSaQIR9/4GZAfqTSsjNX/9KwyHUFxXdm9unfSHwB/FwVOdPy+yThZlw2fxly5x
paSLX8o/p1Em31z62GphaMSEn4P/v3M5cz+lLcMdns17pD2mbTQ44aKeJbRalP2RAnDLVal4xjEP
PaS3pNRWgmjUTUJ+ZzlaEcFevx5VXC4ZoxZ8KOOkH2UX5AcilJUwYAqC0toNqeOwe6yV177X9jDn
UONWw4Hk16xdPtdXU/XdSFDqiOJQP5eteWjCbtMr4hA3VvEeZm7DU9JQnqLYrFZDo/S3tmpFWwdt
jaOL9cSyS8cSazsd8fu2fcsaJ34ySsW5LSAS58i9PfnkYx6L4CCb5AXpByDNaoNvIL3ZV9w1jbnA
c/ejwiv4MTF0np+GspQlCzOjR2fgR+Ym3Wpkr71yjIWtRMlDEHbiIRmyeOVmfrtNM1s8qEUR37AC
PstGeRkC/6vLbvEkS8hxONvGhLsZq4SFlkzmzpN5TvjnZFOTdlsCwTdj15Lwmwr2MLOIj0AhG8zJ
XET5ZO20+rZKUQOKIqXnIfyXE480xtHSBmFnC3zpZ0PVlG/YvDhILBMFULKQLNOQ3EqkFSjDS9Vm
ya0EYc1tzVySbUEcXxo1VRdjy67DsdqSdGGiLsDql/dOYRb37KUhS+RTvpVF2WAU8ITj2DnLqsYS
9Ulvncdr/3lQoMx2qQGHnnQUcbrszfY99oLuKLuQyXAv7WQvPwdoartUWSRPjWYuEodNcFJGwkIq
OPX3XqZc4jpQOCwB/DxjWSbOWd+Q/1dTSCs+Up5bw4GzgEdRvfV9zeBN9JtlZYWkyOaHaaonaBvH
2P7MJXmRjcXc47Pbf64bBS58QwO5N1HWhe2iTsiZ2kVuZD3GmXschrC64FFSLXFpzT7+e4+MOYbf
5+i0Ck8Sowh2VZK2D82ovPj8jadiLtV5F+6mftCWimI2D0YxtA9J+qKbaXIvayw8RnAytPqNbItG
zzmbAzpJQdPepbEOrLkyz5xNcebOhHjveWSHlhK/tI5nbBrPiPZFotrnjsXA7l3/WPOYq6HrcjtM
nrJ2SwCQuL67yGFOmC1Nrf40Ir10LerC1p864Tu/FD9bZed/GpsT+9uheZtNenuSF09F+YCHboGU
41918k7tULwgFOyTBclngOeYYauroiy5ulZ2M5o07pxdZhvTYSpRx5ai7B0OSDyTnEehTcpuFB1Q
/VyPXtXKWCL6Gb4DnAQOFrlPuhNjkViCwUkEwq5GdLZ6RT8nKMhAbuJncsqCcn1ttOPW2duB+iWE
0kCqx38uGpYIz566rcDAZlV4k/FYhWZzJP0hFrKoIw5+GzUJJj210i0N44uml92DbKsRWEiUKjzL
klaO5dI9TxFL+S0aOO5xTJRkCQAAe5HRHm9ENRlL7JbCd8dwNuyUrC+iLVEV0VHIskclfC5nQ7C5
gxyZzMYk9YCikxzJ1jp6nyprk4+O9aXv+3IrknUYIP09gRiuv0UVPodjqynPtujfa6tOLrKk6s9N
16pPQOq6O5JrN2la4Pzd+WQy9TRYyqKe99kWKLC9Bqf3ksGP31e1nU+g7JVpV4K61lNCQ+p8scIB
zamfd0OGUgaHgX4jG+RFK1P72s9B8OOIaNjyc3zakETB/qhrUIDww42T46I1uB0n43pMzl6n6qyY
qXaPUnO/TMrG5U2fgkXj1CZyXMawLN2gONpdVbnX28wvi6PmWoSgnRJFRuWjM1DnJuBWYDU0AAMf
eUoVRo8tTtf2D7o/e4ZnZvyR+v6S0GP3I4vFrYkY1es08oMxjaq8bb2k3IneJkaoZfrZiCt1FWok
7NHsfpODRndfokL03bH6bBGqef2UC4zWa8cXizrAAZz8oEBRlN9cM5r1rk3s7pGYxOw1BrZdttZF
GJDkMT9ko1ME3gNvjGySF+zOn/Hv9m5kybAbd2m4PYizeWqki/9xLtlYKZP7+1wRhiemoXk35jxY
zhXrj0GamSsZdhNWl+JuFLV/xut+KYtBcZdZh+JQM++tWx3tjwk9mB1aEdZjqsXOphJ5sm7nvbaI
a6RvFVZgMRfVwZjORK3J+1JStFJ/GJI7OVBO5ljlHgePnmce7RgEVbC1Mu8o51KN4Z9fKXgqg4hH
jxH410ugtxbQ0TCJNp1ouoVs8UT1Z7MsXvuoWaPtwXnsPwfHJSeLAP2ghTYaLKM1GLejbuNtBoyV
XGDK+jpX+bPsuRpqY4QtE7fX3lkEuFbR4sOERJ7qaq+WGgIzbjt/0wfF+NWY0J76q7qrUNqV1arz
j9W/9ZaT5HNM77fesjqM429egbbxoLpix8nJ2iao0T+aY/Ah7Hr8QCTkXkGA6NnUYwtylaXC3Kw5
/nTTtJA9kFnc9MKDzemHJYD27osRa8PSIAN/w24S5VVVaYsbWe7AjfezLpTXf7C1xrarMH/kQXnG
V8Z97fUat6OKqLZDPHVbo7NzcJpOOQnh6eup6JtHhM17dOWa4aOojXnhMX8QGNqiOrzocm96FABb
0CdRwXjN75pVA/f4h3o81G5as1QfAxct2N6y/uwfYRT12f+zfu4v5v6+Q385v3xDf+//+boB8/yt
v/x7fu//D/PLv7+e/35nLNYDCZRHw7O+h0bXf3SoQE9Jij+Mu4BJFyH4b+U7Qgb6B/7p34bYdA6I
3Ao2nJa1Qz0o3viuP35Frw0ptlr54uhoHldzPebF41cUeZbmz/ocot21fu4/uabYET1pFxmGK8fG
TOp6kWaKfax6w8HAQ+gr2SIvsuGzKO/qxmDI35qLuDt04TDsPutHrbeIlIXqA7bO6DJlif5aiubJ
Jav6A73dTHHQG+umfjfgUbMckGHZpKVXI+3HBT+t+iSL8k5elJ50eWC2DUooPJIUKFrl1N7IS1J6
7U00X2TRtwZricRLu/qsq82OOLYsB8oUbwwzmBZynBwiG8YSVVk4nTXy/o76KiYDq7c6eCpcKzqJ
3tGu9WOMxMmQ2thpqjiScDYwz6JH/iVJs0PldLiop6C5tl6Ouzfa7cqJQC+8OQcq8mTM+nf59DBE
HG+8guOWMz7gDjI9uHgXQCkVmC/OddBuRoxd2XBENjQ/W7+F3DY+tIOHBC6wDJSPvbpaBoMLoyDV
z7LVjmaeFSixtWaE00OHENd8GmYz2S4N1fBe4nD8oqFL+CNNbh2UDIOFbYOPmGaeILL66y5l36IX
wA6E2n3VYbj1W5znwjMSUPMR0+ix8kWJa9ipTggyQEPYTa3KgywNhEYu8q66NKIarvcKz9iVpae8
ZwNAIDj8sIayAOp5BTPxps7LodjWYmTLjKDekuTkcGNB28rRgkLpxxDvflMsh3I00bstlXWgZtEh
0frpvrFiJGcRltsNquWt3TZsNu6AY6ymBMNzm8yCj20e7vW4G55HN9YWHABzfBhonaqEJwoGeGYW
DbiUVDwxfl4wgfyzyPkoPihehR49WkBnaFDiqXG6JXsRsiaxxrKRBHjizEV49ojeiXwVDwb/JcOZ
1TULsMSE4Nd22egvpTJ7iDeJdyHhVh9N0CV4QykCvmQYbpi8XVQt7IjcdfU7eWFzfzFUDSnDAO2y
az2yA6ZS3jYgt++KFGJKpE/Ibv81xIyqnrhh+PJZNSHSuVMNAtqf05AnxdiGJ+N1aIMw5TKdunyl
+Rgh14BxbpJJN74gxV8FavulsPTg7CLmuZDVaqLjoGHaLxqqluT73Q0W7OCmEgKKK0Wf4cpqvq+T
2lNWXVxzRipyczMJLbu4SZBfLxlWJxhDI4FtA0U5FyArt6qBD5vVdOMlC4QN+0ZzviLRvCnNoPhe
9O1LUWvDs+mo/VrR4+aEw1t/KtqiWvV61z6KKvNXpMijXaNF0zPxBWA0QQ35otfG59DtvipgTaAJ
UlIDi/1N1j+YeWs+qmCn+Hin5xxnnttw8u5lp2r+ysB50BZOhNKynndbRR2STWWi3wf3ZXgyhHdS
eO6+2S46mMYAOCeKcJ2Ekoku3dC3b9UIha5wUvduQFns2GvgAEaQ2m8VwTfDc8ovKO+nu8AJom3T
Wu3rnDKSHXDpRQN3zMWhFrr+oEfVc0fcdRsQC9jVs/Br62na44w42iS1Ex0w/YUEiZjVErMv/X1Q
flS6Mn4DUMrqB1/8PvScaGeUkbFzG1+9awO0vREem76BH0JAS/moAzcFd9Pot4GDbXUjHCxngTrk
RRMfvVlBWl78cVJPYH+yzThDKz7rrncuItNuyxfq2mLNHUONt9gxTCqdn/Pw3tgYoWKvVpX5cAgm
h9Di329lWV500xwOKjSS/7eT2ioqaeegHw5WXDELAMYQjBBSCSogMyPSxDmoI+uurAdxG3tvsWlg
q55mYX4KRv9etjlea92FpVB3dQ4mtYdSEC8TKzTXorA1clhzOUBldsnSXCD7RnfPROOxdLdZhcrf
WOrabqpJSUNmd9gHa2R8mgn8NwaWorttmgjYv9qfZQnB2+62tF0izHmir2WdvMx6CngVaGeMTJhK
1rW+/pJpSnu49rBe9Cw4EKGY0BIVcLcKsBZ4x8z4x0p37sjex5dU9TCZCd27zKicuzyz2gOe2tFC
FgNn0C+4KRLCE+701mj9YdBBuiheMu1axTQ3bDrUVwCIyJ8q+2ZQ7og8ibvBqZKDa+neIvCDH2aZ
zFu+2cPaerAr9iYtebPFgILyk57E6arxq4bXTzECACV44zRsWBwHyrqa1e6xC9WGjG0hLv5sV4BE
7PjQdaAER1PJXoIA22bHQajOtlEXgOd9V/pN8o6LX7AQmYmxR4+kWuI2OmYQMdAMR2SPyMXihdXF
zl1H4G89DsAPoY1rm7ZqYGMAPNjZuW4cBZvefSB4G111XiNUu92ZU5/cQP9mKbKH5ILVIo9FTgF3
42xmUgXl9IC9mUp4BEO2wXEttFcG7QX/hATGIT9qByHbNnSqb6Y67st8FuH3LRjD3YTFQRaOC1to
ztNkY48bdTWH6qCGIa0nK68J6hcQSDhDGAXiw4ZTv5TpgrNQ8DKqdnFCSiRdyl6pA+fbSF1sR+ZB
SL6s3DRHFlVvxNlq/JrftF1jhVopz27oQYr0iE4UuniwAmWpjqfQOou0jPCsGfKDjoXSh1Hm3yzV
il9VDfhiFLv4ymo2edc0nQDK2khdZEF9lnY9OqL9ju1WpbFQ+0Zc3JlGJpm0knELFlMghy/u3ZmO
K6v6JECdJRX6wXPT8mGCu3jAZFosqjoRuwFM3AZ7JPWStFGEfoV2liWQsgBT5gvKhe02QZ+YJ2Rg
xuvK6PWFUmb2PXIs+mIcbP+r6KoLLhBusOBRa8+CtrzqTZQnMEeqPNrkRsGTsjcSBXBUiqerHjsQ
M1rnhjCVMa0CCFfsE7vTtVgJX9+0FoJMLmlpPoY43riJpqoHNWnw2UJmdJHqfnUjL9mcvKl554dr
ZZLvUK8xT7JRzUzUR4iRrSsLM4/UBRXSmkF8To1sYytI34/gwPgZF+ZtLDzjNixEdYZgiKrrX1XN
fNeiMOkPo3P8rB8SxVzajSg3WpQE6ERj2Lm7TseKCHZntK5TyYmxHO1OTd3/0JoJbf0hLL5n56Z3
2+9KYnUL063GB7eePP6nZn/gZOut+rZ4Zwdg46JBClmoeUgmDIqdLH42XIskrxKvyW/+Vj+YnbqK
0dVeyW6fl6IghGHmt7LGdLPSXQ2j1i1108vXg39Q9UDcy0vo8tb6ulD3sohSuYbiL0o8QyPuFb6F
98hc5tvAdXGXn0fJOtQ0Ya9rsXeQ/foW4ksy+ZvrgLlboYf5ppn8cSVH9bUp7utafcaStDjJqsHF
a1Y08VkOArtX4DYS7koyFGetJxA3ajhXGnVPMBZZflZP/VUJsmBj2kZwIKys3WsT8q6yx+A070S3
1IdGdet9bTX9xm/xClaLeN8UpWVg8qL756qF79951glVEiRc8RJYWeYsUoU14QoZ2HpP3NJ9sXm4
RKVjPoeRFp96MGjL0rfdFyNsWArVOuaUXVjPlo/9SeaGy7YAMa9pbrJvMkM7gU+LtnEc95eibcs1
aqPqPdF6e2k2TfxcVZGGvkyGLr09flUwhPhoRLwvE8Pg2eaO28iffHglXLqQxdnLR53TDdF420dY
Px1ffSt1l+3kTccqEc5TlNrrsJyoR39lq03oplq5MbzmOlFpgayrTyQCF3KDFMg8fCyAhYXlUF66
cqrv/LB/k8NLV7dXmYUsu072OomyG4LNxt7zgJp35SDOhuPk6xC33Uer0iworHn01ti4R8sjT93v
I9HbPxA5eLLspHiNiqJaqo2m3+fDGGzkjD1Hj+uMDrqtZyXrMZ8a7OKxGgYLaL8WvVmhuNETnUMU
M+agKr5pZLzGj9l7xtBD99WODD6P3jZORhaaD2EPDKNPndfeAMqioD6wN1GRflCDlFMkAgVTqeYY
euVXFF2Qm92RlaNbShQdqNZuOebvvltFGFD57rLWan0XeBR7kSKW1Pe4JhOvAUPdmttIwSJctg4J
J7QQSPZSthoVpHYHaiHeftZR8XR3hWZx8J6Gax7+2nvVaS2mXZl6sqImvYyKmc9UteFxRpiVhb6v
G3t84qxfHgI9DtcSWPZ7fTTXSyDa7/Ul+4V/qpf9laGsyUhm1k5N42CTeVqIBb0RP4XCULZdgv6B
48fJU68r5cHWMb+UrYWWKpw7Rp5Ic6vn6bipD+nNpM1JnLZ5l3APUxHpoe+RKfhEf8g68p2k43+i
P5TBTA+yTgJEZENjkRdoAIc6BkLHHg5tN+5kkEZWYv21clnZG93G8qR8bXG8fq5nAX2CgCiczV3T
71ay6QpQjTJSYI6deZZ3+nyHoP9lUKb0IKs+64vcbrf9z1GygYT4n0P91vpllB5O3+qpMXe6psWX
LkucVQHdZ2WVqKzLOnkJoDbs9NLD1QoSz6WpRccGF+4fPC9zKaZE8D/8OQR3sK1Xde7x2k/O5fuQ
JtuZuPJLpaL69sqZwDt0VhMpK2EW9a5G6HaRek2I4eb8CgmvIOeW81xHz69glsJZZb5G3MnovDt7
0mDaaUP9zTO+l0U8vFtlbix5G7ILqWXrEGIQttGx272EWmLhkdY4ayXzOFlqIn+2VQE7p9K73TAX
c6tGejlx64NsRcxBAGUK+9OoRvmz1WVfvbi3z3C682cz5ijPr+rQhnxt1JRXbSa1fAXDh7xRaMbn
WPGyB5hDF1lvuUUBQgPS8ISj0qvTl6vRs/NnbN/NY9lHfw73MyTGIlTUz4ad/uPwAFDLqz0V1+GI
sJvHwPH0pZMZoDGMyF8mHtGexBg5C7hd/KXpXjxEjZ7aulFug5REeubGXzojdA+EeFo8bcrky8Cp
daM6DWgpPpOFp9jNVh99HOaMOjwPLe7sA/rQu2bEIkkJRrFqw9J6niL7R5niTlGld1CT2WLPJAz4
GovYLs6uYQ4n6bQr/XjnKr7v2HFYf1n0/qyqKzwL+yz2gbDW3b5Oq/sYdWp1Cyeg/aWId0y3xyrq
vurU4hwmNQxD38tWhmmigDhfsqz7miKXsh9FhXHg2MbZRUNxfBk7TreRRdlPnRuyUSeJWBv5dYJ6
qFeekYLCE8b4OPhEEWKjecGBsCJDPlor0EhzQAHBbTS505uBh9qz1aaLxEraF9Ow1YM/uMpSjgoC
vVtmFjbRslV9GZH3eyHQEp2yFCc1ON4tu/c4W42NXx6aSLVXhDXDjUh5gqMxIGx4jJzAHPN6WyDU
3QDIPYEfIkoiyP4nYZPtjVkmZ8Xe2120fc3zHY2yJdHH+MltE5BZeKV+zxqQer79LQaGQNjYmR6M
HBvaYTCDo2nBZ0MqIlorDpx7qy7wK5oIN5NNRx/Reu9ZhUkNBkhbYpuwHfzS2cPdts9N5FUrb0z1
l1q3LvKFzCjcJXAhsYbjQVqqE1CDwo8v8s5uqm+KEjokAn+rr+rWw8Aed/GM0OduUDhwCtUSJ2E3
/UnedXn8553TW8pRjYCK0+Gz+m9dcUfvr62dmHVV7JLAZELaLOnCbOdhZXVNm/V8QDeVHr/IxnKG
ixTRYkzd9FEmvxzFfGOrlN/IJvwD8pWOv8VWNrIFSa9zVZGnHLKBdHKY6MEtJnbWCqMmoE0RbHZZ
5893xN3XiqqTLsal8Fpf+XqzE2RvF7LH54A0QlrKc4YKlOZfk0QZf4obIfIzv4ysl6MS4ZorL8GO
XDb8MjsvaF6iWC3vOEp0T03u3kSjAAkyl1wte1LUyDvLktMU3/xs1uQYM/Hk4OiO12Q5nay5WIJn
XlSm2wOdYKSKaM1SDzxx6JpJPCUiHJcZPnl7OZaIN9aSsTnt5NhBZcEe+9DcXv8GDYURX+CaIMe6
JLk2naGmG9naJ74F9HH216uw4KwzGwtF0ZfPvh3vJlV3vtqmYq9SwA+Qh8LyEf7g7bUeVY5Vwnn+
pA55e++a+pusl/NEY4M6p9dOt3YO91q0k/t16EyN1batL2GUeGdbt2zCEBoagm02rJoBW8nKDftb
WJj9rTLT82sek5PqATn7WW/pVrgicWmxQ6OHbAgsDbOKHAWWuSooVcVD2HW85JiVHGVdZibxghXT
WlX7Ngb8rbGLX1eePu4TEpuPfTHdtXWPT1BLLHB0GvFoO5ARcQg49XPpWhWiZlKjOStLMXw1vMzT
/iiLox/n6yANx42fgEF0u87e5JK5o4Z+tyjnW8zjN2YtwnkLQ103s3s0cL3lqo1DQDgzDlebkm3m
TYe8dJTXliXVytiRc7TeITLKtwtE5GubeTtM1IonHhLNEYXY2WGXejSCPkZcb1TtwerzIlyNt2FV
aceIbfbRgCfjdkTIdRbthdUP9X2u5N4uHONhO8Tp+Jjpwwehf/sjtllH0Ev4UpRmunFBXhwIpke3
SOAiJ2Mn9oeb39vq0L23Oha/jm+nZ08DFNA0oF4VJzOPaCM0C599D8scRXnxk948zoEZ4P5z5S+3
nqw1uirbkB9G83Fuby0tWXrzUZPt/RJDAv9E/Np0V72jRqtIUZxVl7XOGQfvjjNPzK8lLKudMAwH
fA0NgdUAGBXWAEmRxXonK8louddmKwwhm3i2WAwoda06Db0T1bCne7xzre1sLIWF19hmrMbDd8xd
amwa4uk+8DhwIrJyliU5gOyhuhrmo6qqlF3GxrZbVmlT38ouPs+w/VRo9sJADfjemi+BjvhGkCfe
XhYNEaTnUN3BeL6Fck9Yv362UF8IFhDn71X+5NcwSBLskqLiQYW7slYzLAZKVFn2jj+Fe05LwTn1
IvyQiL08hEGlLPjht19Flf45o04O5K8ZG3Sztt6Uq2usQvWdqSVoWtS1/4IQ8/faNurbECYBdo/e
s6weDZXwSjZ5W3fuVTrG1tIj7ZHT9oTpu27xWVMv0MddDWC5DzhTNS95tpL/RumpH2yDIy90Oqco
4WKnw69F3C2VBUkoe5mNE0ZLvVmfYgXC6Wacb8VsBSQvjVY5eIfQp0QApV3Iys8+Bsq9W6vM1GWU
E3aUzsCaPu7ylkRVzG9yYYHRfBqdVCcPNMEDDopg3det+9za8zeo+IKxmHcO+ujHtQRoc9ew21uF
Zld8GausZWn1833gK9HK9X2xUSpw17qHU1cmeFL5vdjylS1eckRPujlwa0KBWSVlgv0nQrR3VuAk
C6zNprcOJClPsCy905MkJX0awFb8KdUo76Tg4lWV8drCQZtdrr/57CfiPltGdmYsc7z5+i7vb8f5
klYucfSg/N5laIDIkqw3gggWaTWyF0V/+drNS+vqUlovstdndTuywbH0Itt9NlQlAazYAcAoZ5Ov
16hCA+9q5Mlb2Qdrk6XhnDYDPlfdGN3nYHmWug0KdawBMPRhUX3VtPYZ08voe26QDdU7Vl1P2+ad
VnIENIOD7jaYSinWd2MMjRevGkMiONnwqPfJsMrLyrwVSMBs9CZubjodRonemzOhsxerT7y8CIdu
6ZYeFD0SZmRY+rC5kc0NfFCcYfrvDQfEbUU4GCmeIsEmrribOhsfHQ0YV66UxN4THfM3jCb5tKP2
0IHHe4GZJ7vHxFn2iWjCZd30xY5VCtnFJjZX4bzgykvbxmV4LSdWndcLo4FJ/se//uf/+d8fw/8K
vhe3hFKCIv9X3mW3RZS3zb//sN0//lVeq/ff/v2H6WjsNskPe4bq6Y6lmSrtH2/3EaDDf/+h/Q+X
nXHv42j7nmrsboac9UleLBdpRV1p9kFRDzeKZZj9Siu04UYr4nPj5e3+s6+sV0v9iS8qsXvX53Ox
KhXi2eA84omS7kggpytZ7DRLP9aY7/CW0woywb8YfnySpb7xnUdo7+CNrq0GO0skLy+yodAHqFVV
ga6Zi1CXKdJ11xrlS+BG7t6d0nYli2gN5svazeLTYJblS7cCUZ29JAbJoHTS0qXspCZCrDxCoXsz
j55yNz9P7VDfaqZf7rygEAvNKKCPy8q8cqGrhf5Jlgip1re1pozrvPGSlVtl9W3hiLf//LnI9/3v
n4uLzKfrmpruOo7+++cylqihEJpt31uUc8DUFXflWIu7XimepCm8kYMpyifL3kiL+Vioz7IXp4mU
wzQngkDLv5czZ0ZeLKF1ePok34Hm1Xd85NTHSXf42cuaIyU/q9TANlHlVbtlGcTDc4puxeSTLpAl
sMGQUaLnsE27+3xyIfPSJ1D85hxbJlGR2//yZhh//5Iahq5qpqephqnBwzN/fzOG2s/aoHest8H3
18ashq3NF85PHZs37iwkinwQBn9VVu4QrmqSHL/Uyd4dOf5jUigmnPF5tCzLu3BAHFidMkKIk4FA
VNttiGGkbATs5FyHaXq9iCGPUT2XFZBjVRU5BXrJclB7YMMDcZRjZP21C4ngJ1RJAnQRGk1dFFYO
K8HArvQ/v0+28/f3ibOaq+ue4Wq65hrq/GP/5cesAw6dBEfq96lu2o1mdtnGZA+9J9ybPsV9cXHN
WH3L3YxEVGdFxP3D+BJ6qbKQDaVrPqFB7D9Ay44PIvPGdTJU2BHW7QMmrVh7Tml4L9o43V+L4Zxi
kXkWlcD1tlNiDHrCtIOr+rNF5mJGdO+THku3z8yMvNMVw7n5HCtHfU76S2fGy9eVPT7r/QHYLxKL
rAtAXo5lPgZHB0Z+cS2HBnafvFtb2WrPXT77ISQYXkd4csRncxpnub3sDT34L6utrs/L6e8/a89w
NMPSnTnI4Br2759Qo2oNuu+Q4IUSVZs+Uz1cltBJcj2Ip4RjOL9jIXeO/VqcytZDzEAU7YvT6NHR
SEV+F1lxfqeluKSmvWfuZd31ImDIBGGJcevcT9YhApwR4xHdVha70c7v+lJ3CTan7WaUL+77Jcnv
ohJrqDM+ciHQuRPTyNvFUCvoVxsJtxXMA0LJbrNMHK08eWkJX+iX2xZh5l08+be+2sAKiHPe8T61
dqxh9mkaqmQ79EZ0KeJUXwOv7e9iVo4VhpXJYyAI5RHN8J+VsoeKN0zKaxqG74oKSF/R3RO63NMj
nLX72tTa3QSAjHBwl9zqxIRv5R2com9MgILlz6qiRQwybrNn05sG9zqgrAIYrBn42c/xrYB+6ROu
jBRWrWIWxpvsokreCD9B4HYQowrUylmaVo8fsm5Bj57vEmdC0l7eNlPkXStlEUC+eWh/WAk58mAJ
pj2Zw6bp2mtDoN7yEiQ70x2VPUngBKVvpTGWmhtilYDYwAmrAP+UKq04EpdHKICSrLeDmrPGL7eA
v9eo1k+Hzz6Fx+Z2Jcu2br/HZtBs/aLdR2oZPoVqV64schSnYjLds0cefWnMSYEum403U+uFR3Gx
Ictq7jEuJ4/sd+R1a3u80hkkg2HwA6wMXSivM+FhFB7x6AZYlmwEpBxf+hpdBMufyqVZZ+NiVGNs
wubORuuRjs6jr47htKfJ69UzqNI/L3mOUQ8xAWfLeX7SF43I1HOsAV9E3n4j+9nad3Vsw4vTJu7N
mGNhP/h2+NXrYccko8WxTDTWrTOgd+cVRvS1FgUELd9NwRGZygPpuLMpfP+J2JVYePGBXNp4Vvxa
DdYCj03Sv8DtvKq8GAr8CqR7sRjPpuoo63Iwr2iCauWFiM5TX6KxUXNSD9YchQmAgYHdjYg5B+vS
YnOr5OBH5Dg5RN55YQzhKOV/8znX5CKcn/JjWadhyhsbg8Fbm5MfrhyOFWut1dnhoK5/hg1SHC2/
ti+No9uXMQZ1+J+fHHI78du6ZNiO4bmW/X85O68eOZVuDf8iJCjybefck4NvkCM5Z379eajxt8ce
b3lLxxeoEvS4G4qqtd7guJowHLlM/OXNYZYR7saKVXxWjChb2kSFtnlZ4C0KkOm1M1GwQ9fuKXec
9kg8Gf2Cud2JUEpUC3O6JpPi3fim8a0vrBGfWvYvLCfqgykG9Tkqi4VsDzw93BENLTayqmVYhILg
eCBqp5+MYKjeLltqBQvyRk0vkxmkm0RoPcYLSbgRju8wp8T2c4+8UTyDYj+0p/7SKNr8kz/GzrrH
GGifoLv4HKr5G8A4Qqv0rR038/Y5IZ4sgb4fxme0S8CwGyoROg7HsHLy+zkvuSqy0NjIqjI2+RVW
6i4m3lUgvCxgeAddvo/avLjHIJsMS1N/H0dFW//913L+eM/zDrFJhJn8XqYgjfH7W6Qqa90hixl8
7oIWJ2gtf56s2ruN0tK+9HnVLxqz7V+HNgA/4LsWbGVHe0QjZ4Mldv9qdkOydVoRbk0jbdZ1ANJF
B19y1OaDQ2btKKuyJNsCU5Crse1DJOLshvc4ki4qC64SL+QbxAKxix14aPpSLU6eNvanArOMx2Y0
r0EVTVdEifJHV5jfyXc0Z1kL5iBlUwT1UVbTNuyXlWv3+2o+s/TZqvmTbm9lbwhufK2nVb3xXZEe
ghlyBgayPXUzn8iatePbZVP39QnUHlBL2SL73keVvUBG3GG3kNUoTbVR/43JzJrze6mwyI8R27xj
fi52cVQTTElUQhixylA97uahdePvbA9yZu2O9tlGym1amEZun/PKuFS5Oe7LuUP2ynatsez/+OHl
D/vrYyqIUZqaauuqwWZN+7jA65Gi7nrX1z+Nwq9WuVWAqDWV/u0Qc8OjRuI+5VVkbdhSRGerdKzb
dEJ410ZgUdbIgydXszOAg7IFnk2lunXuGeEiq8HVjD1SZvKAVlR2cWzmNL8xFBZZeI47qE4Rahku
HUu9/d9vauPjIl+YusrtrKswYXVd1z4sjWLDLB1di7RPtuY915Cazw2zzC+HoUedD76jxgJlshcp
4tJnUCP9ysg896ZMRb6J2d5jpIQGqZnl3qF0QuugAqHZdck0nb1uqDYF1sw30M/6Ra+PzbEINWLx
RlHvAF2DEkqmteOl3t4Av3eQpUKNIPjObdk/pX/rfW97H0diLf6PqfqPh1+YriUczXB005037x82
QyxMJvbsY/UpStPvWXYlPO+dhyiyLuGM5ZH4HFOk8QrFI3P13iZLceuIk4bB1tsJJRo1C1mMphlE
rJfjRl5ADpYdKNnM0Q/vOJK0Hn9CvTsUBspgDNBacfrzG/xbFtWhnqWaxmTdEwMFdwBhVADogRsm
6qstdUzmNjtstfPbEFBfb1V9HuKjubJAa3ZEBrbObqo6fRCOaRyk2RBOxNmNr5rNzkREFwIWVXmQ
Y/M0fhubgvd3FmYZtDtfGTZ9JGrovk6rLdqhPIOUdz4FaoI9vQMYjwiJzSbWfDEa3/1k9XazhLmA
uojWOzdVghirmDsQGyIcnAfZFWSNfy0mD9HNuSMbWbs03ogZuBnk53ZQ5/AQHdFUPBsAIv/+mNjy
OfhtDrDYDbsAW23bAYSof4wMIFmZaGjZfrIGkONlHRL8wl1gHSm9/VQaXr8y69raBXNV6cFwq3qT
nWUvr27ce4kKj4VpPmQsnWTzaIGd4uX2BTVQ+6nVwH84uaEuZacrsGHxeFQ4zL1Ofhv0/QPuROXF
LE37bPqhWLYoK38B5g6jSh9fproA9Ydryj4L/eKhUqpnOaBTsnphtWNzi9xjfAz8KVkn3qB8bsKF
HJCLzF0VbjAevSJz8Yn3ePXPl8ZP74H1rfXAKkbfDbqCG5kkXjqpRdjP7/l9kTnaqlpU347zAfrP
z7YqM6pbeUAq5dc2Ofj9XCXq6rdx720iQimJNcVv1/p4/dIGFcQ2SZA9v7dt9RLACXlNdOyF4nLI
9nmt2C99hG58bb92DRy6pFMr1Jo869UusQOHssjCtANXgsEIIme0Q6+EmlBn1k2XDWheJ1BDXbfc
dwWJP4RCEh4T3ccuGrp/BH2uGvsjC48+eHLz5t4RYF9EXj+5EATOk9E498DZ9HXvIu4W4kZ8P/pV
h80dvkcR0hVLFi4gzIf2KscOEw5eSaV4sFYZ62skw6p8Shay9+2QN0vDjabbhA3RyRw0fSv+EUqR
eicf5E/eRVYw0p62WDHfvDfJEz6c/6H64XItjL5VaQprIc+VMivv10uxHDuoBZZGud2suz7Xb8xC
a0hw8LH6XBrmNtmrFq54K/19XI5m+MZVybF5M8bdknB3WfRz71FvLeOtg9i0dnIlQl72OvNoWSoG
H3AK42JyRJMOCWJiLQaKWo1u5SH3GsQMvDBdzmiat7bGNKa9nc1w4XlcOx/UpoXfEovr+6mR3SoX
MbXLPhrFGnWjR8Nxx1tbneql1nf1VlblYci0dtF3TrrvmmK6lW1aCjxYgfQka7K9GN197hTj+b2p
NSP089voJtPN5sbMvnsaqeI6wdGIUOv4gq3Xd/KN/o2raMbdoAWXZrSHF7O0dNA0qDfhkPLrqD5m
poFaeRnTAlw+jMFlNOppuUz8i4e02Z2rKsN97UfsokkZbv1uGu5FOeqnmX/ouF1WEp/EAwqcC0hB
xna54kBG4eWkxfeCdwS6/OMt28DiXh3Sdm1pvVjL6ujG4W02lktZexsxltrS8IWyhbFM6Mxnj4yw
l11tdM/Qj6HoWP312Q6bSHtnGlZf72WHPCQ9sM+Na+qzllVfLeRo2dPY6jlIivJOcxHPLhuzP8e2
o128FkASINLyS4IAWYqs43Oeptk2Q09xZ6p58Yj1160c8CkUvn0I7FoJUaOD1+E2xnlwnIGYyjhc
ocCmF8gAi7cRGiuZoxIbp/cRcphfZLioWQ3IZEN1WCxXDrvjAGvywRzm7yypjpqPiHyQUk2shiVP
1utr1BpKlDUJVNiDl37REdApY2v4hlERwGIsNe+6yUceJ22snRepI3OvY78NSXjmXMv+apFUluyK
myxLxz3v4xTFiucWphcmfQMCgHX+8+DO1fe2IjX4GWei5QaEm7sIyOW+YNW3lMoBaWWju6cCxIzK
3L4GKq9lqRgwjcmdnZbiVPR8y1PRo/iMauOnyZkpS5oyXFKVUJWBmYgw2KSC/F4WjVZ+gjcE+ihw
c7g0bfsKNddKsvLTBMh/69VTsZXVRByKwQMeNozlbhqNeiNPRhJymcNze+4VBXknLx7Xsj2ow10T
aeZjMandIekNcyUvo1X2RU0Ig3lZj3RAi+5kYloGbEFveDWwMV6UtjQomsZbjNw/yXbNB7sNvlsa
Gwwv8XAM5uGiUdSdi2HfWo4qVPNq1BYpXxDQZ90qFBQ7++F1NBskAMpFjN/aso8d89FSW3sxNPX0
0vh1jNtTOH42Ix/eeiW+6VG2I03iA8JUfuRwIyMCFdeSHXuwIM296fO0+h776a0ydPrt5IcZjGlz
uMmAzS8hTHibOBaztq/SertRNDlrvSGo116ULCr0E6+uqWTeQtdgCFZ8pZs481HJj15FoLrssMpK
OXu9ppwHGx2wWJRH2fTeLktq7/X8p1hwfugwAl1ZT3zYthosHLqm+OokIbI9huI9jpmegGh2lRs3
L/xbdjjOQofCQSaWNsvvs4spgltSlKdI1fujPmjGVW1884pfSDzLsq1lkzykAG2waRnaA6lIIrMt
SwZX1YLHPgZwC/QlBkXSho8oddjXuCuZr+i0vHi49/XveRmGj4UqqpUzpngeuUNzHuZDISLkHbJq
p3pZc1Ydm8Nckp1yWGnoxdKExLeWbR/GlcmA7aX1AGlHO1VCnY69m5YY6NTRwzSQBvcBX3wP8c1o
DO97ZwbhwkN6inyrP619EGNvJ0HgKzdRoi1MoNJHWyAcq8FI6xCs1LudYjQ3b1VU5Y3TWKMOs7DX
Bny7xybDwKAqeEwiM60eS4iCa4zBgq3jW+VjpiNnyaxu4xZDVZQGRqJOjujlXA1t294FaEkvZdVp
u/LAAjN6q6Ko6B7hJYI/mgenk6WeReF/S8SDF0/qZ6DgXyMgmq9DXXoLvzLth6QS9Sp3rOAW9l++
ifpBPQ9KORC8HtVDMvIjJVaBxAp+PktLFe0NDNt4p/Jvb2ljc4GUZ678atTYZHffNC3of/BoKFWS
/IhY2S1irBGeynAM1lUBRPiHk4l0FVsJT4AaWe6pL8UOm0UegMKwnrIy0w+FN443c61sCr4pP8ge
QQEnC0XTJ0RM1fTR9g0g0b5SHWSvq2VoLqJrDySeXtENPSp37rSRVbLG0bYnoLeexix9RI/KWKSt
Ep/cvA6uQmg/mAy75zBI810Bz2ZtIUz57OeuRtivUFFlodftgpMImvyuyZhBTB9hm7nZLo3qCJtZ
Tqjdc4Pe7boYanUre7lZULlPqgR8Fpfs+1UFTOnJQEbvavfGL58LKTBdy3P0dtgI7BkttavvcBzL
gSaXWHbFVnjxkVpcOVVaPyOX/gwzifsz6pdkvN0vzuQB1JpPMuGebIfAxCp8PilwQGrp2Bo/T0Hy
dpLl9EunKpwvfp8iUGFH9Z0/f1Iqgl8/CRBc/ZxV/rOl+Mr3tOx++SRYvbtJsRbMpSYo0TkZL1P0
8lClzeY/NnlzrCOXyfq3rDzpIWGoFoEzAEh/xnnazCsCRYVPYUeBjvBnGx9FlYmnVESvkx/VV4T/
xFOgxyBY6+phKFn69KO3koPgYmNrDNT67ZSgGQ+RAapIVmfA5BYVOp0fjks4g9Kv0CbRd/KKSESC
sihikk9z7xhG1xgLmhuNXfmB6E94yXMv2wUJPgus1hD+MKfw5LtJvggitpR5OMAuTQecsRLrQY7w
h2c037p72R9gO8JnNxdZCzVeRemoJofRDZ6c2rUQTNHZjavW1qt0ZQYSOie4pdCD5mqtZNEujqMI
vBFVNykH5DVdeyerRmPBDC0acQyc8Z6J+Ek4VnZnx112F7PlAIlJhL4reBaWfsTDG2bpUfaCGGnP
f/8FNf2PcBYZPtdVTWI1Fiwh80M4K7KZTcra6dnhDeOWAOGkk5WcmBi9FHGsBjPt6NyaqnG0qoyb
iv8rRDuPBKo1mjde9kWoTnRXVHl8V2JivXdisyE9FkEsd9ESVREm3tZqqKzHvOhe1I4Xc5vqzdWv
HdRWimmfKKJ7mbp+2k0mMM4AcbiXUkd5YyIEdrEMHHLAh7+dDj2k2Ts1j04/X61oYci6jlWee+xJ
nkbg2fL0upjyQ0F2GAMuhpUznCIz0uqUgj59dn5+puvW8dFxM2MpR/kmgn4as+NRXgNNJJJ140px
omE5EAm8ESjM3RSYL/hMb5f3JtcEE6MPiLbJNnnwsOLZGKjrvp2KnLN2MkrrWcVE9+Tjr7jL9RS9
t7n03vZvpb+PsyP35/Xcf0ofrhKHrrkFOk0OUb2tO8XbRkEYLtmgTfMubbrV0iDZmG2Xr97bfK2d
Vl2r6Wt5muzoDFEujdTutu9ttukgmDaKcmP20zdw4Mhj1prJk+ere1MnjDWZPUrVdejcof+eL60s
aF9FZz6AHwsA4ShrGiAwqU550cuu/vT3+/uPRLaus0cAkGHBQidsK/t/SRhlFpucUDTBK0I1YXyw
7F2tZw8QvJrvltNuzbHWPqm+Yy4DYevXEk39fRVM1hayf37KUb9f5AAHFyCsuMnng4Ks/8qKQYLK
qqiby9//ZP1j1kS3XdPWCW5aumM4hvkhcGZpqh8GZKU+TeOwitypBvrAwUgKPJ9tu9mxTY4Xver9
bFMHG4tv/OwWIjW6Vzurj1D7gJtrUKxII0CeStP+1Qevv0jNVD33aIbdK2N6tVK1fy0qfiCBpcwu
DVbQpgs/E+exqQhtDgb+2nnCS95yHQ3bRHpkSR7kQDLwPb5VYf4fEATd+TAx8R93bAsRZcs2wNOA
UPk9eQSLHoRBNtsPWEyYZlLmJ/Iz/mzkTdGeD6nw85NXwDkngL3/0C6rcsT7WNmWmDlarYmB1998
kQ/j3qvv5+YuxB1YTRGasEZ/pyNufgxM9xXiADGQ2hgxaLB9c+MYNb3zEJigywHm/I1sAq017JlJ
J7Rp6ZQX6VVsnGonNHbI0Q13alH2iGncmFHOJZWOe9OvWlRb5hPkRRSvDBbAAvyjvAgMs/ESYx0n
O826jdde0RsyUXJMiBGy5CQ9H88HWWpqI18gs9yuP3RkKVrtCznQ4lFZCg0h2aotbOT04mkZ6GH3
YCfWeOELuWvTDnWv+VAOrzCm4vu3fovQKIvk+iT7AGeILGtOeYLnjVU2aLn6gYZng66eEq38WZJt
8hDPvR8GyzbZWzeGvTd91Gn6yS+OqtsSfBiTW1MrCuLi/zvIzslB8H6TG2NxlPX3bjVC0pikwUCS
1sVvV5mUjT6/ebX5oILLiLQ2vTjzexh4SHyemuzav72GAclvMGttyb/PvbObDxKcGZlE0ALyIl2Z
qrdmu5F9clSYTtUe1dWRhcr8Lv+3T9W6cR96xs9PjdJBXTqDCRQhnSYUdDFoTJDce61BssBKK9wr
xE3nKqu9GJVX0RPF1xFgOHWDyK5p1nzGX1i/oCpvXGTJ8gx2gLhkWGVhsE2cAJfIjoh9PjYSdbmW
1feDPKNC1/W9SSX5sGi1GJmUplfOAFwQYxOZswlUSznLtvdDYPnB0i/C5ED0OD6i4YUD4FySh1rx
xnwhi+Sqkg3aqNeoDZJT5GcoYDlFtnb4GVZVVFTrFJkNVCXQgybINUB8a3/4ZY5+Rt9l93VD3Lof
hbp+q9Zte+tiGyR0w8uXZlYReimLDj86Bgdu316yaDoR/EnOPjk8ZE9NZ+E1hv48DMJat2Y9bWU1
xxxwYUxjfC2D2n+qWLFobmI8J9PYQVj+7Syru0khybDcbCLiAqL+wtN8GAGtPXtWXm3znu1PngcF
ipbhnRyA0tu4sAPPuhlCtzuaRY6E8OAWX0CDzhdwCsVZZQCCjggLiZt2NKaF7AACdUukpHnsPL9A
XQZB2TgDvR464iAHmCWa1ApBl87BT7VYxqlndA+9y6bVQ6ONnXO1mUk4n4cVwomAh2IIbCyZ9Z0X
CuPJqIEczd2RE4PmttivpH1lrZ3AHA4zuBjeF9JzSqAcS6k4N6irzEY8SxIz/CLeB3WRwst1m+OQ
+z8JG2LovpFPKG7xQBsvVVmSngKC+Vob01oLG+WK3sJ4N7rElQowpLs4E8OdQGXxtjVOsk+2VJpd
gLoJrKWsEru4NQzDOuCpGOzrUNc3sarlL2NWb+R3YQ1ttwyaqb6kSUkKbzTNt68XIeZVluXZq6bz
UOPKo+6HYCjvTQyf5JmZFiOBVphwEmoAOIrhu2t3GINPcDXefgjhIbLXO2h06nh1XNWkzJZWhTCC
0iF5mRlom9YlPDnIraX7VhhlASeht8I/XaP6/xnz50dwnaxuq3lZ8P4Rii/M/3gtiz/fyjhT6Srg
TcPWLffjW9k0/cZNrXZ4NIzJucZJe8W+o3zVWvwxOzRatrKaIdthVYKAWUVmcNm3hCDHfuXlvtLF
fD12scwQxIMkqERA4v9XUgzbZZUxRltZeustrf9ITSJT8vu2dV5ZkZa0bAxygRDpH/c87B3qsgBD
/WBUPcKbqO6qla7tbAMxTll6b3P/pU2Oc/MrrqGLUUnJSqEZk+xDgtOHbiqJPCaud+hEsR+zKdK3
2uDZm7HlzfNWx51mg54xmihD8tq1TbLS68o+lC6ComZ9H9lKwqrMyvZhEKZMz1SjsfuG+6J2A5VJ
h/QXfpOjiACka93ByUxWK+/BBtLyXAAX3HS1U1mXZMhKtObC4lm0rD/qoMH/ca6GRb7yda968NPJ
uOX5Y803A3RGG+el3MVxM2Cn58Resg1Qcrr2ZHlPtjdsZG2MW/cqS1XrqKiM4acX28hPL2SjYqWv
KGh5+/fB8nyiVBt1PvVtrDw3aXkby8ZuwHU89HVYsrrmbf1QLVmr9MUzIWAbJECRHOT/JHLdOzKX
BsHbsHvsmowIL/8jC7+CJZzyAcWtzDZfizT8HERT+jWcolejyg2W/YPHDeqAbMQc8mEeEPKeeAzN
kqmudwFbz8ult6JcQ4kx5pfVxrZeGjp/xPvCqtLawlu+L6VQKMVzAXbcdmqNdOOEU7lnPe48kCa+
1fVQ/1yYXoxioq9fdD0oLn5Z8xKaO9pguhQ8WI+umvl7O6y6Tdkz4dTRV9lP6jlYTwmW9Eajzt4M
Xr/WWf5fkoR1Ra+5xWfhRs+wvDpk/YR5IJGrrGQ73/oywh74ZdZS3fatXW/twlVeAsRr5IAE/6i1
6PXqgL569JCFBGjmC6q+US2dcXLOsIf1a110pGTmjtYj4YuSlXIrvNo7TmlarqzUdG+iHoYLuqRP
dZXXyJcV/qPJ3qDwtfG5s+3iNFYG+kljNj5D8wg3TahnIPLpDQuEVRWsny6yt4LzZBvZMypLw6XC
NoEtCaPicJq2o68ghtSG03MTtfFSxf7mKE+yXX/dIt32oNS9cmNnOMnKD4b3srfdoFvJkzBdTFaN
51h7JM3qcxWhzTKNE8COet41hZH++F7FJ+pntSy86kho6deq7A0rQg7y3GZ2VwpLn5BuSu7RNUj8
m4F3CP3O/Fnk1dfN/tSld9CgcSvrP/rkGYpnrvXYUsGE7OPM88yXcqgrJDsQnAOAScg+JkHTCWuf
5LM0nVeo+ErZ0bEYPfM+npy7t/bEtYi6gZB1msG7ZTX9XbbXLEmWaY0gAKSl5CZtimYRzFATZcSu
JQ0c42pNZX8B/4kfRISsbtcCrEGcd21njX14K+JXYx9k3SMZs8V2E40cXrKI4RjnbETGsi6x6nlr
K0vrHKqTcvgFXDO3+drtCFTbY7Jg+QrKrYvCL1Xv39mRF37v+nKLU3EeLIr0S4pBeLQo2is7YzNY
5HGEooU/fa9H72pVTv8F951vU5Vrr2IyBlTBELgbCHsvUIlHZtezbSQFE3YQENhc3kOqh55m5xDk
motykCzVeoNXlOOkS9mmVFBmFkrANVJ5DTII4Rb9zh+y+/08p8d6LAimfN156bBwkTmHaxr7a8Uq
jQt7XBU2q6btMzdqz2C0kIkzg/peCVgrO1PVfUIp7ur5oBUXysrPuu6N3RTOpCbJbJIsJt9PtWMw
gfyZ+U/NiDWFpaf5oqsGGwAaB4J90B8KPOtcP2IhAplVcPkbFNS6gx/UL9rszyYP7swkbv30jEG8
cpRNcqgVIArpoXO6eh9rBzgPamawS6LKXAkx+leRNhPuVdaIM11inJtI7dbCzbMHfLEE3Fvd/6IP
QGBq1tCLLi5WMbI+X/MhnhX4NOPRDRE/lFeqfO3nlfLZoFW3FLG1lMo8E9rKzTA4O3MlYRl6Tvsp
QditL8NNbSuzLwI9dmJE8BDx51yChCRqEjU7CulpmEuRVqYnv6iaXY4D4Vsp+KftQ2/u1/1ahcoP
OkA9uMRGYZXMxcBS1YNicpBVeTB1J7PWb4NQNjQFRhsMdWJLW+ZaEd50SG8mjp48A/kRB8do65Ww
oDqjl4EyWEB0ALpaeuMkOj6scwd6aMWqd1vnUPqB+1Ql7TKxjAGPFKD/Wd+NG1kF97XHSc58wNsn
Il0MASxBfbvFz5WvmtV3HtbeJ0zbw2WazwJlil5tsiTMTsjygmVGdndbTn53q7nTuAwC2OtqQvJB
nyNM/hxravrQ2DtZ9fzeJEtO2RurcHYzVDH80eLUOeFI7rDphzeH0py5FHNVtsnDVLByWcA5xCLS
QZwPxaDbigDYUiMfhpBugZSCrE9zfah9UEyyzlv8f3U/rZ4NNUPzK1NfVPDDaaVmP9ggItqZmeyX
ABoEsWHdgRW2NoFThEfLTv1z68wJJ6WpHts8Q/0CZd/v7ZckifMfmQBDWlXCeVSY9gAOJM3Z7ytx
yO003iZlW96x60TiIy2TLx2Gm/IsrSuu/shsBXDPWzK1bv8e+RPm77QbsoSGawuVsLBrmrrK7fR7
zIsYZdA5auF9NfNZ/mDS/WNKrA9uxw9R+/WXNJ7WL2aLzHWEwfoyDs+jwBpPq6EVK6YWXlsx7HFC
wvKv9HRWZPkljKp637or3S7CbVrkwV2Q3SVxc8113zioiqkfiBZg6JIXyTLsWhAwBmQDdk3GKldH
VL+GRGXq4HIwaNH43LTPmqEYq2ZEv424XbOFVkE4Wa+gijQBthbawZrBN7YKKwhB6RehIa6V6S/R
d5Cz+s2UP2JG54L0QcFYkN/EOcrJTqrmadu0ah8Vd8KoyCeBCdfe3JFNTZcQK5WjHd0T9EDVW/T1
1Rxx4vI6aDYhKtJHRbVJuaOQusjwad2kIFNXvYc/lRMkS8/U8g0ULnXTe4m+mcyvrSGyfUeoZW0T
H1+aCJluiIAPS7sqWHub7d6bwmQHFxeszARuKDbzBRK9EDrxUFNC/uQ6J8cTm2g4p+ViUMPpvkc0
OlJwbxwD3vnQe9EUEbG9BsekrAHeFZtRd8QiDnpS93FTrlQE2XB+QEtG6cXnOEeyr7Oycp35XrZQ
lDJdpb4o7iLQgEAKxBkRa3Fu4DjFWtjiyBAsUbgZDgCO3SMOhgif1xCkyBkG9zGkyWUyCEKO+LoB
QiyrPTp8K/QwSeZHzX5Cxx6xhmJhDUQMoqn9mqqlfgI+88UP9K0dsGayyjzKFl43lgei4X7jp6dU
N56GyNIPfqPaq9hEvpdVi7+MNLfBO9KqybE8sKtLT5D501PJJD0GiL62MDKqyCvuA6N4MM0mPZgh
qWrPOBK+viKLZb0w9+4DB3N3fMedIDvnuhU9V0qy1ey+x9QqrJc56chbAzBdVxmLJLBBPxQBBnA4
6MGUjRZd1zXn1jpMwCDWs5rnBlPfc5s40znIAagoNllxqFmnwsNlVoWRtbEHwzwUZfSUp15/9kaC
sjGaGY5Webt2FLcO+9EFU7KzR7YUUWgx3GtR1V7kQdgoJw5lhgVfUAG6KlX9qI81UDndPhVkY689
SJTVaAXI99vY0AK2XfbetGjUs1865hP0w4UTBMeSKPZBSZVhP7rdawp//GyIAWy0zs+oA3BdCh1j
YXb0gBvBT666CoEEb3LEdmAlu0qFvQwV/aval2sRCl4v4zCc1Sy9aeDk4U4PvhaSPPIYo96s4qzF
CD0N1gQs3G3i2/kKEeWVNfifLaF3/zGtab9vt5nVTM20TeieRA2wgPmIBEaJLLPdys2+ATsSz/kI
ngrvGLtTIOQ0tsKmC9IyGlLrwoug1ndm8QPfDHsb8EbDJyXGPj2ODzFZ9jbsRljDPNv/MfP+nsjm
T7QNogHAlTVBJsI2PjBVNFUkVVoW0fcBZygkvfEc7NX8tky0HM/asd8JGxeVgjjQsmDvuEm0eqH3
IK2kjHAxocoRjYiK68lG16x6Q8KFbUvYpLe5mrlrdQrEZprn2izuw6VrJfraSE08gPLguRnV//rG
f4/SyG8c4LVmAr+HFPIHfZNYppvHMNu+pQiaHdBctI4gdlb4yEeYMiXoYWHW4i0y+K4LwrUezucJ
lubCgXloOsu/f7mu9lu4Rf41+LIjkeu6Gsnmj9z9AZC/6JhQvrnsQtA9aSsMvPPvnRPMpKWxWU2G
Gy+sCKUWZ3B+6Er8tW2a4dT27rTPDWdbqjZ7FsKGO9aGw8FTAgBnTWhvtKBEV35CTbLtghcwYOql
noJLXNsa4I4uPKetSLYtThzmWoY/sKp8VvLQW4giegjb8p63mLv2iz7F0Swxt5WqP4cJRo+RgWqb
YcWoxs0Jhqh1W74uRIja0lLXmt/t07QWy8BUu+XoaxVeXTY0orlaWVayrnv76EP9wvchXaQDbpAI
df5wmzDYmmHzKrIJacUiv8sdwz0IXzv0oXKPNlj0FPPULjTH/ZLmiAXqY6seweUYu8znBZIrSbQ1
PVEdeVKqGdfctj/M0bgyH8CCq5L12KMfW3lxexJq04CpdTFtUItjU7bNOUmxY7b8vF2iVxwvYtUJ
iRNpN5gnKORvQpxK63H68fffX/tjVcOdSArP5Mk3hG07H1Y1OUqpdmn62bfMVoebrnIL7LU8o1+S
17mvA8G2qCCqLua7syjz4NZkLvj73yD+uAfn3C8YFW5EnZTqxzywptj1AJ11+qblyVdc3ZoT6I0E
dbnUB6WKUoxMTou4OgP02LID8/fBqA1rQtrAn/vc2YSm+IIxQXseMMtFGmZUjgmaAtGYqau+78Rp
6rEF/fufrX0IVcqJCZsBw3WE5s650A/wDC1mOwmuyf4WVtx8amx+dtterDAeRCTE88t9ZltAZKbm
yQzWBO/3iKfrn3Jn2PPqhqyKDyGLkKK//B9j57XbSHp261sx5ry8Kwdg+z+oyCCSokTFk4Kkpirn
XFe/H/bMb3h6DHsDRrt7OkhM3/eGtZ4ljLXN9NXadcaS26lJNgFhBo7Ea0YpbEqXpJFEb4mrDXwo
0e27aC+ZsCdCIgz1rnDJT9G3c7R2LpNTM5hMZn1Tn8NZKcgLJZzphvnOX0JhLn1jgsYcs6veN8hH
vSYMIbFEyXhn6Av7HNbIWHGJJB2qtLObdPksVXabMY5IJxOWwVui2fArzYzpQ6vR7dKxwQ25WH40
KH5cae1ZmfoC73xueDO5XX6oqikViUW1qkUT0721x++mNG6rRr0T1hSuVvqBMTDumk9BVbUDJ7vm
CgLxvZJJcGiDTd020mRhFhZesMpZ20lNvgfqPlxLP2vnedmC4K03ddejJmbqElAxSEQqbhOgwV+i
QqwvgBClHcnVqvp4q992bSrtNumXCQmTsbrtpmj2JhBmXAFa+WhBZd9Y43DVQCkWFDWytJEwxN3X
HZXqCQES/Z2IbnYXLneWXGebuJkkexnVZGVaUjpakzsL0ef3iiEQK9vAspxEKy5tNhfCOSlfSxUB
A0kUUrEnb5PasJTcaPoGNl48dpWqb9SxW52eEbSoSfcA7m8xR7gJq7Xv/ss18Ish6Pe3sgr2wWD8
boHd+8UQNoihxefSCH/obRJTTY2lnRmC5WcokHxJTAaWzuN41HVtPKqRRL5nGu2rHGs7xYM/q+Pj
eAscxLl4KXhR/vMn7a8HBBWApVkIDiRdNv4CmFHkaV2zecquUzKckA1Lj5KF3L1FYeyEnNvuMrT5
fQ8NDZ3E6EjygiNNMiWn1yhhBIVU766TqvfZHFDQZoaCCDIdH43pYlXm5xIt9SVi5//fxCLWr3cr
tYois4lRFNNS+eT9uWPUpaQrOiILrkIE+GYFqThVxlOfp1xc4Et9fZZnOxbCaotnh/UQsthHaMP3
Rm7tSknXtj+bqVFUDkI3o9crt/JEWlY10O9I5FPYEepKo5+6gyLV25TBYSCZ0Q3EgbEGYpq1a6dV
tJWwC4gG+lpQir0pmYlwpW8PaRG2AbPh7FKMLWMzTp9+mF/+8yv3i4Lt5/vKVGneTFGT0bpav+hl
1mKACDBn6dUs5M6zMj3iPgmxfXfmWUnqbK/Pku7hlbouAkFRw7wTlk7bF3Pr4V4CQDzFB2UW2zut
iGv41tKrQXD9vWIKWxILR6FXnzH7kgaJWcNFvZjYTZePDkMVmB5p1BzXMnwfxIFDLaSpwuf6FOLr
2bcDLPL//Fh5//zl9Ub/wxUqm7xJdUn/5UPUToXWmVFZXnNNE12UtNMRN7BF0PYYGduEoudUJJmL
TqY8WGv0qPbxd9isspOJsubnqhUdfv5QWYx2IfcAMdBQVmK3SochO3NUhdva7N6IYJ7vBMa9Zl94
idAeCVSeATAwHsXdeFT53u5VgEMJ762NpUZk2ueCej+z7jtm5VtibInUyEmzJMcBHk5pKbZWm9hd
ReWp0QcvZEevZKq0J5QcLX8/ipB2SQkb0M2U2ONrg7uEudcmjNLYGQgNsbuovC0/aLHWB60o7UXV
BUJNChAgGHRO4AzKu/5GPYoKqyHCHiA4Whq+MW0QnoUlb1xWFCf0i9VRni99vyYbWs6IOb2Oqbso
a1KGx9xBCC47q/JEgYLEs5uugz7sraYly4fTGhi4zVIxO+UUdfaKoNVLSTyxixuHX9daooqb8kgF
ae1NvUr2LLEqu89UbSPF4bxbzOV7TgaZrUMp7cJbomsol9d4aEA4MMe0CQ2Y72pSOsKGXMoett/M
UehrlClY5Bh4iEBrbqNQVbtN4MbRsIme2c9jC1QszZ91tSXT8pbAK5vM3NAM4Y2R9l28dAd1/GZB
359yqgcbPMYW1tsUqGGbPSP034UtM+Jq+TRzIbqj6Wn8OYLq3SKts9MF6hCzcXGv3X7AIW2T0Frf
RWH9CXvn2uID30iVdgTsrD6owzBvDGiqE1zak5wgqZy14qsc2oOqQ6Xvzeh+ImfrHliq00nFA8kR
1bcRcRfqR2b7xksprbq9sHrYl6J8nDVJflykOFjMOruf6Hhgni39hmOJ+fYUT0QIxThp0ett9ITR
P3hSLuO6sLyUq3yP4n05RAOjqtW0uvuI/LP/Ul8af6lxDV3SFI3+0bAk9Ia/nMMjyZS869ThqhMf
42TxQtlT4MsyrYEzlJLhZJoNb8jOl8lyr+00AuShS5EbE8wY6Mn6VcyJFuQZwPlUAzz+ztTDsMFk
WdssvU2oqOO5/+5IiMQMAgqPIy464M2wM72cSH8JdVtWsElH02K6UrSA7y+m5U7s3rO83CiIPh9A
BFQECJbDAXqV5qeV9P2TBoNrJCC7RNlqMzsg8GXZW9GNuYt1jFtkiGnM+VpTkWg+nhg5wDyANzRK
qv0EVCu75X2WXTs8DqksOet4Kdh8wV2bU08sQQPFa3mdTZRG+jz2QRSyUMpub+GwTY5jOi6HRNfu
+7Vuf+/q/8+fqHHdT4rcVwVWDDFY/8sv/+dSFfzv/97+zj//zJ//xv8cki82ktV3/x//VHCtjh/F
tfv1D/3pX+ar//HduR/9x59+4ZV90i/n4douD9duyPv/pd/d/uT/72/+7frzX7ks9fUfv338KJLS
Tbq+Tb763/74rZsuXwaSxwzmn3y921f447dvD+Efvx2v0982H0XdxUl7/Td/8/rR9f/4TTDEv+sS
VxAKWki1v/0NVuDP/yz/nbOFGo7rFhyLZPJeL6u2j+H0aX/noy/R6N92OKqmcH11JJfefkv+u46u
1aRQMZghyKLy2/8+A3/w/35/6f49D1D784RDU0HN8S/pCGRF0aQx+uXzBrB3ZoBmrFDwCO9J9AMB
Bx7abOGpucs3Bj2b7DfGLpRJB3CHS/+hfkWX/hkJZFlCOg/CxZ9XxxBe+poU2ABwqcQ2ms9Zm9jY
01K3EFz6p/gpAytVbuvwIQ/IBPfLD5Y1iuJJqU3OV/wk/Wj2lmtsLXBS/+2y//OZ8sdjRL5+WwYY
/N8vhU0byoskYxHeiOtPuztT1DVghM6qXf0a2uEbgcxk11nypiXSw7+8If54wv8VuEiH+adK4/ev
rvJKGZoqGuJf/Ps0N3OTRrfIzydr2ovf1UN7wt8jvvd+8R0zPArt4dt4VB+q0FX3MfqPR8E3D9Yj
USTrqak99Sy1B+kOw8sHiJxtds4GtzsmrT2dCVfqvOS4fKDfX4gKejTSYE3dakMA53N8p9yLQW1e
I03XPbYBz9k1mzz9Xn3r0P3b6AeZ+msHOkDwGraA//wdW9UTsUUCRxjjFsMzWHistlQ7UssljY/C
ZjB9h/jkx2yPyuY2dW0Qr7kwERiLPTZHMLzckoG5U9zivXqCfhd/pRcejj+/lN9rIDysiZ8cwo3O
4SXb4weIH3jgJ44400+vy6ZwB5dFEaMlNpzf8r7pnN4Cyits2el2n3A8cC+S+/PZYWJUXWHbvhNL
WMhe+2QWNvGusuwxt40uVWVbT5TTeXpe7lfDiQ5sc1vzUp2za6QCsLGFA7EiwfoATrt8KaaLONlV
6vJ0sHl4LT90nw0/Var2nTaOcdD17SjtWEWXdFLRZjT9CXMS9n0SHA2MYLa+vI44UhQCK8gTkrxS
PKsieiXbOLfv017/rO7DU0/R9Dixcb3RJTYJh3rvWA9JIByL3XSM0D1tont9P1YOgt/cwYNbf+SA
TeyBxv5cucp36kW+PPgF7NvCnj771MtGP6b2013NCV8p3evqPrn07Hv36uKSsAzcLvV6r9yvgerH
eMccK/XY8Ghv0o8Qx6GtH9ZXtsuWW5xCJ3+PD/IBVjM5YbUrEDZK3CLQXuqlwLibJWr1YNmbL1aK
Mg9jiJtf23MOvOwoJzZ+SVwJnvaA/gbPlGEriVPJaGsc68J1ZaR21juGcddAT9ikHwxQneIkP0i1
bT5Fnxjxun3PIPslfDLPK/kWR6bFI6BPiEVb/Vicpq3Ye4VyZ5w71RNyr96Un5Nf1k66aTb5q+Vy
nsCpHhxA7vcW4ZB2NaDUcWavdwo+HXZ+pSnm2dzL6SUlufJUbcFs5eyybHGwi8Q2st30Kt9eNOqf
mwzWnkI39/oPfZO4SJMkz4qd1etQxfrWWdtRsceHrnZu2vppK3mQdfSvFh85DxCst2ds2adEK0+k
LU1Belg2Yb1RDRv41bEonGEbHwiikwDBPrFRWERnBK8sOoPujhERmbb0I3+KvXyjvGVEvAYkZG3m
exDAegDolrbzqX9f3M2yiZ8geAhMkCIngprm3gT+l/Cj+xa63dDa8mEct8tLvZs91EMWjhXQLrYQ
LO1WTGyo3pFzQ5GflOHJOpO++xbvUuL83pYH8UV0C5jGtvggnWBN/efzkevvX5xvnI6gK/kRHpFE
3Sdpv8zlZEZ/2qTLzabDC00UcCAXxouZdL+XMH+qYP71GP7LIXz7MqgDDEAqTDD1X0anbcs4TAyl
ZqNJ0+X2JayFFVE0X9cuKeyl6B1xbbji/1kL/JujX4Zo9NdHp+Lbgg2gGgygxVsX+i+uGSVqVH22
um4jCcWLsgBc1GY8bYAh6C7AHL9LWmfnVu6H9XMasZiRzI8KMawb6gSeGIK+VevlUsGO3rCi4qMG
lsZnm2Mj+hLvsmE+zdhE4ePCypKQVDuJmKieSc/iMwOrsf1WxHg13bGfOTLyNXetik2hgg+7XJXm
Tr3VuGBedhk74KbrnuV60BzdSBpiHgbLIbRSQBe5PvSYXnze5QYWsg2rLXsxAX7BI3+MtE4+WHm5
b9J6dDF3CESvRfXW6rs7kkkSpGZcZCEJLBasNLzUeVQYfs7qOJoIjh1yv9WJJZkH5KyFXzU9YYKZ
FCgiFIyhXH09o8pXyzYQ9BDaRduyPRIShxkxn41yvIf3YLq87D3HgWmXVuc3rUT6rwhWgsC8F7lu
Bbe12MwTcfI9tH12lKe2s5NKfESbrR6SsVHtctVHDiq5titN2GXmssFYftbzBG3cUvhIc8kWIuKK
b9L8li+xFHKm0mK6vOXwGudMgbVIUmwZbXegNoXpzygtBPm2eWCjceg7wKnqWrqGOHHxGeppaZUF
eY76OVmzerR6T81lRDKDkW/GURZssde6LfhYyCXpvVIJX5bMd1Zq60WTPyK+X7syix+oMcONVgM0
m1f5hOnuEAtaQTqYrvlyoj8PCdm1Kg5zxr4xXmeKhLGjRmsRw6+6/giK5lGs2bpk0lE0442AF1Ga
fzSz9rDWArE+0UIETf1cz/lHfBrEuPAYbz3McfmYhtFFTrofqTk39sobeFVREmrdy+3n6uRJU2J6
K0A9mm7FjWaoZJrIdDbM1M3IlVBag6etoN5ZdriqDKyjSFPFYVh5RJv2RBYusmaAxKrFK400v0or
mBO5KgAOab10BB6iZCLU7WF6LuvCEc3pli4cmb4wXxfe6qKQX+ZahhW67KalbDn40BSSVyZkAz6O
aGi5KPR7pkSk43Az9MeRV2CB/Zbz7OTrAci/W9cIGqbHGukA+Dq+j8ytWfqqSxyU4uDeXjMxFPw5
v1qERRlkfCkxrsrS8EiPcnqz2ajs1ktuUAs1Jqp2AsrqrHFNMsBw2trTbNgpe7wWjREbzVB610YB
9QSUSwqvUrum8QcQlHXE5TyPTyaxK5YSb000GGqdOEaGFnkl05ASbZwTRJxGq++ViClDUhQnBBSw
caPQYEZl3C6NdlDuQgERgR0Zx1Vx02qZthoogNyukSAwTEFtq5fLJi2GTZeFcJM1MEH7smkfhCoK
A7WKIpchYetUWiztoo69aM3JZ9eYllxzlKPNMo47aehUOyOGyal/OlHEZEeYgg/QRCYznh/0RZZ3
OWBFeFvAUoOmN+/DnlF8KZCrmEpda6uLUntTjONlVqdsZ+gfaXYzvfz8T4n5Uo4FDh/i1hjJ84fo
7HHJ3H42yl98ItL9qpWaY0SYR4tGHW+oqpzhT87xOVt5uIsH+dpAf/FlNpzefYJHyBZP60M3OZSL
lAD1xnS7Q3WGCYYCBeU0b943+WndyG9p7XVueyBp6CB95JmN6DVzUERa9yubYMSYb8sjn/3mbiar
7bsNJG+kQrhTjuabDVDLtMU3YaZaij+6O9Un1V60w2P1Wewp2UWcebb8ymukv8KUfIw3aMWQx8KS
MU+4N4zO5qQvJLdQeaIcsXcRk92oukfxnv2vRHmauS0gvAmHiE1ekWlspTPzRtyhqt2+SZ2zGHfs
BfhrAOYNB/kQ8q978wfajGsyvpGOmqWuCvBp4C+O343iac/THalJ5WILllNmVD1OBrvkaAXGc3Wh
kCfzxp6fjcAIxFMSGMgSuMRKCg3lO39fMSc45ucKI802gqbzKrYpKfBBymZX0t1+32+khlbFH4Fm
7aoIyxMHKBiI9IimotUCnQFn5kUyIQ+b2fQVqiu02yAssSvio+bTRp5b6IgHWFmcpRrQbdXuGtag
XjLbtXmrzwVv0u81yZl5eOeGs2lfeJOX4L4SIK5zIHCfOG2JDoVNGc4rL3rJ+wCKLsXpEUOnoVCE
1qndvsp1oEh+OTnVgrLfzjVHiG3thDYx2fLDoeThkRIX2prp4+vV3emV5zjj87UEvWi3ykbm+dDv
ZmIJJifFjshGSbD73k685FzxbFFdXjUI5+2+/aya28vT2N3siWwiOcZPlr7LGpsuRC8fpnE7W2/C
kSPMOmraTn8Tam/c8LYohC1PMabgIno0juqPsef082jJ+npHtIzdM2SiZjQvxhHAAbGYJoq/H8Tl
nNfn8ET/1L21pDOXD/2F/C2+dvRO6fta3tXb8Qc9WYmY/6r47DUPxQc7R1Gx+5fpKZnJmHCsIx+b
zOurDYpIvXQQq/ntIys1wGkklEBe+Sxo1lJ3lJwBxX9Pu+k0oEA91dWO2ZNGqbq6srTXU8+qvdBt
Ub8zlNvUfP87vl9xOMjprY2jhBI8kOCGaF/azGka22iC5omJ3hJteZj80+MINfW1qpzStE3zDsVs
knlp5vAkGjSSR4JltTup8Yx9uDPpQE36Gl4pdBFgjVxeoNIVw+che47WoIAUgrZx2AufauklD5G0
GVZHs4KGQuxonZYCmQpShcO8HcEcsab1eeeqdijYTdDuh8yfd/0uO6SRS2WT/1gsJ30VrbscaNiG
3pbITXxJZK5Xny3RU3RzMJCcivDkV95Xy+rcEMSD01a2sJE5M4bP1EPV0NGZx5tytg3TzV7zoNcd
igEasMmbnxN8qac+CHHE4khT7O4mxnZY2gqmM8HLpmfQvemuoSEnRgnB8O3NztG8evl7SzrM5Mw4
u8905OUuyy5jQJVnXUzLGV7QlStzYDrKFvDYq+SjOX7KA4Y5b4UIesAmT+SQ+MpTyVzBM+72leSh
8Cu8+b4htuo+P9PPvPV+usVLrx6gMhmRW7sWB/cP2DTRpjiq/LvjqxqY7zyGM52uCZFiNwbjakc1
jzov3NWDXVa58ykivbh1RMMvK188hg99Y/fOQFeHXMylLe8fupPwhsLxceAXr+bZqux3jG/7kEEK
ZcI5nD0UKgOn9viYLr4ZkBxG3JJvfcpe8cwV2t8jeZXuZr86Rsf2C0rkYtBd4ZWxToLi4MZTn+pP
FugHTlj1ohyTp2wfbVR5Fyk7dSED3pZvoOxNnkF839bivX5WD8Zj9czEmgKTUWWJbpp3nbYhPTH3
YwYq7ZZlWrdbT7R0R24YRiH0iMlnb9lsnrBsxHxYDddAqqg6BRqccMfzXrjqa7PHTVKrXvsKg+AW
93oyj1pP4qhvCMEYgo0kYtHndcKIz2OpsrM449ffyqlDk4rPIhz8klWXPVUUC2gXaUjZ/VNVkDBX
9XfqOb4INsxQyTfPcmA9SrHb5EAtENs6cmYjJk88kD3tNpZdZbDnu2ST4E21jhAOYi6kY6PDQ7fN
77F1lS1vu+iFGf7x5zGnetGueGe6gvJSei+iDWWR5S33RVDtsnOU7BTpMxac1DxH0yF5nyi88v3a
Ev3IJmxv1gMV74HDf1h2UbYPp8sg8U4Xvu2xCUzCgdJ7zh+L5N3cumS78XHx4i/pRbBcOoLpkL8x
gVBepRMDEPZH0infrn5zlnobMWdxjt65lzgMFOXDGv3hMJ6qh6Szta/ejzqneBHxIFuuLjoWT8BE
tt+RBwdUWOIe1iUvf5rrp8ikCieVPmCtp2CNlnyJ0+4tfe8Nh8RP6tLz/BqGj4iKMgrQrcI7NpVd
BG+Dtw52+B4RKIlDUvLqz+apeq/CO5asyUN6b9Z7Fh3aJn27FZ6Cn3zMla2i3k7IybCzXXpaFSA/
3vgibWpfDUikJSKPgchGDPot7elwYP0Zt0Ej+8PV1FzcYRybUQPXyB7eTDBjx/Cx3Bhe+DZcCSeq
qQIurEWKHKWse8soOpIY9WSITnhfnVUneqjvitXJPvAhNd+KP7zXzDe+l13xISvngv0VTR0wmsO4
nybe0nb+yJ2XnC1nuR9FxF7bfpd4y7s6uM0Tp7pCvBj/KrOxY7ZvH8d6xy2ibMxnnTFlYVsnBkof
ii9e+YWkBVO0nZkzM2KdgxBZGnZtyQkvMtPLvfaAd0eL/Tg/F1fiw83RK66aYZfZebX2GWhTzyx9
hZAwu0aFgumJa3ER31XGLbmKrl2kOSEYJHpd8Wu2IOF71WNDRS6kndDYTiASmonV8dC6OSVQk7Q0
6p5RT1y6IWM1kknVw0KD/lqWTnhole+u/WpJNLnnMS3cUaMTbqMrNUx5wtWVnMm/Izkip0rYwbts
W7b1Tv2WDtS4tnplJdyUOy2j/bAHeGSolu34QrTOD+Nreme/lRFC8dlc6Rot8FitE36TLzpz0Uz0
zBgsbO0lwvxzu4UcvMy79bC4SJaDgurSnXR7OkIAeWtrr1SDSvCl0UUXB1DwmMAJtxfJV3+IW0rE
JGgLhxzLQ7Nh4Mfx0ngkj72V2zSIZ6f7HGrPYKx5afZV5+STzU1xQqV4NLGPBvN1vJqQIhlMO8UF
4fGh/LIu0ak/FNg8Pq0tAb13SNqZnzfP8+Iv5be03mOdKnOH1msBRlvZCdjVL4PlGmsKi1bGjkjD
KARMTQmrv9GMZEedF6KqZZXneUZdt1vpYmPNEPdTlEv7+edvSGJ/GIseVy6pYV6fc9sOt9/9+cPP
P/fzZz//mjFFHOTgujiUB2lvzYnU/P6nK2OtUSDd5xHskSK9keZQEWmzgrpeRE/KOcO2HQaW2Mpg
H3m+aiWaMRvoEs722+badAwtPUVsgWnQutEBY5G4mpGdEyve65rJ92b1TG7VQvRHgRtkNUTLDks8
CD2xYrY8ZgXzI5nDQ6/8RE6pqAQD1O8iep1htja5rQyjLI05ZxhH6Kz7NynTYw/NNsmhRWwnRUkc
JJnNtmhRcPcsttwGSg+dcPvYwal3q9D8kJH3UFbXLuAt18jbCIYaOWrImltvyluG5nJY+ApkwOck
YdOvqo6QEuGWRH3rjLhpSZxMckpPrsKqqfqHhurIVGLXslLTbkl9QJMPWEXspr06cK/X2cog5Zbq
l+ZnCB+rM+KDOMSd8qar8EFXzgeMjizxFyaZqgCEppp2Zm3sDS6nMG72oyKi+8kJW0e/x20XnvMk
fFeVrNv1cM5QxtA+o1Kh3Ub/kfnkCEATM3AQRYS1yfd9LeaurK6MxNHpektyy51YKCqKXt1Gk/UU
FwZGGNRZWFMQD0YAV+ZXAs3l7TgJ7Ml6/T5MP3KCdXahJV3VGqOeNpqzNy4Q3sQw4f4VgnRQ8zcc
HxQAKEmcFcqBXazwnoRwflijcwEQ8rUYXsl8hJkk9m/lsDJenljlh5dG+5aEmmCxKH8e45x7tclm
ZmrWd1Mae6mbSVsUQiYnJd9DsUheM6veJBOcOxfri9Cb46afkXQ3Yvx9A2JLyOpaM4LaMo3xJmSW
1wzrU4PUajOkQuc0QJ/sSMfHBlyRRDy+mCzTnUqLI1thwQQ61+wW4bAe974qWYKTpLKIuVreiPUt
hU2xgjVTUTOWcW+38n5YX6ZGeBnLGHkbPbWlMG0cq5e+pxn7+XeLVPsWSVqTag7rif6deVpiIDGZ
c/OU62Jjt4t46UX1tZyzzcAufXDIRXfFhlsHDfMzp3JsD2bEd2B8SWH3UmnTLi5oiImCSMhP759w
xtw4WAq19mR9trMrJeGnqlMaY6DYGxUFc41exlDtylLfrFx6bQcmjlA17a4n+CBDTlCNgx/VtAxy
zAolbRLDS3IsGm0RbR8ARWAaXejosrgJKimhmelEeNPGGRTts5BCjQZTSz0tvmX19JnO3DRmGQZA
bmk9+i3S6F0rDyWLnlGz1RSpUIVYVeFIyUW65bgDhx4nq9cXyuI1cDqJsm102yoB6I8SF4ARXYZZ
jQPSG0f60puwyJEE8TxzTXWd1TtCcgnj9ENTJVSSkpF5Zt9v5VzJAoXEDzsH1ugoI3MLIVLKbdcw
0cPKfTtZPQV4AzDQAd8O+7ZoIGbFIupoap+kZrmNyRC3wpOC1NI/WFOHtFWcngq1R3Mv63QyxoJE
AxYa1BGHlCvWySKal3phBKsLfi1VZ4WnlnenXG5alZJWa1WQstnwklY59UjOLoYzvLizmmfFpEWT
yvTN6MlTJzx8ORKh5aSReRmn9I6cDTeU1cw3S3SqFb30PMayp2F3c1O4e6eaPaAgVqOvW4RP5wZm
MeRitgrmMyWZ2ZZy66PJ6Vwr2JjzwI008loBNW/tZe5XmB/NsWbM0PfhNdZVVxmHF/LSU6dbUDHp
OfC7emGxJqrzroPJ18nv8UwhW/dvor6PpPrIXmNTGw1vANJHrJnFfdG5YtdQ4OP9WRRmM5j4HBTy
2hbZ+qNomce5boNxQvaV9OK0Ldr2B0wAaxE/cMZynZYDwkTc/vheYfESgfmWCX6Xsf1ttfiQw/1m
PJpT8NDiLG8f+mItSGgp7Lu4ccqROakiyHf9wFSkJY6Krev0kGDyJDYzOYtt5Gg5bjulYe07o6Ff
K+sxalOiX4aFizUDytKt214fd2HaivuqJZQ7FfMHVC9v441+3hQr5QmIZBtjgV2U47kShI95RPEc
K6doLKEZaadpJmwrs4YOpw+tJE4TUzBmP++An6gav9QLud2EmRjERI+yOItuqsecjCOreKpIsLLL
mrFaO437PI6eRAN0d0UOTadJQTPlOavVienvKAcdpxlqtoxxxwg0aJWfySPXAwx1AxFqO00r149V
S/ZStArbVJTOhUkNmvf10zTnNNF6/zgjC3XCyTgPvE8dJHkRc1GCZQmUMoecvolda6TSVo2GFhBL
7meN4oZJvVEUIUhqBn1KDtIzkUpCwur9aCaPAo//mah2wk2z18zIyBnKY6pFLjKpVDK2bZO4VUG9
i5ZQoXkqGCHjnKAGUBM/xuGII7+lwSR3yU6EgaCblL5jTUpHjNLED3FXn7K52o2pabj6hBEski03
XokvV9jrOAsDIBUvjC3py4eaWakzzUXuVABuVlHaFARiqmk/eKYgCXY8EFlbAoLV1xnDoby4E87N
bJU7pxN5/fVw9ZWYvkxCxII+XLhf1L7YarWauq1Z0rIXld9URhmkk/w9NSNj3LxzpssoiJpn6rrT
LCmtA+THTo4TNrugINRys5j9Y1eYzDX7dhsO5ga4OTOIVjsDD01csma2yWwdM54iJwkxo+mh4NYR
lw1LqzxPHhtC4hGyai/yTLq7mBVvWSg+TW28BJoOLTCxXjBwMugbZ19TJlAXFtHwY6S/qkBNnS7F
8yYpGUua0rAl1fB5uYGpSPIrdEDN1nVmAuZtZq3J+cMqCDik1scWKBCVrqqpnlTzMSZ96AK5UXMi
U/qBPw19YIoarlzAXal1449h/xB12yo3PnEzi25X6ruoWL7TKop9Ux8BOPEMVarqDTPzNUmgYktU
Mqx1SCLNzKfaaL6M5hYUDKDHjruwcPu5013SuoqsceSxlJxSlp5CcYjuxoFGQUUdUYXD6ORp8pgV
KUgvk9UX5owNLB8qzREJxOonOa7JmY3GMjHXiHrjICtUBhxsB0wuC2kQ5zDsKgd/0Rok5XgaFV8w
Zfby8c1i25bqrismdffzZ7/8coaato0rGtcm+0zYDHmS8v/YO6/uRrEu738iesEBDnA5ypZD2XJZ
FW5YqiByznz6+R2qpl3t7qlez3v7zoVZCEsCwUl773+o7OMAZu6XzXLMrSdvG+nB5yD2s+OyqXD/
UAOWsc1KVm2+IT7pXWEeG5lDK9abnZd4YtPrmr7Sq6BFlKEnwxfCHg0MAtnYxVRqRJcRUBU5zZTI
LSjbYx8EBWYzBTl++JVJlf7cdFP5pGWms0PxQB6beKrzlbAL5yhCU/7Y5Dn4k/aTZ4yO8m74uYmA
F1izXd3ESFodU7XJQB4ebXhKOwf1pWxwyYqZdv6o+4PY952d3KWgS39w5X7C8H6Wu9+gAt+8/P8T
JKjbFmX/P4EBfwMJ3l+a5vI17Jrvbdv8BST445M/QYLS+wNFKBcUoOVIW/6KEzT/sHUpTQc1S2qh
f8EJij9cFwgf6ktAy03LBPfwPzhB4w8omCjSOi6sBngY8j/BCQJ7fAvTIFKEemgA1jDwDv4rkMEz
J6klpVYe9Hp4wCtm40McdsJSdUa0riOXYtMvN+kf0BP/dEah65apO9IU0Kf+esY0t3JrHo3yAJXO
B3BApPMi5N2AzRDFbBA+vz/dX4mrCw7F4UT4IkNgtSxX4VR+QWoErebPSHiX2GnurLTI15ozncuZ
dFU1n//jU7nw0y180lAA42x/PVWPvJNX1HN5mJrkmqTJFX/wa2Ru3ST48vsz/QO4hjPZWAovGmNv
n1orw7khligPvoY2qedSGmHxk64ToPP/cv8M2vzbFoLwMbwfpbrqGgtr6dcbWOqZVaBWdDCTWhDD
62e3qjelqzwdYfLISu9BLNyg5YnkMZh4p3cewMdsZ5H/CwXpr1Se5VG6mOWhpO3BEUb59a/31+kz
V2u9oTx4noZKln8vO4TxgvGMifN5LMdTYznffaB3v7/Zb3hZP89rSikdAEae9xbKpBl2AWS3oAlp
Cas8oiE0b+JiOFXteILEAjE0uIvz+UxgADNMiy41QoIlHvFIL9QQFFxssGXy/v/lsixYox7kbPk3
9KusC7i7YV4eWouCaIBNq3Q4W6toTLrbfuv0+66uOBD76VqXLeARijIJYgxl1z+7NsWKudsNMrj8
/sL+8THZDlxo6ei64byBZM1djON7kZUHravqQ9kDb4K3RomUQFxxBiOcuRzRfioFBdDfn9r4K/vn
56P65dxvcFkuFLBe69LyMNrmu0FXWtoBIUAwaitRj2dKz9yKeDwMUn7BqCGviTR/fwn/MN4wZL/+
+jfD25CgTdDnXAGMdvJyzniWY3yZ4SWvY4aE359M6Mbf77YHxhvwM8oBikSurueX7ln4me2i2p0p
DvPOqZxbWSTXAXcjEtk9Cdsq21f5pk+jl64lszOFWrtGy+ZkU6xuPcQGOx3QJ5+Z0olKO23H1DwU
M7xd2ejnkoScl/SY0XUny+xORbwb7eLDyADnRfFFGo2qOY7nOd2hV31XBvtOAn4EncZCkfd3ckqo
scBBKfaErM+wp9ZlIeZ1Q7E2n6G/0kCThDfZLVAJEw3SmeIoggm0FZt1Zk+dlQ6FW+LJsgDqYucQ
GsgsGRFVDcxDeaL5PSITFEAto9hU0wUG32NUkXekLOcX0Hw9rhEu83rG8rJ1xmGF25xGMa0zVzJM
CJ1BtvjmronnM+Spg9V8SzrydSSKEzMgl+ztiPdakk5Kvym+ZnZ6LUR8Ve0JPSfSETm/IcqfTLv5
CoeFkjd3Rk+oC+CDtysH9JxG8VVzesTe+/CKfNQeEvh90xBfDPwuY5SHYezfp4RMNhiZmvu5DB6t
hNlaU+nUaojI45RdDM5p1dwgwYg3eDVfME0nIyKtoneXQePHuXOHln676pSLhe/QDgZSx+gtjQmF
eB5LMebKt+OITt1puf2+HV9xoUDiWnuPpwx3ssiuuDXsvDq8tk7Awp1kvkV2HUSDfuv35VfcyFbW
yE/VBoYee9bPfdQ/xB4sFgg2tjucw4F5Qsw4mAJPj0vvCDfwXVl0w8q3uBL4f0+j6dJg57Pn9ifP
mw9ZZt+GCQU5/N+87VPSFMwuZXDxbG5B7lPQib5V/Xhr6elFnSKfhxMOdqoUSe6V80VT9blB4cnT
0os5w8RSd4rFD1kR+eAkOi56KSl07UrcfDHi7ELITVFrPFcVcApKT24RPJmFIF9YG6fYrTeWDv6v
Cqir+kH3lGQU6z0TStXk0T4tgqVtWtz1OQw2zw1vLQmFDlAagDmmYTKbu6qMtHVTxQCcKGcyO76T
AcWPiNMJk4dVS2/aV8lD8T0ztsaj7bRk3gnh6Fd3y9U7Cb9vNPqTmnfjCn2V6CIofM5VdRky+shk
YVHmKC3tNF9bgjRgqJ9VUx7U5Gzq8kHrFMTfzxD64tlELFTBMQZr4fdnE42onVIjhEE1veCjUN9R
NAGIn4bE3SnWQslV+nW5q3TK56JQKSczfrc0RyoqVxJl1KDIPZENSj9is/7ktDkqXw6nXoYSN0qv
gxzPXkpfKQ4Mt1C9hrOJFgyxKGNx5VeKL4lZZUHiRHrhpe1ZR1hJQef0kv00PaNXQd5EDVu9muoB
d5FuoAmVBGTkmSUpzOlMHafYgKXQvwJn7yPnSZ/JhnROd1pTHLg6BWnDVOc72jqgPpe84Nl90Srr
UEXtZzs6koq/Dj3NBSmGi6tRNtT1cS87VbFEQpopXMGqEOvZL2/wEB+vBjqZ059dNWa2Gpc1Si7d
NJcMZbAFjZduas18aNxKQynydpzau3KGkIlcMdzP3VyPt3odaZsEsrbecW+8Wev2g36wvX471o7Y
5FRSdlgE2qCzAuopiN25NuI20yjOMlW9SxaAgblu2eJYZZf09LEOM2AArb8qWzQJo9an0kLu38dp
ILDvEo0bU7qUQins4Q45HNFUJvMTDkfTRAqyZRRtSjVNFqO/0pDa30lde0/fivYxWdhJA1oi2ua+
mjQSbyE51aC0nsNeRittLL1tWsYvYwBhwsZRYkuSHPIGwgmxRr9KQ+6VHKaznpLCXxrksniRXXxV
04GepVdyvQcNTr/OEEf6nzppq3+rfP05DnNV/HkafO8WoZFdCqsZPLULz2J5RFP7ofOyPfW049L4
0V0oNvBVOs1daRENKo/zi2Fg5WWkJM2bKdlNFW5mNs06HPtiW0zd987vva1dyOcq96abATErwzPz
HVrl+iqdSgme2W92OK69VB13JGgigGDZXetpzqaujC+yw6vVnykVGx5AuqbFEkLGldjoA23exF2N
jD1c+ZEEii2oPzsZnbKEf1yOpONqMzg6gyLIa/RDy28hC6TmCmmWQgmQbcQ0Y3FkjDTPZtpUhkv1
NadiiqsvCEhsVFQtio4sEFkp7hH/RD0R1QSa3/fKbR9Ex7g1MWeiWfVd6lm+zSpuEpnJVYnN5RpF
uHJn2pysZzCvYrMiXQzrI6HKuzy7Akv7dT+319xCxrR7N440lxbzto3pIdCFTOYmwctk1c8oadVu
ug5THrvjgKXUOL0FOz530J/Akg8TL9ZEiDh99WKbIAl/js2ENY+XmO26TElSA0RFeyQkvggHrH0p
0647tZb1uzBed99HPaPG5eLTxo+KreKUt/Kcj3QBLO+fZzifQo3ltnyYdWi0dkMXDQbzI6qc7WoZ
guwOXkiMj1VYwtVyBPJu5deysc+j435PMeNZU799gWaqb+Y8hqoyl/oaJV9yXwN7PBXEUt3xriI8
2FlldiTQbDcmzoPrJBh2LUIzgYvEdBvgqCFLLP/8toMlnQFZZl6EDiWLwxzcNY4w6OEsDDCnY54D
pX3X5RHotGdBbe45B0qDnF1zjwLM1ykbngzHpThEyTtMyPchufdZibs6u6bVBtgv1l3fmzjEGia1
xSH66DYkgzMvHu40F4caUnN7CjS3our36GpFKG2N+saTEUgUEVgbKyVDa4bFV/wRQYBXcQJucatH
xhnNTNhQ6MGJMX2JmEo3KIg5I0q+E/xvRA/TvV7NQDNLkAktxas9KVh04WpN38iomiihTpi/SSxE
zHu9Ec/5IHGZ+LzE5KDMV0paoe2cvdv4xg7/oXqdmnfUrhgybfFoj3W+MYriXYKbwt7W3EMZAimb
+nwbpiDYo8k9GxHij9TEN1VCFSbIukfd6HmzU0FBR7PFyqpbaMjVrpOUl2U79dvcAygeV+03bYCo
lMfdehTtLjIjbz+W2S2aGChE28nJS2lF2dkdQJ6UaslQj8yoQNU1uMYaEORCopQIac1gmWc7X9uR
6UPvSJu3A7n/tHiHiPadj3QvUmTY5Bno1bist/rR+mih9wKskZFcCxIWWgGBSWW2dH2ksFaTB7Q+
Q+p/xG/NMTmhVwH/mUsbLEbCFNCLblyBy8/XsUO7nLa2Vze0L8/dOxMgQcRDqNQnCCK0uAAPEhJg
HevY0GCkPThTdRcaDdT2AM2letxRren3rle/S4Ye5D/U4k3eAuht0epDHQdGVd9/aiJ62jwPGEz2
NcsoN4VkHiV7j+Kc46K56zhhfRj6eNvogDebARu9oI72Q4fekub765oZZtOGWAjJEvyyphmrCKuw
raH5XzBwoTlxU9eQ6HkDdqothaitLcOriRQ4fTDdLzNdbhYEmaDRWoljtT8G1s1c4+0akCdgOIPI
mucnUVkCwF+IWkNgHjrP3ITMCvtRA78wivAej3AUOoKX1K+y3dQ3X9IKz9wpwPAFkdrPRdp6WzP9
WMkciJ7od4nRsChqo2BvAfpyW/keFH60I3qDbhP193JqXjwXGtqU9fhVRmGxQRl8owvWBjO1CHcE
RJPnLNONzlzn+N2uZ7WkhOwE/BGxQpvwYeV6xjkXCZ6LExGGxjLZjkzG7zK9qAnzR3YJNdtACV2y
/okLmg99HXiP9aG3Bch8JRqsFgWJA1bCmLXbQquY3wXrLAnut4chqQ9Kzj8KqcirZWsSmsh9TVxZ
A0qaErZPNAP/BJBvNjyOHhh43fH25Km5UpMHNGirhDXeerknswkPMy8eGZM+FG4A8Jhu0saEma5o
xxUC0ph5sXhLgvaEWUAhvrcTv7vWq4tX7tVKufDFWRlaW4JijMz1fh/ppMwj7ROKUqxBCZpGP8i3
swkIhj9P8KOTOr7ONdS3PozzLR7L77QUJLKXc6hEm2qTVRRqWNrVOQuNzE42BpbyBw18Tl3fhe7W
IjDdlcC3YkxL170FCs9kdeF2xHeZr219lHF9dKwx8wNgpvEYYxVsdSrX0qm7EGJHivqeAzE1/jIX
+tmO8dcIzOQiLO7/gHtvlhGnaRLLhIon1sbAQFIikr1QwpdF+uj048Ps2M+ZKx9gQl2hpjAs4XqM
81Phqy5mz2ebeXpdRkA04xK4PwJttgpDhjF5X+p5ddCqNN0ZbjNvZFPcmih+aA5q61DBx60f5Z8m
C48T4ksHkAfSWUs2NHAJTU11Z7WEzY8lVZs/OTHjXE7wNVX6tCobf+3NTKgqLJWt9xlsgQYpsoks
40cLDTok02Bk3cZZunFLf1zVGc9aXXbnUt9H52zdG0QLvY5yqKm/k4OJaIhL+CKjCRiEdJ6j1Dsk
JTO1kfUnM/MGFLeNQ2BiGzRMt1HN4rhzFFW4UwHaLouiq+YhvBJ3/SmpWPdkaUAFrLiXBRA7u+lB
gInz8gy6KPO3Zj5DDlLXoMZVLLaILVR8rIfTB4tyJjW2YlXW6Fy5gHVAS0OsWqJkM50Po6M96Ios
hmHhwOibXow+pXGpixBNscHxFsymzO7VYor7xEJcBatlPN929guSrsBwiumYC3EnK/pEY09PlZbf
Oc50qxRnBWmIyZiR3+GTSc471Fer/Icd9F+G4sWSsOQ63JRi2gjOrfidpk+mkIeicz+XvQ0i2Bjv
jJnF7uREF1OF6EPAksz/sKTflotHnihDpJH2KjISFTGTlBGJaytzyON8Uksy8rxed4O7hYp3YZM3
NHjKXQ9+Ri7FGG9xxn4aDXARoTnemzEzpmZj7pFtuPMvasDo8vIjiIxEZ7RxRkOC+AEgpsI2rSLQ
cdPmjoUGi2Bivc5lZVU9L9nkKmCkq+3PmitJngnCy8SaECCSD6INVi06GfgXkEchqO8LluwdkBbH
Kbw7tBaYAdpw3foFrsaUBFlieEpP9EwL5hOBGSE/uTf0cb302lllxyo9/Va2LWBoFUa4ZnWLkL3q
aDt3xP4VZRDcIQD40xk/5FH/ra76kxpK1FMN5+4gC6R70vASG18Rk1sHjUzWeHIxzGjvAGjc6x72
TnPEz1YpiL6h9wTjeLKd90kXfq3AZ+dkVWopAmZ1qtQMGbO6J73/NM7jR/Uz4VCSU2ZQLFv5YLsk
M2GPQutgfdA10FFYtTKRvAh6RyVJVAyWlWzHjJlrqQ2YbeUApxn5FT7+yZoxnyutuY5leqq8YjcP
MB1Duv/IQn2FZenNWBXaWhUwYmMKVnUjjrFO0qvPP04yBtaSEneohA+ae9fJIqshB646bLQbSj17
g0UiPjYJTA02EVIfBlDZrECOUo+alT6FB5nKh3GkCTYVBSYKFls5jI+OTKftklgI36c25W0fM8d1
NdDwUAhi0PGyZl3SwI1pV4g0ZVkfXrvOAJKAozRwKv2c4b+8ZDxML7vkKND2qdj15E5QHSK2plWK
Mds3GviNhuTcuKTPYiT0TWQsXP9+aEt+OKO6x82JASqonzjWwxeSh9uqxlygo4DdGcxomZFRxTcQ
qqc/tL7FI6yJ7MFQQvdBHz+DbTOjBJVUyOUSB+6CETyo+8GU4uC2gLUoEND9Gue96ffEhirU9uHm
jmZ6NMgx9gUx2zSm6VrQoFV4z3zfV8FVBgzcdjpvu4GwCGTKTT10p3QY91MpzK1G8h+YroX6QA87
Sq2obbKwS6QVqFQZglF4rOBB37aZuwFegdCnQHVH5UgzCt5WRNItt+8GjWg1DhkNZMDqLfesdV8G
JKdCHggOcCAjZsFASuYuCxH2B69CeKpBc0R/gil0j3odMagHj6GaoudGVt4+vhnMEOO0JNU2BgEy
ILGnEI9MiEMU2HHrECCAEIdCQAHyewDRqm8U9MpOv+V1bzwssSf82G2EvtMmbbhFrZO91O10N8QD
s5Tfaeu0zfC/tZ2LY2SsGB4C03qwxuy6ZGk0jR9dp9GmKpG2lLrrAj/XkQ5iastJTS6THUvFZFsB
u4psQmPPFmgkxSxPJ+ebE7oNj5P7iEEBjSZ2v+PRyldm0F/LEIiYSoiVJdno2uTeYY1C2ok1MvTl
xyKGHq2GkknFvaVHDSk08g/WKK8A8kgggh0oyCJEZniNy8dsYgqJZzJKc/Gxmdt3pUbo7RcJQRTW
4iu0WUknQC4jyLtdYubcpFUvc1siWUa3jvxeNeifqGT1rFJTwqZPAhACG1xg5AsNURAHyKbb1IG3
AxKG2rgdM2d12aXuI5IGQH1ddLSXuUoTxKjl/G5ZzS0/lKXXtClti7GZII/MbOaph262fKkFCSUQ
0VNgVKfGLb94FBjRjYd6q3/ybZbbJUUAP0g/O1EJUz00fVIOxo+cgLRYXQ/VTZEH6Vq1+jE5VUnC
4stN6ZVVvm/y6ZOGu8qqdKKH2XsaIIPyAPz21kyJQ1t074/ggZhLGUprATElO8b8tKM13uhuSVBQ
T9980/kAQrTcEZ7v7QCul+VN3bryso8lbPWgBLcGq3p0aVo24GjgaOuw+lqmmtyF9jsf1ruml9j4
QoOfFCHehxnfKIp8rsjyDJf9xp4gsYpI3I963z1POu5fCRStzB4PSUq+DnVHTNYxzgy1rUP6DvoA
3AMwI/a6K7T63My7ebSPhd+Av1bEfkNR/H24/hm5h06R//W+eugTQPZa2oMeE+AWZediCxx0Npjn
tEGLmWVDjKZAo8QF8B2EdxbOwHaozJVKgiCIh/cQiOVNBkRqYLlNeHTJB9Pa+O6LDUjSzhowY6X2
ucXpkRxpEEMxcb1tqScfMgU5GRT4xFAwFMj0j/mCTHHBqEgFVkESHOyKArAkamMvoBYlniHAuiwb
X6Feuk+FAsLQFnAtWzYKJtMuiBmQbCQ6cmA0PXiaVKFrlg06+vJo03MGBb9pFBDHBpGTKmjOpDA6
CqwTKthOrQA8UkF5DAXqGRS8x1dAH6kgP02afgWOJo5dpn/KFSwIdBMAoRBOWDEY2XHZRIn/yVOA
IqHgRqOCG71ulmOxAiOFCpUEOmlSMCXupnVsFZJp2Xvz0lRgp8DGXKio8lvL6sat9EoyqXmMncaf
mxIqAgnFEjnoyieFU41RcxPDlSz8Esxq3x3QhEaOBfXTKls5jAJmdJcE5nM2hMjZeDhFmCMs0zC6
y9pJHJdNFyZocDaqX5Hw377+AxX6eJsmZDQMzTSOy4Z0v/ixB57PhECo/oOMLQkKXVj01qh69DSd
4l6pn5rE0E8F4ki7JCc1iJUfPle5c5eI6MWUNfIULXSAAW/Qg5bqAbIM5qlQFtKjXj7rsr7j3+OD
NGDrmUka33gpEjNulEdrCaB4je+GibelJp6iUC+3EhDo1vOQrWpR3dhZrAgYdCavofjrtjQo9ZJE
e/U4cI7l1TjYxpYMPyZQXu7uu47LQRauPM2AJU+TBUPOReHzsBxzCMNQzkVeSXs3JoiezyhaIsq7
c+bok6UX6btoMxIaSsVCRwpgNVsJNqPqPjcdRl/gQdm18/CbMQZiK50GlXNyc8dlr1dP4ZdjOuLo
fWB9dIc5BFAOmHoQzidNh8wxekl1a+UOnhc2TPdoPPZqs+yBXn4mcYZoQMkM7jT6eAwkXvYU2rcJ
ZcPjcmjZ6In382VZA7120jLdMuilN4I6gyAnCeLtMxf4hOahfRQFHDA7tR6mJw+HJ6pNbNxp+sp0
hDSSM/vPk8DGsX62tRZ772I6IEaKUhO92FG9s508fd9Z8R3w5YDm54MLzdsdGfc7LCo4IgLB+t/W
t+344GDRd2ubpMPN2oNMxVCzCSu1Pq232K8FaMbSxZsI7qpsS2s9RLpxY0XQzOLu2CfSRRJAjTYL
XK7AoDHCTA20bQWfPsCTeFOKEPd3Yso93g+YzMdbSoni4GOp5uCi6UM9573oScneQ8eKr5K6jRJg
5r7r4ja8TVJjXkfzWJAF13QWEfnXquLc095C4fTYW3WHdAEHAlzsoUuqXd21+hWipDE2cGhO5n5k
HZ1Zt47L3rLxrfrny8guxS7zXGbO7mZyymmf5lWPv47FSYbw595yzA5ehgBbVrLHgOv9kfQ40H9Q
+2UE7Nd3263QbNjyRvN5Mrit0CXwAusfyzD6mIbob5mwv8Oyng5G0L5gxMGTRwt3gjOU0JhJPAyQ
WSL3KDpzXMvWL1G9tEnSISBrEfLkaZxsolL/4rvWPnZum1g/hMX42avQDLHbD8nIitGYzMPAupTI
V8THSbCEhzv0YsdogXcRPJMZYyc9J4eBJxt5D+uzLgCS933zrWJR3uLxgwGDKLdXE0ZMZNj02QHE
ezjhSYrn5WEwQFJLp9wUiV+vPKf5GNuIiEn3C4EJzDBUFewu+DJW/mWyauzGm1MeKIus2aYeMu4C
LbxRP0AXw551mUuXGPH3mBGAR9WTxW3nog0A8gLlrWFDkmUNKBtCU0oGdWRsq/DqgUIIkhzvF/k5
Ss1P9cyX1HN4dUemuaGDKhuSajTs7ENQBkBEQ/e98PB/ctovZm6Q93qKEjmu0oAVnG0Tfs9Z/XHQ
krvZPM6VoBgnqPfKrN7ZaOkSRrUCG5HoI6PQfaKH9Y0GtSl1qnIvuu5RVKimuGM3HaA9rbJas7Zm
7zfkh5ngZvxIqcXh9vU05vawZTVbw4YgA04p6hqLfvyR5bG0bpMX+q36GaEKBNL4PdQUkN/UlK0x
Xep16D6LdVwckDF+MvT+pnMIn5aMXuwFV5UKGpeASifD4mb5uhWYeEBVW8f2cK5x81vZOlKfwC30
1ieANNc2gY7QiFusGGPQxqkfkwpBCJlcIk9/NlkskjskZnazdh05mMj05AXQ6COFBJSgIy2URulF
VK62OliVd/w93sZSELMinYIiV7qR4Isw9ASXqeM/hKi0Yb3BFzXzHOBSRfrKLOxDPhGrlIYebg30
9kZqJA5ObKz00IeoUqazjPyESjV5FNQ6AXc1jO1tw6qbBEWE+JqKDJZbieDqynI3qTncBIJwFpCw
Sgs3DzjJUGW2CS47n3i7tEGMTFdpKm3BmDWh7hzwuSpXA9keTCyMXVN9QibrMtqxhiSASh0ggcZw
zZIfKlqn3UlgLL+/KcbfZBjVTVGClg6CluAf3+LyIGxMLimRQ50Z5w44UZ0QsqpLikb33nBu5+GA
RPlmHNFf+P25xT+c20B8k5MaAKC8t7KyDWYoGan+9FCqijcis2QgMbYLzzZpBk3YD4WYThK0yDQa
ZzTXb7xhwB8julIWPfke1jU1JF7WEZSU2/s69W5Gi5TP769S/g0UhkKY7tgeQpyeiRD5G0hcXo85
/lsJzcblKsOWANFtmmHFMEwwOan0Gq6661J23irwwFUBGauG5KrAHFHEU8xyqiPY9OwKImKwBhdT
xXIuovxbp8CQuM4uKalC2sTOgqu1QhP6c9FELG4fFwhioKu4XaUDW+z2qo/x5KCyGBAULjgNwoQr
hWCpiCRwSQnkRZKW+5gJN5jHWwyZOJkJbaDpKcWNNfI4sXXAzhC/QLs/TVn4PcqHd5/wbTmpgI08
z0XWwymt4bJa4wehkoyRrG7wk1Igj2Km9Fib03M6hoff32vD/Bs4lpuN3jGutY6jo8/6BhFXjlGh
uaQ+DpFM7LWnW1swqkS/Cm9Sq5HMahQqKitvyNH0qySfsk2cSvFg9NZOjnrBdEBG2VVeWRqOb7dI
zg6Hptf2qZq5p4F8Dg61TnYMA/In+BqfLJ8CMPy0u7nxsh0S1Nds1rB1A5Wyk9W0W5LNQUjGwsTP
MAsvATbf69IgXx3x6FRBMY9IksUDY39NjKKDUVmZGasuQULUjAVMMLJvpBkKJO/Wkil0G7ePQ0hh
KkGQa5UV6UdnJiKmpn3JBJTvaO7W5cTIU/vOZ2yEWBWq/4cpm6Xe2mnf03god+QcNKMtt3Hefs28
JV2fZYKVgrlNh2gf6vmlE6QbM1Pfu2FLyUvPcOCCNxibWDb5YRTshlx/YaFHvoqMj0VqLhH1nUaS
CwwDv9r22tOSay+14sFyMMIute+FoPlABDZgFqNY2bPc8y28FuKEAEsHV4ahG0AW5GoQGd9rmZBY
YVTljnIJBLa4vMHV1YzR9gA2tU5S+2zzTyoERwwWv1jYB7I4w/iiuzdL56ZUIAEZMU/UnjyYtfY5
yOjn6lKrm6AIv2vDeOqSon83SeTmjA4Vjr4bz6ZvA9aoICcObX1Mi+blX5rrP8wohi2kocMEsD1b
aQX/it8MOjAmltYkB1P9ZDUbOBxjDed909rb3IkJWkOySxSf8eJUxTtVMCsUks5SMKqqTf8Fv/t3
xLdnekwSNv0I4wQh3lxSO8lBlpERHVI7+FRm8SPL5xuV+k4H6FT1dOMrxFkx9GcFvcrc9OLr1Qfw
6v9yb/5hcDc98NYCioQFJPJtT+6irvdlXkSHNhxLkDf0qg6ZCuQKQba0UI3FV3TVAZvYX2VN/SUA
ct6o/IZU+DHwFJAtkebLfPe93kXvMXKZtmTCoGqV478gcb2/weSxbWLMASHvGYZpvcXhssC2KIMP
4QENNX+jUUUHWbHRexSnXF+oYjZh/ZxKZ7s4oeX6bSj84ejoVr0VfJAE9d2URMO2i9xsC34CpTKV
jUIGjaHXijbkWU148QDzis47rxpKklt9yAge0XJEv8JrboZkfMmmuNjoM6hYkdWKTG5tPM32zh6x
kNBPkPm1JK23S0480CJmnxrds8TckOnztv1AYi39UNot+uXQRbdlF4U7usW6BVn5ArFyJzPvQYYT
YkLo9EQTdQv8FKEwlvIY13QbE5OUtTAMKGCe9qEuMb6MgO/SgvWPUwpYVzMPKue4QEWhPiGmor0P
KeDqzBGhCNHhYECec9xfQrBRgZmhUWFqN55uP+ZdcIWi1e0lvgdxWh+KBrLZVIzxrpJ1uJZzdVd5
ZXlKJ6SWZMJolU3teKij6DuWncWP1cf/UaP+RT8dNgiT7v/OjPqvOppZdfzKifrxkZ+UKHhGf+gW
rk0szFWvUSvGn9rphmH9gSkbQbVjCFbbEvz8T+100/mDdaZODA+TCvtyD2bRT06UafxhCrW4ckwX
cXXD/U8oUYZ8u4SAKQ0lCz8pF8A9Mu3mmyVEVjlNMyZyuMOctttGVTsflw0FzPlIsXQ+CpUCyMug
X5P1QlShatjo3v/sqZfRnH4Aksbk2FIIQBSP4N0HrPQjjCcCzRoQKa2GpEvHMPVjb3k5qJfLMScb
PIUu5T1alXSAa8IbfYxj8LLTe4gGwbz2DNQSdTAk9UddzHcCA/ud4igeXzdG06DjvbzOoCFSX7Sy
D5aYnW3XRPmxVl8fOq0LNjPQ2NoAXWBqash3elF5XDaiatGDn8ea16+7IvW+YnXdbIMmRxpo+Xff
z8PPd8ZZjq5ZCrp4E/eIFUtKPOgmqTvmTml1QDlhSym7T8Fsc+zHv0lh3jb5ccSMFM+Roz35xRHO
eHl8fZni852uci1UWApo0C3CcXNiU3BWu8Ew4wK57C4bzTPaoztW6Cj7OSPUXGCqy+oYkck/N4ZU
Pz8wwPGsEnX7bcr7KyMrnU1nwIUOcbg5On1c6lu3iZAwAaZqIFemDi9veH0XNrlnezC17YzwPxBT
cpETDcPMs+a47Bl/7kWdWevrN//Wo9E3kPSCN6+Nxnvf7Zpj0pbcpOWNy2vRqxv5y79ev/2X78xN
dWunlmU/Rs0GFByu4/Xs5Y9//3lw+Y4fZ1p2X9+5fDAr9+VEW0u0RBzBPaCZrvY0qxXkWFNkd5bd
5eCyqeb0M3Ghv309tOxl6mPLnl1p0yEvUDpXh16Pv37AblTyvdxnmlEcRwBmAHdBkaWE22p/Ofy6
cVRb+fH/5eA/vv7lq5bdqBpibMzM968fWfZ+fM/br/jlvH/bjb1vJqDjm7dn+OWbUOpFpbfHjfSX
T//y/99c/C8f+GX39aJ/+eg//n9559tLe/vOCPcf5MRMGMZJsRYu3f+1eS97/+uxH/3i7b/Jh+WH
Nwe1gl6zdB0kKKi7vTlD2RS1vtVmDIZXVj3KvWBIe/3M67vffO3yDzk/UY22b+DgF0cSh8Vx2TNy
hpLXl2+OIbYck8tVH/nb7vLW5V/L3rJZvmj5yteXlGEYAZfX2fJ1y649APT6b/bObDlSJs22T0Qb
83CrIGaFFBpT0g2mVGYyDw44Djz9WZB/Vf5VZtWn+75vsAhilAIc9+/be20sQv/dp69PXDfrxzg2
5D2pit26y8yFO7ytN4csGRDSQ+bd68rbW4XenGBDNSfwNswSM1mI07pz3fgF0CLC75aH1mete1nK
OsR6zAKspMhUaPdaNtA15a1mPXPnp/Wm7iDkuf/b25jIANCwUGot8xjx/O/30iz7Jju3bRrtlrh1
GtPGJdAICGnc8Xva2u/RjJOixH9SJSxsx1Z+z8lw2rQ9zagBQqaiXF8n9J60xVTTsBxWoEqbom62
xYK+Aa4qy5PlxV/WPAys/EZAcmT1bdBEeNu/fcvff8Zkkxs/pW2ylcslbVjGcTQEXEvXi+x/2tf9
89HfL1tesb72P94NuiTiKvqvb/0/eBvWSHKPSfmwvnOwXmzXT/p9c927vg3JRFz31w/4j9+khL2c
ZPBM//5turHeNZS8mvVKRuuiPAXlWJ7WW/3yhf/s+/fn/Hn4z3P+7GuE6zIV+de3+Le3NYeW6+e6
889b/O8+Zv22fz7lz9us+4KM5KXcr040ldrTuFy6zOVqut5a9613uYJfjUyHDbc8Y90/JHBDEFLz
st8314ey9bq6vubf3nG9W65XyPXh389cX4Ss+q/P/v34n/u/3zNBFz9pThHOKKZvwEYhuWycs6FD
+NHKczKXt/Ui3zFKFFajRLzT6UBpLGaki7I4rH2E2nNkLdBPlwSMhAgx6m6hPwUpdOamB6vlwclx
8gAOX3nbBUF9GHpjHzSk6+a5/4EFAZx5Sr/9w9XwZhPBflS+MDFUmsnG9h6pXFMS1uH4aJ34yubB
DgdmGNsUkLUbz9dYRPuuGf1T3hbGTZGKZ93T7H1Sd29Fqn2tMYeTwYJx6aLESvc3GXqO2PnWBVWw
D9Ig2DrK2zh5Ql+s3sgCCddQVEiW+mnbieQrjxB/TYpSTIesxYnUNkFnUDZjtx1GOCmVZx+aXFyX
Um1eLU5qRLU3meveskTA2KgClxzy/HMqkGcgi6vOS1NuaQSdClP/Vlr5eFemza0Oqa1m7k7EuPc0
qDo7OkSdUjjZiFoE2zIgn87up3wzqPTRRSEdujHY78+hAj+VyDrhl9Qxd9DIu03V/FYX6aeHgmtr
qHe9e5JxcxVID2NxqEvKYo23jHNOAsDEQuMyUaTNUz0PHX+RjkV4SLx53BBB4hYH4UqOXnMpCvZw
CaQP5lPRP/H7GHtqHbGwTawH0/pRgEM7lVEyvBRUbX1cNo9A5bBFiHfHQVYufboB0wM0qFNmEsVM
caMpjWXFgO7NaQS2UtWQINpT+cPaMcMNTKBuTjyaT+2lmkhG6RlUSQ6sdnaHUlkG3ZawSLnxRPCV
GfBSzM70byerxCYi4hDFRXpMPPN9SB6iFhZkkyIdF4uorWn6vRHpeztegGAb4m2Z+ztps5Mpf5Y7
q+Oo/PcqMbP7QTbEM7+BHEUIuvcWqbjTaT81iHMCWc5S/K6Dud639PUKtImbbrauFiS/utrFTkMB
O0Ax0zsjIGFgVOCp5iVQgjaTjxwMjtsuqYruKDKK2ikK91D4ixpBDKGWpl4YRTFRs6U4WEH/Hufy
V1NNY2gJ0mvL/H7Q+3I7kYN57xhn+KkDLr27xurds09Xk1InufbND82NI/QVxa4oYaMJShObXhqn
oGt+wWa8OhIbS9NwOGyTFgqVPafNPiCjNRuwf7U09tyOdEcnIRIP5UFAqSpNgVFxicZLGlOeLNFW
x1RPhtl4bGbV3diGy/tEpKlm6r2fxwe3d9ttt0C9pClP6yumJknCRJ8uVd1dCUFu3n0HWp4xn3vP
25WcH11etuGiYeuy7EEy27+hTuOfXYMWZwQfOtdleQ1M+yTqySBSJ0MgJ1isQQb7Gh1StCNlo1+K
p+Y6Vu5xGoPpQPNEDxvfWlyZ8qHhrALQXBL33dcE2mDYvk4kh2MLR0xYTv4L1hGu4a1OlqWk/+5Z
Mfgtx36mKUsVJ+ufWivxD/N8KucUAd7UNtOGBEUWZEyhRR53F90/lUni7JFNXpF0ELGDWnhb185L
okmUhvN0GFRe09JBByaxh/QxbD1avLs5Gz5tjK83o6qA93Hib5BbAeoltaw3WzQ10V468bgzc8qJ
HKgvmuw8TOqWfRuJIdsE04fFZMS18E7aXlNAW68Z3VreIB1aZxvHtPzxDRn+OedoPK4tvCWIYenb
OC0JD4ksvtU6Riu1KM75ZhjHcFWqgMLVgOheT1BfzxUUPt0Y3/oeIipNc2h4UNjMIfk5D9FPaurE
nMwHNxufgIESiklEqN8H50ITHg0JTYS9ZmnYhvrn2tQ4KKIawDrmiH1vWU8DHU7kycGRYPNqy1A4
XVXWEXWVot5De3KTJAAxewgDN01NtBld9l0foTmry3lPNspWiPEustw3vGUGxLuaPgRssLqe30mc
MB+F17xy9tFQbyU9Svq9BN1kiGmiXa1s1qM5zLF4js+ZKXDzIGfWJwqCODhfUk5Tcuk/DYzrFFBG
sTGERzZjOj+NUZCH3gAzdSJEesh68Fqai9zJeDYk07I+GG5154MkCALrzOQQ9IR3lNFS1W/LJyBU
OGZaSLlaBeAqwbLmBr3zVABJG3xIlPeuENqZkGOQWJ21F2Re48QBYT+Bne7IrzUnMHkUgv1t7D4M
oGzQQHBOqqjrbiBImsfRufqyvxNj3oYwM5cpq/QxPufHvP/WMovacGnUI4a7vs8/WCDgE4JzgFg2
2EHW4vhwGzhgudXuybcmOaC1j62e0UKeumtOht+U2dlDDrWZ0Q4BxTTZ57QGgcyJF8oYMrMSsPnt
NLtY856kakh09DI20rP30xC9zu5U05ULXidTh2oOM+qmAOvWT9FnK53zQAU9hGNBfSt3f5Ytcl1v
JKCbM6U6RKwEoLPj3AN/SxBI2m4L72y6CdphEQGVGwPsbijgSH1F0Ky55rvwJSlh8C8h2LOrbXT/
MHnIHMeqfqeiVh7ngRmRdNOd5rgv4zDtXKN8qWZUsQS2k6PJL+x1lMiTYL4Vvt2zWu+eK0mSq1yk
QuSm3OV+rQCqOjCogXaClyAQYFbx1qqy+/ZR783xjkT3nZeh6Kk5N7w8Uvjc3D7sh89BptsYLkGY
utHV8goY1bHpcEDrJ1yE1balOIFLajqk0s73XZa+RmVWnOZMQ7Bkf7chwCVESyP0SZYjgw6Yqbc7
lFR3IA6L/RJGXrvTbbT8pxtjuKsrj8VSw8in+o3R9GpbYR/CQpf+gPtL7IXNRKFLEQ/DM6WBV4N2
9TUoqrRm9zKrnn0KRJLx+OQi3E06Q12qLB1uIseUW1tVdzJBsh5bDSJyvX7qmDkI6uNh3/fXwBLt
TQySo+jN5t5xMccsKMZoP7oSnKsFddzDWhRC40DZ+SRz45Yn8bNZD6NjQGAu49vUHL43io/SM39X
6fm0KK5P7RChTzWTR5pYxF5k/U5lyY8cAAohL5M5/iqUBnTO00x4Ocaxq9S4sWzUyJm9ZAS5HeKc
X9YCF9RFgYDJs1/8IPE2lp7c4arEZABQ8EZ4w0REZRbcyIq4qDSvoqNgCq234Eeamf6ybncHGhaF
hyiZZsNRJmAWZX7r8YnYK9oMWVnRhbaw9KOAGznXtnVgjNuWBkZ8t8oe0Wt9SY/YgtzAxAAHok+K
dJdJrWXmI88icV0qvu5ZkFJXTCnJ4XoIhS93lHHugxl9si7A46HAN/FyBnVj7Vk+bEz7Q9XCuu+M
Zegk0nfvjiOijOGr0hWDCZ1hkUchguJnVmwNy7p93TX7KbaJ+g3KR5QJwBKq5hJbNHJUKUNLr54c
KX/EHT5NHcBf4yVvRRYQbDImJg1YgW3XlIekHLezGBmakyw5o1Qgrfo0jYD5QEy9kTYfALYWLskZ
zS3XQaZbLt5idE+okIMAihHHrZ00G9vq7L1YFE9OR0LD4h2P9Y+hnz40Z9jFlsQ2aNWPyNfSPUr8
KKyc+CCLeQoRdTWMebOH6Cubt/pg3mduCzGbi3FCd0fmXnZpsuHOSX+0vnnXKtP9ZlXepkhPjcZ8
e8ypdc8ESc4W5rmB1pYdOMnWd2aOUfD0mgeZ2ifPgCmadqP8KNkktQEYUhmcfCRr0OtiZvJggKLZ
ZJF5By8ZFm+PtzCOwG9mmrsYD6Jtb5BRU6kMGTaRQ2kv8ea081bFE3m8ib5DlP6NnNF4X2EzvZGL
iox6xUtfn214srS/OMACQzphoSh3gIINuzz5BIn0rMcoLKpI/TJ749YLBuNoTAOWjhfK8XCnu+mX
Kkfr1UkENkytWSaWo7VVBqrOrIZv6YaZYQaH2I7OGlLKph+Ix5B6vPe1C06571Cp8wuVo13qWPbJ
GLtLl6di087xMaYqTJh39enU3QQRZnYw4R3dJJr3XiB/NqRFh0W0TfT0azCBOAqcZpgWoPwGiiTD
ov/RllGwEyPeLxwbqTDTEPpnumm84MvVSuyI5Ly1wcXxur3dulwxkZ51UfzgE55dmxEyPf/F7hBV
DiySbyxvem4jwa8qX4x45M3AyhD0kt8NenfLKJ1uRE/prkWIbNavtW1+JjX29dqj20cG+YRxlVzX
+Q4vBWDTHiTQYOLxbYmKSjXjARiZdtUzJ7o2syiuIjrbWoAof92lxuEILDW//N5neKSNQCwqj39e
FZtoRct2THbN8k7rA8NsffYzsFjRDzgW5qdOPBFJrq6K/Mfea02kJCCm1ZwPN8rNMr5I/KIhFsTc
wiw2E9LbDgMu2DE9OzZnFSWCuwFN8EO/bKYiemgV4uayPnuxcq7rhnLkvMmmmZlo7f21r3InsZ+R
b8Po+Mc+OUPkNqGy7hfpG0jg6L5cNpKDEYjwlZPCZMjvweaXpnmdlw2lWZKwJm+C4cLdrk9Izm29
9F4taN1/Pm3d37n2t5Tp72nd72vCvBYNOT6l6urtn+daZmQiw3dQEy5P+dsDwE4tpi9/9jhmTfzW
hPJu/YD1gShBpBH0VsjitAnXXeuDaa6T5uBOT+suB27nnechBI2T7IFaYe3l07U3jPRBiZH4eBEd
lQFgYMqK23F07Ou68WfOq7onQO/PvgJ2wD7qLNB5upbRRqfscmtp8pQ7uXNNl836ZJm6tHMi8O8k
bCNa8RN+1CJ2b2an8fe/77eomnZtTVBLsz6eNI7JzGi8ItS7nwPGEKgYyKCEtK9BkGv3gIPj5Y7F
8ub3hqXVu8yS+TTBYNCYhcwEGuDr2f553ggd/lDMOhEay2s9vYYWXabXEjL5XYPd8PcRNTdw8EYw
TUFRdvc1s68HW/PjBzOrn5ooHs/r09aNK0jtinxAcuvd9bmGX/U4bZS+XV+17jMnE3xSnV8KOSIS
1ePgWlRWcI1zvrBlyY84aoPrut/0ygF3b3YTZb7O37E8LZLTsfEWs/3ySlaBVz01LMo2HH/1lPYH
LQ7cq2hq79pUidgaiT8TjTd71/UBo8+6o94AbFrvrg/EuY6YrRAbK8t7YrYCkEtdiYp0SCdmboNz
++e5icAIGeSdty9Mke38iZimWYuSh6Zy/HC0p3xreREhqx520R0EQolBUaQPctnYfdcfqSnhnBlH
/bc68P9UBP9fFYGDfPa/UxHkn1X32f2rjGB5zV8yAj/4LxcSsueZgR2AT/UQJfwlIwhsktndwHVN
2yOLHUTHHxmBC3UViQFCHctyAmt51T9kBNZ/0e/n2YSwe0v3/3+lIzANk+/2d7mwYfB2urVoGQzH
sR13EX/9Dc6HKca0G1OSZVf4JGmVdoBDujsnqfNa2F56lGZKDcq1aW/svG7jgr3Edd2+e6PQt5Ly
/yFm0PPd8r0LigSENkkeNVNIFrzxS8AQV5MtebRmbEOmBeE/STHex4QOTjjizXIIs4hywiC9b/GU
jftAyyizdmCuc//UxxQYHW++hLggxp1WgkkqjMkhNRFqdRqBGciN7/gVooxLso79eZOU+njTeyxO
SgNyK1TuX/Da3KeO7ANl2qHJ2HVfONGh6KBOgQpv8DlO9IhGnUQlE6KFYWMk0F0ycqbkaleBeSx0
llflx7Ftkhfm75TXhD+FUlDqGmb7DnzMfM3SzAjzboZvjWNU9WBsSNvRPZaUdZ0Hh7o4TWlO0lid
pdfZIW1CBQ2pr9l479T3yEXqXY/IfBvomENN22WBRnj7Jpb1z8oBGepZBJu19VtAwsdNqarqrOYz
XGqi0epK3+gFim7UoZ061pJ5eWSC5WNyBdoDxYK19zJgfKX5VDKFDKsy+RZgDyK4Lrd3QPMqflYu
u7P6FRXjfd9GV2wTUYgklSLpwCgPdAi/SVkecpnaZxevmiP04B7cY7fBeX+jpNmg2DC+Yf5Mt32l
k+uTR7sIMhfFBLGLmHqXQqt3dkCeUq2ci2Ms8YTxPgv801BbYtdQYLwZCzKJLDJW9kZOiQ9ahEtL
AdRP7ATPjVOhSm/bdp8uk3q3weGnqo9azx/rrj1i/vtoffLWRBmQD6VRh+56HYJR0KZHrFZ3ZixO
NGew2LkJjQ+9+hAaPPAmfulIF68I/IurLxg7WFTGR/hLFQPwQVbwxDNn/Eh8Qk0K19ioEqJEqRtM
QeLj5DbGoXf9N711MOS1A2ygwPihifSF+nQUNM9t4aPKKIg2QJz+aY8ZCSpMSl3Jryuc+tMbKDfF
Kiey0ie1MdU071DG5qWsqfjTbI3OlFXyhus6bh3q8j3FF3Qi73qT/pzNlgCKmmW11WBwo17RU7cs
iibElQv/ddLg3pfx52DGzjGPrloWEzFXTm+ZZR7M0t0TvhEq4m7omcXBI1dETHo/nTnBHzc6X0Na
2Pu8ig9Z1f2IEuqueTEl/EPNh075T0UyWNvXOvPRu/KtMaFAB4OathkxorW5tWEVY3RBGmqeqDYi
z86DTTHBykjLi2ivGAgFl0YjvyQgIdP6oKSAe5Cy7aYGUmM0BHkaObUFJ+JH7TFQVo813oC9Ow8u
CJr0NZFZWJG2ejNyQidm8Qqk5x3Q/CYhkjNOIUM0RIfpeJrUhb8J4ucFEOVjxhnXE8XopOZd1HqL
pXgJfw3gAJDjEFqFave/5YbacSjohGgBVWW1mYTMDqMtSEToDGxodJETvfwyB2YRU1leBfqk7VSk
z/h1BpSe6oJQnlSyyjChuwQjogoYS6pSvzSLEAmtoDlCrPFmRkqjtdnJx1nUFUlyZ7fkAbwLd2Su
PibuyYZeYfWpPKTjRAxW7/yiBOffmMUYneNHMCZIiSKhPdkE3Jrej6Ki5kGgsb1Fmcmp05dgB+1k
q8OiZ1I0HKk00pNs+y0pDW+L//TENYDD3Pb9m5rSMO4x711V0+M4WvTUkWAfm7iimh9ZlwxrHH8N
6CaLA9QaxktsQqeYGhp/JvPPg8eaFt/I0hofyINlwj/CCBk/1KTloU5hnnXwdzu9tE77g3IEoXjU
c2avqcK6K8pdm5jGnl9tDAC2ljK7twDV76ac3Ds37lraD5l2AFcN/EcPFoMpATngNFQepzftqKW3
/TyR2JBHuJdFRcZlPXpgL/D817F/NVMXVkihwxLLTX8jCuLNQA1vYd74Z6niR7OvNVbD2rBjAb7R
HXqO2mXSJ+Z5SKo2Kau+uDHwDZbIBia3A/HkcGTU420ZdZeEUK/trEP88os2xdGaaft+guYXAFM0
GlAURoK5CQ1uvOtF+Ro5lc7FbNz0SZdurUjRmRhc7BMzSXt1yickbbEzS5OEEaMwD5QjucTSXtwG
fXU/jM07XSL/NlD9HVAM1qrd+IZTVj+O8k3ryUgtfL0Oa1iySOTnDT0XnzZHjjU/JxIgts8MBgzK
FfPRFG+ZQ6Ns07mMePAW2jHfY2xGcNuOxO1azivs0Vfhat5WDOSaY2Fb/GL4i7IIvBdgMzJW5B0u
BWuvijwmrA177kI0alL1kkEdf539Q2cHQIgsZv4gDAZLHao4k4hv+P/0VGI4ZljuAQqzR3FfDXMB
JYzwyk5QR/YA5sArogh7Io/r0FZs8iY9qFThbjWC18FNXtLAp/EGr9AN9rptsaRrhlsq1HxVGfPL
zs4SN+K0mAzwlUZcVQeH/JSBWipXoGGrxCuFaZA/URCRwMETm1nz6NrQ5YrMU5WTrVyZ927PdyTk
rL6h2K0d0qU5TYrHxV0ohCRFP0wlwDsB6bMd1XFOjeDsxCocayQTLR0VzP1gbinsG41MLlHm3qaE
dd12DipmvT40OC5DlYpPZMZlZp4rzBtkStm/Agun78IXSZLuJRHtafHq6QWRTeCQcXCl9LeIvrk3
56G4GGgUydLDyW9dotk6GKl0jz6zJr/mH5rK4KDP0c+g/0ZwFXwQIGobSFuHpLeAlBUlPXkVbfFh
XJ17OXHg5Yb4AMlFyVxxgaZSeuMxmIVZCzK0L0d+/RxuMAccluCWscX+3nIihoUu3waNlL0Jv44r
Czec3zy9/5hqu7zVIx/shN6di3Lqdmq0Y8BiwYexuCiE6TEDUvlzppH87C1XbRlH4ujjfTtl/AO9
iGhtL+6i0Cq7t1nD/ZHYzcUzRjoR8TPLq2Snlz9NQc5SNjn7euiOkSoIhCkxKTRcSasc0ZAGGYFa
dpcdPH0++nbwAHBkJCiImWBqT9+m1BKh11EWqajUUPrtNGjN6IM4w5Ao9OYRkBaHhzSiTZT4eWgm
YKQCMR5n5aSYYOB82XVEcPqcbuoZztYcMHYxC5Q3g38cMUpt8mlxX1qIgwYS64MhlbdNN6dh7xjE
Oia5GcZRcJB4ETC5NAgzrITs74RAr7rdFTOxSrYYMVpZUxh7bs8RyQFaVNE3k17dLJ+HkcS2qFP6
pSA2M8mgFFSo8OFAvsEdJE2RvBjf76B2LnOuXEvDCTXG0c86jtro1GFmge5JmmUhD9C/bhvLA5bi
cgmcdEGWc8LMoiVhGa0ybV8HqiNwX+AMDeFwyX2gBmzt/cRXEvrjDHocZMxjklrEMc0ksCIYCwU/
QssaVhrWt07209HImmaXVVGx1S2XqYTCBDQIL1QyGA5F7+zxqsBG4MfEle8G24louaNr4wye3wrm
Lvshy/rQHNvh4s3eh1GK7zKKRdhW8XecR1tzMZwamV/tx6WDmhUjBruYzE+WHFi0h19GF8Mhqage
eRaD8qQ8d2uLZJm22Uw3mWrSkHkfamXdqV/Kaj6nxN2J2rrgA6LHWlDugnLwJmgQyRw4IYlDp6aA
MWQTI84U0ad1jTjAvOlWyLHCA2QaCp6HlDoRRPOjRzEzLMo221lefXK68TkfGmwJDU0apycBuh19
i1UH1e5WR0brevkjSGoXNGv2NHuDE2Z9P9G1Ywpemtlnquv3lI2ZbtY3ce6B8igCJAp4zzbV0fvh
e/HW0SWJs1rFeUKSqk9Kk1sM57r8MScBVuUBSYNLRCYrV/15UoS9NSDyqnaX1t0Xc6UPZnrVgiOp
awB1WHhCJ9dJSJ9kh3d+CMFIUes242jBAtPapJsGU01sB3dAFEZ7qKTGqrNsCdFa3MaTfswM6V4k
5e+NUtHX7KqatE2QDl5lbauMDNwOekjvw+uJ6MhYuxy+wc43LMR6eIKJhO3vbRv9zTz4DHE9Yba1
ds45AY+tZd4n0kEZk/Xf/MXBlA/ZR4nn0cu0hr4kmo5SuHjknGoIO6nO6CCCBzllFy2BPTZ6NP1i
H5GNVITz4VFpGxLnreJpEAylrnHxcbJhrR1cDMhQh3P9Pu52OuECezvqbiu3YRnTWj4xh2DjpxYj
e3TUgNPufWG9xt4i15BQ6d0C2CDXUIIk3RtvOLvm/RAzl4h1VM3V6G7iVqfjShk/drQvq97rPVPZ
CsriFhEFtUcO5J0dRWGrdfs81b5nyiC4x1mCHGuucI7FnITFDg07L0l2JrgLe9uzmO+n5OQXa5q9
WFK7OcRMIyEcj4kY+FhM7R0sD1FB/LJLP9twOf2FNfku6bxdZoBrrPNmxOEXvKe2+c3Qo/6JCvej
XtUs+5tDYSOzwLLjVfxyeUq3M2bJXk2sTcSj3bCaD+YBJagbuWHckF2tN59GjjrMTfNg53bMsjK8
U5ktYVnU+TO8olt0XVhupP0Mq5YUiZZsVvQcUn/OMmIARsIYhUREAaD/jN8KShJ+rQ3pJK/TBBtj
mjAZxqnzXeuclyaDjtOZb4FTZmGS4RdeplGWETpAkbZKZbQEqGbuRO6GA7SXPEcgITssUIkD4QPP
42ao3/vFRlmn+rAz1YcCs3muGQrSCrBTlphPPnXKQrebZ7vcD7pJJ92lydPqV70j2QyMMde8PBwx
O22DuMMTkH1VcfIt84VzS53nMmsEFnK9HI1fyFo/cHuefMLj7XYWexSaKaootTVLC+S5IW8JDpng
4HEOJ4o4M74jihx89TNSEEoQBP0ixln6/VNxa6qu2cyK6Ghd/ZDVL1MFQVgr/OC6lJvIyZEHKeVs
R02AFSfGco7UEM49+efuCJcmzpCX1Heeq6IHOG836AHbU24SPijIXNOkf8FFsGX1pqGtpXuL7/Cx
iNrogOFjU/asKn2hszydpDpM0g0hnN72tjMzplKj6sB0eb7+bCrhHX1r/ga5qtbyaFPCpYU5Y1xy
VDKHnhmPm0GxHRQdoDZGhtb6zV20zEviiHWThd0LYIO9730yR9uRPIkheGktzjS3f3WFT/Sba36p
mkK6m3Es2+JW+cwcJFV/0l3GrWPGFyrbzwP5DSpdWsMDkK+4zJ7ILgOrlVCWIVcjfioWy0ZfTpde
UBrqyU/gcNLNx2pO33JT7x6NpCzJ91bk9e1Vh3vUs6w3F67FBfzjUzonz7BLLX5RBrDUhoQ8xFgJ
0BjgSF1urpusJBvCh/uU9tlBaPMWggqXnWVjuP7e5Zzbr/dWgbgwqn7v29HV1HtIsJ5+jJIqOJnF
rO0iqd8PqY5atpTHrrSNY7T4eJyJeEaOJm6qwt/31N72CVHACFbkYV1M+q0d7Ip4tDaJ2w0PyQI+
E+pXZSEvSQykYDEWOoDSr7Ij663xh+pgsbwzBtrmPSPyl9KubuLI76pojqJARjl0TnXuuLXRJaCo
EpocCqDI55uNDEyi4P8Zt1+uNx5dbaZg4QC0wIa15T9dbY0S34xh5vfL6YpCA7y69qR7CRBaXV2t
yLtAb2QOOeUyTGFj6b2kCGSkLOl0xJ/99BhpNaRQdJ960T9qjvhiKKIpa7kX2y9PuSo+XEU2Vayp
sIYwhHTnzvTObWq/KEI+93OKVAH1yw1doU3ZYJ5MArSouv5Bmx8Rg1yMygUwj8k3H4vAN8Pea965
PCDI7U8iy7qbMiODznccknsX26AG0KptjAA3vH+X9+570JhvDQ140TQd1SDEASMYLFWjuin1jQ2o
aJ+JeLrpIA5y0DOszA16T6Z6C6DmKoMW7hlJjl7tGdRnYe5VBsHqorvzJt06QKx6mrUtU7KHwdHy
PR4mmhne8FaCZPfgEt+oskSjSSe2SMm3ENaurYADeegGb3wxR2ix8jPlhDvbMm+nSRM7Z7DxSwVW
j744IY/Vwz5l/nNjLXYEa3nKus9Jom6jWSNkpcUBocaSpBNf+2rKwjy5c3zfcSjt13vwkV9Aen8n
nA69JyGi4VyQ0bieHPDD65MNVYxBptv4C/unToEb9Sd9xDVGKiVVGbD/UEnfVv+AWr0JzCEb7ERo
BDrbZaRavpY2zmqfzqz9Zg9p3vpV+2HC8+UBtNqnMdCsAS6zPT+0GVN+f3FBrJvf9oQ/9w1+KHwN
yfHPSTxVI/+33+ezebAppx9rVka9lQU7tK2tid0rC3JsG8PoejvUp5e4M3Hfp0sxh9WmOPb+t/Vk
tDwqWojeD/byt69vCbHoH+++fLaVpxRIY79ENsKHkFBb7te/2PFk9ZePYr1fJUG788zp0bHkdzh6
Z5lQPlEdv64j2z1J1iTewAdTp3G2mU6xHiPNmm/EYixWJyDDR5Xm/V4jfQjMNd90HUXWu3VrzRt/
WTe1y1C2fvV24VlzteISg78sQOsr3cE+0G/pD1VUgz9g+E2kYtpoygekwzbJPxneQdiisG/GxVsB
ebfaEZTw+JdRwcYPVwNsXq2EZRA0hySbKUthQpjKUdtbaHyWOGeSSbH6n41WsiIbE7UN2lyd9Bhw
YN96bljOEzq+BAcSwn4+Z47XaNnZYODI+5Oned3J0Swkm515cDXcpBuKixPBa8ww1vE3T8z+FFTd
HWb25SdsKPmLgNkoucuEz7JZb62b9YgjtODXrI9IfqvFWmgi1o18kCa/T5X1fFk25mLfYp4O8a9D
nyCbxYSWLS6jgBcj1e28sFmYT3VqIZkljhNbjsVEL90ijzw2k0hYYTg/y1jidyscANky2OmTHE7r
xvLaeuv0nPKeVwwnqxE+x7w1epssaKkbRR35EAWjzeJI7Ziqs7ha5PXRPh+zFNoOK0mjZ9Wznozr
plmO5/VWkmrtoY973OmLWdMJMHfFxFH83szLofElXTI0wB/UFgDE0TpJ90WHU35cfwezwHnx+xeh
muOb2pc2OCwF3fQ7utXplqXeDAGxh7gUZ+0+1ueX0USw66TlPVxUOvLLRuAol5o57bouedXJVruM
/vTXY0ar7Z3M9f8fe+exHLmSbdlf6R/AM2gHpqEZkppMTmBMcaE14BBf38vBqsqsa91V1vOewEIL
RMDhfs7ea9+JsXTOWQCnCMzW1qtYMOVUJM6uR6ULvN9+eQASspYWOx4jdZ+RD+fWDf4abMj/Vq0h
RBmmvZ7KbmUOIVj0MG/k3uJAQ4RY5FeJ7ktmfntoqYYasikZoAInutSo0IGl4G4YUvWtyN2gevVE
bYEKbsMkifxOPm9DjwtpklznTDQu0ciyVJNc1ewZKU7P6dHqz52wT7ItDumcX3o/o3yBovcSTH+V
vRGdXRIJRnrvBKZGU3oHDuvgha6+SzqFayLcB95CaxoXhkzzIptebEyPhoKdZucoredDX2sposBs
17HEQl6pfatDwWoqocpZ5icvKNDAkSxTb6rRedB9kHjGmH9UE9UeR8/e+3oetk7Fn8EYvB+gSO5z
JeIF/5/s+5o5tn6OvQrxuhufoVhUp54W+8qEQ7QhoihheRIRQgEjO4ZQZeWn3xsir1wEjbOB4Ols
SgEy0/MfKNySlSSnOjvlZMWX/dwxB8FE3UM9XSPQ3DiTaRKGDahquWQn5lYzAFzrepafrNnLvjYo
SSkCIapG1PprhHW9iRzyH3wU3aQYQCq0wRMul2p1dbn0+46orczjGGA3S+mYrpc79Mhm9lc5SJn+
9QLLqywPto34taW+vqt1QJTSNl3AeAnQv+WiLwztAAx5k2lkyuPoXW79vWkGQJbL1aLBQ1U6eYpj
wWKKBvaSNBId26A6k1AnP4YBqvZRNxGE5fqhIR0hY0Y4tfw5hxpFuGy67xRXlOUBYlA+7H1CM0/V
xBHjV6D7BzJmc4bH0NKOOifOu4pRdZgYNnMNyX6dDe5ahOlwMibclclA9jWiszXszjvF4Fh3gCR3
AFoVCMb44UQ6h3f7FnfZL6or69Lt3q2y5vBCt9eX7XOcssZNPf9tSL2AsA6VS2wdKLeS5BZEP7PK
ht0HVWhtDRWtt2Zrtrm71DCPoB0/UK4m00Adg0qadLGPaGb2Y9Tremuxy8AH/fAFPW9Qdv5oPSf+
OzFkJBg7mAg7e3rhlG2uhIKQTQOVrrJ5Eh6NL89Fvdd0rLNzgeYRyWIUP6P0xoreec6a5dF2LPO3
rE0A/plUHq2ekywjnhOhu20r9oJDua1I7r02OgaELNJhi55l/oGfwWNcu1kTsdGent9Q1WN6yIMX
kl042Mutbmeo2orqzihIOfZrJguAHI1EwIsTRXX1KGsbDbA3wKtHz8y6kyrLqlk/yVF/IYum+SUO
bp3cW5PtbEzB9BqM23fODMPOM2+ZNh7p49+P5bhHX/teT/TY/Oy5o3HKH4t2lrtqhuK5EQE2qRid
+1zyD2Ck3MPJB6ccoqW3guQ282KS6mIxAnUryVOBHEnFGIdGs9Vb+yQYFENg0yYR1XM1XfMUFV/2
3HZxs5EW2i4GQI7gYIu+UK7BA1C8nfVLHQTfOoMyZVxvyzq/G72R/RN/VnQCRB7tyqK+gtG5RNq9
ZlbHgD6J62cPdbDpeqxmXVAA/vQh0ou7aPR/SlFca9LiV5GEgu/zw/XbvrIkZ7SHwPNSUtutrQ8p
GJqSddJgRmqY6shgXA9oP3tqBp7cQ/NBoKihGIWWaptnCoFYCTz9MgSYDAamn5a+pQtxpnxuoxTP
wPnLQ9zyqzrNj7GaL16RbdIhPLVm+Nq4xpPhEgfh/GysK3maFMJMFqQE/bG4Se/q0U9Ok+aOG8fF
IDvjsjhxtBun5dKy6a3QPE0eY2keJR/VjMkDkArWenuOdogQ3kwnKHG7ZQWV/iiisx5Bi2AIoOdQ
c4z3kJhajDv1wVd0gMV2qCsfpNv4uByX620r5k1cMusezA6W5YgDIKHC2A92zRqOkXcgGvNbxNzj
i1DKcm5jqXUmtQp+zI5q6bFRGzNCQxtVU8LR2TbbOBTXXksAVZv1sQ9LkAI+69jYRZ28kCuWjRDi
oc1nclA7SscrpHTlcfKsiujH8buL13id5Sxi4IcSNC/RIRKctyeHSckJylW2OKiXO8cblhTE9mr1
YqjNuMzQcl2CpFKQq7xOkJ7gJEkSjhWcZfD/bYPTYcExvLBPNRdMrEODjkwyZy2LmXCyPPXXMnIA
LvpzHK+GUS/o6LoD4RFscpY8R/3DUvPtbtaePGIpacSrU97yIKWGPURuscbH1hzbSNRHFmstcAJ1
cUyq4A5iqZGiqQX8+WYuLvA8VuACR33j8Wv2SDPIJtKKdZGw+tMYMtkz+5xSvJqhWu1Uc9YosVv/
vl4Yzp0+hN3e7wa6vb/fPlEfhMYenW7GFkUiyVPbg4oYEKml4XpdblsuLRvNLM8lhz7zI3CwTFUE
8RbRNsjmb5bddqxci1dHGkhV3d6gBKdA4oWgSVdawaro+3e9hTJqEfZ+aJj+uop+SikQ8KmwSDKK
HZpArsHZSG3CmQM21MZ9QW0YVAcbJxJEbGjJoVu+YQtQBsX0AI+vTQC7hxplLCOJd3FlvWQaw+J2
zDBHGqIkfLjRGad7iU1SzbVZe6mkDJDPbcuIykVuzBRqeuj8p0WC9v/Fev9FrOc4Psmz/3ex3voz
I4mkKeJ/o/58Peuf1B/QPjTZDDiIrm2hh4Pf80/qj2n/j6078Ht817BZEoAc+wf1xzbR5Hmm7xs6
5zrL1AFv/VOuZ/6PA0zRphTpeZYgDun/Bftj/i1JV+djoeAjcF1YuoVWH13gn2I9TL2kRPb9eIV8
TgpVqTN0jUSp6dW4Dys8NKU9Fne9HXubOkYzqiGyQC+CozMmb04GZf6c69kPyAlnyajN1KK4xi6u
04h2vlncciDmx8CePmLNq/ZoD+QdbdxD61cvg+eNtyKZxpvfee7ujx/i/otO+r8K/JhlXHStopT+
uwpRfTGbZHdGXFu3PdNVKsU/VIh2MVWpT1bDNWSOvh98dCOd/WO2G/K/YN+fS5K6NgZyECwN1NP7
vvXOzTAa1yqyf3VEf5/8Ud5KtxovJjGjB6vXOqYi0r00aQWDrOnvRRzZa9+mwY2UHbasF2SXwAt+
4iKMD/qItkj0xrPIy2ZtmK3cBkklT5gOu72rF39hEB1ODUi61WR3W62owaDSQT1Z/ZCc0q4lkE0g
3J2mNNxS/g5OVjTgDCdpow2k9UI1jjK9sKNTtHUKLbwrJk97cufKOhT2JNchwJj/sk/dv6XYL/vU
FeDGTVLRqWn9jehpxyLyXH/qruE8dTsJeHnnS7pyIYG5zzIkVKKap6M249XATUnqYZUAzx9+enbY
EjlSm6eW1KcsoG0lJd6MriT9t0AqsaqTfTM2zhNn//QRqhNmT9d88WmjrJrAecd2KSmXuViCK1mc
wlHfhrYH9Xmg7l0QlfJM0zpcRS4zEiauTPgQ7+yziHmlMHPoi8BR9zVilA0HHYkOpZfdUGnQUZZd
QqKkCFeTORjPFqC6wp/vvcjNXye8hhIWFR3zKrqkRnmbZH8UFZaaeJo75GHOYxp7ZFNGXf5q4n10
+vps0a1bzpa/NwuwfJqSeP2f/+N/j8Hm9xC2pQv+5S7HsGX+TWkr6PAj0cvaa+F8xylUnrwUOCKY
JO3QRFA6ERzFJ0lb7jJKO96nMELcoNjWZnTqcOyg2HKufWez3sXvZ0Ua59cNk3f99T9/TgUO+4Mf
rAtDCMMThGEyxrBRf6s/DkVHH0O7asPiqptae0xS50JclAMSEJUNbkT/v7zdgmr8+/v5uqkL22PW
DJzw39+PcvY010BPr5tWM6KbZvyqu5SiAmTcrdEY8EW7lHmPNftPNQfUCu/cxvX78uTr3Srsbf1R
PGLJC187S8+ZeFgMZ+I7VhamjLH2WlIXgfkeVPsyYP7U+pO4lLCrQZAoFL0euJf/sv/+pqhmB3Ks
mY5pW0Teq7PJv38hIaw4Cos8vjq29cG6MjqJiD8/+bwNw1VYr0M3RV0sHLltUZedLUYiGNa9uUvc
+jGOzXAjATZ3Bk+yJkbDtjLul01q+79o2Ig7K+YQJDok3Qw63uRxLrp1GzU7k97mWRp8O/SshCj2
CJuDejhCFcjXLAyNIyIZ46jHtb1rG5FddREQuzQn4s2HcrNmHj8ZAR2rpBcsdDKv3wCxDv25ZQio
2l1YDR4WznSkY5Ktjc7Xt4gbRya9FWittv+ra3FCag3NpMBAbd3HsXH2sILCmUhnlJ5ZewrKAtKi
3RXX/7zfHcX8/Pc/kifU6ZEaBJJ6YauT5x9/XN3tmTo7AXI9j0Si0USB7gwPntO8D5HGwCuZtA2N
NyDPmX6mhpf8sgCO4TYZPutUGHRtbPcWaYl+lw6a3HemCB6R0I4Q3XmsbNejpU0/+z694nu+o3iU
fCSlN61yFMo3iBfTfZ0hnWucjJEIWeqnbQT4OapHu/aw2jUE3kxyhplZT/dJRSFwTglCd2xfuwsL
42kwlRjbJPA5mj25nmu9OGiOXu8Ke7SJh3G3mlYMh3Fm1Wq7RXZF2AlSv/km07G6UdZoXm3x0Jjt
+Oa1TnfRje1/3sEmNaG/72KL9owlXGRGBt5FwUTnz11M9SPWG/RhF4yT2N+MzDixujNOektBhBQs
IgvgtB+WO5bN6AUBlG/1mEbTpnr3+zlGQPtmrqhX/etl/niIIxKDmHr1xN+vJts8WUsxVZuv113u
DtCM42D9/cjZ1bQ1uABbVaugz6qX14Ymv6Nws/vjicsdX2+5fECsA8EOoebr120InPgEv9988omK
2xEcrt+1EQXq/9N3+v3of7yu8TMPPYw+y2f410f848OqO74+0/KYrzftq/yGncBoJEWfzsP7rB62
PIAUBmzGy8XlnmVDJBi7f7loc8im9TXiHL+n/DZvKcefNSs4xcqX6bDaxqUplV9TUq4i8hoPZ4fg
aD0wj32VzvwXlRxSp7uXSRv+kiVd3z61zok9/6WPHUKHKX7uMItmyjUapeP3KkckS7QhSnPqQNhX
KcDq1UvQi2vSmtj2WzcENVO8mTHTVbAhF/iG8AKMcI+2/sQJHxer8rMmwOnx5qGeUF7XanG91kwT
UoywpnLETuMDeSxoeQEKxHQxu8EleQQayXruAhI+BdVzD4etScLHytPHJ4jPYLaUDzf2RLnWceYq
hy5NcWubx0cUpWtS1tw3VmRXN/5ZY+2VyuMbW9odPxsefuy/gPBuqMKmbZoMgupJUa1zt5s2otf2
+eIfVk5iE0txpLzFoSt3HL4fNlzBvFHFYlQ8MdojZ/ElK4dyglVZLp5lD/dy7nrrSvmZU2VsVg7n
Vnmdfdt4nxf3s3VMyW4IEX+ctE4nqqUk+BGP96FRUJWiMc8OkYTcnL6ngb6KlM/ayMafiVM9mXbT
b0rXfEzC5uLXxL3Rz3wkIIAdjG27Vv5tejhaETzjVQhImqV+itG7wPAt0J41ygGO2xilOD3Im2V/
wHYi4Qu3eDeBYCdbkTRXTPGaW+xpCxinEu2xCS5bec6b6qBhQW8ivOicsU+pcqdjdcenjmHdUc51
iYV9TsYfcZ095qLQLgBXt5Nyu1fY3kND0wkYqduNRkrFGgLBsA66M/mX/aqQzt0YYYuFIBc3YXcw
EsjtbQSXxZn2LhCJu57OOaN6gY8VUThthcREPBFhqusTZjc5Q3EqXgzl5J/xfqwQh+XZSHnObPut
mDHyehZZjI007xqFBMgVHGCGEiCgBWTjq+0kP8nw3FGjIIDcTgjtKJsz3NYjnhRaByAudjUMggQW
gSWiM6V3ICzxY8d5fiWhFhTQCySVdQUziO0CkcIwmaAND4GGSx9c+EiR5TYQIlNFPUrkVt43CySB
ld4MNSFS+IS+dAEpNNVVU2gF7EVyFSvcgoC7IBWAwYfEICEyWJAZdJoSwHuANfQK29ApgMM04qvp
bIZWwsJ/zrbEWaCADyPZyQoAUSkURA0Tos9hhdmDfg4pn1QN2AgdfoSjQBKgcBEQRSb2RY9sexTK
RSK+Sy28MWBldEvS16lHN4DpCZqmaR2nYCoIbdePeF3AWCigBdWRB2SyI4cWHrDgM3c1ksqZbBBN
6O1YrdOln1AFQZa/ymeRZDdrwNTAgIg0swgIeqa21no97aIxufatTdKqAnAkkDhq1Nk7YzaImqVE
OQoO5RE36cz8Ejdv+cJka5ck/svghskOOdrZ0Nv8rjPrb/yHaJEj1zpY1FEpyiHArgf6vHPtfCPt
jUREeDnbqkpNheBC44H+fjWmZ88tmy3GH2OFHO3JZIa64rRdHJTKa21qNQp63/s1EDFJ1EhbAHwS
J5ZD38GUrku1p2PHBX3iaa9aDE9gcsM3CR2FpRiSOgVMsWeiAZPLiF59LRVSZYKtkijIiq5wK44C
r2SsimaFYslo70oFZ2mxEyXQWoBMkFWtAC6uQrlUCuoSKLzLDOdlVMCXHvJLKiUQd0IVFBIm694i
JDwY4j0aBUBjsAg0Gx+OzOTclwtWJgAwk1QKNaOgM5H70M2mt7UUjqaDS9MoQI0PqWbSswljiW7t
bQrxQuFs5G1QcJu8WtMtcZ5ixPEh4yFeHhoEtkLi4HZ6Qg7MDFThclgXHQIF0DGcDxTBZ1OBddLC
enbAgImAX3iGveMtEB6F44E/9WQqQM/Y0V4wFbRHWp8cYHKf9fFLysC5nhTgJ4X0EzGrnhX6pxqA
AAF22OeKEaTwQJMCBTUKGdQodlCqP0Iemr8V9KQpIKO79BMDqYr73kAeAkuwrSAR9QpJJGAT1QpS
1CtcUazARYNCGNmwjEYFNQoU3qhUoCMd4tGg0Ee9ZT0ZCoYUKyxSpQBJE6SkXiGT0NHVm1xhlODy
nMg+cvYUJu5BEzwlEJdKyEsEvfzqi/SX0bcRAqvx4MxzvjagNYFjRnKlAE6xjUArrugrJWN/qRFS
bWwFfFJxg51TvLkKBTXzJ19J6FAqRbSNnPqOuOkWPQgDDPVP+wfStwMJ1ca76WgSG6M9nGToa1fk
0+QUqEcsm+VqOhfhTXej8RSgywVhxtPU8w12zA8PzyO+yll77OgHHED+iX2Yhslz3Ol/La/RDtMF
0Uj/Vtd2tLNzZLADulL691mxntVrFN6DRPn73U3SeFM6RnQdu7I9Zz0ZjpbfaN9kTpNAfSgx59gY
CsKsTG0scUdk+b4HkHtKokLHlpR90u9qfpq5cXLjtnvXbLSfyArKM2WX4aLpEem0ep9/gFnbLQ9l
1xMbBfroCRbqxOptQPU2z81DY/PX/Xo1SUuxzX6YQhtQf6LK1gsP/nOE7QhMnPWCGOTdUe+LiP4i
AxG9T73ebkc9jM5D3zmXMOWUUREG+TGHGfwNt/45Cro8U1/3T0x5TiOr5u0UYMSX0jAe9D6wV8vD
dPvNsiv7+9QiVLPiorlN4WgcnbardwMRdK/C9F6XRzp4W5M8Mt/6kGTuWIwkOgL1uGIEIZNyY/hS
+4AEsSlrnFxeGEPtcq3kySf9Y29OqHgFRIcHuzYN9Oh8FzvikNGL9jsuGOwmsxfdenKRjy5KGgJJ
mo4VvPe87CAjq+85XdVvmUPvjONgONVp3VwdMSSbUjebz7LEC6letXLBYFGfdx6rNMiIO7bloejj
+jHDb/C1u31mu17kBZ+aE/vIAjX76hPXdNK0TNvWXum8Bn70tLxa2IePCHspG9S6t20qpzzl/O+u
jUWgU+729meX+f/YkR79hmIu5KMRzC2iiKg6GEOnPwallF9vPABEq3oPDlDIazgtbWWyeasz7B0b
2c84IQDNyx+D/abNmfkpg0jf1LLRz2VWdleT6uDXAwrt1Fh29j0B9bLRtCY4S02LrhOfcR1MVvED
60/WDMb33MV6ZttDeZnswbrI0lCQPd4ix1fGH44smmSTEe97CVzRXobezTcEdInvHvrc5aM0PdXV
TvgXr2viC+6kdpOTCIf9xcrO5HAuj2LKp6Kso+pajppFzBcP0P3E+5y0x+XzuEGLpWCK9Ssw3e7s
t461GRCnfEokhl8fKEKGUpYAC6fKSM56LfxN0Tneh+DHWh5BHaJZe15e3xg8nVM0mcm2K6fuox3b
r2/t+EO+ZtFp3DKW02CNRAUeRgbfcAR+fW1EgfGaHRTdh56Tk0nI0KQW99/cuOSh7BgikP2V6QdQ
y0LLO2INNLeKbPGtmPrd8l0CiLgrs3QPcaLFrA3q+Sjjwt/yZ8JIO0IcVa/TaY4CP7npgzM1SLc4
5+5cV0veZYiXQv1GgFVJrkua8aE1tZBGIygOBwn4G9OD4/KINITrGHNIPMx1Zd+ZWNl3CcaH3hTw
ZZDGOSRuf8Ze6qOMmeITPhTzESM2etl0/OTg0akHuMHNi5jt6xElDaGeoJvZmbqk85KZVnDQiRHf
BRFidKM9LU80nQQrE3WNI+fzbAvLqt25XvGy3FmVXkQBlWjwwfFwGaI++XrVJJ0fh0Hvn5OmdSGW
ZvYW7/f06Q5Mbtzws6Nxt8PdWhKNqdcvJgW+5ePrbjcgx8mtSxEG483IYoCj6mNKOX50jkif+tay
CBsl93C5vYgqFpHd8K2aSmYnKL0Ow+iYrzP41eUj4nnCbBhOxjnpYuueSOzu6xVdvHlK2eE9xIlr
nuTEWL28JOa+jZn10bs3gqQttGbe676bvuuxvVleEsXftPGw7Z1oSwYP3YQ3yXdZpGle699XhdGt
6rY27ivias9zN2jr5buPVXRHmWd+LQuH9RmJsbsEH+u3imwnowf4S5uDSGMbM/dYNeYRqEr+1COJ
+vpUCKeQQ5TDTUc9cvE0+gLLHW00X9NQFC9ydqu7zk9Z4459+okoZ/m0PTazbd3GJA5mJbwBM6BG
bJaPX3un7Ys1kZQtY3kgrgRJ09FW+7sx+peBwuiTMIbsCJ9y+PoBM+1kcqL/8AC67Cxi3GiOlO6L
18QsT/mBNUMzUGryF+vDIbgtfzu65vaHmRBQGP0YSZ18DI0UDYgNptLi3N4FnliVVYYKF+DCXZO4
HzROEdtYTn0po5CpSWHh67ZLcalS6DeewHBbS8lZtX8kVaW8SwRC4QHMAbopYz/oNhoQHyIgMz/v
lnTz49Q19oWQ8O0SnlywguUU892dQCOZsT1vrcGlr94O9gaJCQHVnvYhPHKdW/LgWdl55Uvp+Xcx
aiMi2mrrOEoPiylrQKSi4iIsVtWh3dOKj2m8zaZ80jL7gzLGIUs857U3IxytppSH3u3MXSQ4Rlun
Qp6KJO5IRHZ9CkBNfm1CtBgrQT1J/WjFEaEY2oTl4qh0qD3K2maso70XB/nx9+1/f9zy4GVjKTH+
19XejvZhMZ+Wpy0vsNw+S0W9Xi7+vpFh3F+DZ7JXPS4M1k7oP4+pRAphoy+SGuF9s9dOF16rxOKh
EbeZFq9gj6m/xKyAIq2D3eh1r3H0jhDfZ0KcZ5vGRQCBK6E6Av+pjmmvM9etJHP+AgWtgQeRnnfM
ztW1jeNB+fLYRbvM/RSdPt0tQRhlA5lrtsEmyT7rOQmMydaTN2Hj5lgeIJVYbAnOyFWaxleOxkmn
OHWwRvOJqOm100btsdN/lZrGF4K3D85fbSYUz7PjQ5UmyXKHcxoFcT5t41q+x20I1wqHmIkxpBUY
Z2ynvuXCOgugrPtl93CUtZAYMNGVKXBiF+3jKqnly/LlqI5WRzwcuV6pkmM5Hzv7e0pO/EljpQIw
On4xJJkdbds960k0rtuUJ6CSYF+RvgVFC+pabJTabrltubdomaK7FvrOfko36MLXkcCKRFbxholC
iHRlvXywCKHZplSe1jJT6mfIj9CV3D3TsecWZ+4KivV9lAdyW5ryamNeImrxVRM+nGgly/E8VDrV
ZLXHMuTEC1RErgMoFccgjYBDWy1yBvX/+Hp1p0FavFzPUZuvk9HpUdV1d0aQHFpahofZ6IttyFBF
i0UHyUjXeuM6lBySOEO5OgtAyzJp17JrHnq76Pd6RCOVfIBxb7bi7GoTkq84FQBem4yGSOVru7kZ
XmM73omy9g5l6PtHFot258CY11GWYElEDSRHipAydteONxorDILDsVLiCyMxp60RWS7K/eDH0LY/
ExGQcdiT5tvV1tWWRbVvSveWzSjszXF4XRTjizJ84d0vlxo6Z5T4taGAIIr5uEvd+UDW8yuIWvcS
ZIh/e3GvlXV0mk1woEVSeXc9T720AzzlrPXtXVNrrNOxXG8TEaNRwpa9D0RzaHt3wJFnushl02nv
GNInFNXorxrk5Dv0Ka+d08NHTqzsVLQ2SdBTTbjtFLoXxy2tXWJpUOf6yFnThBQ76OXWUeKmPQYj
jK1pZG4xBiyNOTXABtbIj7XK4ub1zq6oKRBj5yuJYIwB3D6H9hDcp6WfbK0sQ+2NLvFRQ9e14n2q
Y9NTs02jJD4aEx2OxKnnVTYYxmHxX0S2f0HkLnZLUsSXA6Svy2zfWukpURqrZYOi895vdQi7pXn2
1AAWJQx3vzepZhTroUQupwvtR5jGL2Qikahq1QS0lv2rSx59m440GyiICEzZR13jkBfyA9a6sZtG
8z5S8i/ROizBveQQWSx0tjUzf45riZ5KxVpL02j2g1X+ETq+pIyXLhqBGaPFSsvL70FE6mBRToip
XO/r8w9KHjVKlS5eyehLUb/I6ik5ofcRr34px6+4965LbnGRObvMBO26JMAvefPLJYlwjq6C8zor
k0M2jmheQ4PDEPJYezQnQnp0Mb6HKT1xqjX3uRHrHIlhtcmAtVMObhU4Z/mfwyFVNi9NBTgp70EX
zjpM/XQ6Ofl4TvGgrnRSEr90+/iq+uOyWWT8KtCKiCOl6AdTyu9MRsygvsmyyS3N2QQFaYQjTpzj
rDYES2XbHILSytAjomDn8lpK/XnxSUQBH2HZePh6vi4F/7rEi1lgiOnlp0mHeE3Jr5ZL9kjc3O+r
yyWdeKM8cavDbxuApVwBKTaf0DYTrJwIyZZNTnw3wamMAr9v81KgOkkU2mtNBV4FFh7WCPXxKvIE
QmDLfelD8kLBI4BQVk9NlUgtsuZyDXd9RCmPp2zGmCaMqjqRx5UBBc7DfEPXjdKox9huInarUH0R
ij0P5astZwo1tv4QdJgf8gAX12AgWe0mxotQ9WC1Dilr1qhGKWfEZUNaAnVCPc6/dkmvpH/GYs5W
/4rl66Rw+/YBy3VdOxSW1+/GOP3Ueyc5OTLc1EQuHn6HgfQcnajEcfh6enBPeQ305UxedhgN49Gx
bdLVwffTDRgKUqbRuiVJHt6lmKJYIjFo54JDzSx0gN7Ldb/HNR70BLAPSbHRqaqt7dxC1+gTvtMU
28wKUG8rR0vXmxhpMxEWuyjonxeX4WJEWYaD5dLfbgtd/oh+V9Nx5X/Rd1ilK9QGl2TOQWtGZOal
ZVqc6RX6+PVxC2gRnJpZD8e9yPWO7i6LMbO0n1MAsTuix7zb6Jq7nmXuJz0YCBpkxVGY7mZ+DTTk
Q62BaMYh2o8gdeYm5HYrPJATn54tVDwqKW0XY9788HMTdnnQPOdOM548aaGwfYocf3ws2tm/FmgM
SkuTWLFoCFoRvSWbljicGqPdT3E43YYaILzbQcwJPBdwFzKoetuaA22aTOKBREaAaaHc56kb3ecA
rRGIm3m3ifKQkjLZ3WIEhIviZXgwqfBucdbrCB2H4QGkHMsoLNVIPKedOWvFfU6swIR7+D7wcOGb
Pq0bsLkrQfHlHQANQt5ajdbJSNhpKtOzgU4MlohF/quZwR6uwpnuDOZDmYf+cyaTn40eVJflGrV4
poAlgwro3nTd+o79Nhb2etKE8dHbmru1bAP1hZnHb5AotsvtopJ0EYBh3LlW2rw2ebMvy8R59Ify
W4ODAQaPRU2p7twDOZJYDmfnucLB8GbT57+r8EZiHCvat9KYnc0YFjSF1L1Ej4BgyHCAVni72jwE
35YZkXanA9nEHz81b1jGj0zn/e+obPk9rHkL8SPd63oXUcrZxTlJqt01dZP2tmws8ugRT4wAhWpw
EswTjc9OaxAP5M4znuqehQETj9bJpvuedjtrj9e607xXeKHxoYArRSOl32plZN6H6tIUz5g847E8
NHbBoYN/+9hC/n+IMrJxTQcb9jRP8Dcm2bGrWyzUWTIB99WRuUH4PIqZESjrp+ZOjxzz0BYZmPNe
X/VFVb36MqW3EbcU22ziQIDhhVvPs+WOeUO30jlXfpfhk5/KQ1hZ+uvoxUeyAqN14ob1szDH7K4Y
ZbNGwUU9Wb8SvefwIfAhJAaIMaBuM7K/sbtgM8OhjUKYZPWUU6HftQ9NjU9wNMrgl5USP4GcVTCD
bPu7oamr14YGB3rr7GbPCaIv/J6uX+CYNc3nOLK6ZyjHmcDrG08dea1j394KvoUrpvzQWV1xXo70
2PWAbuLvnsBaTzyHX41TXfGYFVl/scwGYA7XDIFoT9NrOjcCb76KLbaCObodtDGz38SY7Zu5zL9D
KIa3I5PwKrPxWz1W05m2KLVvxxJ3wnPMB+CM5gOkgbOTUEfPdRu2Fqu+tVnzJ/OTrLtH+7TukVZg
i2iGTRy404NF+t6djOi2BVa6CUrEIoSt5yczYO4ZyMJ6NylWAuPU16Iyou8ebBUNogR97f4buit3
M7atQ9piWD77PmULvOYfoSolUKqszjSIiDbJ4aBVqaPT+pimH17mbr05mr/5vkQRlUX5JvSsflPp
ZbvT7Kl76nLAizim4h9jGG+8Sri/tATI/06TIHuYnnkE1XVwlyhwIYAMd7kX5Ue0+gvWgnXR+Gb4
ofVSO3pMA5ETgRnp5osT1P+4utxLh5MmqcNUsWyD+skdGZzHyX4HvT3vaxArO3wl9nvdjO+yMVDc
mcNfraPPVxkB5pd+dpsQA5y8hAgey6YC7ICculG1zNduE9IrjSfqJpR3dfeHvyTEZkn0bAc0AuiS
TIdQ98TjbOiqDVMSSGzNw3Oxd5zQ/kvv5HeydEi1LCaSLLQxv2WhUsT7hbbKm5g+Digxmg3NDm1i
8mLH4zc9LRPQEKn3abbeQ+2Z9a/hf7N3HstxI1G6fpWJ2aMD3tyYuYvyLHonitogKKkF7xP26e+X
SamLYmukuPvZoBLeFJDmnN+4FamZEHrKUh0I/iBA16EC79QO1XKVEyJ1MulME3XH2XPdh1Dq+Kf0
CPaatyDV42lIuk3DeJ3kxnOeRMuZvXTi0l48JKnT+kNNzV6k9uPguuN9wTdfWra4Roy5hBviG2e8
RLAyHL/atnpWICrRC/R2Xee8HsR91eQPRmOJbWotn5CejhG5MhnXQHu567TO2LTAzg/RUg9P7PMx
a20UMRs+jJZUMeL2C94wgvjWHNQM0VDge1qqCYWibg1Rxf1okeEvyrOpQeLQaro9tjb6rrHDnoBp
jC11BGU2RzDEcUf7UA6lLtvXaquJzNnG+BevrDDvrskKM2AckDazs1Bsq9L07tsZSemuKt1jnqH8
Yzvwp0SGiiLRowWvOOcyzfT4OY7QWVly7XNsaOTo0omxazTjV0WN/KWbvtrQWOCbW0i0aDYOEO1g
XHVp/2HSzHDlV4Vzkfbdp7Y12vs8quHvyPim67fOi/8MUTLad4gqPYyGmZ8HojDQX9BKAPldTs+3
tB6XxXtJa2OjxZVYuci3bpfQjM5g+OHuk6bpvlsIzPlVI84Gx0K7qA0YnQk/35MWoRHTo/kCqAxx
haTy9mS/qku7D1DMtLXLFJD2lnxxfVe3VruDTYji9es/KFAuhnLz4BbdtPFRAX7pknQHGhm26Rjn
Z34ln4pu3TdZYp3pWV6f1yF5XAM3Lmtwprt4mbQrQ8AelXOOiyAobQoaoMgkV+5SxiuSWxvHS6yv
2VJ9bR3D3hX8+/iiotCXd97LCCR2WWV0xdYQU5orIUhkNM3y2E0ALww/sZ+D4bHE0O3CHf0ZQGWn
XVq6XZxjQiShRPo5dJofk7bae1r/N5mMmzENARZqFl0LLLDOtWq+yGMjfUy02TvXgM+tYtwSrtFf
CK75KmfA3wY0STBbf09OjjZCbC8H0lTpPapkbdv5xxbO9BFzsPvOingLu44IqWuitV5ml6UDt6KD
grNeQoEzNOL+OzNukD2Qg+mu6MV5mJtn49gF97mhAYBJkpse1hxKSMiEUkV5lX+VjwyranmH4J80
OGN0sJpxm46PBTToS4IX/lUnvIJxxeB8aON4XwT4VuGLiuv7aCMN3iAclZTsK5wmQCujeMz08Slh
UPXBnFC2DUeoU2FTP8vM40sSNyUKUaO7nbuZHlpBAoG7yS/tGoK7IL5w1MZZ7J26/EKE91rkiXmL
6qG/ywiPbeoOGY7eR0HPQdgddaXuWNpN98HViaVHBb4N8jOB5ov8XdJMt9nsfNbrwpVD+PEWiH1x
btO1R79MSnlU3V4MBHgzK3yMYPbSaOfxl1D2KLXp4AKAxbEMmU7/1rLQrG6HYfjsS9M3yLdb4kU5
8CADndtB5u9DDWuFpX/UwnQLQyyhqUN9xVkqJMGo/3DAytILp7PubY8si5toy7WpoRI8AsI+RMEU
7nJyH6Twu5diJAnUt8U3YjRk1QyvQIyF3pLpJneNj5k51o3VwfGHcV1aVNiL6+TnttSHhM7mnWl6
Xh0630CrbeyBiy3auKwSc7IOdmxvaq/KnxBkJMRCvL4UGW2+K4LPOo2FHkfFfe1h1OJ1+sYe3OA6
MS2xx8xiOJ+rJIIsHLl7Aymsa7Mnl+UOz0XVRCRvi/x88ox9FwjasCT66ETeyAWHoL61TWXU3WWS
Wttch3GCbMZQ3piol6ACmJF/MhgKcdtclPUYiUWAb4hu6zQztlx6viWAZdzBLdPv+IBbBPgEmVHb
ZuBntxcKKg5/rd1qSZchzDwg7BHEIQw2fdjTfgCL6s323GpEe14ntPJVO59FAPD39DjClRGYKK+V
OUpPrDlv/ak9Z6x8BVPtbA7F+Di1+SWGz9YZfZNyU9pYhS1pbJ3TzaJ1655jAUN06p3mXM+0yzw2
sys/wxpNg4Z8SeQLva1cjy+yHPuZQnTnmOKcGXqh3YTRYiCWwKcMu959ajNylGX/QUS7JE+KK+Fb
+ZXWLMYZFFgcAlhUZAZwWnztzDqfr7A0eYgQrnkYEMICXho8DUnr3ibN0zDtobLWdyleRBj/NOZ+
mCrstuxs61fESTzEfOOKD6ZeIJC25T7S6OoUzt4kXfHJcsn4ppXzCb5Zc5dK3nBXFO5nKYBnVVF0
n82edMqDRhMln9J+QKzDcUupZzA9CXBJaTkh31fY+Zmm2d195vDCkv44+Eg7uVBjI0J/hdWAdinv
eRoEpVoRn4OEWUXzZ9HL4a71aYqQgkynEL+KBVpckmQX80A/p2p9LJtgVrwIYMWDjqKwk3kmIh3T
AvGDJ5EirPkE8QSvDvAUJJi86Yk+C0BKxPh629qYqG7fMobAW6lE+NOt3PbgEMCQsYPoUk2SCTkP
pzSGTRCJdWsL70FNMkK7s9muxqSYnkaIuLsmjdK95MxHEeJ8+qjpxxBDscsupDm2UbQHkCcyhPxi
/YjTERK5BQrORKpuhBV+1BwNsl830LWiKkh7hq9+7+dX5SdzprpLe+RebRfV7E4yhomBacC2hnw/
4/PFPztnD2IhURMwEhgabUUrZVyFtYbijWYzVk8KBMKyCg0w7yaNgG4LBjQYHszHpO9wuKjb+tzU
ENNPIh0M+WhbZwLQXikM43LuGGaiMtzQN9HSPSBbh3eScds05re9a4vLdAguIhdnDrOvAJkVJJw1
QC2eBzZb1A1WpwS+g44PLRuso43+yqXnk6MiiBnc+Z1YB3n0qbO84ENfeXgC0x0BI1phizU55e4D
g/wSdkteXgMw2Q6eOV7Ee0OvousIV6tHJ05wWNDHy8aU2cCiM9B6tb0zdAg/Gm1sXINjOS9F0pxZ
vVuivmYcS0iZJGSaaJvMU02wIk0+T/NRpPvRN8OHZpzHBxMrGbPNvpLHEpeaE3W3jIAL8nsIpU6h
RnihqCrIPmlz6Y0kXvVutMBm9aQgdOEhNOIlh6ya2xWVR34QImjpYDBx8Z5ZCWs6hxlUXDgZAhP0
gUBFoxa0KiqH9PCoOw+xENdRaRcvgenjjGkCSGmj+9pa8vXQZ9UzRvckcDznb4s0u1sGWNBZDr14
J9g3pZ8eC6cyLglT6ZcFqZZL4HhwL1vtQpTNtiQs9ewNAGsbESfnVRQ+CWLCBzJ4hPsYvhNzvkkw
fI4aq3gIhdnfWkjRO0VJlp5+aKG3+kuP4vsq18gZ94YOuI2s6Znje4SMmsL6oPsWRNFZI/yfkbw2
XeACiELk92NhEKr3u6/Jkj96NTAdlK0Xhq9dvSOpjWzwSCbZDC86Y/DvC6++jLNiS9DKOU7IWqPQ
i+eXQ023IuhB702PrJ1JVOd6GtDx60T35HaVfa0WIRrrbxHfqw9OXREzpNXME8zPaVaztahHoprA
LC9m0/liE9JaV732VDTLdAwRu79J7Gi6MZw62gVQAMnc9ICIyCanjg/uf9LzD4z4rqAqIbGZ9NmB
fIy3EgAvD2TfLSIfkXuBi961BwRC+KimjdC17gTxDBiN2qOHE/3SoZwHNQ3BS81C77dPzgE413eu
w8dUatXG1HAyNYOcpMhMcLIkqHrwpdIg3EZzo+XVo7nkfHwLatwwU7a2jf44PvCPbpI0hyiCQD8a
FVgGlHjIigFGxBl6W4VLdIka4fcJEoLBEZ2YoqCeql8KRPPP1URD8w1toHog5BJgNCJ0wghVcw/Y
37j1+io76AnKPHWUuwWymEkDAAKNwWXy7ds5JXfQittUTqRqomaDQPIQWxVkVTcGDp6jnj0bJdDG
eTaGrTsvxlHQWyHUbaWgOBFzF24frawiLXFY6o0txrLOup1q8zpBK2kN208cBo2w4Txq476bJ5Q3
iaRC4Cn9I8Y//s5Imvve9XyI/rN/HmBOs+nSpUH/uipWS9ZVF4lWLvdd+oAPaL6JkEvfD8XYPgAN
YSDfIWOhie5r4QIzsed42dTjVB+xjkgZYXXFAZT6MaglCqZ86cIiupyR5gAMOvfXY8KHGeqP1tCL
yzADepU1pnamGdHdvGje1VT17sMs+N4TiGKv4+ohnpc1GWli1GDgRPspaIbleXIZgzqhle7ULACR
C7dawIgTIljpVRkfzcmwr2sLDyLbWOx16dQf0XGzbsbx6zga/c3SRVAZKtBAPSHYS8aSuwzaNnSq
GSHHPGg2PugSXM7Dp9Sehl026vqZmfQ3fGhk8k192IQ9eFG3Db29IV/VuKpXZHeW4zg06DINMoEt
BaQmNZmuiPo0R0FqtYIQ76HwHPZHNzP1KzQaxQY1jA8FUoZrgMbWs4tsTrFY7i3ioz4gqbOqstyv
dhSBK+7T6W70mgt6B8EB5TbgtlWWPpIODK4SCSf3rfbotPStfZT+7kr8DuuWmF5mxceCcFQLld8L
U7CQVt3vcZMlx2+WX5MmYsiTdFdovWOoFcXDmUFA5eihvGDZZnAHbjpdG1lsH9QsYK9h40HNvVl8
42KqSzBrA47Fmc+3Ymn6JWjmakuk1F2jiaZfVvqA8vBoUqOnNImGFXX3U/+M8GNyZ3pdd4/s3F6L
zOfS1fXHxOVRRFr5vaSWaQMiK0th7T2hAZ+EdHVv5cElYZTheZkJceFkDLDJaKVaCJKBUUWVgZsm
4rAY7+peNH8iMHpvje10nzSoGg95BgHABbDcj0V77XRmggbwYmFoMTiPtg9Yc5ZaMtwSibEkrV56
4T+imn6b8KnvY2chvqiLm36BfkKahWG7CN1l7cST/1myZM3UA6EdI0qc62CedPRez4jGhQ92B3ba
RNffi/PpytIhm8VJJ5kDVX4GyRY5C90Ij9kut+zxIs2HcuOLPnwRTgo2vnY/DqmD2qVwv44ekV+j
z0G+mACwmlzX7ggho+O9lNkzwMWniOTkeblwiJHR+JkrgCdUgRbdUn8Ct0e6EABq4hCjJFWQN1N8
ryYapleraAm8IyZ+zWbxgmWDPnFyoSZJT4Kjia0XFcGNwVkaWoSSY9//bVJFnjXRjaD2OmTa1B9S
4q/k0wd/G7qkmS1N21Zk2oBXG7AgkwZRzcUo9iCxYFuFBUndAfOyBuAOAzz8fH3hib2easSfbM3Z
u+S+Dg5h33XWksZr4oAhEJnJg/8ZElRwKwhwrbvcRzWi8rotVRoibA4BZbRXHBkebuzR/F97pL/p
ABJbn+u///s/X74WSbmhV9gmX8RbqyPPtWAP/0ZxAZxq+/K1+vc+P/QWdKQTbItMjGNBlTUlV/aH
3oIe/KXzsXvAK8n7BTpn+qG3YKC3QGiAPfVAEtvf6C24f0FNNAPfJQFmeYYe/P/oLXAZ7wiPPh65
HmxHjwiqQ4UpOadvOaUFg+VQW7Rz0rUAHyMq8bHLG7SrfpRel9UTEijpnADuGVVZbfWvdVMIa47h
Msqc8iin46lZNakMMAto8iKGPAY3hEcZF3QMLJC1FgxxULfLuhimQ9d10xqWWrJWC+G4o6koJzVw
eogQaqO2BKYp+e/lUW2Vy/1Pm7453Gmb02pVmsA/rNp+fEZAANzXP6d5d9ZRIchOq1Xp3TavV9Zp
HpKnAYaKp21Ko3vSGTVttVzgwIYEXhfi7AGHGYkbG7r0mmg8gj9qqZp4bvfTfIaQ9VGtwb2G6shB
YkHurRblUKKPxoMqnzZUs2py2vJ1c7njmxP8avW7ZVFZ+bsuc7GZiVa9q9dnpyOpkhUAItQbNOYk
CG3C1GRZn0Bp6T/wNLXMJCxILplE2itmrbd0bPyCznv9K0//4rs/Vc2W6v/HiGTZECTFEsitaZVa
G/lROAfNEZeXeIUpCsYEMZm6lXoJq6KO161Ro10rN1TLVOl1P/VKQ+ywdoYwrtR7OqtlanVB57Wx
YoKDcl/U23zE8gQaX+qcp+3M0b5xe2/cqRWnl1/Nvh5UXqCF6Y2hXSngCW6RLp8UMdNXIEoyGsNZ
n7+UUj9njloppSNVdDI5UaAaNWtL+AIB5wofXVA0BPbi9qCKggRpFTXE8+Oi3ODdTNTMl7JWctJ3
gKR0/n3E5Pvk4PmwPuVypVWqSnoW7nHO0fdKgjWsUaYkH44O62neaivCeW75rDRT1cSV2q+qpERl
0fz9Pouk7NMy1z6ETrbwI9rCoLQPryqmIFkAZfpJPADi8w4Kf6YwaZEnYLq9KVoJxsfghujxN5us
ylmrcFSFKipwFa6Tw5lT3ODG7BCV0i/V7SBzxClU0Xd6UIN5UYy4L4WQLU3PLK41D7fBNHUPqT1D
9j9dvodc3MZsCE258t1VCp5KXFbNqokSnFUliHOXyNT5O6XnKfCiJ7G4IBG5UrK7RMQY+s0d6Xae
AhjA5lUoV51N77UZ0yXURY12Ar2ZoAQFfYiMwYzfzej9kJyNEqk+C0kQLlsGoTHPTO8Ixt5b10mt
rWbGLgvC8VwrQwI0ruKUN7SCA79WF6X+E1tr132IYKtapP6w038V7siolcc8XKjks7z4UKN0hjyK
nMWbvDnOKfY0bSjl8nXIokmIp618+yS4K5iaaDfaC/iCatgrqJdap0o2A1XTziXtEwCSJoWxVCmY
ID+tFG6pibVua1j9Vx9kKMJnUsLLyhC+XrWyqObLJb03/KzeveoTDxbivaqoxGRViSFawssUXSgI
jiHlYoGnTjwYqfilpJUjkJ0rfDGl+Gr0UUHqZomrU6XTrL8gVIcU3De1qO+jZ3+Y3G1c9bwSnlS/
9fE821nRcnkSxI0jYe5xYDqQbH2q7Zz6/p+b9Rn4crP/zE+owzOi0mrcT37c4ettKhEzVyqP1cIw
zwganSRz1V2eJHNru26O9jBA+2/DPcnYea3bQ7JWd65u11PwpleQk1pQNVg3eKN5UJK5/YTYTG+m
2fbN+6rejirrAgQGcKGxOtn4v37B8gUOJDM8toz9aZFtF1f0VDEubDVqYAlLPE0ixGLXnoO8ovpX
Kr8Z0fAcbhRMcpQwQ4hj5SvqMNXRM4EhzDz5OzkuHvAMVG19rzXUYHKi++AztaYZdozosJobrGBT
m6LeePKddyXIrvAyaKcFeRJkZqejWhaW8yevEilRS0BlaoK+D8rqFSjNMS7QU1gcQaec1nGC6XxU
Jc8HB4iPTjudtd49BGY4bqXvrlHgBE9cFBOvgwRnBnIyTISbA6lhHOkG7bcC26kX/HXebgSSxAEw
gTgyNi5R2O8veCv/SDVZZp+FDe40K1PJJS9Sftv0AJ0rIWSh6UW+IqMfiCqhxePxnZBnp1mBROIW
qnu/9fHKgG5gHNUkiownwKHob1R87LrEpaqJJ7H4p2VqtlrKAMCRXKO2UatPs2qZlUYxbDj3XM3Z
tNDEg+ShX4tq6ZvjvBZ9ZG1Bjc0HaOzaru2aC1NCtJVmotlNyOt1t5XpDpueLNbGNjIL96koYpwD
+mzEsZBIPu9ZLruSqFXSCzJKag1bLnwtqvVUKtfwalMMpLDDLiUXYZQEhDbSuEpVVAvVBKoLnUg5
0YBf0GjIN+20j5odbq0eNPZpT7VUzc6ubLMycxmgsbs1XRM5n8iDnI4Uh3CtzcRBIIYOCsxUubpS
/RlVJBpEYywXYjcNYFhOsmLkTzjN/3I1wJcfW6qdAM3SRz4dU+1+mn1d/e5s6WkfJ0irvejr1ytQ
+725ytcNX4/hNZAEotA30SGg0a8m2eh1EvCv5kPTxigwRI1aLVOTXq49zS4+YFe1sSqd9lWz/dLE
x9xZqRk78mhYVVGHO84wWB5Ks2Vzq4qvS0/HOZ2KFlFfRzkiuGqtOp/a5VcbvzniafW7S1Q7vzm+
vAu1bEqoKfzkYMrGx5CfrZos/5TezUIVC9ZoXDogbNnYHCSxROqFnya2A5s3dOavahG2LjTvBCHf
bvJuVm34Py6DOA2uvs/0ldrOUv2F0+nUfq9n+eX6Hq2ydeM2GKyoK/7nRtW1q2Vwb6mkVPG0jVrd
WumPNafN1TaOgYnngJxqPVpE/qCwywOriXp4I2wczHKMsdhpmXtf1yXeQ3k/bMD30skrhuGSJLa3
66SIuiM7Qp7q8qn50+R1YVsaoVQGNmmYZL/wtN6Se74eUh1EzavVrwvVvD4DHDTKBfV/HO1jmLIQ
6XVCOyORdZHPeNZpjtg2LfqcfptGAPLR/982NerONvBwOrey2ZvsZbw3pm7jzU13GGykC3qj1amv
+JaI7IM9Vn3JRfozmDEs67XfSksykmHbsA/sY7DokCtlKW4K0HayZCeDt2eojyQcUG+lhvqqVJoS
oVsH4AtxqiN/vNbODZP6v1BdPLDCzTEuc7pcSlU2ko24WggHSFsPZmevCGLemdIkIQecDOs99o8g
geb9ADDjOMlJD6npLCFeCIxKHFM5alGlAmc6HIqMPQRpHdoSk9ELl2PXWsY2qpzPSrd0kOOg00Qt
c+khbCwD+ProdwmZWkAqVYeyttkh6pxrsN6MJv24tL6/LVRz7MuWWE06WP0El5/Iz3Nb6kk4sl+l
HowqqYlakYP3x2YmLNERg1PzOjHzGGV6fxequlGomlkZI4yyak5VUS3Fm/lqtnGvmMd4OKJyGdBp
TrjfiPTV+40NWVur3dQaVXLiVW3xZ1QtDIfThAT521m1Qi1LGoO0dTA5G2KDAzBLCAluapf8vyRE
1LLTClWa5KMKpgAdYtmbV/+vKp0muPJ9/8/VMjUrDBn0Oc2/lpb+NibpscteRwvygGqFemHUflKi
WLi2sVsU5082rPQNMZL4Z1ZTTWSsBnudXN8o8hH2SN83jROsYEJ9DqCEydZUbZRbyT5JQJ8NDFUD
DFm7wyS9G8hE8uDRL6VzZNSMepEzwOcBIP/oeRWJv7q/UBNSfWtP9D5miBMs7kjSK9SkL4hDrUCM
AS7o69cKvFGOJ6c6jNzqtK3JYAJU9udjjnEiidTxqFSKIerA/ftntlcmIad5VVLbqK3VbB1icKFC
kP8rj/uHYG1gWCiA/s/B2h8B3v+ovv3Husr74vPPQrmv+38P3HrEWaFEBz6ijTJsaxI4/R649by/
DAOlW0+30Fcz7DeBW8snOmujAxpYBnh0kLEnoVz/L1+nbmWl63imyar/+19fpv8T/V3dvIr8de/m
3+rJytO/1QK0Ax2pXtsyHDRyLdeSd/42bjsbJXypedIPGur7KHAV0TdnAb4U7XR0VnDhQEYSFInv
b0Ljb6iiNHD3kNUJ/nw1QYMiC7lNGKpERXoYx5uxJrF7LZqPBk6CIrl585i/X/xPF+v/6mqJZxuW
xeNB0vRdlLlykODx/YirnfSjEWME1RX1je6ZEJPsj+B0LxD12pLUXjneQStQvORrr5er2R+w+MJs
gUQI3g0gTYAojNDb8vASAv1utNyz2Ub4YwQBDeKpBwQaXHvW3x1uehlmMHF4zWEaegqAnddRWd/I
w81usQ7lMrbIkPS3m+qL3GYAFy/qdCNPx1DjMAYhiSaNQ/s7EfVU0Be+zLWxSG4iD9nUxl5eAe4o
O3mo0aEb6Pdbvf5ic/QfF9WgJyKvSV6gumCGwJXubF3wlXKbhMNFzQxsz8VSlG0rbRXikWImSBNR
bih3I+6rwubU2a6DPpP4+rXcJi5csuCkq9iV1XZZrCICQo3clCxwiCrkDPTSxycym87Mvlg3yHY0
bY99e4s2T3DQi/CT2zX5Vh4jQQS8iUEVa+hAsW8Dtyia9w1XNRYBzARAaOl5P3QH2xoAQWHgkYy3
DVtXAsNsedoRIRuTbGaEG7hlk3k8t8ExsQdSZZch51DXxckbg+7a91uV5+vIoHsB9tj0TMvhIFfZ
Fi0wvyj76J9BQa9N2CfqBjiOjdpAiLKvfDzy3uXJ5T3YWrrFtXEny/IRAuzcyXUdIACkRNLsAfSh
1M34YOsEYdq4w2vc9nhe+h6qFHRxPg34IC7lobpJzYcQIREMk9bYlSUBtGg6d3JWbtwZEzwB/zDr
CMSQSm3Qt7LTYdenxbrvy3O5PIQyNwwhtvWfAFzt5XG7bNglcHEyDicPYVIOhIeue7KWV+WaBipS
r7v6Jgbyqb2Clr1NQM6HlOW6Rh4WdB93xtEyG0PtxBD3qAjsCnaXVyB3G/OdGzwbMC0zNzwMzbwb
iMKu0qF6KVID4Qck8F0sYZuA1//CZKCtIzL7Auhu3fbZ3aSFD0EEAIqU+qesK7a5gZ79DA+ryD+M
tQvFV/IdfWcfdd55h/5s0yIfFgHyTLO1F5uKiLYpkYfEJ28/CgIjpu9DZ/todshMaUlIsjNFaXTW
xy+lHW0K4NKwzPhgUMy9yQ2LnGnEe9ajciBu6Ryva1AXfbXwBK1rKrHoVcv4f9vQP7ShhqFb5pva
ffMiXv7jNVV69VKQKt2R8Ey+vrxNeH7f53vD6et/6TR+wK4dw3HfNJu+9xctqYuGPRK2tIQejcT3
fKdFvlMnSQpFUHd1x3ZRtu2qXsT//Z+m/ZcDtyPwfd31XNMlgfmumfxts/lOht3mVUaU2AbaYVHU
De71bbMZYTGx+HXVHxyAupsGwsy1llbpeVc319j3EpJDznifFFoGAEXnCzJRr6tgoaf1jV0vMVFD
kFkCu20QlHQjnba8cMAMYaBEy9OX3ZkwhsvOgb/PQKfZB/Hgb94871+0pu8k8h3dtH06JKjw+x4P
WMlNv8nYNg2ohWGZgAzwV60xad5lWmFCvSK6XKLQgRSBueoD76tXQcP//bkN2a14I0H8evLAd0hb
0w9GSufn58fgHbGtwhH7tol3/lDtmxypxHaOt7lpjCvsp69rl8Yng6AZWkn/J4nxX52fvw31Ko93
zJbZ+bf/32JMGQ6lttgXfncDeCTbGCOxROnxVngR2QmsX5KRmrroSDkhavOH+3/3/qj7t7h7m9eb
hLn/7v4nMIFZ7vDwycMADGyHuwgbSFSsQTsi2eKvLEtEG4RMvrSDn69B+Nurwt77yEgXlvSthBz5
+0v69RVZ9DX5uAz8bX9+ImKKw9CqhTQdtN2VkU7xtqQXd/H7sxjvenDcOIQmg9GTb4Nl9L13p+ng
4XVDE/b7aTEAQvtVum0nN/1Qhzi0uyLCObAMr5YORyZzMA49+LwbrwWYBYzYvKgtVFvyyXXP08T2
97+/NvnMf34nHZPetm5ahskracsn9OaDcJrBtGID9HjXfPVCeCeuFn+xrWBFXPUhsXV97WJ18Ic3
4d+PHUqnGZiO7aPHQ63180nDGLVc36owHSVtuQaFlq9rPai2v7+1Xz11kw5z4Hs6HG5Lrn9za7rf
mamRZdwaCqFo1UhLrcrtaIiN5g/v0a+e4ttTvfuDXVsnaezk/d6fE5gnOWHbPv0KFaNeWZ6Ncys9
giSe/6Alr8T23/95YFBciGSomrvvK+Q5zlx/HPmgTU9HYUUT5SEo9HOReAXpSOlIFlzDx+ov63p8
ECjzbOdmOFA1APvTvAyQm2Ntx1Tb43BrHrLcQ+MXoXns1v2N3w8j4q8ZgrkTymEoKW3pLH5rUXfd
a6GJA+A0wK6LvnUGIidzdtP61Yw9pYNDHwTOCx91UXFr9Nonu3GSw+//WlVVvbtzQPmebpAc98x/
vbY+CE2zEny4uYketTElt/CDEYeOuCucyG+F7N+Ng7b1huChy23gN/Z8M5aDt5lg2G3d8h7VsIYu
JxYSPeoKtV+NePym3SZK6I4NvCzmgPpuh1X2OneqK99bDvUUr7BU2KDwZF0wuERetfuSFCWGzv6o
H8KPs4tBoZn2F5qZPv3+lo33DhGyFrF02i5ZWWG89d4hIg1yN1ucXOyrxiu2PWIvY5P+PVXESzvs
30F6Im+J/DcZlekA29haac63Gc6aLpJdDUL4Iqq+wqbSLnT92STRusEj+DkOFwP/BCibgWPs3N6p
4Ki4eK3n3kPQh4dA/5xqfvxYTGJYjZ7MwjYIXZnUZmIoZtgo2LjqAvm8oCP9p7HOTotbEH23QVU/
YipnZNjJk49HL9m7NIVunOFhZU/n6RIFayv2TNzrAU71wy0GAo/+cJ5NyLpURY9GhX3PUP7Rd/L7
NnWcQ+Bq5F/LfisGzPoq8u0ZRL7W1rzd4tXWpjJH2lE7+ZCsWx+HYl9M6G1Hj1YKh88brlsXtTis
f1f+PH6Za7Nea3U5b42oKXh28NgywFU3HvmnQjsMdf+A549YEzu/jsbkPOvsYjfVj02CCiEygNaq
GvKjrTdilSLitZqd1lzlg3ZnVAgeV8GXuHW+VF5749gPbtU5q6JxPpmGC3ra/ugV5DEJQZ4Vhuuu
Qs9yV8LnIO3QP7oR+NnUaZM9yBtrRX2FcGwrrvN4/sNb9e+Ky3cceq1UxXTvPO9dl27qIqd3GFPs
odDs6mLa+0OmrY1keggnzAwh967DvCz/UP//8qwOra4Db002BD/XzEHL2xEs0utX/9BZ421f5d/6
1r1C0fyxtbOnLHA//uHr+XffB945LYERGAFuQu/tbroIUryW9/S97EGQkC6o21Kg+aLbti+ONyyI
0p7rghFo7Sw3vz/5vzud5PJN2T0PAhn2etfGRr0zpONQcbte9RFlP6hWQNvtJdMwaDKPujh42lcN
vsMfHrNh8Rx/riU5MTwn+rmWZfGof37OOBZohRh5zjZ6+wFf2NYqCnSmonk6y3DCKhgzrJ1BMDhF
RLCj8kTLOn9xhw+QDI0/Xc2/W32uBvqkbzqe4dEl+vlqMqibhotKy35CIGKDri1aFHW2hd2Gsro/
82WOHVxtTx9WkV1dEyDagGWDFRqPD6jUw+HP9c3v/5n3llnUqb5Df9iAhOJYBuHIn6+pQXB5IeHT
IdFv+usc2kEto+6k+D/U0fwNRUDoY00F39E1oe+H+VNhVXezh4ZiB3k/m2DbHTpbHMliETQDkgzR
pk5X/K8boUcPRmpeCsiGV3RFhj32b6EIi0vo9t9iO5xQ2ObQv78l1a15/6cH2MgwIrQCxmrv+iKR
rWlaGFvdHg3uYA+KLeqvDLig25JEE1IoQDuGlAThYNlIeuQTamwdgcvckR9+wWit090X6Fz1yh1K
yfrfjHUtNpCfgy0I+4035vlOh3S6yaLQwk7Mf9DNyttGLoSPyQby0gYXweSJg1Nxw5F9Flk0qxMI
pohnVCVAZX9/y/Y745HXfzEwiJB6lk11Jte/6ekB6w+K2R+7/ZB1axHHhxi1Ki8GIrE0xsUAYz1y
YvssHpFA60tAfVX8DRnfDWD8GBFBWzvQPSdcEk4uxGwTZyokB/C9hGk9ptXHYmqwA5WDWRG7O5F/
1vzxsY2Ry8iBpm77UfZ/XGtTQNvHWhkpbMdEnNcdMkB7SD/AE0e1FnHMpSsk9Mxu13nYQajUu/ux
cr/+/mmoXt+/XoA3T+PddzaKfLSjau72EdgqkpVzuzYXoyX/iP9VnfnFlnqhXo9gHFwD44TA7Ejk
es7jkIrr31/Le9ed7/+MTyNNLWR476u+/0fZmfW2jYTb9hcR4FQcXiWKlCzJQ+zYSV6IDDbnIlmc
+evvohoXfTon6MZ5EWQlsR0NxW/Ye21vGe1pEUMX+ZU7RpPtLWfbLN6GGP9oaywXvGmbBA+8D9aJ
bXVrPFRzXTy4fnPyiTpY+cUvMYEJO9H4pBhJXLh+Ze3UqsFl2mqcXELHsYsfxBvEu6ytv/fGMJ58
Uqp2cet4RDLaL3zbF+UN2KTcuNynI+4FpHDyUHnZR4lLbB+7JpZ5EYeicr5UjSCw18e3YK3xHBVI
qhZLP6WkRlPCeFUgdM8PZ39gQq2Dy46/Yw767Aw51/bGP7h9+zb03d4is/eStUwHVfLLM/Ly7j+e
W97Uv73MCOAN26YGdlC8//Yyw7F3izjnOPXs4jsqkTrQVnYU9UpN/+8/6Q/XL4fi0/ZplPmu+nY5
/x8fr64sHKlqTB1NIj/ypt3jMzxydD566L52KV5KWcGtt6X98u8/+A8lL7MwQj1M32aGqv/eOEOL
GRo3FhzPUhwGiJC7wZvtU9F3P03LnVGzxIFrEqziyMIhs13PDhVUE9aemr8vyhrXvvfLFkMWrc3s
7BcMTqAJwtghXfXff9U/lDQ4DkzHtXA4MYX77TnqEZiaca53kUxhD0ztue7y76NePs6aAMaUfXRg
I/7r6vWHooaJH34G8CKWcH6/ovpAWOcMS3JkjMO9boEe0LTAJUt8ddxL4sVAihyMoppvHZkyfDJj
72R2cgzQRMU7q7YfZ5CAQZr2Y0gEGhnu2fKSGbCytf8qgbaLzv96swounS6vi02e2z/fQtnQjwI7
codjuO4DqH1brJ+b7hwdjoJI849/fzX++I6lRSJRk3Ebk75//jjHx8IOc7aLLHmdevNq2/xUUxJH
MhYWMmYXJcdKHob2X2/YLf7u9/+nwZSUtysviO3Z//zBeWcktWE3XVSt/du02E+GS3cYp26xT2f1
QLuyR6gDZnxOQZwmSD1y0QXpqNGHxwnAUQTqe0sfQ90r7laAzv9xqfzDKAp7pEvzqPNh9sTvp8a0
DGIlpoNPlGZ/51QZaWQQdRZNd6VvfIdYRWyY7YWOSb/mLs8NC4XYXpuDq9g3cop9WAtP4b+/XLfw
td+fNipkXim6W8/+/Y3cJ2NsWlJX0TKQsKJXS3rSpDiV3ZoH6BNcWCo+HFm2P2GCcTmgcDyhWSUr
I/eqR1LwpCmyZ2ue34c8nZ4HI3lKCRu5T+TZ1yx4x156v3LSXFq/hTQbCxnhBtfvJdcFAjmuvUfc
Rean/nVtuEzIkRIuI77mkDr++Na1V9nQIWQzE55T1/fkW4kv61DWJ83K3VezTX6tbXYoRiick0zn
a2lwWbPUSmZTE3QtNcC/P2F/eH97vuM4HMbEMbrGb+/vVPOyRUinjcZE7K01A3tiE5UxySHd14OA
pjY8OZr6yKf/HGL/odbyueq42LMN3fN+H2JnucG4X7lt5Myle8z1wT5mWozvAdAZ3CPQfJNSdyO2
YMTwzDdBwAiUkNb/vaeilxLoB7ZtxP+6MjSSkJvGs9sI6PiDsitQRIVOctgka5ZmxvfZk8Y9NkWy
yQCz/fuz/4dBvscPZ5pLE+Myy//tU26ucZLD5YdJ6S6C+AY0vF79I2+S5FIlG3xA8+U+WdHzj0nY
pG36H5/iP5wyONsc33YM0obBQv7zlKFSkr2fipZompUMCf9kxfvcw6sKNsUMlP6f/2NaoT/0ktSU
OmY37G4W5/g/f6YHwmOAvMLPHCv/R226RLo1vfM4M7QJsx6alhxLKBet/6IJT+dtGP8i1op4S+xK
UTLH/mOufZf4Tw8QtSF0ZRnozslKHgezB1+AIDKBKLDvXQAVpWtpn7242zeLIl5B74oLIQbua8eI
CfUF0WVp+dYt47J3O5WTJuCHsBbLp65Eu2FZNbFGjk7bK+fsswRdcMiaKjlWsHzeCtv+MTqpOEzm
DJeGnuiaGNs3Io/xe+FqUT7uDVPXPzHN0cDKUUa6k3jN8PGcGH/F1zgjjaqube1R6KN6Wjcc+DBZ
Tyw22s/9h1V7G0p5dN4863VYjS0bst4rXKVqyF5cOoinehLadVLxuG8qSc/tpbH/KXf9ZZckyzkd
QCOti/HaSQPX7WL5X+Iul5EF/2jXm7b9IP3ylUpmAJWfrPezqZ9FM0AD6P1vNEHFtSHL7OIRVrHj
Cilf5yV/0VVCWCdImNA3+uVrSt1WLf383a5FydlhFgEh8bDNddjoyzLUz3nm/jTTZv2pF8aT9Mqv
fZUBUTHt7Lq4Q8ZSuv/VLMBQ0mEqCVCp6uFQNdlKv4eSDBkEHVhfrirICrVAjqywf2Qj2L4Sz8ta
N1T1Q/nWa/kAFomvbg+RhOqB5bKrwNJdElK3m76uodsxJrk9ZHiNuAMPEZUyw/y83dR4Nv66d3ss
LuagGzc/B7FgeWGJC6NH0BLbvb9vpiph9T8xk/NEU4ULQMfdaNbZNZ6W7AqakllngoUoicHAQGnU
ajLo+/rcuurb7MCgxTWAmCGZ8Olv96BBlIeyNPUdPIL1QavV+gBV3azj9uH2CJu/Bd5fDpBiLY61
ckCLxOLx75tWDvuMWuUeOFIaCNjVm/++OHaLBJhkNvbnGZf+EaYYGgBAbGB5IAwVtFR3/ti+LrwC
Yeq6CfoCET/bsG+MRRpvcOrqc5fSy2iUyXrTEJzUGNonEvueyE7qrzXJio+GYnbsZ30Uk9gSiETE
L0laIPXsOnJFti8rSvzrssJc7bByjFqFqMQtpkfKBAUWQdv1OQAESFKujjsEwecT9GgYf9A2T0T1
xMhMoSbmupM/2fWYPzFgGg8zINRgXRzG7w5GdEvPxjOSSEgWG92mXPIyaurGPfTSjF/BsRLcafcV
tZUXdc68vi5QZXd5MpIaqcXrKyIQ9OyG/wRxRb1W38rtQRv6z2keiGuyGjdqaV8+J+g9n51ekkhg
tJ9bElmCroBI3KwWoIp62FhFnfngdJkFi5J7lK4TvcbORUMLcaWnRsoXS13cdnVDty2+WSXqXdfr
HSjHICJWXF52H9f3iECSPes1Ba89JSqncT9vM0rkKkRepCLZci0t41mvSPfTxkd4QN3BX/lv+2Ps
fx5Jvw702XMjq+AHIwwtg9mYmqu2mOt5JnG3M8+GAvPG9jx+gsc3fEtm+8s4TGfigeWDA1Lhvu54
n9QmITyaqnpI8/XOdpr0F7HYy860E8EMgujSOhHVYezQv+Wyr57XanhavNn5WuUEjnVjM5+0Weu+
iPlVCLd6tTL7YDUag2OZj1Fctd7XIb1r8bJ8Y/87h7Na+2OnJcUX4bBo3x53oLYcygaj3ThzrFpe
3X12bEITTWUuxyHNYFGs+SvBQN84SMpv0or568Vzbtbq0TMK5zWF/JJk1es8TDB2vOyaLq+N3Rov
nvLrB6+aPyeDij9jliru8x4s/PZVaQNQkl0JxXGjwEwEukSC2esTFxnsrU787G83S2/DbUpX+1yy
Ag2a3FRHSw59sDJcOjYQcj77sWMHGcFg7NvqhW8M77N09R/zhNanrfPueZhT4+rb2SeFYOu5326M
mfnBXOPxgC8DNGcUjJ2lj9RVAsSCDpg/50OfP2eyCZxJhyqNv7n1Zvc4Of6X2ZIF/ZrDZ9EseI/Y
7tHYAL7dOy/0BM5lGrj4ePYjiU3044JMzk7cs5ardhIbXeS1PWuKSbUHDjznIjSvOYg+S4N5A1An
Xrs83O6BUhFkVpR7sWo5dHyLfd7cFY8zzt8Hp3z1W8SR1Sh8RmOJSZaGZZwbBF87F6BC4GiOeeds
ukm/9dejv1TumdD4oGjSe3dx4T4ZRXO2CYOFCJz70QTuZiiAVbGi7Z7MTC8CCxPnuTW95lxtjKzO
hcVwu9jVNn+a5hONfgwk9nYD4OHVKHw90jvcirbfHrwEr58dx9/XrD87KejhvCXcY/zpxOQclczZ
+A+cfXT0A2bfkI6aOAyX3DK7T86GDp5CSCMH4l8B1V+PijZiJ+zsoI1+ZFnNr6woPhVFDD63XMJk
zd61RUUKobTQJvsgO5vfgrpvnLtD7XrHFT8gaUv5pUu7N0B35DaoX/l4sbmO08Ds597+SgrFJ11b
SsIBhifK+UDOSFLcwuSaPwr4S9SQWmVfvKF/M5f+cZ22rTJZzm6yXXXZLMU2ShK4s27xBofraK/i
p2mmkd1l0Wzeke7GsaZ9yBFxven9Wvt53klMz1oSU7S65EKq0tjPOkRXVqEZ+r16PLjDCr0XlT/N
UH5n1Osrqe6PoGbWwCCcp1DryVrKp1Hu7IGWqWym04xwHuScEVpyjbpMOyyjGRWIJ0XJytFd3uk4
nxqE3cHiKntfNTYTyGqxeNooWQX/rUZSK+vFGbTHdHGaz0XRQs+BBZ7bxJ4MnY1nH1RiYAF6OsSV
Tlqj99MjBo6kmQoKb9k/ST/+BBOphfOzgFPMqUxw0WxDRnc/MY1ra++hzAfvsK5Tj4mQ+M4O84bl
jOwmtYdsJjprdUJRr0agq4X/kGV8k41+z6gEnqsXSd0MXLDygd+tv1JwRSz/zBOWBwOsO0sVcoNx
IyrlhYvWXs0CNwqKkBqNq/WoK83agQcnntrIQbp+MQfvHpAnw2fBW7WoyobUmLxDQtreQ2KRcOoN
hRF+hB+NBRXkpnkvNPoISdoiYlDTPy8OR4Ltvmv92AS1Z31o0tL3QGKsXQF9vhjXJ73z6ZBRQe9i
QmBtE0h7IfvkCCwB0PYMNwEiHBrNDHrK4rK0cNYrxMrhbk5TMh2tJGqn+mIa2We8Q/2O/PQ7JoEf
klEyRNBdN1TvXp5/WF2NH3Al/mGgsti5owqLitfYHrtX3KXfWqNBYEA8lvhkQzFmGZ34JEVO0xzM
GHpBbEK19hqo92D99k3ekxoeYqBtAgyYJYzMJFxN5zsqDmCErShC5QAybYeRy67hBEaO2bNd+ouV
27AA9fmLMDQtcqfpQTWjRXQucgejnc5DzXWJqKFTZWYqivE/W4m+nrp2+Cm5AObNkj31i3oYc/IY
hix1A9k287mYFuhz270u0wOV+MMJc/2VcY4dTWsCaHe26nPm0uYyZxRbEETp2RpSkPTsS1IXW91V
B4KhZFDrzIw9IhKg5quzNyQKlUGHc6YWjOBvDw651Z6bPiFrYPIidjft2dAUE8VGb0nRK9qzSX+D
ZH1qzGjQh+steaK1l+bsOi6np4EBtFAeFknFYLy2vf3td0+rWYaWm/9kNZCdc6Kczw69+05mHThI
Qow5rhI9KPWiOwtkr8j7NtmHmtfDmHn3dVEczUTh0Yor6PGgoeF/t9jGhvo8bE9CkbNcQBcr2KJo
wzkV7nKsFxGlLNur2ZxOFfwClkDbX6AJvPOUI3eW02lQR4fj0iAbmaaYzEnX7M63G/aCoduZPiBU
cZixpp9UL2wkahU5niWBjaiwPXnOhPamtHgKu+2r20O04JdMuvlhVdU5q1t5XtHEnr15/eYJiiVr
QFjGIKo5DA7YRvhumNrz7Vluu67eCPvyzK8nT6CdA7evrFNOXHyW6uWZ+NPyXGz3jCmNSDrpkWUP
XzwAc1h1/n/4CTyyPrSl8SpLskB0JWDNbn+Ylz5H5e3uJAiws0z32MolOS9FkZ5v9/x0PWow4td4
ssPOBu9HOlbkqtYm9lS1b2nTzeFfX2qpX5KoTTq7DW4eJQVdHtYoIIP5+XazEEJ4nus3Yt+qvx72
etvbSSdX5C02JSlFQNnpNWIEgMOg3am2+IF/Oz6wzPBw5UDMLJLx3iogiaYkQrZZ5EkFv0PqExtP
rmuGy9un7C3taPCK75oqg+xHB3cwJ6AMa6kFCO098K4aN3ODFZf497DVGpMPOcbkunNVmKTvcMLi
M0M+dSgLRfaAPOVOq4ciFjTXJC8umr9CeSHZw2b3QDwyB1hBtOGAdxCreI7Y2/+1mD1W/nQ+FBDZ
p6kn2c43Uoyum3PKuzmBb3fXzK67842Q4dweRZ+NZWLcXGm3R28+edEaBBzFjCq0BaKuDt789riV
SoMPxeaz0p3BsxCcbN//dnP79rd7+mTZe+Af3l9/+tfP+ev29k/rLb+IjC21/+vB2z9qbr/u39+u
US4S/I228PfvNt9++dvf+es3Ae3xJszV/etX+vsvpngFDvNsv5HoBT3g9lMLTYCtnLlMJxgMb0SU
271b9NDfX97u/SmOCClHGSLL/3z7V7eb6YZZ+fvfukkHQmROH24P4RxeD4qMpK6XtMpeXAP3wZV+
+/LvmzWnka5XcjtIJuMuZ/qAhRN/nldad0CP1DFtOwx4UxsHqm4vo67ZVzSUTtCsoguLPocRVhlx
0MyAkvVtFzjni71HHPcx50a/h4srNm/iTy5EzU7ncI4KlZ4wDa4BrBkLJJnRweuQ85WQrj2uvTKs
4CDsSGw0IrtBdT8hsDKL6b3UZz1a04r16QbLFYE2sO3N9B8erctDyqiDPvu5cr9SsaWB4iDftdXq
7rvKwkxvc/YQmvHezf29IlkCwQqyzxmcYgxPsGZiD6B21UJ9db/57qMwdBLk2x/xnJTkgGLfcE2D
7j/uP5egHLVBAR0enSyq6uyUqtWJdF88yx5xkVzbI63V47qQaeKPy65L4hgfqBlZRn8pSdHbe4O+
7MlIBFURj7uCKABrYgmc1X6gRqn2pH4AOC7bH9kz5MKnzI7xS1nEOfnJo1XPwKjrj94WWEfxn3D9
fB9HA4R0T+PhWX0wdjY2z5auImeLMKOwoLFjWMSMhYmYokLqaUrhLBp17V0qq/k6Dw+DLj/FRTtF
KsGAxTDSfwS++mOUOfBwr/3VJMOL1rcLcMap2WdyPid5ihUj1Crl8spussTBDvClqEPVgkWupX9O
FNqEjNrIkJN2HMx3R8bGMR0/p8i3PiVk3O2aLL5o6FPOxnJaxho1kqVfYJk2h8LPs3021Fmgt2CB
cJAbXJ7v8+ZXDfT00NECh4ZIkh0obCjXGQaPUd9cxInqdhVG8XJJ6r3RQS/oVMFYyyjuyelNjl28
vqNxLO5deyPPKO9cjTMGZTFOTxbCs6xq3rSy6c6uTYrZkA9UO9itrmUG4XK0IW0XGbau6lXjVzgL
Rh8w6UfWgDGRzKtd2mHt5vGxM5vvdLcgGZVZR4lrjg+Zs9MHSj6psZZvhj6Bi+iqYGS9iSCdXAej
cmkIQTzvGYFtRFkBs3TJXmholijbgk1y9rLneHxCx+RTmVAbIDU4O8r5PJp41AoMKRo+b6GDY660
04qgfp+RCnSqHNlcZNZwJaoa6uCCkW2MvntlkogqKv3q5oQpwFrMAitX6kLQ167bMIt25al9A1v4
4E3el9loyjvvR1EP6qGNozxW+X4V5j1pyhz5swZPWK/vdQP1xygM/K8pkYr5MlahIzo/QvvqB2lh
f5tKsgw72yE6MaPex2QGWoLy18jeLBDUYSYHEeQ1jRMUTx2dggSK2JYh+dAd048McEo9TYyxJJkH
zfAozFIdUr6Jz5zrNAzdztYBSg5Z6R0WAPtD6Zn3pclauCBLJkgcjMVxzcFc6t83DVijKYoRnh36
Oib65fohWSVrdfZVq5uPYZpt0CqY6KjknahykGtVaxMmwq/4GPHvieYxDzh/fqZZHM5SgG/tMxKP
Mx8O6ZTCcbQyWIoSOSckUITRfnZB5+QFDYJtLp12HNpqXo6qrteIzFzia8zpV5bVyxMnIEKYcRh2
qp2JsSvyFss22adqrZyTRjdnoPg+V/TuidPWZ2OkALN089XWoP1U+FpOtTEISiCNOPgxPrdDPgUJ
GXfP/Wz9isW1bu6JKtDpuwWozdjOH9fa8OGnkia2CmozBWjm9imarHY6tbPxQPomTZw/Vuwo3cix
FmSZFMrXdruZtnQIRnOyJ0zE9e1IaxXB9E1x/evG5GzsLf8jblMKLJYQB92fWP3tDGapkduml1oi
UxFZvndZB7qsABkOtpK2tRjOHcL5Mw3lHJge+4sqiQnHsySkqYqTaqsmzUio5ETqXbk3M3KnG03i
kkymg3Rd+C0Sfguk7T4e1G6W320jB+VtNRlr8tQMXrtROmGJCIvRFqkyqZeGkHUSZK6c1tqSMxjy
p6OtD98XuaYnNx75XmROxATdcl0xDzx6IPigOTSDCfO187O97vblObOKeifTLHSypPs5VeNPU5/3
WUGxI4EU79QsDerE5b02rdPiWNFSLA6zUEIwlAZPtwNsTgX7aJjA5ulldgPSzZ05gBnmGvQlMxM7
zDP5tvb5NY1ZaiRTlUfscjTebhg9qqE+Jky9QpRXagG9xylbpj1RjHbylWGj2FPcot0x5U6bicxZ
HV+dyZfwlRnJHk6sGvhk+nxPi+PxoeXpW9IHytQpbIYtEdV18j3YfwyS+WdG3piP/HCQ1oO/ej7K
WrjbrpmVcE2n+4k8CyoG3ztM1dZjeeVy55caAUPD/Jh25x4HfW323gPpM8ekJPdLWc3PrPB509lj
cZ2L7kvR5lm0MHwJ62EMBVOzA3Vygh0UYZwC4Ra2hXFNbbqQmszxqZ6KM4w0VgYc2kGS2Gs4qfFu
TGfyxZnUE/AxZA/A6w+dRYL8mqCfy1sgB5slZiT77LB8xdJRfRpZIOHIJGvNlVJCA9bGsLYRsBHj
fZnRiJ/GpPg1GUmztwzH3vGZYMFTWj/K0jcje1Kcscy6joZa40PvkjDKQu3EXGY5iS37tFNE/fZN
fNKqFbukN//Q0FOeSWf0L8AQIJyhqUSNZbJsm30g9uj+7hkF6AQ3tHuDDMrH1qaHjRfzwfC3ICFQ
9/njE/guaOSsV4+JyKEMkNdEBo4zm0ecW+rRij/BCyZTg3DXEtTWIxoF+Yw2vgg92feBMXwlir55
EXk+XOc0+8rHrX3pvYGyXqRy58cf5phXX7JhJF+i0ea9vn2JMq4Kescs7qyxnsnDZsbQuqDX5sn4
IFTk7JFSovw5GFvhfqmWLtlEgExJXHrVpZ4fPDx52Bt6egJGSSLO86NptlMAV2V9sHiadyK3q1OJ
W3O/8I0iXyvDpU2/Cfh6REGPT42TJvfsTO/7ualesnI4MoIykKOVH73ox701qCS0K/2j6B9yRPyX
dvrBQKK7FvBH2KghrUylf5dXg70Xg2Ue8mw+6SSs8enSsW9ow3jOWWZNKGAi4iUtdluUncvG4vPH
iSUJzQvZ6kQhA+IOYsoUwRv3Tjd/ZjivxTJaqPAS42BnMQ1u3H8zrfreMSsC2g3GhXHVzydBBBxx
MGRMYlYqljXUmtR5hDsc2Qumcpa2x7GfPglb9PdLrnSuIMYYNvVi4pnn6hoL94R2L40sXfcvZUsN
O8kvykwx8jK8RFXpH6vG/OH2unXyc+s6W4wRrNk6ONOgIhJ2RmIPsgG4WkoT79mXak7esdYxEHXd
6VDkq3Mo5RSVeu2cgPbLMCn7AYm/Q2xaAiQ+jpeSecIMsLoO3ZEoL/Yo+cPIqUvit3jKMiF2ely5
u6rJ7dCUTEQ0VmAITZaDk9nWXp+6LR6yjE9IeU5rWppB6ZGFZ3FSTMoJLUZVgSAz96QKseyceHlN
W0OcLRwLu8pEypzOlR9KT5X7ucuaZ6OsDrCvEKeibokaBx43i6psl6B3fPAZj0M065YAYs5s6N2J
E2lG+uGMDD7G9JNHtJaOrLoT/rthx+NptJgMd5YgWTSj6JvyJjDpsvcN4MUw8biM6pWtHUx7uBok
W4TV0Oq7rf88r7SzyF1jlgQi+2YyYj3Znv+NOPfxqsTBSPP0MZkxi5QDfFkW7RXFhctEpaG7o6NV
Rx2xtjW38jItdwinafzyDhRaKlRkZVmECBPFuTOf4kLh/uzcJZxgpQVT8ZjnrXuvWgdSkT5/Jggj
zpX2ZsxsZVz1lC9tHGrW/HOhVrxIqNbbcO3i5TERjshxIl6Y+Kjst7gWMcE2sfbNmX7FrnTejPxn
s1TxwRfzcrG90TspAEQmEmYu6kV6TSUOGMOWnys5d9e4L4xP4/TSwGCnOBu0a5p7xX3Vc5Iwyo8K
BCdPVTowHioz5zqW98Kjl0vgK7IKTzoq265/iqlgPpZSuWQ0A8EeBeJVx0I16pEKWjaMF2BBqZ0L
zf0ithuCe/tQuau7o2z07339ibXXpVr0Y6KID1Dr+tKkfX5hRbF8Uva6hz1Mr3Fzqgsi9YDtPN1u
GNsdyWR8b2qL5Z1ewk1SbrandscMlCwvKykrV64H4yd71AH6pN8mxsRMrUc2NCmqNFfzu+s6EIEt
Z00FqIF4Wi35VFuFsdfcYWI0PLBjX0v42SXaZxAO3omKoWEqF6tH8LIkR/toFwlJsJaD6+gyHNIq
v1hpd+gLbz1LBsWHzNQtwjCYeW6cc70TrJtbQV7JljtVoBuZWFK2+exd8I7Od36CeDtrpvesnVp2
RitU841QKGhY6wxkzZi22Gor8IBDaiahQejGZJwLkt6epcj2BCJYmJYuC+ldAAzSUImGULZMUL/H
qb/vtTi5ZJ58LFIrI8iu3SagZLRazReW75witszCmTTcgNjJ5cGql37PfgQoYkkCnhxytU8XlkGG
+IEWVTuJtPGi2QB6tw18bzeamvx9M/PENHVWPVVLfYCTYryMfOLv8rEbcBHo492SeV9lnLxrmDcf
SwvqLV3TCTFVTUKKNVEyyuawFlVFmgMhj7Uy2Ry3TnKqIHbuVdUmkbsO7VE0U8b4n8ndsszMXtNt
x5+xexZhn8cEeU1Uh23mfVm79VoCBdit1qTOAIAbliLyC8bYnreEnx1Szfix2Dr171JOdz09cZQb
XhvkTvVEgJe6r8Zsfojjmrw3wwyWyiI6nFMoIgCVWFpix1APpW9LpxkckmV3sDQEfITJUArlk7tr
mEg8iIQEl4/WHa03v57Q9Tnl11rDHzrbc/6VuXqzj3mLTbZzorF2OL0x/E0pqUi9RWReWk0vlZGr
a01JIaosGpze2XmcoycsMEwHoqIfsyMe+xeZpkTZ+KYF4YicL9F7DjyEfjjlBbQrgnrb++GsV+67
NxB/kraxCEyxvNhOZZ+GftiQ/ogVTETI8OV5RfuevsNDJzAgeENq05NUoTkJ69r1l2Ojwq1ZjtM9
kpdkQtGKao2ApIYYPoUZpE/qJozzUmFYcJGs0xUVfYEoBxEec63V5NWP252lBhkUmfG9jQ8d9LE9
To+j3Td+VILYhXlCcoRNbmxVp8O+QWcaAaA9jrJpYDkhei+aYPIIaPGayLFr+2PST/hHILnoOxFn
1qNmGMCwWu1Y6+WhKBlcQbndV048XFWlfZ2r+WdiMgupBvAUklwFMDO2caq15WEdXf/aaIW6GHXv
BaipKhaaLFFbwwilZWYHrvfbR1fuAceo0Jq/5LVJmeLetX3FeW+TC+O0LZd60I62nzdHi3IqW+CV
TXIm/xWHvBObSC4ZyVBLoK9rpn1fs82t6tzbFXn6pR1I1lyZ8dOkoudpFlq5meQKtS53jV5ERUyi
YCJCwyBuddU6GbiS4ZcpSEbR/MwEZiotUrTjim1ICTpM9L+Yh+uRZ7VATmCDHSaWbGVRf2dN5kRL
YjHWIuZIUgUdEpOszczRz5UgGmq2hvhTy3BpmdnXDrgXztrYA6+W/ae2SKEMFAlyiEGzn3v53YXw
e4cMliy/ajE2hIw4DltfrzFYG/vMOi7Ye/dahmtBMArHc5szRm+pHCv3LdV8j/FiI6NWT+egbQhj
quLZDTkNz7xYM74GRW+it9bDKA2C6eF8sVWdqGURiStMUjuMUPaeCCDrYqPKOVVT9ei7fX2Rkig2
1Sl177rUnE4/XziEtyjDwn8oM+YgGbO1LG/Fbu76FyooxZuV5Es37U6WZ+YBYRl7lp/JIemVH616
hZxi3nlt7QZa1ar7wV1fDDZl20TKvSN4swrsoSYVwuOJm5qF9t8hpr2PjZe2WPs7Trg7e3EKTDfT
92EyjX2ew1buLMZ76cGOCRk0W8q3pDZ+pGVfsuWQvzqa9ogkkniv1e8S/v0FiZ0XuiL/NYlt1GUm
5THHci+8iSAhXISh7cU/TFM+xPltbssgezHZk3Up5t+Bd7VPAu3JkKnYzz77F3Da3T7pG+3ciZxC
FmshGBdpc85W7+x5abKI2A7jNee6PTIs8jSCDbNmvlr9N2YY+5xC5M2dTkuv3LsClPreIHJ4r7yW
rWhatQcM/CALre/KzfUw09PijgSVHiG/cfh/7J3XbtxourWviAPGj+Qpi8XKUaXkE0KWbeacefX/
Q/WEbm/809jnGwMULGHalqrIj29Y61lq1He7Ko87GnSOEurIW+7/Usy6uMm6MaGGsOp1XpJPSvx4
xvMcVBChMAvt2SttbCOBtjxYM3uXpMN7m9bRIWinW5mbq6CuymOKs4CA6IIN4Uw/TAoZMjS4NUFB
PRClDIOmRP/0SSt39aTlUx6MbWESTSmMEf5db2t7w5K+pxiJZTytHiNHngdLytCo8evpI0xgPa9a
N/P12g1YOV7siTxZE0kXE9rA1SufcBeWLQnJKEFGzvswKcXOkkS6iRn7eb3+Lk+SdajG1sbAOkQ7
Uz8XDFk0iRNHkm6BYsCUUKFSSWrDjZzWr5rpD3uMfcWmnGWgxKyfRl2w0NeqEhVJybmvt/bh6yUd
jB8lszVmfyQ3MbyIduyLSFMv9WNYa9+pKeXPtNZvhi+H53CqiFMKo5PZQx2qol5ZMxLqvZzUIwo2
nQ+48VN6TbGEQkWvsV2c56EbnZQhWFwu67E2eLTIWSmY0hiQZ7arEkJoAzmod/lo3LTcHDdqxaE1
EyG251dzkzDonRSdx2dLudbV1qufEnAfDlqyGRM9WWW2NFIHaM+xmW+zrvlQiyZ5lIyENqzLUHj0
WnXOuvpBUTXtRhnA15ynLzk10hS22q63a4LcxnbtmwltWhk2nEiDvurJqFtNFgb7yp+csFXDPXFx
bO5Gn96wMjCYNwmtwIwLQwnifQXQ4IhkzluE7Ot8DKxbExb9ShpL2Zsm+5uJcG0liwDj+Ij3AOtW
tyIqdktmnXYYp8BwbHqxNmb8loBFYNAwKF6t0dPMhXyyCZcp2RNusoBdDFExMaFGPYFhdkLirk2r
g7+cz9i/n1M/FV5sd2SBEaPlNKXKhCbM/VMmj1t51O19Si2960Hf4h1v0Dup6TnsU+IHA4+fg75c
iu9TYebobabwbGMZDMlQ8NRASTcZe0pWUGOzm0udVpmIX+CbK9h0sQs3tty1eTt4FhYv1yJTEztI
z0hTvKXcK9dMmWpKhXCXo6C6ZKV0zqaaeAORNGc7CEAflGF6GrgvQ21U9gb5eqtq9AEhoIULk3PY
6t2qSY3omPglH08PXb3OU06rXCasaTn4rZ5u0pQgVBatCis9HM/RRKkoV+W1COKLpjL0nYEQp1Lc
H/gwwVxxXa6DspS3ZdIREsmUp65q8eQLlhNhrT4VOTWKPyA+6hM2Q32kfM/jMr9GZrPui0p/txi0
EPsEenzC37HOv/Lv+m3b/2zLVn9Umtxerbh95ERBIgYaQaRpQfpipOHPQoj+Z0FsoTAm25lr9LCG
RCsczdOxl4S2a9QxOVmqviH7snznMZijQSQUNhFFuO+0mul4N5nnMEFT4gckio99R4xZReQmq3Q/
Uh9NZN/DbOYikunOp0IrVxikJySLmXYmnR2KXNwal76c+1UIiKBglHeplpcJaC9u2Xq8EkGtMh+Q
9ecZ1bgTDi/45OylxwWrMaTXqdTGbTOWv7KSBFwrJuaNph9BkT6N18FWgnMtE18XFgR00fkyujEP
BnNO18LMwPg+jFeqnIdrKehMl9ba2FVNHWECwNs2l9T9NVramKIWHVwBQ6GlqVMHCR9vkHxTDOWC
O1nawE0hgrJG5MZx/w1MukFFXrS7qBgCt43qZD2ricBBFQKrw+v0lGTzr5LrO7L6/KHbnbat6KOd
hHt5lnv5MowcP7GZoFmdB/yPUVKcsnoRtuhWt0Qh+IesLtmyzNERQ2NyVpVjULPcLlotQ0Bi39o0
KC6kq9f7pOeqwzHUHCxBKGOv580Z3NlOroonzVhyNXHm7Ky6pqBpyfwzqbi+0uehoN8Z9rf7nsxN
HYsAMV2B/4RG+EUfLMCOSZUcKuGnN7Xhhi80EgBNLWJCxjTvBLmb4Z+KQXcM1ezIjpYeq+y3ma1M
Xhe36q0Yv0zBhlt1qTiSNdecO1k+KZwZbtMV6jpdniJSyuhWBBHKO7RNAwssI50L5oJdew+kQr7Z
4b4RG8xW6WfCeGolRrm5Nv21aNP0mGIuoPFMlDeEiRi4lRqBOWuGV/rFfjj5pW69a3FbsP3hoagw
/qE6NNkuwZ5jZtl95GOMdFGU+j5Tmm90BPJBrXkm2JG2lrGDm8NUHFr05HwqHE5J2ofXYdQehUWt
p4PGPH69WCyoQG50t5jn9xUbxE3RIkfACNnrcYOKKFaiQz8RktFW+I0aY3BoWQeuWl6Cln5bmodh
m3bdpu8TZQeQP777COOEXK1NzkUIgP18EAwwtpMIBkYy2X6QsAWWtha81BFj1yBr/COfeo6DsWIA
rSf5t9SnEAHWEd2yvFM3DdvRF3bbyPRuTPaEnlzUDMFd1u5Lyyxfsm7pnqEL1P1WwjZ00gP52Weh
+avQKh6BpnEVHZO+vpH5W31LO7MVuiXwGndW60/rCUqUW3TZmTiFiPqJFr1ISvkkM+tfKI1PLQJl
3tc8eg0rxjuVhV9smGpPX4I2jUBZGRShfdaXpzJJazdDlckeyuYQjg3/WmfiwwoEmXGif1Kl4FKH
CG67JB83vmho2nz+mVpPb8ZkWQf29AWb4CFmTpL62zwF/NPrU38bcJcM+A7eRM3gM0mim4LbkEWJ
KhzuSVwe/g73nycaVfzo8CkIf00csHn+eokNxTzrgS6foDG5gSuxD3pL9ao+iJQLXklymYBF8J19
FloHbUDe1wF+3qRSn53KKEa7bRjdc8jFzbA3eUFMFW8YH9JSzURrl00AKXGwy+8TK6IpUuRjGIM+
KC3b2KvaDOywgBGpNazqtUz7tJAKPTeMcKgGDPLmTXiYMmGS92kSxUFq/Z8j46B75MezV+YIFeyv
eVWOxjQvQ43dDeMrUTfZ0Zp+maY0jq6moewEKkMYs650m6pdXAdRrD0b80Bsp0rUbuP32nOlyP/8
UpQ876DFTV6d9t1WLpCFp/mY7aZhwiyQBd+mToue0/Jul3bx0qt+cB+0Ac1FHN/sgfgEwAebMvQf
THWmY6PZIfI827wluR++KF+7iG4s9ws128b3+QjT+djahsk4JZkeScGkDZPZoU4RYdDmaAeg37QY
dl29zT4rLMwFgM7JndnUNTMHGzUbYIHOJtSeFtpAhJ0v8vLZqMdNkw0W/pI0PxsTPkjyzztnQmq+
7gELemx3UVQaTXFWi+wXowZrU6kyCgZ10HZU5NwSFBvOmLHg9yeJY4ZKdyW3ZEeT6c5UXzGmk6Dg
X5XF0FPfScoW+G976Wda3jIJ1JeJ3QPc6O7OD/ZrqmvbnZGHrLskHLY5MjSnbhP/iOy7XbPVZMHq
1+JCzOrGIny27/xDH1DwZk33i4+TAWHQNFxIneYRaLE8ihXtSqerX2krOyw/xiGTjHHdjgXA29fJ
yJJHFUj1g/otcACNhhujpD4acnrsYW7nszEyKGsn87XT5O4ZiS0trplNN1Y7ypn8G7dLzPiEhcNg
Azl9q0WrnL5epF5h2YMHkvkF32NNtq0ru99Y0Xzgs0r3qPWUu2+QHd0lt7LxtYOfjZxpCm2NMLXH
rDy1tqS+Kp9p052t0Q5eQkkNLhBFXkdhl25qmAX+tnC4dHUzXDJrPuKA9e09yBsApTNzAy+flnQG
jK+siXPZa6q6+SIakK5OqEasERttEON+7fT0I7bRXo5xqb2ikwoR2T21PR1JLJTAK7S+PoVNfjH1
XrrQMCACCntmPHNcH5RA2jclnzzQlFcxK91W700Qimb/Tmeh7DCOaQdGdsF2HJXMs0c8M3U652sb
HSiDk0QXI61qaK7VwK+IHlB93Gb1S8hUfMWy+yPV1fB57q6iDTPy641hPTfdz75s71OpWO6ok2kM
qWLfF5oBPC54DuxKPnRZqzvGJM0uzwlrM6h6/4fh8v+Ipn9HNNVgS/zJHPs/iKbbj+Ejiv4CNP3j
P/lXhKOhQ+4WLA80/Qta+q/8RiH/Q9WFDv7P0g1g4NiM/8kzVdV/ACM0VRt7HzZ6PPz/5pkqEMKR
r1msthl8Lu7+/w3PVNEWn+5/bOc6gBwLqgUcUIGTGSTn74RAYadzbATqk1zG0jad2MYSEo1dMVdO
SZRIr2k+5w4zywNCD/3ZWvgaql1PxMowOyHa/aVhmu2iGhzYl5KDJM/6SD4DS+akkg6yTKw785Z6
Q5y7j+lDydbMiXdDR5WQVwaPC0vKj5i7HqihPDBtW1NvJUYpaIVlPx1ciWEEZwPKFtVv19zd0hZ9
VwPGu9lOyii+WfYi6FEIxkjtZahmkf5BsGvpTPlg4l/yuff6Zr6SgZE7sqD/LkLScBOru1UB7JdZ
blUP3VXitE1sndou4I4Tz1UeMgNrnqpi3OrCZ9MgtcYBuN967ILtHGuYfAKTNRdj+0X9ruhx6nFh
1Cu4zsHar5nK+yb4vFAf9EvTD58NqktpKlnQxmW3ycqh2wyS+N4a0yvZXjUqDB57el1SztdQitiK
DFWS3SZKp53VLAO62CZCo42M+wBkXCdm/rWx/F9VSXUkEhswmyYk5JVYKaJOrKpMcZMhabYqHd+a
BXm+pSj24n7ozoYenBDU9Ds6L1wtQt8Xxfjrq5NDUPwmRfK1KdT5nrErxKfUBE95VHutKUb2AHp5
6muqGbVM9V2cy78GfscD4vDPuLXFuTbTkJkw29ZAbhlYsLKrCCtiPxDmm7Iwq2uGf+tv/OBiMV//
diEvMABuDhbmlmL9BkDKZp2ATb8RTzmBuYnsg+jVOmMdjulE9E3v77AltGv+3TBL42/Am1xcr4Sr
pHq8N0K1ufSw+lypUOgnh2IzQDK4mUyZ3GbutSsSeWEHD3y66Ngni9znsr9FiUxUHXTJNdM/T1Vy
REudcoYvBZqBDTt22YxMqnEVDJW5sep5kVeBJtEowY+9PSjcZWsZzdi5yJpNOEk0TCn0bkFLZJbJ
B0i25rVpCaSbzReSaox7WCrrfh6+kboSuJRUAegwgTtIKy6xMt0bnVRHbRkcm8GgPuq0qLA7yZVD
qrH99KdD7vrHO/sXKP8SU/DXd1wne5ZDCHSqrOv/g/dSWoKtklzmT2aVdG44LfqycFqj+NVOGiAP
2zde8yAMLukR6i6ajEm6kqfxrZVBtCRMfd1qgmNedvWn0eGoMclxZuOR1UeKGhVpzClSotiLGaA7
CAbRAlQIh5RgIu+1HJR9PA6Eu/sdJWKsXZW42HVhY+2j8Tsj54Ttcv9Km2Ft4zS6ViEaVDkyQyCo
2QtmCbzNGOPVslAOvEs5tEptgxvFZNgFsCGoxqth+S+BPjIxqvJoL0owwUk+9CszmhUH1OL7IBMS
nrJxyLpZ2ujWsaGzciciVtaVPWJ0ssp38setqxjI2RFWtpVn7UcuuuNQq8rW5HCbNLQeWQ+MlcF1
8TIFw1H3cR9nMo5fXSK3RkNPQCvghXEJTgN0wAr3CtanCTb8gC0wQhcIzSVEZawqO55D51SeI5Ya
SDu1FvPJ4juJzJWCnNf7WrbhPnwzje6zYAbBjtc/4qvOmiJ6MvR+wQqx3GngoQdMTMMivLeWhCFd
6cm1H2J7LXekMGQ23NolkaDN62OOA9GNU+nch1Ds0J0Yh1IozyLH/q0PlQe5YHSnEah02kSDh/Yt
2bKnrhw7hOFJb3GQZzQQatShvyyrbQUdDAUrSt1pOEghsKm255ae2WUdKmSJWqmSzERCmjUE3U7H
0eXbGPl6NOleZUrWnsIeyYgC2n9GfvNkWd227LtpP03Bqe+NbMON/qMlW96p1Z4MbRVJoG8ln0x5
mm2W1uoek1PatvKJ6wo7GWFxdCNAYGtMmHJJdIG/UzHInIalCZpYg/iLNRTVQXIZp5sWZnhROyYa
uNs3Y2TM624yWDfaZsn8lRczL52yIiln4jdzgjwpt3mGJNQ2aMxTf3LnwfrGvpAsDgRonlKSLmqp
ybbLM9eejAYIH/T9HHoD8BHNhmUXIOfCGzCogbZhidW402zyeEqC45fcFU/ptRXNZ1fTafz3Y0D5
wuX85+A1ZPKlbQH2nQgl4klUe6Fm/AmNpQKu8QOmqHd2t4YzhEi/1ZwkANuMGYAa82629RohAw4W
/FxubXY2VfoqlEzWB0XdrOXEng5jNBPSlnN7ZXn/gmq8ZD6rjGj3xh9zIBtPUbZHokSC+nhsDB9W
HxmouSQ2Ul0ivgfPt5eQNxEr2Z4rq3wbbYTF1Tx2O3Y0yUYKJsbQ7aQe7SCNiM3YhBe5NZcqHBId
t+OxiDpmYdA11iQfSGuUHj8ZLWHjCkAGhqpCKi7C8sNMMgvbwhxJHMK0cMQ1Xqejo4c+f/8IhcbA
JMmI1Fb978xLIW7IenaoG93tijHdajaJV6mpnqqes3+QiNqE2jwdEUJ0LOAltI/cWEetVFBiyHh4
MEYzHRQpo37JzFyYExlqXUaqWi4Zh2qSXxhHfEMP+V1Igb1RiTkgKTygy66dskfE1hk0gg1tadiK
2cvtylqb0IdWdpQP+7qZV3EJ6BfDvXQQtkof25PKEfkte2Ol1U9DrqHnmbAtZ/ZEXYZ57BAFS9DD
yIYeAE7MAcBOoeYTVaNh+6UpbkcBg6XApFaQtnK00F+S/CU21XSPJDv0dBOXo6xJzV2FnoP6TTw0
eO96kR0VuhcSRrNjN5vB9etly4T613+/asVyUf71otUonk3ZEkI14CcveJk/XbRDpWDMn2v/3vij
7dp9YB/8xfgwt2qzlXX1payzrSTN4703PuPZnk46O3NJhQwczdWHzNBRytNkLckpVbBKAlukFqoX
Jup4zMCNEjN2l6Ym3o+tkLDZWDfJSKd3K6cJBawT3svMJCjMlqONjgo9qkjFAKAKDsWo7ZVt1b1L
Dst4qgrOMs2sZ29Gd020Rmc7pIv5iMjm7yJC2NMayYw3cF63jXbqR3aepnUcGZstkGDTkVpdvhss
wSii+dBELb/YzPJmkwXRoM20xHqAKX5Yt9w51zgbM7fwU3NjwuSqok7y/vsbry/9xG9vvL70Nmje
ZDyMxm+nRT6zHlBgVN9TMbdrfEnjuSo5Pd/0bvav+WjPGzj46LtZjQ1QWW0phCMXdcfSUPTVRDDL
HR0mG2dpja9/QtrJsL1LyhfZl41Dz4BjVeu9TcYCFifWIwhSlIUGwG4hCrEsUhns/CJIVxZHxorl
n7lFQ0dPYPSYVicteSiyAaTMeofLX+znPsRxrPr5UeBjs3icP7WB37gzAlHW/vJO0hv/b6iGiv0b
1I4jFTKZbiqKqpq2Crf9t6uTWIl61gfjTo3IExMZ2yVSbs0sd/s67GXs7f6bIHN3JXrWznI3j7Qr
QHuqXsFb0nPUSTZ8r6Tp2FMy1VlNyDhdoTNtKc2yWueJrbhtrBxEYM8n2c6RkfoZq7Y8FzvE8j2h
x+xtq/iVtGJ9WzTHMOuPslmSwlOG4K1UK0dS1HmtyFigN+b3KcwMAs+m+WHazLFGzd6VmnyYoYUc
+z7DUEo6Sy0vs0oqRnQN2eiiTJvOqc4hl0S9fJCixpNkxN2FXegoYnLsUHIREWk/dEhlEbIgP4yD
KHyTQL5uGTX3WL+OUad7EyO0E7rCwO2mUH/ICho8LZnFIWtKABf1xEGyDwJCa2P8RJcekZ8Dz2TY
qKOnSzLZOI0irewSDQ2S1TcYFFTy9DrrcSAou7ZCWCZFE2yHTCguImTlUOxUBTlxAI17K1E0XRV9
YN9g17UrsbIGbQTTAws5QUziWHRpd49m2WNqazpVW4kzsXOI1hEwHG0jeutISD5mDWLWIvmujmP7
YSUsmVq8dZXhW9uMmhDVjXllOvujZ+g3ZjmDOj910eOS+9nhw/56AqGuvzJ0qyACVWdSvS/poFiX
upJqzwrTYq3jI8jT5qwbGEdkSewLW1kVZqHs0yUcF0upGpvSHinzToag8aIl0FrFFE23iBjVWoQw
4Sb5NQMW9zyMi1KibtA4wbSVdYm4ITViw9nnjddKOJFjy7y25XOmZvGlquhywNV5KI3GVd5w8gTZ
Zpk5H5oRLknVd4eBLCmQlcNPU2Grh24ZYUZEmuWkMrrUon0YSeGxsoLCK5sUAd/ypRVA+c3iT63I
ih2woM+cW4q2V22ov20Afglvu56qR6olprdD+6QRmOqF04DCs4VTiTZJPvHmWn9DSOMw+/2oAxZK
O6pYhvE1sPmtI7VyBX1B0ld3Q1AcoHSO3dLozH3DROXMQ+k+iy8DUq5fzESC5wWTAn0zNpBhrDYT
fhy2I4KKgu5u1IyahaberSP/KmX5TVfj/GGwilLb+Sar+BcijYUw/goVvk6js6IUmoMgI98Uavlo
Y9KV5Ibn9tc5q9UtGty0GXahj34zCLrhYiX+j97q73Kq2Q+Wbl7Bx3wmJBGcP3pCVDsI4XhmIvqH
SLRSews8k4+3jelM59A4p14zLPQjiYwoXylDFohi5gD3UToPpldLSF2k2bLOflUESLsqjF6iyvmH
g/xidNpBmiKf1slGipgH3btZQo+Lk/khlKpfpwHYtGpUCcsoYW9glJmlInzW5qraJmgrWNCP8SPz
n4S9/L/lWTqNvpWC0GVn2kW26lQ+p5tsBrdeyeSTb8uzm8naMfYFVmmrTi5Uiq+NUDDwTGpyFBV1
fh9C4gommQzxzvzMgD7cgw6dTBNGwQFCG6z0Ypvb2nBQlnImIGKByY1tumU/VgTET7CmSN9umSFs
8LIQr2Xw5MJPt9MSGrpRmanmyUf20rTfoF1CW2Jm/hnQsu2grTJWoRy3Gytkbd+2Un5uwGEZ2iC9
RD2kktwv5U09KZxxoqPNoOgoCtU45OoDr3Z1MEDtOL7fzQi4Y+ixgggOLaycORsWzTTeFT+PrMwZ
BMb/sKpanFJdsk3RGJMjEb+GMRCdCm2ymyLGdvJAAaqQ2vSwbCT7WExoVqIF1PU5GKnyVIg22UDf
CPZRmTcwcyBQE5e+aocq+1T0C09cHxcfCn6/5Y4MFMyOSREBjLb9A8iz5BxZ0Z7kxfQZgtd3BjbK
qVq+aiv7YAfzvSItiDBnoT5AFpP3BxkY+9ZLhsDh0sgNC9pQg6WM1QysjpzDwM0sPkI7uVuLSjUp
aL/15JdfD99FZYlb/KJqUgDia5g99JWxVtwi6UfUhtaqBWNyCFMoG4GJIBIcjeUSmms963OabZgi
4imMkdsnANTYR4kXqclQf7Q8KxE1kpoHHFwLef6CbYAxNWfRgy1iuWrHPN4FRv5cgvqDXkGObSk/
em2xtBVa9G712baqT6wMi+McGOQGFggwtdg6TJlae2Y7taid4IegrDrDQIxuQ9DuDKknr0KHmqIa
5fSS+Fx2FEdgbee3apy4eJI+dzMDw/3EKX6EH5Fs9fy9HDN08YQibNXYOJIcXVzNEQG01I/ptdTr
p65FLJvaleSRZ5gih6+wfPmMJxE6U5NJzbQn5uU1j/BNWtRQq86yoZPlg8zV0qN9VZXwLVPMajUM
vXmNjZKZQ/2DOYV6DoPSxpEcJWQRhLNnm6nY6L0OvjxSvChorQdbMUO7U62AQp2VIwaP59hvAdQH
2zRu6y0h9zFjMCM7iHKiDKR/wn2h+9tMshpPqYMa+6yCe6zEeWkUa7mFK5di+gOcXfvXEQCbo/d5
uoMM1bodzom9nmSsp40IF5jCNoz8dpVTB0BPWw1PQZGmJ9Waxo3WT3t4d4RdLmXzZHy0aVnvaN6f
Zp8QQwRc8SaHUXaOIDnaE/7i+DMFRerJqSUfVXwms4Tslm0mtNKCjaaYsF4P1XzGS4pvtqw0dto6
xayswFJStHczh3vVNO+oVFQCF4kvsBWKBGz/gmA7czgrcfVtZli8lrUMbIk13Nkh2Lxp9pWbpd7H
cjec03IEBJRrv1JiwEDwKtOrPuWXoGaDqZcVZ5qe1PcE845tvyh2k8P1aGYXMLjsjGHXbPFumX88
Kf9vs/R3myUqfCr7/3/g7O7HR1j8ZbH0x3/xr8WSovyDCFf+p+iaLNgk/TtiVlFMNkiaYujMZoh5
+/dmSbdJymNEvsTPEjSrLrjx5o+kPF0hexaQKlfFUrCwkPrfbJbYRf1e/yx/hczPxY6JHZdm/Qa8
ThS/6gzTF2dlinsYMcVq4Km569QZ01IZpRoJ16Ha7r9eyggCtwjCu5DMZp8qUaOuv/749RI3WLkg
WsFdYQy3/3qZpbDZj8vL15cF8wgC7NLQSwcVax9Z0fuvlw6/8P4rkfxP38PItsGqjKGWexq7CfHT
oAX/mUGtNiPfhEWA08IkWlIZ63JfxibPs68/+hW+A44zjs7ida4EEapSna2rBYxjGtYWpd3VB92x
ttvqPNoDA3zEb2ym4ME0X3ns+hLNzkJh8ForY9e8eIzGBPkWDAet7WS3y4WMBMjcNVPy3eZ5y7FF
SncodGTGAwnhrNwVr1Kbq2TwrXpBixABBDwkqMo7ovzek0x+piC2nrvJ3hEgxZBBLnYaOQhO0hg8
tg2r3I+znaXO1x8btCLkaqYkx2vKyIBeqrdfP6dUCsgMy0+MRsLc+a1HWuG8/3pR5ircyEN0GUG8
biOyyoPYz/YJWL9kDPbV4rIcVeox6JaeQnPZfsRRcghpwDiMTeao6CX8odwFAf2dbo47FDhPWRZV
uD+yPzLOv/K8lQUmIzFAdABN5vv/vAQEiPzpy2kh2Lj5EN9GSyFePGBY/PUi53n5x59MpAx//ElF
XrelA8X0R3L610/+9WIuX359T5qZZo6ZLrBTpJ3zlbTexoSzBgn48G36BP1EIfcXS2XhBPGqumlH
paG1dapn1XiCeT7+wPwJVWSxULceugRq/l7yFBd7RupBCllJ8OBW1vSx7MqkpwrDd9fd+RNDdhvP
/wugOfzfjfAm+QIdzhka6P2M9A74qVEY52/JL8UlRPG1OIXRmjoPOkmTUPe4BcrRBlfu+KQD6jA8
Ju81Jsmadc0EqSgEPrIPwbyuqgNDAqS9sLlQOsEl2M3f5eewdCgdYUJGd9InTJ78DsIKKlS4WTs2
aTJPCRV6ict03NTxRLg9V2G+Fj/jK8Mm3DqgUYECLJYPAoee8ict9sSL6FycOrxtFYU+0FV91Y1u
pO/TYRPT1zIWCu1thQ4c1YvlDKNTmas6OJf29/IHCwPevkv/iG6UXAyZg3V7bJ96Zh8Umy62w7nb
6NUKbxn7o8liqOhEh+KGjr25833wKo65/kh2oN4OyInHla475XtXrFm0pPoq7zF4u7iUYrQ962Re
BRwE6BSdsd9M0bVsVksA889OOEP9STouIVf8myLZFdUKULDF8xhyC8mBTotNAqaUvZI/2ETYLbG+
6+aMbAftyMiYVd1DoOvuGmC1q/qsvSJwUgzOEIceG1RMc9NkWMir8snfI75GXJevcZQkgSe4N++l
tcVFtSDaU4dd+yCv0yeBUcVpX/Pv5nP+Yq/TS4xdaABneLDrd1y05naCfMiniAvY31Dl0WRbnEj9
p8k4OHm2NtEpnVbydarcrHVz27Ue2lF6AwvCL8Nlq3/oP8dHhK3kIPYot3cWTCWmHip6UTf9UTRg
IWGibOLPrHIwNUaxm51UjZNiq78kh6FycPJ0t6R46o/VC+icb+zE6rea9stecbH1R6s886F2vwSZ
YvPKhDjcYJ5cG6mnAkHE6moemOthlAi+1Yd1tJPFunjQvkV8EisSDjs2XzBA1u1NZ9P3C+k60CdH
pRtYm6tkL34RSPZg4vBT/4Eb4yP6Yd84d6ZmLZ7IqCkpV51sfvZTRs6OOjCCOJTXRttgeVBeiWKq
VvYeJ8mQrQSN9CXf0iBepnxd8jgQzjQ72Ak+smJdpFuL6yFjfLEOf1QNZAOndH/0p05z+1PJmvcV
xwRezMzrT7Yr1mrmYgakd04d/y0iEWGNrJ2YN6ZFh9bFjEBDcIhYpzCvtbfWr3z2phcZ5Xi71tq3
Rnvn7PAnltnOKH7Qsabm3cAHlLn1UY536sc0rwoWow5PsJS/bsRBCZPqXWGbto1/tMFG4BdxgDLf
YfTynjcf8wOgz/fiJ0o6nP4W4lQQAfz7NCer+G16No7AfjgWh02w1neDN/L79yvjOXonLJBscrjs
zvCtj715V17jdqsg4PShka/DxvX9syzvyoe/h5SUt9v0Kn1W1fL5DhIb8D33Xv4YQ3eBikQMJ5zx
2L34826sXRmkDpA9ybP4PQqHiMOGNL7xYJDrndCI77ghfaZZj5iLEheNtA6YpTkh+EOINJBJiL2N
oT+uxY3b+5ad4u9Iye3P4N76ewPFFweI9pNlG42UE5ogtN6K/jmuTomysZ+kyh0lj78GAyZ2jEk6
mtI36NSUBR6NX/2JjO3NP9mKY07XZHL6wA1eBiLBixdDEEhfQ70GMcVkZdP+P7rOa7dxLduiX0SA
ObwyKUuWZAXrhXAq5pz19T3kvkA/XXTjnDouW1Yg9157rTnHlK40KUXx2E4HQ/yHWRGycYgZlNU2
9wIV0amXZ795shQHjBK2fJzuVQwn3eFlG+fnORgecvvbsshy99ZYxQyfSc1AhBgn9YQJo56/8Rgq
LS4RHFzvs1i8ZMWM0UEjwCyx7BYefYd05xENN7TmebIOsN7/y1b8b7Ann3QuXhjrv7igNltH3+Hs
SPY7w7FjmN1TdSfvgTbHnfPcjSsnuDegn3F2c83CkoSHjWJ5Cr9h7ia4AvJV0blx75OkLudLmqFy
iY/+rWxo/HpStxvGBU+vKRzaA9jtpXKXIrU48GSlfkXUMhkDNl3u1QRCm2UMYfvRSCdbgrv4Ya2V
dXLSN/NS3SuH5yG4mGuu6NyWNsLdYBzPEpOCDBOdCh6G377cfAchdqOXL3NPMxHChieRbB7vC/ks
W66qrTkqB6fMI3fN11zFB+yR4XTzsQoXZCt2+3TajuDAwe5tCi/1r/AT+QS1H6hDauQH8nISbEhS
JW6wxgH1SMIj9hbOfVAn6evbMeQo0am/Ohw+ApjbiiJyOUFEKpdY1GoJni/b52JM3p+l32s7aVgO
Kiy4nY57q3DkyguzY0ETBLf0K7fYrk4sRJfXQ412fogQilPd2vThf0t8pRfhjbAGCXUsW69Od9DG
4Zn8xulRTiBa2HAninlBUwXfFb3Tsfa03sX7IKhuWnt17SXKxkqvBtpemdRJ5ut2/K3eqp31kUOx
OvLVGaLoJtpMwt6k0nDMW125PKWTvBnIitwSrPgFic8Vt9lpZkL9Wk67f4LhNvvQWiFOWHRgOBey
C27YKx7dUVgMx6cXYsld96v2MG6Uj3p51OHz/EKg33dPzzyQxMS/o426LGjKuFHvJuMud9O7uIyD
96Z0yOA2N7xH8BxmrEtMgc6ox9vAlSlXLc4Kq8L0hvSKxKfDmuxggyqwU6MaX4hf1od469vbMHrN
BQTtcMz9jHC487yhVuJZYClDdInDeoEqLltnuwIL4xFQw3G+jbfmwvvPL4v7TXUEUoDCK8dE4znl
qn0f3xGgcsVWLurbboITuS/WxlW6PH+hN+K8z4vd89KsOQaMFVo68Dxe+N2/VZ+q37xSLuj8cg25
IkIZOtnpMjr1q/AsvBs/XDjNQrqI3Q1hg3aVlIUEjq9zOETo4s18IrV18NYMnxLnmWvGg1UMJZbN
cILnqZULAAE1vU2fEXSa+mCWtvR9wfbhI4HFWzySI1pTbJxt72XLHjZfzwj/FOtePyz0wW5zf2RG
Df7j85USAW/u02vrQ/nDPm2RI5b7ypVRU7Qof56esOj2fYerjjTVC6eq+tBdxK8cRNLdxN/pp4UP
t8yYnLbdVaGNly4fqW7fhlNzauSdFDvDSSkXVrpKP2KM5xFXff2GXB8JeH1Ov3nxNblCiLsc2FWM
/ax4Xb8xZ+0mSCPwMeD77WXRFeI1Y/728GxtvrXUvUpaFie1W8GNKDLPFLFI2cljhsaxTw/BjWfU
M5F6xk4RHogxp7uWdITwutY/WIyBsOa1VCoOikUTn40KKcCy/6npqY93RrFQPxlp0fJa40QaV7zn
eWWr2/EJirTosHrZEZBRu1GeYCIbNE3aH4x0hEld4c4vJXP99w8jgoMj4O0zzeYRKKRO0Ozs188e
OMzfn/6+9veP8JVJYZEnnNlmE9oZjcpNhUhQ6YLExaE04tZOa6p9jssMWl4svtefRmn6vz/l2LCJ
EH79TaYCv8Ixs5mYX4ve3zdOmkL08v/702pV9a4GjN/utKWRmE6dCve6IYFCLqgUkd2/tHecM/vX
L5TN12FT4a22YnKkpHlNsEoH3Xt226Bo1jil2fb//qhUnPNnTKKO/MbAA3VnV97C3/I3ljfEPIo7
jmgty6MTh/R0QZHhiHTKwY0BjLT2xG/lTi5ep5TxF3rHBuK9uhqMtVnZxRf+CBN5g50wz9+LnCSg
R32AfwlwW20Z97cJIiSbw+RuEKENO3DjLR2Ltavq+3432IYjn/Wzspslv0w2gulDwQU0IBte/lvc
5jfB66hFLZSw1PpedTMjO9hGTrjrP+QPDkjPDa9+n5BqZ5MKs9Rt6zhHbu+rH/2ufnDqhKIGlpfQ
SZqouelRj1WFPdxq/EUfRKq/SQ/93H0Jsxv+MkvnjVY/yoUx+oSd8NmTR5xpULdt+Xf4SfDsAaA4
aV+mqx2nlzJrmUYnbQ8Jevoq/GJF4cFspNp22OOpkpz2nyA73R0T+m/kS4+Euu/DOKouAcMQ3uY9
tvLX4ZnpghN8tL/low4doXXwc+OakTa8efUvxWXEj4X0PpD+WLZ8bc5DgK2DTD0Xpra2Vb5k9r8j
GX+V3VEP73JvZMbiRj4fd9XZ89sMw3GpHbt1iCLLVvYzrMQEupyNo6JgMvkzJjbaHiulZO+SJbBM
sKUJS55L3joKLn6Ih2K64Lb3wK8CjDhuJxs2UHhYlslsj3645aoklKP4AorPmWq4RbydMMZugvc9
ORPrWLwN3g0ndtKVvnriLdoFfjN7rR+vFYzIyHVs0qK/4LapPzwqmYjP2SmWgL5bx/oCNSecu8jL
+fklXzgJpzrlMVQyIgz29xPnZ2VDH0XaSCws5+QQAkHDVfV0y9FjbK1+tAyBTiLI9yc0HX5Jtcxu
TcAJn5rK5jtS2c/YyC/kckiuug43qhciFnGRiEKyOaGhBqvOZWQygEcwighyoTQ2i621E1eIL6dl
f0kOmNuNW72WIEkvskP5iM4gsBXSQn5QJx6DwSMTKbx0AVemw+diecMXDWdUnlBPRo6WeuzJP+or
HNZh4s4Jn9fBbAshbnCWV81yuvFp1AvLrw4BDaEPAtzTC6LXfMfppX8Vgcv4oVa+xUEgZQ0ufUFZ
SSeK82MFOyp0X3Ls0gVDAOcmYDBIb4vxwhJ7MX/oWn+CQ6We6Pu/Ns7coWEmSEf40cG5jLzkEz4k
1Dzz36Q6irDTmhWjTeub4o/jqb6oVq9mGU5G6I+Rp3FCqf86BvQIsPJexX9mvhi2nCPF0Bkfz20w
fEYBM1knZp9oeRILvSbVm2udM6fff2pf+dIgdpumB83KxDdkL0Bpnb1rN1+8Tiv4M7SZILdJSzgi
keiOQEqBBXGP0we7FR+4+sLnok/dSiS11Zu+pMqVNmgoXv2W1mkfr6voYf7SRUAweObCIEGD2/Cl
1wXwfqQrINw5fGtfXCTRHcL9JDj1Q3m62lc7H3OM3omf0ZC4Y0FByv5R1S7ItDKjVtsMb+2egYsh
uMOtkiFHsEi+zLCnaqUfR92ly5W8jQ8UBrQy9NChjzVrtxSgh4H03xN/gYS2j7ny8UZux13Cu8D2
HTp67Jj/WvpfmW8Qi/xAMYfqNV8ItH1COEI7EK+u4bZfAYYBLvWd0tv5FdrSIjmAfQMA8bzlD+s0
a/s89cbelSRijY9Z+h6wMt3g0EapMzSLcNy106vNwhKqJ/spYO+lORRuA8HHD6E5wL2Zp9qvgwNN
B/oEhC3U2+cNj+p6WJKXwlCI6Y39PNLWwtvg8ek2P+mRmyRUznh0AIs9laVi+vm8yKO1Ffus0Irb
XmSP0wudtCVMlfmSH8nirHfVeKXrxU5EKBKsRm5stpzmy/CMPR20eKPcuHc75BC76qC/zW+MiPXI
xkNZbFuKBXwWa8VXEHjYr4c7xtWJzxFC6Hx5rRSJE5355LnlhFu/y8xjnKB35H7nZvxi14BpmyAE
VFBxwFJKN+UFdOib8UC4aBGX7Yq/kOJeCN50I3yBg8U5CwxyjtagLEw6oUChDLukjLDe0EdxG7J2
0Ucshd+/95sPBrAo3l1HND9IvkaOuMjtUttwzg4W1QE6kAZGY3JYfCyDufE6Kpc5qWGyBzcPehBi
8bU4L2hhmb9stSh+43khZHcd0jvvAinNlR+PZAFw1LS79/Ek/3Z8zGduNzyB+ejREqd3lwioef0X
yWj0+IWq6kqGjeJA4EaRiTSyo325QooaEXrdc1vbxWeEToFJwP2V0X2fH+OOO40FG1pj0vOo6CR3
WXJBfQYIDKLeSnErIKIGl1O54oTKeyUoF6qF0fCeS+5awjCThSqcEPJYJ4XzLc+d91s9t9gAa9KX
trDhqo3ywLxnFC5MPIQQde+kOBIn38wPPVfjT+xxPPaJgpBC0jM8XXrXZxIql4TYKK2HHFMcXVaQ
8+s1s7KQfsNnt0NQNDHp9/Kl9pVRp4CsA2g47KJqGRpvaYwkmUuBUyXbNnNZ2KOBE5eOOhLZ4cHk
f10oKu0UIqCPwF1azLn9uGPbIF4n5pwcoDr0rT3Lrz16+pUJcEQNJW8yC2yrM/5K7Zlki3bgdLkX
L2yKNAUJCRt+ymMbrspF4sfaGx+KclMv4TG8qD+QjIz9QC4Krc3JbjE72OHSgqRJ79eVvpO3EAGR
M5TAsBbcoyobbGWXC/oiIP3FS8mNiXicS+I2/lJ71YxsGQ45yBKskxo6zUH6mgc4Avbza+KtoJw7
du8axpDrTJSi+4TafWxZSF7t6JTTYrnC2OKPJ4Kb1vlnehI9/VGXrg6XFgroX0O/H1fSDfniP6tZ
hoCK/MhhrFOQHvWNWoRQ6qX5yfKrclle2CSfqi+eeWOD/nXvtr/U4tiSAGxCCshJuvpkS0/XraOu
zV11lyQ7/KcbnLb9p3np0OkmiNTFBR2blM/QCdbkVBR8SX01VkValni1/+V7zvwP8F/cK/Kv3LsN
2M/eHS+jF15z7gAKvJGNz8+LJZT4HAmJrf+LWIEtG6mVSIyZRx+YPia+VHk9beV/rLoo4MDqY/Ld
cJV15+KHHKDALhoXrzHO5u187AwvIFHVZgUnyLWiD5Ssnww/xl/FndfJG+DxJVfrN08yqP2229Is
raoDH3K9DlYqpdtCS3cyx/aHea33qjdtoK74CBbJE39x4gOaOv0/tmUAadm7fKH00jYph5J1tpUO
2vNtnqG3802KS3F+Yo1qlKUMuJEBWQnd8VVmBNImNLdRxbnHBzkklluOdsOX9cXNKcDBunGxyD9y
5/L+2YTEXoN1ceDubS/TDQIxN5TL2/fzyN6f2+bcXlgUE/on9G/eY8oEj1imj+eXdUPrM1/S0Mkf
7Euaesh6IDnfbDSU/8FWeQS1G+kb85vqREB1WmAUW0WnnPLhXTtWNHTOqcxTtgl11rfyO2T+7DYs
+1/irTiUHeDwHsW7RjTNijjCfFtsVMMDmsxxDxklMvKO/BmK/VXlWbsQl7AdLSdPPZQFFbjmIYbx
FY97Zxt7yhIs55u1mZbTabxLC3ML9QaEmrCfX2HJdnegJc6gIvL5NBqinSikPKoLuMbSF06G4cwa
SeYjGN7sS2ogrywp30PMaa+es1nD4Xc4kADrNCqvqRdc4Spy6K22sBYvNda7GJOj6YrIZ0xXARny
9MHJyr1TThu86AI8+gXSnhKdz7nvbYJNFIhbDr8gxfkOrMVy5cPTMZfI7WD9VCysKb0oug3rnhJZ
XmaSR4FYeeO3tG7W3WPEoO6DQJTvk6PD5HpVzL3so3ooDpz6KExP8Lelh+bpq/LCiW/DQGDFwcK4
vKwOu2xfRatMhJADk+V11Gg/RDqtLPrhEqEW147wGSzH+/RP5OWVtrCr70Ln99/dlTwBC0LEsYaj
COoAzczV3IhfNK4ISVZvRJJIi+g0XcfG0zqf1kX5A3/O5FnRzdc5kImQ4Yhg9BNgnjEDAJqbfOBe
pdMOgVMD0cfmgavJkbedyAGfdspDixxxS99nPs/PreLhTjvX95COEiMoinFjJs8AObHTndT0MfCK
4tV4j0c8Qr41OzOXDr35LZ307yWRhHSETnxsdWBjw6HxZpM9YUruTIucZQSzpC38dI7xT7ky9MAc
mYcQd5kALuM35bmTMrflsnAA6tXmBYwvqX5PrnyOwRkKyCVsHnJVhNTFZLUcU0cs7KxwUdnQUfyu
bMkJ75g3RdV50pmGBUWcUuMC955O0uxGAZUGpDaOnRzx5kO27yDNcMO8md8jrEFuCW6oGfOZl+5Y
tTNOO5z3fmZf5aZmtvhW71HFYFPzZL9a59w8lMpsJOEOVLdffvZX7avbJoMNhzL8hA0JwZDlN/1X
znb+r/swp9dGxaxPX7TrdhPtmLGG/5T3ZGG9t2t8Sxz454f6DyIlw45n/JqNRjjYl2i/uNOwZJ0C
4e3JsR+TGNkgAVwpwlH3PGJETNU9KDYTqiedm8lmsU563EFrMyVKBGn/VqXdQy4OUTFEuj59Bpvx
a8+6SF+kihXmUrIWDC2JuUKODBhaMBfP9o5Evn4ydHMYEwFl7xdFSPo8dQQzUdOZQHPzWZ9ecfdo
j5nR3ZVhzdQ0xzpP8KjgsS20k2t+UhwHex3dN5j9FWl/JIZC0nYYfXMDfBcfaM8KwWW1LKyjpi1i
CEfL5gx2bjYpYOzkG4z1a8ty02X+CZE1bGyYwSnT4OzAgGO0aEoz/VxycKk9ZKrGPsHiZou78CGz
jlHde3LLhItPjwo4xa/pPqXXM3iCXz/Cu6L/KdsRvtmt7PW76JBou3ZYgStnQwT6TSdmwZK95+VS
GSd3quWc2IaJGVG5pEazPo1LThLINf0Jdch4rLmpY3nmB50Ag+gHjl60mfIjuMA949PuHYm+abgW
jpF3zvAMFK2PBpEZDZPkVqN+pAlV8go84Xf8hn3a27LmvjakAQTNOn88sT0R9ca5QUdXTm077tXf
/AgqeFoZ36Vu114a+bO8CgIgGlxw2l1xuSYKdljupNRn1j/NpDl4XeMWM05ghLYMqRaMDqN3t258
psnMywzHkOzumw1UcZKf+VKaHuJuyjRgRqkrXkdvOpBm5slMpp7UNvVoW4qXwNEizYhzGHca17Vg
R5fYb8/4JkTJI1PLLJbRIwNd+lZdynJpoJxX6Wx7UkLPzreGlZS8zePVSjxQE6iFgpBig6fi918p
fZ6FTnvHZSzIta567W7eFStorktaR1wLVHaVO1zoy84xgTh2eiY4hrX0IK/ZHtWr4jd+e4N0XYH2
RBt+kSWngaFUYCCIEMQ4yeC9eHzn8Po8I6jtlUeM+JInyBiCUdaSPA8Gc0bnJITokIXLpMrQV2Hk
PxtCx9dK9ND3utdCLYRN4zT3GLFBcgFrpXrx55Q5ULP4PxBLdTHMbwzMGRiNsGgMl5Yl5YbK0Ffd
Mjx9XulceIyx7j1jyov0JqzyQ/2endjULcCSG8GF+f/DwCjhPNrYyoqBQ+ywFp9F9ZCsx4PeIfp1
st/gJt5mzr4U3qv6o1jA0HOfHl0d5ZNmd/eg/1+twUb2kiNvmkfhAYxedZf4zMtR3UDymHIoq2gV
IzBguUaMvAsP065YyKiCaSq9JnQkWHPRUNtl7807t+b0zkXGgifXvnZW7rg+hMPU29LKwpksb4fy
Q6SFcdVpxkDcw2FR+NnETNYxOkggdvVbKBu4W4iSETE+2aJ57yl3ckKAl1Btso6Ziz8HnsbyAnQ+
JSVvnZgrXJVS6EbGqq8WsDV68GcTswwfFRmxG3rK1W9jNGH+gKHXhKQHFCC9gY+jp7gZhL20Y2OB
asDoi3cPa9br7dVAjNgpVBBOSR/Nb3zOvyZcnb8MhI88PFfM67vWbWRjrys5KN3aTfPbiFwibOm2
sSV4QbXNE1HgvDoFvTaTJVpbtc0IEJr7QNfvnU+H1/jC7FOG3eRN7xo7/YBMyBE35umF4Wo844eo
NDegD0E6JoNCUB/JRt8Mn/N3KnEP2iQQLsi92DeT3dVwTRbjeAVyJSkegK8o9YpjeMdqWtLZNXbG
QmQ2IlLbqgw6F8/ehZ5MuZEzs0OgLtnzFzRGhangogGAzkSH4YnXrzXuUyQ9X+amItH3WF0gSMe+
sGJ1EH0wP025tYiAG5ekNEget0HtomKV39U3wPQnzAntNxjUzkEWccl+oVNBsOUx5Ru/b/B57fSs
du1NXCoXRoqCW56FD/00fYTJUlrJ2gK71ndLifJD3BosPFu7COGqc6wFs8WLMS9YMtpzs45wY97C
M4uCLr6EaJpK9MfrkLI3d+OSOUOlO9bL0+DUfvwmLcbv9K1j+Ca89aLNFV9dlA+VIU98zlS3uphf
KK41mj+b/p3hybN+vZ8NaBt7fucxumNzFL/UTXqweK3E/DLg/NOjTNfno1ko4WvU2tJooC96Zsis
QfXxUL8RgOnmZ6DjtEDPIs1mxzww8qlmN99+fr6YV3QYltMCsE/3a4x2d6lpCjkRv4jnGJ9VFrxz
cnme0QYUVLWs4MSZ9CthcJB7118WP2Nt/2W8ocQLLPBzs3CiXWA2es4Dl7Eyg1t0U172SxC0Hx3b
zatCnth4EQLYSEguNCw33T4/6HsBGi/TL2Ko+03sN6fqaK20N/y1b9NC/VIYGI42spCNvNTeTMvr
7vGNWzdax25xzPajy3SRAEkR3+0Nhr9C2Xl0pVUB/M2RfcxDs7FEh0ebhcb8CRcXOnleRH/rHsNe
59Uyvv15tWxDPmqmlE832giaPfM+c1yP7OKiLrOTHnpb7V8dbbi/9CVRNqTK8Dn/0IuJQk8gqEiz
kXcgdOPyRXhD14EhorF+HhV5pR8oMdP63VrDLmb5ZOupt1yX1Tq7EHplfOpffK2XbOWXJYILRfoA
cJtR2d+aHYEJVGwxFZFby29j5yVMambCx9DTOSzZvEI1XCicbGuHtvMYvS4R8b05ovsUGLlxos7p
ln9SvVfK+0CR9PQkeQHR2yKB4bve8kiIZU14oL3TXMezjvKFG6F4TYLNjbohp0D77N/z92TD9cnw
usSQQ2cbIea52wnr9L1foaLS/6b8nBpP8jaa3XFFpV6x9PEU2TE5IEZL88YIu06dYid90Nf9naiq
tuG12L4kYqFrTo9gXlmH+jMiYdN+0k+9owlhblM5Q29nW4HtHvmcV1mHAEUserhrc285go8uyaSs
29O9ZrpLd2odXlF0CFv9SFcA53bwYKd7T9O1eURYdkTmeuw+6htxo9TRmV99smKTrwNWQeHyUQ7s
IOw0+hrVkEq8FY7/p0OhKdW7sHbmI1W28SbNeJBIrrH75kjEzll7GzfNIktXMWExVLbXZsECc8BB
KGys9yxc6XsRAQk7M+2P57cQL0IXUcwmmcD72YKP5pE2C1XvHDmKuZgXZMQtzHtjuNOVWXdzTa7W
hUNpB2eMzYaUdduk/PLwJa7vWbADKWNQ19Ix5quWTX3CSHX+h+vNuifvHBg6PshwkXFo8uq3Zp9Q
c3CsqZ2ATGV48gyIfrpPTqrxsEj21iM4N5TaMtsCmUduJC6JMKaeDMZNUe0Tcal/69+pbLPoRLyJ
W8NwtXTJGD2+c6bq7+rMOMTTGVyJB4NiN3fSt/FH7JblOVkWe4Ubk6yQT+GNnY4Ajjz8qNGwKFxc
KuepcSnO225cWsUpzo5Ad+Bo1YxaKUx/a+Z/N2qImP31QbhfTreJ3sol/J5STw5oczjcPqzUBILl
5XKEv08Mc7romxvAPrZJtqaadpqEWnbJVdaUdJeZu9K8YtYU2jTB5B38xoWTPXismbKKr7O0DJ6u
r42PXPKqxfgVF+T40AXQN5ruRICtBw+fuUpur8Rh8VXRhLmHw9GKXhtweJ6X3S9E4U3MHTS8Zgva
e3tLkaiGy6jcmgEUQzdS3VJZltkOFAUyKlY+XDdkL9CS6zHsfc/raFvRy3i+SlhON/QtQ6etvYi9
ChrLEaceRe7UHYwV8FFUPYqCDHXLPs1Y2g9ZcPCZzqfw6SrTGoJyrK/l3qci4Qnn2V0KkIzCEYKE
nkDCJQ6MTYVhBLW1/Hr7a9lLDyRS58IGM3hXnuIXCnKXw5Infw+HKWcg4SqMq3F4K+a1ybSLGWTJ
YAIk+k7JvmZ9Dbu3Sq6zSbumWFKWUJdRC1Ek4M1paIZQslN2y54Z+6yVfBxPYrimrSUsAkR1GF9n
EE0uwZTI7rK7erLekCf1HdpYrGDYhDDW2xRGReVL5WeorjC/auQEpVcW5lhfDRf9a3j7G+z3r2n/
/+b8f/8JhgLxSy4J/9UC/H1fZIav7kiDHo4fAElKsDMOn3GhydHq72szUEzcU8YbIdpALU14Bj2N
saTlToDZz9SJoJ91HBK6+fcno0JRD18bsGyzNQWVs+Lfl/7+Un5C4mg7Wtt/X5OeBX9tvX7i77+t
RvUJY7IWnYrEPk/IpRCnGIz+S2v/97Xm9Rd1itT+7x9zi/Xg70//+4u/7/vvj5jkjLOag0p1B5Xx
1t835ZmpsOK9HujvW8lP4GCSyOl60LLmEA6rCcJOq4JvmvtgqfBkJT02F83YloB/uwWwXkdOOnJB
R3129cKLL2k/75pwPk5B27khlki7JMLioBfxIcuiT0vJT4oqfMri0PlEK6qOxXgjTudVLCRew/3a
B4epmBTAMYR8V9k9AEJpG0k2EZJF6kE4TItn14Z+npQc8uggWGSPahmy2Bm2DdZRiSONaXBM7tGJ
ZkpCbEx6z4dyXA0x9SmOE7Y+nX1T72MGV20/LXOdyXY8fpZiKW/UAFkUTu3ZVD0+FehUvEeaSEIQ
Nl2uQVqj41veydLG0pg+4JjAi8Ys3lT8CtTqnEIYbuYHrpAWjDgFRz/oOakSC3yCFEZZzMgyRt+p
obZooQ14c4+ssR3ZCFMYY/MoTqusjO5DIq9L1KkvIwl2V2ZoVbUUNSAicdL7vCGFo2EmRfJdI7y0
auAfMSKvp5ogphuGXajLv62InFmHOVm0kv98Mi+volF05Kfxk+TaZ2HRz8hiLcC4nbpgENFpmGhf
Gto3mN4c1WC0NyiS5IIzYcETxMq0dWEsOLEe8gixHYLAufgxpyLxgBXHU3yCn9a1qMUamNUMw0Jw
g8/R1bDHv9LoCM2LrjGpqKegTBE8RUS3imwcfwQTIyqLRZETuyC2Wb5utS8CFLVCWD8F1sC5TGKX
t9xrJyTuUkySQJz3dzjx1arK/4kJygfSKzk0TdmIwVFbW8wCBkwPsUTPoeniZJ+QE993r7UmKz7j
GreFRABpjUihNBEtPAk7NlLjERlGt5AD/Ysc6d1MWC+Ra8TXFqLm4y9mzMcrClV6m3KkT/tcq1G1
lMFSe5GGSFfpV4YC03qYMITOT9TckUU/mJmiopfXmivRg4ZJH7Je4YhCHJmymCVElzVj1GygHBzA
FEe0Z7FVJwX3RzBGIjoNnKpiRu1qPFgCq39qHv4kekNrLWNvI6WPYQGXbEcPTa6FYfs057XxVLhL
EqoBUMMfgsleQDy9U3cMiBpVJ7iKLC+7kbNPjaRyD+bq3YhhdpISwZGxOospR4JBKOgrQx2nSBDf
QhIJmRdZ514NaftVqeY2LGVJlWsHidO/PMI4TqC3DTQj5NB0YXOgzs1Qfxf/RiHtt7DNgCHICqjV
moo8JmAGphG575Q0SRAC7H2SEVwjui1lFZ0h/vOpywgLdrCKM/AdstKfNX2j8wYMNd3DvOcyG4gZ
t0MwckuMupvu2STbPqZQyVuqvqJKMbl+xu20ljBzI0Q0aYSoIUhuEyIIY4g4HX9yALUYIcN7hAPa
Lo1MItAiXUDYIsq4SZ8LuVcLvzVnbhOUquEAfue7eaoxB+D0Rq7UVU3fporRVMcMcUpnxM89V3D0
YvEJNLFKBp+xJbh5OotHQ827Q0nGV5xO36IhfkwTnzUe2dkT5pSI+PqrLTnbwywiHxKY8sFUaTkK
6hV6BHv1nwRoZuCSEPA15gUaXK05TbmgfqS0G2WFWSWkODmMBp/gifVIESFPOhtOa3agweMHyWOJ
h4luQwCcgSoSzpI2MCCdQmwJASoRMPZHS+pskgMAu5Mk4yU1lUMnKUQR1WXj4089yN3syboRuqmJ
TT9olDN+65eLmJ4hTmC4YYCZ/P7ZYL8xCLSWQnkvyj1Bdf2lbLhP+mcJYRagtWzQn4jCNtrnFQdQ
jaH9UxNtVUxptnOaM8aq4nFZ32QhOBEyxZyiFtI1WsQasGIErc9NIMQb1jZgiSzNu5jSpgxyeNw6
DgUpmTuI8SNQ7+xiESgFvrl/dGYU4OmnHB71r0zPf+dOtxYgTwZHF+nB516kG7KbBkhLZDmPCICT
pENfIjUndDp1TZXzUj/S0pKJkn2G/TGu2sizIuuqkgBEp5k+BbcZSrkWtqRqPt2Qqxyln9OG+HuY
OI9Foq8y0ydlsmSS15LbG49XsT/NY3ttSwBqoCwDI+KiimABKXNgS4micZ1k19hSIj8qNGkN/gzN
MZQTxjhoPCQ44a7ZcSsC4+x8q6eYLhh8DLoAZjwUnVYCq/6MwsAHaXYg7R1xs6aWntU8V71EJKDe
Zsc8z2dAKbRHTSgZKolkYvRE2PAcM8YVc4DQPqPHaMyan6ctBhEeZOKE0xNLnTeHIuSSN5J2cOdX
m7qlEFdjPlNL7GDZDWhXhEqy9YbmMlkApiPM9L7kQGQI0Wm3TKRpkAPG74Snp9aoJ8qxJZLIfC6r
akjW5VStAy3MvLKghLSAM+N7ostfaQE87wDfecApLBXimAkaRxiEJyOShdCka6jMcNGM5qhIleBF
msiQcOJgn6h0PVqds9/ADmsbDJ4iw5pxIGbMMAW02ChH6nkY7Fpvq0VYIOEzdG0/T/SMy7WFy5/g
bOb7saE6Mku/HzUYZVKYBW5ITs4yZtAuTRl8LATyeKZvhFYqsC/m3OtoqJXJDAo4Fi5W1ppuYOYM
OUc4+Z2an+UiuQo1YVgTC3LYtyN9eA4jYiG7fYjppWgTfEtsJkR4wy3U5Guu7mel0djIq6XQ08Cc
xRTHVlf+8I5zZDetm25q433uze8gy88TKBCiS4Z2M4YrZWIeIOvxuNFkaA5AMRDD5HShGsvcWkX+
qQVYzweRKT5hpFNkGmvl2V9enB0uVsoaqrtqhEqJC7SdmTQmgUj0BbUXOq4n3hvmT7mu3nMCaC3I
ZET3/Ie981qOHMmy7Q9dbwMcgAMYu3YfGEBoapEkX2AUmdBa4+vvQlRNZ3VZj/UPzEOhQpEZjIDw
c87eawcUvjE9LEPLMtRo+reRWi8l5GeStzRQOvM5DhB9DtQvHoESmVfphEmmSBei9mGx7UOsYJHG
iBqkXu+cOqRVGOL5MUL1brRjTfXV+Vk80cSChFFZE7vegmGM4UGVS7KIdHHb8/69zgqbm3JubgIR
vc2TE+0VWP7Fm5PcvCcKYh+SnkkAJawpYtb8oUH/o7VMtol2201TmxyCeDma7XhXZ2W8I7VrF8V0
r/QIFX+Z1NiQYuL/wDL5jmgyP2It0A5cpmP3Jhz1+WD3dF+apPRSMbhbrWJIn0WJV5jXSuTJRoWM
Vy2FkVHTf1lj9+VoHS8L75BBzyfWd3xg1XOQL86hPgMNMR8XqfDdQmuHiHRaWJzslpcoic0tDnA4
tPoRjDuNiYC9lhCL8xhZDFNqcaXbaIVs2Rxiiy791MqaOueuCnMMtzNWUtgVttORw1TloLMXG93V
eD25XCVGZj9trfSNO6OGHPsXwzCSQ5bldwgRJtlguERQX+t81THB1WBMCVfC7Xs12DXJpnZ9Micz
fKgS4r1ltGkJKqGBZaqtWXfvtluN59wFY+lSrrhWtRum98K6llV8brEK+8J2GAHNMBRjor1067HL
JoCXvFc+pgQ1YR6kLCDTpzl0PmNrsPZkXrvblmAxvRvCc25yKivm9M1Kxc+04wO16JO61nCIrOqt
gezCmq59zWXMXIOI9Dio4RxRcI8cuV6uyFLuOj6FmLRmW2RYmoxHLdc80Fi3UCvmK31Xh462dUjs
cTtWTnWxnEcr+rbHPMDl+BmkdHaCdLZ8FmPboqvmG8PWb/JImCDZUClsTb1CclzRVOupejn5u/U9
0cR0guOy3VWrsjep+4Nr12ITGui/MGxay0ATI2Tt2eIQqa35xZxyzIpO3GE+bnXftepTreV+2Tpv
YH8gu2TQ53R6R2WRohRqab7NYFgbrAVPxLPQLWrf8ilpCdAZ0U2Oqb2zEOanJzVISmg5nJTB9aOL
JCYTsupX6tQ6FjEIxIzRp1kGAZYxUo0mJlxp+NKWJdmIruAvve9qPNAjlrJIn0NfWZhDxyFGpjiH
yTYIKPUWI30MIgUio2dWy7dBroOV+qA8W18nZmdDFU0/3wFzStlxMIS6AyVCv6vdptp8FOgmJjJ/
aEsOLM8L2qdxDhwWgRqF/IEj2X1oq3OTgXvq144bWkEOHjROFSDNaDwYpdxFQcNYmWyne3oKz4J8
38rMxd4I+AKF3tADmfr3tC+ArZmOz2qemLVOOwcz01rNylFB0m6cEUtb6l5RDR11637UGIgl80sS
9nvib2gdRNCR8hDAr8XBLh0/GX9YuiBtLtCR1bqrX7Z9wdw9nYAqx1e3JoGK4HsWaKhmjyKWPFBD
TffDoFN5E5d4FRgJrdDauTEUvddQhNdLsC6WdXZO1qUIctpr9vPcc6BCBrP76ZCGRTcqOeliuCNP
mlDyZrlygJZeibHFwz7UN7aWvKdGCs4RNrLX55z8ygKVoJ0+QM+q/cHokJbMfL7a+r2DPd0YenCS
gZv90BT4qkh0p6RbfYr5wARyzlayl9hlgGjHSWPuMrn0pvkqTYA0Gyttsutp7fO1RDs10Wc/Wcdm
7tITBCv2DsdkrNOEuHyQtDqUFSFR9cmw4LYdDfsQJQ8lnCcmG91XpKGpaGgO1B1Fj8tcfTI7T7Px
9hcjn25Fc4bEMgQ7XczAW5QUF6rGtUUkKBwZOg5u2hjodNEjqlqN11FpbyvXGtdWBh5viSgulgSc
Kkhc2JBkcegb9HW9uRRU2+ZmNFCTa0Hl7Ho0LuTRXFmlqTBVNb9mTr2WS6JM3mfgNgHwIGJEfTS6
VuCZQTDetGm0H4bletFkeiIOudoQ+XVy+671qiZAOxjEvpUE93BZaI0u8mSs4x3L5MRk5u2LymxG
cJqnxh9LGGpHgCAvg2kg5hpaAj8DlEB8n9HeFBCoocsxDwSZYxQ9RqkO7fQMIXvMxdaw8DXML0am
sKJqy7QhtOrkQPS8CtnrR3LFtlMBPJIq+AfSjEpr5NdSP8L91P31rG/zhWIw3bTxDZHJeION+L5E
2FFJFIbVXO/bNPNqXQSPWoNDBDgrM1k/07MfxOduh+VgtHgrhBGfWBbe0zFZEFuMu0IjDrVyvyNQ
X2S8U90VZJ1xBORe0BIT1HQG4zWZbazCKX0VuxS0jvtEAAYHoWJHtRkWjtTwtwQ6K8xZ9tcSx2hC
EL73YKK2Uo1vOKg6vsQG+LTFHxuhqK6rYtqKOmHOQUzr/aw+nfABi0NFTwryX+/69ijftY5hyrhO
j+ZXe6RyyVT7LjXKOjIIA/M1KPGWYsE6ah06j6yPPjqNplACMyApE7ChI8uqhCFlW9evHHI0mAId
v4hmvjVGTzylgfBUU4VE5q59Gmp8JNsKlIS6SZsSKUDrIOfTEZCN6Xdkx8XdglRflozKyrWOtSjh
dNZw1RieBcYJZ6QFMmX6OVhi59FqGIiMDK9mml+hEes3sAC90sJG1Q5INdNqKh4XQ/t0Kj36pLb5
tgIOaV09Fa5FV9Nov7m+veWK3ovVhayybsu6b/a0M62JzM2wjt9M0IBYxPuRC2pM7swBbPmu59Rw
JroISD++/U7CJcvrnRWyiLFhNTTGuOXSxWjChPU8Zs6m0IfPQCZw59Yc2YDVyUxIKa7rYR+Zmb6d
HE5vxax/ZIH7XCwJ/pXscrJi+BSQ6TZlb47ejrtF5e25nkyHeZfQyTDWSgQ59ccwmru1zNiUDcDm
WZnLyXXBWSWsW8qlKbaDHlxzoktO4JDNq7Ai8FZz9KfKrakN80kg9cQUZ/WvXLzi+3TqZnI03UfH
Dl2f3C9U/3X77BSFp+ba9KayxpZaGo9mx/mv0M3GI6B5ZwtN7NCoygr7E/S6nOscPR4SXADEaA3U
EThfeWMem7JQexvlgZHZ/S4QLEIdnJxGUHAWyjX8CKyStLjEJ0+pN0ScUZzOhFYKXl6EFSTzxN0b
rC2OYWl+xblwb+Okuls0TJ0ED05bl+RVzsA4XvKChbypfJVYgK617TB3zCzdorsxPkeEJyRwWeTg
5DXa3tTL7ZapQ/DDKArfWQxE+gPzjCj5aCD/3zm0o6ka5is12C8u4rscqx+eF3MGKih+FSaRCMoh
rWkRt3bffIc03vyyQSsxVsayc1FiLETpbOqAZffatS+1vNyGtpFejYCp9mMwkx4zGVeBzYzUCmYW
cjWLA1ugKA4EGoRZcsbQ6V9BMpRIWSexsfv+LQzFS0IMlpcpquSoKl4JGM/30kpPQQASfR6xHxr9
KrLsSOiEW81VkxNpqdNsNtq7RjigGMKcPkcYWdv2vRc91GdIYXIZMXWoBl5B2wP6igQR3TpeHq1Y
Ws+Cwkw+FO2IiSvcJtFdIliJHfJryacqJu1Lgf032twiXgaNlZNU74maPrRO3MhGnbnW3o18sy8V
6TqA+mAXFi2KlZZjMM/MbVK8TlTF+6CBIyNQMxTndMTInyB9J6AZog22LC4k0xX1CNdnVX9lYcGC
VHeQFwPeLY7//mY0N/fweTFUWRYhB65VJreXl4e17cwMqtciYhhnj8K/OP7xovWVv+/mtYKJcLn/
x83Lj//b53//+DI0vK/f922HCeO408X4i38ywiNh8I7XzeXWZSPKoTg2A27W33cvty6PXZ79/eK/
Pfa3u5fXBdBmquFLbwJ/TrEKu0CTj0Fa8dfM65/4x83Lo5f7izHxFDm/+Va6JUFDvJPLhr0Lx+3v
+2IJ/vu+ufps8dHEr3a+WPt0AU8rNIIETVqZxyztFv5K0R3MIL/KqtnZB5MBLcdhepoPtXWMtMg6
LlHgeLDxkaysd7t6+fOJdH2JrUwmD8LY//6By8sudwVNoZ0ao9PlodgyzeMk4eAifUhN/Mtwey6v
uzxz2ZR5wz9O0fmQxAbGbVVg6CKvwDpenu7AcB9K+TWb0kIw7A64W0EqezEUsRMLByhbK63Irhnm
Q6sGyVsx/TWT7rFLGNAMzdxsFIDJ42Ujpw5BRFQSu2y7CwoRqDOgJr8JuUV34ZDKGycE8xEgx2qZ
iVnUtowLyQlNgY3t4W0Wx2QFRYH3Y3dZ7142eT4i3e7thvyqECa0PmBvuDwzhIW++EFV/MxGuvK/
fy5rIy6oc6+OARzsXXr5DZffXYViJY+I4cSfQ1D8P/+9P/6Vy6/94zWXp6aOSYo+Apb//cvTf76z
y6svT/zld/+PT//+DZWTtDu3J+Dwn7/qL/9mGTv7OG1OpOcMG5hZnP6cHJCCBao2Ct3H0US4KHV8
dvbcnVNaz+CkoGcMTsEwTMS0Lj9SU6/3dh2siOToYKdzcQAT3JxFPzJVSpnjd+F+iAY/IcZGhOhW
6hKUF4gVoufFx9Bov5QZ5cehZhDfZCz1G1YuVJwWVTakAqEUPTFmljKg8nQLY4IAA4OIPKFdwOwD
2iz99q6h8eY+sQArb9KRUxqhWEhnNY3E7TTwqnCoMSsxrB+KBuEn/EkCl4EatDA8CrKpw1j4TYUG
irUAOHGA0bToPOzyqItU+URaBL2iCDIIyZBXA10yj0U3827wmOgfzZDMWv1R2sUty9t2M2UaQoQ4
2WdcgveD0purDjb2RqcuA+qPnMrBz1X2d5lecjGLg/5m0hks9UwwdYMxXb+qwbPQJeVrgpaaYtpK
BFpia6kWDi2gODZaZbgfM0JJpxLNHTntV0FyGwVLtskXFwmN3n1bYer4S1LbHmnehPqOPfLTADE6
zPKQ9PErzXZ/kAECQ8OMPQDZOIh6FD0AnNUiPvoekGpTtJ+avU2zrGPQaDHRT9O7lkgUNAEVGuoI
v26AGlQyXDuZ1rttGR8yJefXammmmbO+txTa8ahEGFDeDilyQzurf+AyIInWgXPSdGF4VTv0SfU0
trgEwrIfSN9BnlhOh9qmdgiZwUIkb072KG6YEzRD91RrrIt1KtOugGGyZukyDL4ZU/08EnmFfqxP
/M4pr0Vn1NvRCm6FND+Leu3b8naAb+I9y6S4EkkPMrDAGJMGxS87i09ZMGIcD2txHRX00LicwRSK
BZ9JJm9CKCOGNjSbhrAdv0YCM1eh3BQpSaWd8VOlYk/mzUbjR69pB3DARMtdLtTjoIjFpfcoQxZr
qYUCTFm2u7fh0dQ0Q47C1GZcU2l60B2qoMIVJzt4TM3BIhNW/rIkLv44ew5ZoOCoL9Dtmm9DS9iE
2y0/or0IdcqERSZ7M111var7Yhi4Fn6j8J2aWq8rMfEZfeZXCWc1I9cXhiusWY2CkTYS2LawNY8x
lvTL1P4KhyZ6KWlvBQHxe9EYb+sRcFtAX3cb5GRzpfGBZuazrM3gUPMJCdcQtDpL61kvu3OWu2jg
HE6iZj5iqzOt/WBEzr6rgmuYwc3RNAvOI2V+pCVwrWHCmtrhrSaFV6t4B3mFCDYP7onnuWujidKP
z3sQ/mCxFDT6+VtPlbhuYnwCsqWFJ4DSA0m2oRYiAydS9DWKEVUvhQZTJ8pZdOIB7qLgulxAUmsc
H9AjxBflGooK7VC4GHzD/mSisBsx9rQNSCVO51tjhMZXCQLLpySvP3NF26CFkOgZCvieib5Np7WH
+CVttzbE/se8a1AZJghl+GwRMHeRuGFND8BPR3Q7F6fOjsM7u+eaHDIWMk1CXiZDf3cSV0MNU6C/
lOnzbMb9riWxlNONbRGsE3x1tNB63QKJIZF3TT3vq+6Tu7irwAcuBu7ZoOfonoYBWcx85Q50pqwQ
0dQwBltrmaRf2d341JcjY8vxqW5bDW1p9FMavbGpaRZsOwvN76RLnTU8v5QpMRqXfnUijq67afBM
Z23ewTtJpC+GW96i9GRLJlvT0/og4bveFTAqGeOjhJ1I1y3CsQOdh5oUIcduEcLyxwRTBTQgguC7
KwW49yANwEKWiG4JkSCjZFpJCEzvtkHidIcu1G7JcEl3DKue+4XgFlK3xpbQEunQ+yAQEXuhFprH
0em/EkipNNqK7ykBSTg2UcEqTXsRWt3yqTd4kCxImXU3nzTLwdjW29sh6WnhE4BM7WuvGNACs0U9
PU6dRA9uxnSLhbeQ9XPqENcAg86vV5EZe65dDqQnVUvuN3l+pk96K7SLAD02/TJRNWWH3ex6UP8A
DJf0ODd80e4CeT+MgdNUQ0AbYXqzQZ9DZJpuU/r2x7FisEK0JdCMxMA0XLoHbUrfRgSv9jS9ZYph
uqaSa+Km0EfPWC2UxMKkNcYmtJDCz8N87pskO9bbeczvs0rnnFq4H8C4aeZ3WHxV85I6WoxmpnpU
DLWKBdRyrbgy58L+VuuhqiQjnDQ/NyMHED07VnvL9BmQJzBqcwU0h78+wfGua1iynRwLch09QQq2
dKS6bn1Al5PXCBGggPLrCDNWwO0YM2ODWh+7PLE4sPFq23wq2y48uZH1GmeQDZOGgIt+JdiM60Yf
U8wUYfEciSg6RnnjHmdzeo0EoIq2MOajzmoPeQmbRlihb+XICRJ0UKe0Ltao5cWTa/cwaOVuWmsA
zaYuqKkjnbbUd9oK+bxs5D9vXe7+8RbXH2jjmMGcf3mA7HiWc9P6zp1RfxJpBuTHHjXPwVuOLvJH
PnWnqpiLHcvHhYbTnHZHRzrcZJBeXpWqMDzdFQBIGndXwETMmzcjRPuvu+g8L0v6y8Z02BXkurnc
jYRDB52CzTO7pj+mwXto9tPyx5syWtDlfje399G6h6cm14MOZP4VOHhgZGsRUUvQJeW6udz622Nk
JHDdVBiMGpnQnFwrJyEqlrSh0aO+TK2bsO8p6Ir1u/y9adeFcx9b4UZj4rwxa4ade30ls14QqSRP
UbMU2m5qO1gJ6yaxLaRMl/vxCmVdaroxbmbslRhSdPX2UKF4gcyaNw8D+RIHZUMsctbNkiHkFV2d
bUZtXElVwGKPfYXrrCmt68guOUEoKY8z2avHy61GE/JYjYoIRUkrNlwZsTVZaqzFLEoO7l3ew+WW
otQlGwUJVxSTMlPrx6519CM69iFSxAbW0Exkiug3JP+XcHPdnA+R8cBYpDwWulPvosQByta+LSPr
PGq9fMPYoOYrLDUvCAWWHbs1jpXUjWNrJI3Xcw0liQf1gU2a1tWKToZ16doFtACIN1kATQEyuqqY
1s2tKTfGQC3DHPOuCoJ4p+c2u5NLyet3sfg1rnXFZdOvt/QxQEy/GDSG/huTa8P495qMhghM+4JA
ZB37EmEJOVSvykWIm5Bjvm7orx7KbtF3E/PR47JuLp//5a5BSzHLaebwcYcA9NbvgJXbnxt3gqHi
oBXYLC6xInZGQSQjA1HpuCt7FC81C153BQn/3gEvd+cET3k5L4HXtw7ZHONbVeGpG5ZVK5ksSbuN
tOnTwB7Ped8+jFN1+j+5ObSR2YnpRgIjXNwDzR3gmyFXXnrWwCfTHZHHqU/60V57X74jCoiENiEZ
Rx48R999qj/FU3liNKUhUkWpva4FYS4nLIg3OJrsMxG8b+DFvqdbJhbBc/SUo/XY2TOE003+C4ji
elBOO9qeTBArfEmMAuYrwyRuh4U7w3J6rNvutViBYyBItpzUl0d40s0I6HXbazuojtGw1x6W2+6r
5O6MbPDKRAwB4ogZ4Jvk8NWJcfS6V/4pxSwO+RcJ4A+Y0RgS5rjBEd6oc/ypU8VgTyXciT2Q9tO+
FCe8U13is3Juph2OEGluI+sLMQx42wrQ6JP+dg/Ayo/v1nTWK2zGCC2eBJ1SscV2nqygKec8f4V3
8ow6DXCBjz8WIkHG6PW74nKWbdSj+rZu5KN4N47BI/141notdiwD9u5VEJ1ZM3BakW/Jj/k2+J7w
hv8YYWB3u/CsxwcTAz/R05y0FYXk1qw9wRQLOfkZ+OxSUXRfla/sBzjgF6YTTI3O2Sn5xHFZEavn
6+YWtr8JRylDb4GxF8BDL67qmBHWBnkcoKjxjpUY5w0k8e79GbXFbvoMieR4+Ol2225GKn+e8Xk7
NRfDvVnvXftRZLu/4Nrv/oi1+peMTOfvOWOORkCeRQg1WWPg2K01Q/MvOWMV0QFJZugYNcl5EEhW
/PSXOJX79LM/hg9QTjN0C1stuIttb853tBXts3O9fLGHsK5Fo5etbBeyDfRtE7BsOohs5aQm4S5y
DkFxB7NzrGCoeobYCVcyY2fdsJNI/l4hmqAMfFl+Qffb5tv8DQrHNR7QffUy3JOi9VS9dHQcNiS1
/UyOEGtfsw8Tg8tuuMmOXPvRYWrssBjr98ZuZiKxs+85maE12CObwU6NfBrfvoGxad7JcWN6HB0b
MG8oSxcTd1T3Yl+DYZ7oZp/VQIDK9mczfKsnEulbP/qFMQFDg/0LB5S1bNSJKs0DmPaWfCKG1L7p
WyN/HR8ZLDzVfOlYbWAV8wxHNbwGgawfKdkBw2xwtu7ZZTvGjw+IzeofSCycm3J7g1ECry694YzP
74gk6o2kbh3r7ida/a24N16gYG5dP/xJlhrGbmMXP2Urp1G+OoYfn/uDto925g2+UPOdQELsUz7W
++4eDCCC5/xHCVkE1wvKJh+5M+ZIjlMbN8Bn4m/iA9FRdCc5wubbFQHwZGibn4DJYttndeB1m9jb
A7ME9skEO8JAeOpX48UJnwI4dV9/YFipR6x0zrTIoYuv9AZ2W2R8N7PHKsMT9R4iw4E/Mdwad/p3
nh/q/fRBCc5b5QK+s47123xy36grd6zctqzN9wLHkLeCFm7erHeUhChE/WOyc/z/sOf/PcLssuMr
qemmspXryjV3+i87PiD7FkWXHG+kM9zgWYq89RzD7vVsu69yVZhexdC63rHNoGzCaPSMI6ldid+r
Vvk/vJk1aemvoXPrm9FNE8WzRiKT/fej0EoIJGzcYbyJJb1C/uu0Q1T4Mx8RiDYcNlw/PHx2CXQM
5mC3VXcbMsDFZvmMfyS+vbyd/827+E95Fwgk2E3+57yL08+i67/S+V8iL/74oT8jLxwyKmxXl5Zr
K2J+yLX4M0zdcf9h2dJWOlpzZZIKwy7wZ5i64f5DN+lvkXthKEWd/TvywlD/MF3HNVyLgAql6ewY
/+//fk3/BR/yz7N7+7f7fz3bG38LvDAddnfC2i3XMEhElfJvgReGMhALL0F4RKGYFBm0hrRGUNyr
SRwIDyVyKjxa9tIcM0qfvIIgsDhFtNcmUoegXotxgpGMh81tkmCr2Wtulltike7QpykKWuBGOYZ0
RGDUjI4XpcljSii5PyIC8jS1opw1TOXUWYexHn82EvF8v3z85Sv5d9c0aoZ/PZz4O/mkEFVqUklT
R67yr8f21BIpmkpHHVCQEB8HlWSK03wf1G1zDKgH1gEMwCXi0SF1a80x1HksRKRPe5/hV7pk+0LX
XorAOCIRrnZVY+Vo/tdlaONC3gp8WghUgq7+rDq73dAXfSwELts1WfeyIfBYoWmcNJYGAd4ljArk
HMcCPi/5hpuO2YOfq4HZ4LykpAhnZMMtot/HS177sz2xkArkCHuRqnOKzY/UAGzXpLOLjqJ5cmgn
HdW6calmjrSPujWn6bJpu1Ejnb60D4u4//2wu5ZfSx4WtLkZ9boS0hda/ONlQy8q3AQ6YQ6XoJHL
Zoh7kH9BcD/FJR01C+Uk/hziP8rAeCv3lQ2Ts6TnMpshc7img24516+lFgO9iAhNiXo+s8KFMhYq
bV1bhOGuUO5NjDMDPknvWEejR2QSWtlC9lY++10JAm9Kj8sYsZTMMcxmQ3CsSpp5pjIqn6oIq8l6
FwGy+5fN5TFRQdwzMepWeRHtYkae0/qqlt2vxTS1l1OEGIHQegLCwI2kckZ3ofNiGHNziFkUMlXv
mmQBDNbxcmvG0nLEXifqAeoSZDllES0SsmTGDYVLcYFmf4k6CdDlHlsOB28UzHIdpCUb08BvEHT1
2mrWfQ2t6DHSjRbYj36vdTyElGabZ2F/dhVOTxkN8FvWTaU0rBxhGeP6t+JTX7bTNq2QN64PXTYh
weCnIV/EFr/K/aJFAt5M34vjZVM5v/QyhzBU4GwKzfcKDu6hHM/KYqeqtcn24mUds1UL69PRImuF
skQ20PsNt/eHGrpB2ZwzKmJUXfLdUW9aD29tihB3z0ypjwJRBXJOSsnSEC+loBSnkE0OHb4L/EeS
1AeWRCgcGGmeLnVfaIMhLgcHYFDrviByy1FOJ9qxpfXQ5Ys6tEkXnRBZq63hxk9hQr8ow3S1me76
XI+PTZxeZz1GjhoxIonGzl4ifIICR62XFHTIs2nMrzSXfzpWgnBFtA07Ui7PmSaaTS9qYyOaGTRa
8N6bNA2WwAEzYw3YOdfonUvqzqRRM+pkm6DALu8viTKVizoMRS1pCOUPft4+8HXJ46LwHDdWPyGr
zaZ9N2P8jyzizV0OUZQM+pVWggKEL4GxwdwSs7Mh7JaWDzZtWXUvTdx9qIXmzNTvp4U+QuCQN9nb
w6kfowwhb/0YVvNwssD0EXi2xRD1XCO19aoKol/bmWu9TrMFgxdKSygqWfVmjJEBtR5Ad036dhBG
DfHV+CnXNgd7MbHLhs4ZT6+Ll6JT8GTSjMyO8KuclX1EJ0uqvPvAiWM+pExwNm4GgeRyouSCWe/N
fPDRn9YgK/L71iaVI9cQUplmDympeGoytHBthJCnK4lYSJ0Ket0EKd7SIWwaVXYrWpphpSONgxsS
2jIZxyktToTx/SICHA4rnRoS4QhEGX4maLjGBf2lI5Nzq4/RVmTua4TcvdAJFNLC7MUox/IQ0Q5Z
iKD0HMfGb23Rq3ZiVvsyUR9dy5L60n6JagjASZ0+jSFIwtp4LmRG38CBs9XXN2WPHzV3gp+z/WiG
xXuARoToNu+ym6P/OeKma3fKyd8LTUNLvIYKha45YIOwKQXCll24Ua9CLbxLyQDRNjv2h1Xd32b0
CyK6SBQEUiqCR1r5woym2XOeeLCNl1YnUG/IGNq4JQ5PdoiHAQ8PebsWEd4zM2bMZFVBpGQnqaeE
Vhzcpt8nUap5bqDZ6Nd76waZBm5hHHRJgUxozjyaxt5opdY+rpjU9xYEdGGoTeEuEnqIREjYMJPv
2b0K4yGbzMkrlHZNKPmbiXiF2KA2rn6qOboxHcRHYZsor5nAFOiInxVyNaZWzCm7vsKPA6+j4ieM
ubMBeYgIKDw5xUG60P1uKAZLRLKGJNrOmWwbrTFhARo6zykpt7FIg/slhKGkhVqA7264rezwZGiA
nWTqbhOCIaxLClJUF/tWFvtmJm25mvdJDv1Ld4PbLIB0X8b1D6lHCI9dZqVrvmgTs3yJBqikTQTQ
JcQjLiZR+blIOtxIaPhSofZJWO0RFM9w01c8Q9Tr+zJYrqcGxV1apw2OQq81BpDBFbrfRQAYtZaM
aSrq4NCtcNm79Qi40EQUiPuvnMWzHWOPXwoh7hWjvsxN1E2ZyyO9+Y0jMk+oL1Lo+X+lrE2LL89S
vJ7hTEhuUTwzoK78Pp0KP7PgN9gu5y0bGMlYF2+xxspsfJg4mK9UCXQhcoI7utb1o6qya9Pu/S7L
GIA4ZuM3zLjWU9nW6MhklSp/Lnr+ufQHJRCrPTVS1UhLYSlo7paSVgZ0mmgZUHilCHQrrIu2nnOc
9/ea1mQ70VdUfcO71VkvWLloYZn0dixigelwpAL+3QrcxqZQgr5q8Rz4tOeWDWJ/ytNOMTlklGlq
OM/quU3PNSu2H1l5a0UPAcaT2zF03uqibbx2yXsfLVRajlD97dfMhb9sFkj2+9Ywd3JeG5CO/ZpI
8pSCVVwZ5Uq/w5Ys7/Jo3JnlOlDLnV1VMToak8QzBvNXtiqE5rg9M1LYJi4rMtY0JEuVgCLJ76Sc
swlcxVsYeqDC08489QX1bhfsOsfSD2FPzEOBNneJzfKjbOESjR3jvVghTZsQVgErDOpdmFEVok8D
phFUR9qO3dlGKi+qJ1Pmcq+Iiten+tqRfDBxUrsUcwca9Phs3DXSKhzfZ+3aHJ35xSnzgzP1tAF7
4TWqZT9FZT+oyj6RbH1EevWNmHKTt0vxalpEHVS4PpVZXnf0fK8KgbwazWQJXM2Yfdxw6oP+Wo2/
AjwAZsdjIVuir5nVg6Wez5UdpDuWfzikEYDnFhtRNfk1gOy661/LJv90XOJcHNbuSfvNl/5YGsN9
agF9c7FZmIJIiSzHsigTbTO4Jtxv/bm9rPMg4mQZtpoZKxHpkp/LgIpbT6NdYRnbugbCGpr39gIC
sbB1kiSA++BTZcI9ubchqIByMfyhnxIKBqAGdoF3i8b/z6ny9TpUsI0cwjRRnApnvHZU2mzLriES
FewrEuj3CWiDjNLXOYNDYCcfqmuZ3JnGYYBo2PGWyQ0hZSzM2zu9RC4qx3AVlqBl1SptFSseih48
axnDuxMN7Ve6xaknm/JHN3/P+K+uwkLdzLXbgOeipZX0+Ajk9DJN9mtRAeqWWGLdbvjslLAZu+bN
3p1eqoLQenSdOEGCXYyElzRd9GBg8Ozm0PUcwbEBNI5Zj0fa9toWIn5sxEIKa1OPOZy6rTVLnND6
xBi87W4GUkZDvuVt4eCITBHrhbXr94FZbSyrPRlL9lLX1Y29Nn1DRMnM//C5MRY0VwHAVMjipBNi
FbnwivuPsZXPXG92TFWVp6z+VyUHKHsT+2s8rpa8pTmw5vxl9xn4wbw4GWMOWkK5124ZnkR6v7DM
fmhZjpVGo7wiXh50GT8kDX4TpdF7pcG7EOjaAwKJA5ZBg0RmzsI0tKqHCCmWyLRnXDMayI3ioCEu
4dtIftSQXUuFE0iFznIgQx4tU0CeYXfpUi+IdRhlRvhPBp0wAjKL7/8/e2ey3LiyZdl/yTnS0Dsw
yInYNyLVRygmMIVCQt83DuDrczl0X+rmtVdWVvMaBIykSAYJksDxc/ZeO0gvCooQpsnZrVCAGulD
41pkHGUWKzknvg0mb4JL7N6ZnY0ESNYch2tLcfYYt834COvwMCZFvZ9dWoJSEF8xExa4q6t+vEkd
6CKBgbdBSNq4UXww0xrVZgYfJPCsGu0F0NCY3Ah38IFRhQm7WqeQDD1ga1l5bzlSHhrjTqbU4w3v
2WksgftbXLAMw42AOK1V5p9ZDapDtapyyKwbyVIL3DjaiZaBTMiSewSdbc048qqo/SlKsGcJ3/0y
uKlzihiG4Q8NqYBbveRY2OlztvEz/5dtVeYtZNN5JuciL5k/ZoAKx/rFzJG4DI42wmKFz8r6hnAn
7aPX9riWgLcXAAZ6XIlFBe2PkI6RlZ32EAUofsd68ujsNvl2FrDzmsZ+Smu1SzkWuh6il6Bi2j/C
pi3IfUrTHNRV4V5LVPTIkKiJ+7a5eD2hI2OPX8GMzbewGHBQGua1mDl6ealxqjXnGQn+rd7gJAzl
vUgqsXIzjhIkp6NWSd8TA23sEDuvjg0qWY/ylMJqWoUqraOg3gVMFjtzgc+t2IdAr+oK/GlmuyX2
GNrEoT1cODjOIZVjaMBzjbtLxjx00gjB0sbPfopfJS5uZbR48Rt6IFPLJFi+V+TqHrRpT9Q6KZrI
eG5S1KmQ+mLGN1IVJfT9blKZvfctM4fcfy+BxFg9S8QyK8lU7hGeS1jPGm5VpCZXpnAn0SfkS33K
rJ2eNI2aQ0f0ELcHK+youHF/7ZqsfHcCR25Sl5QOFwFip5P70dI9xahcb43Z3bkjmHCP4/vUm9hH
A4YvTY8pqAk8YraTmKjNGOi6jik7IKoXbJA1rryUEl7kSK+QUMYEDKa7rgOFDm4A44nf3Gtu+FxY
sYdEsty0KTD9ovqw3P7DZC1i5+DQ9a0tpl/DCAasTbAyFFJ5wR/jBg+Pll7MBJQg/tACUI9PVJQL
9RlKprQ4hY1MR/xA+5m18761WThkcGXspn7kiSmbEg5grUd2UguiIIX6ZowNEF6PIq8rIUt2tFFP
ZfcaZ7IgMpkB/KSZG37GBUtdaujw7KZCgICe6NSb4aVnLcc8rgLQC7K4imbV7YbWo1sYGDDqrGyO
7trA4tLNJvQZocQPS4Xt+BWANNdLCLBkBjDP1ZMeFmjac3MTGVB7+ggZexbMF/UvP2R+TGjgSLRB
BCsAIcsrHUS+riO9+qmCfktBMvXzAS3rz1JTtHitPGUekCL681kFeIzA15SKgZ8DZQGi6Czu11Uu
+PmrHZlW5g/vPFQzO0Og7bAyVuBm0K70FLeLA+u0o/WIAsr8Zc/MsoOUkYAsq6Mv9Zqn8D+zKH1E
tcAA+UOjF1CPDpkKlgIh2c6do/sAp5h5owibMe3m+oHaXsnRd54TPPsWYPfR954KisiV1RBiEJXB
vYaVzxoDhicsi+ClZChlvD+BFuur+cEnxKhPjGMwMaKoJUwvPSEWCkZJcBOTpb2C3sLAcK+bKgyL
xiMnx/fYiIkDMQkcsQVAkjYFkz1znghHWBiBy34LpM6PrSRVswUwKSd7ou/GMFuvRrQitets594i
5CAhhR03JGDR1t9UKo7ad6vfvskb1qL4IVC/yHBo841fMe8IeuZLQUT7xOSElLxUof2SDUa6G2Gw
IV97l7LlHNv9ilXQTSX2ZTfcNg7CFBCgFpmj2qNj+MrukOMHvVYulPCcmU0w+NyNwLI+AIwY0LCT
2wAF9680pX7dzukkPyktIq1+cBJYZJ4zQqmoMS0EuEfr1PORDFusQ7DIkLdosQOp8p9HA2GIraIq
OFFy1gPc6fLZNaGVrTsOovjwwHaxEshqeGFeOYGUCD6pq4ZL4U8PyAnCfZYG6RED7LrWSDNu2n3r
l2fTpprPMPdi6J2fLXRIQRtfO8/W4WVFH5Vt79Ds4HSYnAcnq1/syL5n4G45/UsJTbzVAT5jQEDC
t8LFf8K199hZ/FpglmCZNh9yqMiBQLycBz7CBHHyEVwj3oA+odSmwWvA6kbrY1pVBCoSUxBH3YfR
ELEudUbjVg5uCj+j1l1RJaUcXj7qpvhRCtYS88iKa+je51KDG2Mwf2RVftf1bbUZ/O6pKcznwHjU
XJvMyFL7bLvp1gtBKMZaD1O4GkdSDnLOvM34ns7VXsyCuBBkjAgp3kYNZ71oNeaIufVbMT9kjLO1
b8OftRsfpp7RaTP2DHWG+K7tifJwP80hxcnEcKsywrfIIpKCFWdckptR2J+alj+W6j3j4Hh28WDl
PQdyZFHYpQ1FD3I5RCcQnUz4HXXh3TLQNsZIbge7+2PYAH7Yi5dKvx3Rch2spDqklKmrovGI/Cl8
Yyv0kYgVzd1mVSy3Y0PjjP4+K5BsBPk2zUj0ppgWYuLNx4lKsgbH4BiAOMjApqvfaYdQ8x9j1gpW
rXOWTl60wJj3GSUHvH2DRUcA3iKf+sPYzB4T/Wob6ql+DQsofAKlAq6ptdORXA2GhrDZcEV0tcmZ
HoPWmDf8HWfhNpuN1xKkwM1QpfUurZCUCkyCsZnSTddJJ3RJI6DEpoU5y/e8Qzg59JBZS5jBlWRt
7uZeQ4uA0Wurs6a7SLt+IY6iQqZgdIa51WP7xXOoaLQBufVYZZc6BehraTPRE6O2mfga3cRDQSAR
S4mtN+APi2sA43P6o00aJtntQx1k1trNo+xxhBg4ju4ma/HWq+7Tvi7LX2WXP/tNWeLwLf/Y1Lor
7T5zo1ujAoc0FQ0Zj90wntGG/ulQtK9sHGi7choJSLFScRtQ5FNrzW9j7o8HWDv2xZ75ItTedJfP
ygMmQ5ziZnJbwabsmhAp28Q5hCNo3nnXKEpZYvSkswhLF7uyIt4os0K5CmZj2isLzthd4hnj22xY
N1EvXPANOuNzojP7tNoZ2acVlXiRu8LGLUujsqO05H1bNG0hRvfVmFBP0272Z3RAsnwy9T5gup65
W0PDl50PIJM1P2AFMj7JSNBwMNDG0x3fBMw/Nhzj8K4XPK6SUI+KAIycO1TrMfHhdXvOow8T5RSH
FjD/5FghUj9RJXP4gv+wa0XzO87HPxVtmaMocIxU2V1WoDcZ5qEiKEt3dsJFqxwk4nfjAPwXXvBS
eNZFhP3vkd7PqS7nacVcjEG81AhpAVcYmEPP4R7ende0yW1NjeSaI0fBsn1LUuAogzn2mEGC+dx6
+UcykSyA1bO8MT1WBHaAtlursvtWM6ApgHmzaV9v08TIdryVfTdm1YNs+HGPrnWIh1pedC16CQoC
/rxqfOuSuj5jPqXuDckzsEcnXwugIxb+2Wskp8M0qmYlnmudWXWnyG0mCvesoYqzkgHy42Rd41qA
ujITCI6GIBdLWdLzyN/YkoSCJLGnh6m8akOEn0uvIMoU+gar7IHTRL121OTZdg5F89mEmjzz4f2R
dVLtknJmmIEYJDaIldWH+CS8nxYzEYTAlPhCq+fbvnWeceeVV7+6FJaJAKanDs93us44IcccuJEl
oyYvakl2Hxp+odfay7pjkEFHZ3B6pjXbbi0PTUKr139ED2dwSh6qKSJf2P2pc/ZI7f5nqo3OrpZ8
ooI1qN+NHaEMH3UHPaOC+8NyGaCN9znMDChxl6Exj2sKYMDDeiqPoUaa9oQRH3VI/2CX4R2tI7nj
UHjjaJ33WAyaUiR7T4FfRCuzLOV9K2OSSElDY4209idO8TItX2Qc0fDiJ4m69K1IAW6qaeE6lqOz
iXX/Z4wxw+iK7hqMFQJKuP69NYU/Q2zpN7iU7meJuZRV3cAQzLSR8Mc/KqYE23D6Ec7pqQtpos6V
eO0N66GFtBOhYKe2A1Iqe8e6pYLocWDSjBDTKi7q+8QiUmeAeMV5AmUTXsbDIM+io4+ZOQl0Nk/i
jA/ao0jTCB03kFBhRLeAT/aOE3obr2prwnTmdJMJjFlGPu/L1NlWXR0iz5MXifMw9+qLc9RsgrmS
oEZOiJfyxhTiXN2mjCUeWluApqcF7qrVZJSOBNRUuGkQIK3yqP2wNV5nlGCRHeDLu7p92xh0Q4Hu
vOOhQeEMDMUK0Gb79U9bWsSrEzbd5+621FKHY2KLS7x37xyJfpv6DgWtkbgM8oDPJSlVeUSkqQcv
D9jgjVBkVj34DEoyt/F07I3enujXpZdgzt9ZXEW7BNUz8pC3scJxaVbgFuwSzFMYJwfRYKUayDaM
cVPrJop8S7PFxQnumtyyz3pdPKQpC7x0IkqGn97V8/tfIVk+Qzvhx9Q8LCTDG56WCEcjKHA/Ydpp
lunWYm8NOTHVU4GTRut09G9NeU1ZNm/qNth5kauvLWi30AymQ+UgphwGqj/MTk/C+ZVG8yXObbBx
loYG2YEWyqnETIt6C0oIMabuuPsQm+sK8e1WG0N56OaKmKaqfOy1+KXqQaLaMBJoLGbrAcZ1ktOe
SXrVt5+REOMYs7dpwLjeHSGdvpa0qn9Eg82jMd82+uBv4j4PL7leyVMHgT5p8ElH0uVMj3slSMtz
bsh2PcMJOUQ1eB0zlg8yDd1D+tRl6QznK0IvYOWngC/JttMj6IKGZt5Pib9xJ/85JcBzP8b4XyEg
6EpJvjNNncmNHr9TNszrzoPEYQrrPq2VB5F2801sUIFUQ8kSTuQPqSYp7jFZQQXoYZLXOOybkhgE
GwV90WkPXdYJ9ovA65BmMD8HIP8ZWPQmu59z273OcYVpZiamPOds4MfzxWZByEG7Xw22EEdbmO8F
+m8MKZBgAuhcP9Lu2vSfAbX5PfgF/9KClSosoJ0zoocp1YtVb/Z83e5LMT5aA7iBLqAtJ0Orvfa6
8RvMQbaJU+2KqYEIi6Q/awan5yHrotu6SvduXWD4kvVLA2TPCDNzJwvjWmTprjHFOUNGHPf+Rxq9
SZEecp1fU2WTLRvCNhKlvQ8lNWBvYCOflIKeIy3Ff5KLnRE5m8hOfYD/iUfiVpudPJ1Qgx/JXH0W
TU+J3JFd1FivmGjxWrv50QF0ODXlbRIJnM9WvxMzRKQGdkxUNdlpzo017gGiBxzBoiig9JbTDXvK
4weAShAFzUqbkbYOpUdHGi1lJuVDGXD46UZiNJyxRViMTiK2wt9iSlBdDYa5rpIZSxlyQwmWZ4tx
++y45BskY37GCdbfeCwcGG9AZJpC7ZBV/XAysMX1IFvO/fgTo1h70KmNVh2J3qMb6ec0x96W5/T1
qrIP15XtdSc5kG1US8EnNWm/aBnj3sjne1em03qQ82+qDZAOzRsKYmU9UVOhwj2GOsAG1t0k9Iz2
LgX3sMZalt9bqr5xkcbpbYM7RCbigvN9FUyc8JLByq5jANVIG7pdbZN06u6Zrb0nTVcSlQaiNAlA
SscsP4xgDle+Zx5FS5q9zSSY/x5gd5E9xHA9Zwxp116jSYEjkKikev7NuPIWsETyMQv9wBqPkxk0
0Ih3QYHTPkxTdNYr+B2OI34nLSKA3iMaVC/DCzYUzn0zlM3QMjaJCtKjVXTLWQO939xdXbfh40P/
xyELjxP/J/FBbgvkjCaBc5ObfXlnRrRORIwlPKu9eD8E1Z6pO0Njk652MQZwx/nlakbx6ifF1Snz
ct2aDcOX5JyNRvoo9OMME+G8bEgQzs+OCFhZkEsRVXwXWjQcFLEtU0mYHbZPh6CAXIrgnsV8DKmH
yZEHikqgjc/EsBWV+ysuBbPbaLbufL3mqMlcEdUAk4i21k/d6PwMu+LkZ9GwTqLwWjhJ/iMnJb7p
GL4XbjygIHbQkahJp8G8yhxc8xkPhTVdG0aERx+P1M3ke0pjDIuPpklx6l2kynH9hCVMbNoKOiOd
urz3j1pL08tzzF3tuNZKDiVyS0m0ZTbg3yE3/i418cCNCtJQjlfXy8pd2mrb2beUmWM6UMR9jMXM
3JI+piRPeWPBobxxqxD9pOuUm8qYg000UaA0dIhsQ57QpUAoKPJdaA7JBfPvQ6rndK3nQaNMxtSm
dyS+TW6HumccECSrySHBXG2Vkq7gmgcfauRl2egCmShRTINjIZWu4CWUVqTvqpHDLD05kp/8pPkR
UVG504AnKKCLU0eACgsvuPR6a92NWQ+WZJTH1KLlag0R69MAUa8nFCfS8s9WzlKgKJo7nLGqWD6W
YJl+jh0TkIl8uqIwtwZ6ginE+5RkL2HtOGcTrNKOSTvOaz178xy73uRZBYTWCzGpTj5+MJn8KBls
Tlmqb+rBPI8jB6ayqg/gFWy0G3jpiGGca7mPW07uphXwI5uHaJfBps7bKrgLRyrvUML4NPxhfoDi
gcluts5hn4pHqBTv3o3fmwAPkJ1n+NT0oiKcAebfOem8Y+/y+Vikg8Vunh/tWNwpFHRjevXGhzCy
0upM2ztj9Wml8R9R69621t0Wb1xjb5wYc1ef2/wE5rLaYWSgG+b8xsqI0CbHRV4gP9M1gSIbKUoR
AvBO3dcijukudT65TjMJDwweExgclMUcGbPn2mjlBfGXCfDYdMIrkxBWdIV3YO3PWYYDP2PYTTNj
A+NEQrOwnLalIPK1xbFQmXzoLasFggYYqMVASld96G3N0d12c3jXMyCjfTe12q6tkQcWWO04i10a
gM6sNttTOBN1SbPwpteHaN1E9FCqrrEp6mAre+ZOm0S2NfuRV0qiu5lPB8aADKspD2AaxtumfAhj
Mtf9OLb3etEba20qXl3vyTIYDelDei4zh3lNQXeDvrqfHIAqk26Xmay26QH53fTAkj84dAnTGMNH
4NCQFVeB3HpAq8taqT3QbSHHMZHsM9M5ytKnFc84gjVyT32rw9ONMv8mye5L6DOyHnGCIefb+Tb4
ZkvCpsQgXRrgq3N8EjNmnlWW4KQ1su7VTQkm1UljDfpYu9aQ9ohW5bg7I04G3uJuSruKngYXAo9X
zfdYGEm+swJUmCUui94hFAgr9Snv4wC8TgFQO4l3cWf/8SfW9plf7AeJkaywmyNiNeIMC+MlNZJs
ywJ+Ovpqs1yy9X46dm7UoHLUh5Y0MgamxtiuU2WEWjaLGgNpAuEPmT4yhI7QGDVWggnGRKV0ZMXB
wCcuKVgj1lOowwrlh6IbzVyIPy1/XzYKsLztNO+Zl87Id3F0+WNB69No7yLl71puCmlH1wMAtURJ
22Ib4VAmwMBnYJ8ajhk04tNuS9W5mYHbc1BucdqxQVOIACRxdNZhFis+ZRKiw91/bV6yjjftKfVZ
oSVPouk7gF3u/HWTD6foS9r9/7XU/xcttWnpFurn/7OW+vIxvP1B2oukOmYZ8+e//uOvh/ylpDYM
+z91y0Kcb9jCxpmJQP8vLbWhhMt/iadt8z91Bjyuj6ba03XhoatuSzpa//UflsOfHJdbPdtE9Wz8
P4mnWTiJ/y0r1l1DCIFPb5FPI8T6h1cm6uwROkNl3UbhQPHWONRotIlCv6Q0iMgCjNHq8ZMkoieC
TQBosEsj59xQTOKvbp6DEgzBgOl562oBnhiz2TDxBY5QbjvXALTS0BgoTTJTKPzfDMjKEU7/Td9j
OJA2Bi1qejQMNFoxrG3LUTwzXEfpAfl0hUKLWOPS2RnesUnD9naYmNSUDkKxpsIdOcf0QfQZgx8m
9wZqidWPNJoc+8mzQmCRPdJWoyEWXJeD2CTM/iH46EeD5ecW7Wv7QjfiybH6F0bW5Q/Ll+TFjhff
C9qD30sYqAMVmK4lqE/s+hoJcIyTAwPJCY13oSnVTlAQQCWFcQqQomR6n99psCFoQLA0NnuPUoma
TOc4qtl0MlOGAYWp/+iF2CaM9n0nQ6IVVq9l2d7F+oRYKSLeHEI3jgh59CIS4OMmbDejPt+nxIUG
hPLwlWg39QwtQVKu+iEyguURLnNUqiRf2bQLwnOcHjdjlOUr0eKwYIgIVzkBohOkdw4LwV1X5kjZ
toZU5sbM3Ja1zc6uPvuecM6SzJuoa/Hnk3czWwWGHfuPiwd41aJdyfAYnmTqBwifV65xmqfWuUpo
VGRtXVlSkhxUTKMqYD9FK19p99V72NMbQOiI01lOxD2S3SSJOT0mTLjiImsPc2AjYNAxixUq5U3g
p3UgIUTSpEtrE4dd6hjM7G5boNw1O284Dj0Y3FjgL7NYbq+TGUjFoBl3VSPTW2DFycZr/FumnKy2
RUrRHvrMZYYj5Q5cj9ssHRBpsW/KOdGeOnglGf3iuSRamx4JvwNv6nchCE9yz80su6soqAMgbWfx
CEcFmUpbqkSET6cZglug6r8LaJw70HbDli6li+Qjgupb6T9CG5FASKuD3ROcZmroQ0WrRw3oaYIM
1oWexkrmYXOy0FqUs7TIa0ctDlorbmBhjQawM+Fbp4RTExUlDSLDLog3isNnH/Xbyq8tvrYdbbog
1y9mNEIQbs0cCirpIg2fomQRjQiXpCyG1ePara1sD7bq4EqHENy28e541XvPNfnNy8zZgA+jZZIy
Z4qT9uyVhNW21pOVRf1r3RePwKqedV0b1uWQOXs/5qQ6jyfK6/DUGFp1mIBCbGUcAIo35PziwhG9
gQ5MprIV39JFketM96n/DI4hXjDsDU07pLalX5oYwm8wIzDy4vyHKXKyD3H0golGpyGgr+yyILIu
HoDrCCHaXh2uinqVgxsMw1l71TPjttO9/qNG40c/NwDpD3oUGCg2NYJsTq3OPpjMiLwwCMa3sQZa
OgrKV9OpghPcvBFbB1oSp01JQvY6bHhA6dazNmbXwE/bvYsr/RBXdkZoC8KJXom4woZ6yOk04rXb
ljJ2KPtN7UbmOkBSC7QB9TwmGGPXDH6wTnLJYCgIXugxJU+QB5nJe+5qMIkcSnPXO5aw6ICcz3e8
z26y2BPmhLB7IGKgZMEYZTSUl02WJLeFExxaQRVJPOZOc1HvGeDBCEUbP7CKO49pGIObQiS6iK/7
Ylw7Tkf8ie7+mrTK3nlhfuLYT7fMDlj+YpQHXZC3x2VDUankIC1zsu/ry6XCcgdmCh7C+a+/TxNe
k+X68vfvq1/3XG4Ujc8zLX/628XlT6PjTtt2NO6Wp1justz+j2fsLSzkVmo+e28A7Kpjr3Qw/jxD
+oyUyfnrolZycbm+XFrutGy+H5MKvhEAxLmjp2gDTDn+9XTfj/m+bXn08gcmerS0e9I/qOF7QrjV
U/z7V6Atr2u5w9d/tzzL3y5+PWz5X74ukrBz4ueOWl69mX8+9XJ9eY5/+16/nuIf73N5zNgE5WoE
j7D6ft7v+7XN8Dg5IfHx3/txedjXG1zu+P1ff++Tf959uePf3t3ymL+90u//8euRf3v65UkRngM4
/H6FVUVTBJgR9nlTY08vj182tlu3+mZ5/r+9iOVP3y+08u1DlTnNjkPga+gMwFPUR/V1r9F2wQ7B
Iu/IZXLTjqC3BvDfbVLSRy3DkM5+pABBY3WfawZTuAlAQlKh30Fg6PF1WW79/lPXmNnODbTjP25f
rjrqwcszfP/161nasOG5/vaMQVTfJBVGlLFO65PUN4meYOsaPLT0y0Wtnuq/rk+Y15gLwBj4241F
kA6HtPzx9ZDlD8vjgmiC1anLa5DGPpYMza2PYe6XxgY+Fod+pp+Z55/+XSoSoJp2ZXcZURPk2pV0
6f1g3H3/RKvlUFCZF7MzTfZveYLrzukq5TOjBi4OHoqmth0+RPvBkRw5VDH9yhbWhaHAILPaTAr7
sWxczCv/9ur3/ZaH8WlUN+kAbEYIHCfwCUYFKrAhFsT6+LuI/GbbNC0LOX+OANVCOGA0+1gGnOZj
l25rpdgcrqJJLCTA5Wo9os8GqkpU2M6ixDl6CqigK7SCL1i8Bgq30C8YDLVp1cZbuAy5QjQwdGPH
sDLzBfgMXV1arlYK7jB4JYZ+NzotG1mmPgZuzublwoXgDFycWgWLoHSjXa0oEsuGNBqUvMAlBoWZ
GP9nw9L6szKQylVlpbgUgUUizOjekTMFtMLCGDFpY8343wOZptAWDP01pIIH2/YFGdSaowI2gGEM
CxZDATJqhcoQCpqhKXxGLomGiiyzPiYNQYkQmrDoDPWrUbm3DRUJpzM+qmR8yA1GctFC6YBYCtBd
oTukgnjo1saZZvx8ytRn2CehcB9CgT8SBQMBh81GXZLwQVj+lvtIXRsVPCQzdDQzii+SK39SrYMW
WS75bkSRBYFkQI3w9RnwzYZPEvYszSkAptWy/4X6EKRCmtTZA/7QEhANS3axcE/QN+whFJEmoF7D
hC/smC6kFKkuLtczBVKJKPOwWhVHU30izhdvRaFXYpr4q07hWHzFofzehFMEtwXH6EVqBaIUx4Zt
uNAuncmDAKab04DhRWki+O59fwGXS/+4bUJAjTUMgrunjoa+KJVcbwvOhO81XoAKFA5v6W/XXRHF
G9Zn8U0Rq4MLuWn/ejvqjWbLHlcbogCIG51lQCOHL9by9pYvXI7/CEXf8jmov3jBwY7otesOjM3l
DS+XvjfLbV2KJFF61s9AQX2iBOQQ60egNgu+x/ufG8eGaebQtfV6+dUtX6FvEudyadkHyyXOJpSr
ib13fM7OmOiqY1hzEF8231enTH+VYZitikm/62IJ1sBzVD7bctGyQYkMdE1JqMb7aSpGDBrAvzb/
uErY0Da3QmQ1qt/CWOnvm2lpxKjbQhqbO74WR09aIwYUaX50Os7LZS62bCK0AJsx4POCLx3swa7R
wUV9HqcQp9X3adl/g/r+LJeW276vdti0GBzgonNslwRVl9xURsDajPpgkqI5uXSub8aKzJREmjie
Q8doGejZh+UN2awfndJoUZDR9ypaFoE3RAhla2h2Jr+sZjySibRNwB8Punn1Apx35iDcYwwnFAOa
2a/TSM9Oo5WcGRo/SdnBQiCzb2M0GPWWF9unHlAW0uRuCs906ffx9fj6FWgEHRWoirKZODtZh+Gp
F2rqMmn75dvRWciYxyh7WrCuX5+0apB9fxkE7dqj/ViMRbFqghBjgFob2dnbaJTW0W8K5yTURmMx
qNUdYswSD3S3nNV8GR9RbBeh7wMtxVWJrWc7RP1Lz5wCfEkWruuM2XY9qMYglmuSyInCniOZnDq7
YOjXVvd1isXSngVivJhZiUPEz3qqexCIOulEAEYZY4sSgt9spvsIspdRoWNOzJ4FgTJbqYNFZ3Mo
swNdGUDUdSNgeO+nnGp9tw+ORcGE3AZkxPyLMlpXtfaoqmhhgpDPeu3FIrutMMGCAN7ZiNa/8xKi
Ab2meZIuFhe0el/PbpfcjLTRWy//D8B40HI6mG+xDkVT3+SEsRpdR6UDRDHHm4NbRueoIZsK926J
9KUzzhVG/nm13Lb8dU4AYjRt9xT1HGvmOXwOkLNsF85Xa/+ebfBfZhsaJ5rfIubpGKrLY1wPz47W
EiqWF7S/M8QcOhaOzfLCCgVF7VPYNn55begLbHTE9TfaZ9QCD4vq4SdUZ8xrJPmihje3g+cymsZu
EKoj5bLBiBYSvap/2C1NUY84lLnVH72gjvfNMSkxFmRqs1zqFQkMCTjsWrQVBzFchTcm2LijHudg
XG2KBhTA1x349R5SjEVD02+7RII5xb83dHBadZrGX+8tqlCc6CN5STVarmOrNgOZFseBJgtRGhxm
pvkH+TcvodbNLLYx6c8C2ZZwU5AveP8mUJcrS8TTbdIVZCeh9vc6zg7L3mFOznHXjpHMzFrprxaK
G4vNv3hunhfj+/q+caG6ae10yjU92i23m+oou1z63ix3c78fu1xfnjWNMZRXBh+gBDH2t/stF2EQ
pBvHdT+/Hrvclid4/QsdJrrzzoyNFLIsq9dK+sRQ2NbWrZM8Fnk63/oz7hRGDvM+kVhlfG1jEY1x
0wjVQtMmchUsTNw68GuMk6HMX+ZqQtCeSW/dj4N7w2QKdONco150qx+gUXe5Z2xoWdhYQPoUo2qI
Q8YiTQblKjOirHkPxhZbUeX/wkhPZtykVNNDLVZ2i/+JRmoDYSAlZ2aYtYfZjN6NZDd6FngZy0PB
GsqAJN6wuQ0MDSFFGk9voonPM2FOzya9rz0tpn5rDM7wK9VOy9+lhb7CNWR2HADiP9ZG/4wzYXyz
ozZaxXkgLnVYtZei7Yul5fKGbfahIKXrHGKQQDwaOwg1JMNG+jFvmAqMsU/fWh/0K/r96pCEonhm
qntZnpW9xlcdovOtH4OSdOgL3yx/6DztNUrIuZJVYx4dGyhvPqH8Z/Qx35WoTOPRn19rYxQQppx+
X7f+/CKr6LC8ialjOAv/2zqjkTLuWP3wg6Bev/Nc0lnaCdosZpgAT1tsnPoRVMzyanEOrmffTX/m
qOpxf3UGkso++ukgcF5eVT9F4zpKXPMkRebdOyma46+9E0ZE3XexdTeEk3GGJohdWO2ASdj7YXTM
l6lICEKeSn+btp18zSOmv2q/RiW5e1iggbnBXHzsh/HXcrtOFOdNHgbj1ZxyVOBuBxJJPcCIyotH
GNozncGSrFusPAYujzdHfn3ANhEvG5zQBN9KvX+K0/lheUJZOflqcLzuEk0VbtcSs+DyEh2veDb1
qGVZmGabFm0GMqVk/PoAEe76kSl/zS5ZSSnz1b0JEOd5NrPz8qxzJIzV8hXrAze4Ll+75VntWn+n
G20+2PoUnyIPwcry8on8W3WmKF/i0l0ZuT5up7qyD5Eo/Xvy2nqSzq3ivejtow2Y4geAxHrLQjk8
whkY78ORmeNyjz4sDo6rJT+12E629tTUx4oDEkJOIAkhGP/3GGVHwBD2Zx8X/iay6pn6je6oUbr4
f/iiLc+D7Hk72hnBXplubpLQ8nBuBu3d1Hm0NtXzODE4JqkNr5lDJ4yI15z6oYgIPQoBJ6t7hMgh
Qn0IXltfVJu0yuWJhYFxpU2McEK9nwaJDGFc3a9QeQKVkAg5Zl5fdXwKX8/hCjCmneP9mmvBgKwy
knOB4eaS4ff9ukePqmyY5/bNa4ENoC3uzvkU60jcCBRY/peRY4CfeG9Z6eEUHzXr3LoRlsIWN87y
Qv1h77YWpAV1B7SkLWLVJr7tOuHfcooIvu4l5H+zd2bLcSPZlv0iXINjcuA15oHBSSRF6QVGihLm
yeEYv74XQnmrMlnVmdbvbSYLE8lgEIHAcPycvdde1ekk3/vOQ0sMbfACXpU0GQ/R1YBX/kf+xwZV
AgAesr+L7QzVBZ00PnM1iHf6mr+3h4H4ujOMmOQ0Fd4kCSivxnbyd9Kkr9sjZlh3mHn0bQ24+6YL
yTGAOG299c7X6xNIPJjWymyAZompvnFa3I460iYwAD6evqdNbdTqg5KcVuSgzUfiEmrubXN7KOay
f5x9A0a38JqPlqlv7nXOW2MXBnw9XqPh+DyXbOO2TxNCrHX0+PvVgvhLjS79hRwMYMewec9SGM4t
BxNWCOzcb8geVtenZmj+iBxNmkfieXr0l2FOMHblPlYeA43rU0oyAomcUW+ECaYbtPHwwIQznDO3
tRGl1M1XM2/ur0/l7HnqTKVfaK3gO+KUOGHCie+YYjtUPmX7bpNO6izv2GZRS46lZzyICVAAxZNB
FomdfpERLemSKh9+F73goDe+p4ZTbqIN9ILoNsbTilTVH4k74/RyZuf2unvgEL30pkpenFY3O7JW
lgjJUt2NrQEBD80IldHX6zNnLKurrheCWOc+OAzkK211r2AIN92XQWJFuz5tWpIYnWD6bqTIlvpO
u5fBjOKbET0JrlcZv85ddrm+l6AOXs2+A+UF3X43l0siKfSlOyGNAR4iB5zoL9cd1LCSW0V4Wx/6
dsiOaHGnvYaI8iXpgZNcnxJ60c5nXPWdLOBx41vBcJGWUZH8IkokGa1+FYU4X59Kp+4tiREo6GKo
oGPnBcEPY3X0ysB/8OYC0UNtOz+6Qm2tQBnfss4OiXOt2hsSNuNbN82wQxa5fi/8BzAS7o/RwMnV
B9K4w6MEMLRx4l1Y9d1XNUyX62vF2vxlpFH6xHxB7tuRvGmEnAaHLRpqttr90Se41adQvAaks21n
Lx7P6VxGd8htTbqIbM/14fplFwXGLYyy4SyWS9P115bfvz7Djk7Xge//n43/w2xcBNbCYfy/z8Zv
qi5pk7fyL+PxP37rf0Fj/v/4sLwCZCS+Iz1YY/8ajwcMzkFg8Q+mmOAnzOH/FzVm/w80LMsMPAZU
MrACRtx/TMstXjAA5xJIBtymaQfi/wU1BmTrr8NyYCw2KcuOcKVL8xL9Oj//E18vIZG1q9CBQBns
kejGbbD31fTUzJghaO/gqSAgmnZqsJ8UmYFjMexordRr4sbNGCtBnFm7iVg6nHnZjQ+tASTxZdSd
+6DC4hkRyzIdJQoKUAneZoLINOki+7Bu7FU5xsdCsPJ0UFViCTtBof6WO02xg5ver5PaIEJBYURW
X/27Nm6yvWQutQIejgz0NfcIFC5Tm8CJThzTHvjH6FIbG6G8mQNQqeNM17suUMc0HU5hSJg+N1ag
aGxEU7wtgXgHz1FPqiFNVuEiW8axAbJhTB2OsEh2JqCtwT4kSqP7qWVvHjt4JDnita3sbAyfVP4I
czVN6/ytLngBRvh0uqeC0iao1tPYjGfh02SsTjXxKXdqag/Yzs31iENgm/SIZrwRVsS3WKiaZpjB
Ajj1IFJintxlFU7eAlfUehB2tInoIAaOp3aFYNVW4q5aIQ2cDx2UMz+SLQId5/uUufbhT0f0f8G0
if88QBwHPJvLUcIxh7njrwdIOrEorfqaeHU7eDK16NfXh9wnoNj1lnn6xCR7zrs7s2OjHNCucyL/
2Jl/vy0A9v6MX+RYpZeLYMVxTM+XwvzEi7MMgSEuy+rjYIATTerymy3w7QCq7e4jq3g2gvJn4uT/
tAeWU+BP1Mflz0oAOGhWfBdmoP1pD8wdoo+W5e6xNRL8BBk3/uerzjdO1VYjD9lPBp2NFB7SqlYN
Hc12KPfhoE+8De+Id+nl7/eDhVjmP7aIrrYpPE5YhDNcOf580qam1ZL13eY0MtkRsLWcdRtoOKiD
hlBekSQMvn3lYe/aeilxx2U+w2cCIZPO0Lpsz1pDpPrZj1CbPY9WfkDizPWllgyU0bYscADpl7/f
6EVW9B8b7YJH9OkBOZ70P316EWdAgrKQjabdvEva6aBTH5xcb4A/ST2BJ9pNNvbQfPMEnSRyUfHx
hZhRQXFW2GA+Gg8oug1KD0RvRcpmCGi7ec5De9uMFtJWYKAYn9Z5k77rCrRybrWkwkITRHY2vRNe
c4u9gB1hJeT7jBpYXoWVKLYeaX7qLWSPp394x8uB8enAIbKed4prL3CE8+kdj2S3AjgwIbhqMkIN
Bq2qSdD1Ds+xP1s3duATSo+0yLSclGnCbK4NQ4S0GT0SSBdle01IjaLY3aHPi1emchH72ptkhExs
jcFTj28V6fltx5Bs69VcBIIa5FOZh29BTfaf2zXZyc1IjGCl/NZU43xQ5AxDfCq3TQihOnIAjYT/
dL580l9xvrhouaR0TGDjkrveX4/OXLQS/hQpv1oFTxWyI3b5fKfC/N3owm7f/ConQnktYWxHNKcb
LEAAkegHRghEW3BbwAE05tl1gfbr9h8+kv+2bWzfojPzfcdZFGp/PnNUAyleKzB4zXQwVSZhwlev
la+4JbTeU22g9p7Jl7jeDqweqIkHLq+MUAPbedevB9aBKGZXdWd9b2X87swTRXDkPXBYtpuuJ8ij
Iv8CobH65TqmvyqtpzmYTi75l75730RCHQyLOWgFcGWDK+y+BbOwMVhQ1kAOT+AevidO6F3+/m2L
/7yEuSYKPREIzwskdq2/vm38T0MSeTUQbC/E0pun9047EzyIk3BNL+ShbOyNU+r9oFHfhnwxEzQB
biV+TAunOJQJMJ1/2KRP9xUncNkMlJompYwrTOfTJjmI8EQfB2RjEIYIEHy+M2PP2auiPJZwTY+x
9kkR6s2zFfjuhuCN20TS3GkL8U9bspyGfzpNr1viCnx2DnBtB7HZX3dOiiXZUAanqU7Ctet8EBRj
HBfm4y5JiYCyuA5lsGtOtNkWcfWmqlhq6qIeT9OQe2tby+fct1Dx0+fauZa7rRhl/P3espfj8j+2
0fb8wOPOx9Vk2Zt/KtM6LwdhV41cSloXXZQIiKrIkKNVL4blt98RWc2sm88yYTZTx++yn+uVO1g0
CZLiloLyI0tb0nTrj8wN0i+jAOSgWCCnfnFvGUwQwgR3N6vNJWyx6M+pZTx3Xdysq8lqL/lItecr
PHay/se9/+m2sOx9EdCZ5M4gLc/8fEb2E2lNDdjSo+lMkNdJRaRxPp0T34dZ35aMBTUYGwufnRYN
ZUVOHlNoT5ib2grTjRxOQ3lA/WL8wznjfqo2lg2zpMMOt3007IhT/7rLewTl1RzK5DikwV5qPDtt
WqXc66cn1wQ8MaYwEZcumx/aYtmBhFPxuHOA7VjYCGa4tbSIS3fTjrCqGPltqtpmom+RZTXnLQte
UlLkkN+Z2Ax3soc+2ye+WPmQ7xLIIU/2YmFAn2q8oeBDEt+3mLsJp8uceuvMoiMOqbsZGHANlVs8
dE0V76YKMweQFSwqVszcuBrUTezrjxAQ6TnrutvSyjCj9XyOOjs0bq3f/Dm9jNaJXQ0VLs4PwUJM
D0h7NrIZKFGFXz9cuvYhG/Lw94e1/C8XAagkLI8kK6TA9D5djilXw4GhlHFwKD8OQw+NpSliWuW8
8Zwp4b1d9A9h4IVrRHUlSDI/34HerXeeAGDFBHCPFdxmCDW6R+nYGzcu0vvJNzdTX9VHwk1/khHX
7OBFfA3zoKV9P6BuC5S7sSgzQRwPydHXZFiGWRhg4ajv6Ec53+rwCSAuSDtGO25OdtkcvKZR7GGh
tBJye8LwOPU22SOtQ9kBBzwn84Daabk+0L/HKYJ789fQSr1xBwLVIqTTmGhhiwxwCSzO5be4xZGQ
DzS5fNYLtgRY2AbRQWeI4RMD00MUKiy2qADI85xXtYc2cYAN5UYYMMtqQvgC17lBk8xwhdniPOJL
d4N/IJ6LT/dLTgLf5PgngRaFtud9/oDMoKTtkbOXDHp48JDbO0Y+JsajjuGQmPapq7fVwESw8ZfR
2Fg+eeS6kXVWPcSuYOwnLbyAVb5GSLEMblu9/ftD6Hp1/uuVkUYHp6eUls/j50VBYlgcREaLv2mp
hZuh/1KEUbStTO7twDiQFBMFlSRwKcNq3uWK+idqqu9TQpksJ+Y2RHgfmIxijZ9ZgP3D1tEv+HTd
9k0pAV37RNrB4ft0gE+0bFuHTJSjryxnn2A3X5Me/j1PiVkKrZqcg3GYlrHvdC6LxMZOSv8ytVa/
b3oxju6/3yD794r+0w6zoUiYgctSik37VJXmqgaCSizsYbRzBGl2mz0WI2WX8I9lXxqv/GgHMK1k
UA7JrKh/BrlVv9nVN8w1JgYyW/3o8NzQ3S0OA13Ks1P9pJzpzqEcSphxXr6LmYeExYz0NG78HdBX
zuues6LHgLXucYF1iDj6WG/7bIzuFQPEFTi0+shHeUnH9gMFUHrx0qo+IKG7Dy383m0EZFqyJ3dx
RJzFHPT23lPJu2L8eTO6kBOyShEOkVIFu4F3slN531FhnOKA7UQWTQKO/8OcsMFgs2NQ7NhjcGhK
Zvk5LwUlq91hNUCuZkaPgTf7RyzhAzCEhd8SFsmpTkOyoKt53Md9+4uPu103OEN3QC8/bFVDBM0V
b4rMCL0gYEra9wiS6aGCxzhXUUIIS4w+1vK/sbPji10Oj6HphDs5QCMiXDJbeyygucn5AiAeOOww
j4aXEGNV1+IlDUq1QRAVWbQ2a3VeRn2GHOYHewTTQRYcHFbCVIohdtHE0LlAioUKvsq/0cEezwnT
LCTTJGOybEKi1jvfCvxg1HrJJgsk3WnDu4BrHM8FBCjyT3z/EHQedyykBKsgDmMiRULvdbbwzFp7
Rf/1qAvrF1R067HL0zc5TwN9oMkgEwubIdJ87iGev/fghW1euQjeFsIILkC3ju2gmW4sDnZdYlNK
x4FP0kdhHqQWTIGixmBGGlwtgwFkPZIvB8PQfW0VQPuc8oAtQTDm7ay9tjir57IzjrODbsQ2QuRd
lXyJBJblqS5v22FEC0BznB46cxhMKN+YZ+TrNCrRECUBjJ/B/xE7QGMgBWc39IAW+HKOVAyf2RPL
5mLnYRfkNyeo6kbl78KeYzkuK3301PAxSBgkESpl9Dk1nG7Y2JsWOhDNi4vjttEmkWB5Rpj2wTQ8
OzMQRIqqaOMRXoklgvBAFlPbHg8Ltn/v7AQtbaGhBebbyr3lqAs+ixhgAyN1K812nVeiZhbIQyIm
2SunLsaDlzgPlt3rnSxH6tQOn+RcwSVNR8aIeVhEp7Fo7udu+ROevJF5ZT6YjTjHPctGjZn0WnQr
7BBp0M2bRhQAfjwp4eOJPUsc61jldYHwW2wjA1BHrVxqREnenZL2uAdOiqzfyb+GAmV428IRy/og
uSfl013NLbcv23+psIY+IKNHQJERsR5WZn8JxCRe7JATMraeGfONL9ZiCGXQAxyaggnAV4wgqI+w
cXjtPguj8AYsAusxHx6STS58Nn7py8m7UAPVaREClHJnFIPOHerG6GIWP3oTIObskPY6ZgEm62Wj
kza4EzmQi7gCC9UCpMDv0NDrtGemonHUbIIYMGcNRtKOo1tr+uFhkp+gI1wyRu0rJ8UhoRysrkZa
ujcmTHsWgyLaJ3P/5MCRjSE53vQjME/T4FYemLBkWryE8JtvejFeQg81iFXG5oMxdhuxvHEQrsNe
9P5iM+rGF79msBKm83MmrBvqR+MA8VLd+RYbh/o9/Brr+QVbfrDCsCMus08iFnTAI/RAF93EbL/U
EpqlUcX9uUcUCOp2m8QZXpk43NWtW954tkKxj3Lra2lF3sa20/I8WcB7KqM1vxHBq1cp3E0m686e
pTv7yac/IXBzJhlOHSFI6RGj/6Ma7B7/KkHoUJsh6HjyUZHR8MUzYCmqKSWE1k2/k0+B25fTlVLy
dpLJlkKDpX8zvzqKS0/TQbDKgUKo8GfR0zVg1fhhVQ1jaXxMR7slIxJYNLuwCB76rPU4+sAuscxm
hVMiZgxGsSkn4p7j8uDK+KkYRnVnVpXeOJBaWY/DE80YBoV3fJT5EbnbuwzAnlemqI8QDwFXGThW
aJO8CgqZwtUtuYFJfCnK/Awofz/nzYMbcw5WysYYHrgj1/q2x3vUtqd8gDJEyqathreycl40jLNL
ltbWhoTxZgfa4ZRkuMfojN9eX3VsIfeaiR+SaDSoLaa5eOeI786ouFYNbrmOcxOSMu6yvjTry9yC
BkN8udG2tTIsoA61FZyg7nGIw25c+WIod3V8ntNUPTSTj94WvessQrHXXf9FFV66yyMbR0mgvN0k
UkgvlfdYT0rcxbTDZecTuGY5+WmY9bxKbGUeRVCZhyhCaWeYw9YYcspvDwZk7uXnKanhldN0RSgH
G7BspstQqWfiMqih7f417950QfOGFYu9Un52O8ZQR1LFB5yQNzIUrgesN1c7rheALvMlB6kk8l25
N6XnpTdDTCRZkqCWCm1s7uAiuatxEyTn1/4SY7d2xNkIcNOZjTqmBsF8JdaZticJxJbkby2Ymzk/
Es/9OgdS3MTSrNZZjFRWN1tRUAJCziVkKagQZdmdPgRldq79pyBm9RBMGsV7K1Atcbs1Tc8FNOkT
WaWXAFQUq8hgO3U2vYUHpIxtGDOMLafaPgiAyqshkwLXgf8MHxkoUlxeAic+MU+kNZTWCK3RyURZ
OJ2xuqm90adbM4Op0qeuxzqGIGcvGu9ypwwglEK873+12kzvyWx/zB0Vb9uCGcqUxc0mJwO5ln12
Uq0LMmrEwijT+egQ87KXzHBWTFPinV9UkCDMoT7i8n/xk+H7YHwdC2+MYGPTIibTzA9x1CwDD67j
R84Cf5UEVIauCp/rYa3waZdSHlqwCGsrcsQNDix0W1+SjjYjp1zLTZfQqgmcGWOdeW+TIeZl+o20
6tPInXicijuD/veKlR9tJ/jPRk6mqA9HcsSiM7XeS4S6b8HpuPTM0OU0wSkrgNt52jBQpyMgm8Zo
1+n61pYdYxpqp50SDu4e9wslNcgab7jpoBlHYMUJLp072jD5O1FvZfdeR6SFQH8AAmt/iySMzZEx
ve9kT4rWyMo0utdugF/Zcxs4DtAHEPICb8F7TnbI5BHOFVK2WdlZmXWyKWa5zxJiF0ySsLm8lcFq
zLoQ9WviHmzLTKA0bc0RoGNPKF/9dYCHx/2UWXGdc2smKPJpmF8twMrbLOqSjWPjRxWYxLCyFHo7
NNNHjfqW9q33IZz6hUDDmIFbC5TNSHeGTzkBb29HZsw2981vCVESTYbmMFftPk1cru9wDFYDtLDY
Gm+AuRvreTBeHb3EbUxvrO3RxzQ+PjqW2/l49JFiruIMLAeIbrVCwvYcs4CjrJBbnrfrewN1S1y/
Cw/UrVeQbcVNjgZMfOlLWnaptycql2DqJia9Ng1OZeARSsLgbkbfnY7GXVZugxlNIJCflZRFss4g
JTDtztz1WMDGJ45P9xp6is6HTTYLEN10/lfcve7saD8SRjAhBB1ZOHUx5JylGRTU1lvS1ZdmIsBO
gzBSRv7DAjcXRDf42krORlSFwkToReV2ixtWc7tWTNDD98wnq0YWX2pPHdA6Pmv6DauZtsamCVik
OwAPMnwpZWEegogLX0BbZhXmnC6A1X5k2toUQ0lvAnKZhrdBL1EsQdssTYzg6GWR2HzHP1k+FD6T
eC4FGHGAUKdLN9DsrX6vauQlaoInGLrqwgiQU6IZjc00q+8UR9yyexdNaxw8e4nJrVOUiyQb3fTy
cJVS+yBx0eKBO7t++Vu2/K+fXr93dVUkkubp6vd/h7Dfat99u74Uybzcx65PDBgf/vGc69dTYybL
Veh8/er3E6GhBrtgNG9+f3l9iX//leEqmG7iMMTuCGSwGtJ93RR8FH99ZUvXFlHsizT8j5edMBXS
iMdlvXzzup3X//3+zd9P+tOrRIH1BXolKC2rx3Bw3QwT0D2FfArfcxH1X3/90/b96SU/PefTjvu8
a36/zvKySDWfg5Zm1BRdgEIyn9VmcXRx/9wxFT4gH3orBzm+BTmWnT7q9iMO2HXtx/PJUBIiVU9n
H64UeBiuaLsUWDKs6364t30KfJyTr0Xc7eIseUMOf8kVbdC2dgnp1DvlZPZG6fhl0KPHod75W1Nn
iA3JKNrigv0axWVwkVD/G3PAM6njklsbPrCkwKCNxRfnpN3fm3OmKK2M4qjC+NT6dXlTMXv3JFmK
flHc28Fx9PwMpT9LMBYg8daPAfh4lvmrjYPoMTXf1QAuxsrQDpfKAXAeOOPOP84l9bkxzm+4Mh6y
Md5G2HaFWRMyioW6odu3sX2upmk+XsDaDcdckKShBpNwLvtB4SHbuCH5Nf54o4kqqJPcPFT9LNfN
lLOU8nW3J3FpHzsekKMcpvg0rqUL/qR1wLz4xj2ULkwXcbkpbaybQy0ZkNuHyDWMx2irWLGto8oJ
140BSrqB0b4lqZ3pZgf1zYE/aX5JaHVv1Cx/+H1nrbUdQGJDzekNR49DZyWtj5yazbIXvRXUVuHW
DdkxecTITV8QTthrBEbEgZadutCYoO5BwFsVxm0xNsGd4R+bYrjQ13gzRb/Hfr6JMtAiRcs6KB7c
aSX1c2qH+H6DYpco9p4dTN9qEdy7TJP2KhV0csk07QfUc5SKikSNNKFHmz3UoPdIaA3kYQyneyfn
gurk0RlF7q731O1QujkpSmhxlf3V6rHVeXBfTo3MKraWdrqNBVqxor7zQfpGDWGnIXEDk70EnQJr
HSvcIGHhjKeohZw2Tym/G0DQp/ua1GO4tifzOQPzsvZnIznMxKPFZcMkB136KcunlaD3EIrB34Nh
ABQ6qaPf0fKImWROQL5lCeu16LgHTkZHEBc8gtW1XvQMrwcjh88jB0C2cecoOdQi+SBwpdwVpv0R
TmlMqvASy6E9/zaGLyJ6thidCYhBZOBA1Ot73lp7KZgmlMyVb40UCHMif7Y5AhcjxLFrJZ1Ypy7q
4S5Ot8ieyxrmUGjAF7OJLhbJCNeQA8tvInR144djtuaRX4phDhAjUyxcysr73kMFPSuoXPMXNZNF
h2SPBr7dXiZ/XfeJ2s6AqiBpzW94Xlz8S8NdXoZPWeR8MEVyFK61WC5RTsYpRB9GJEAeHnrpG+vY
welUR0DXgtBFKDkHNR6o6nXskLj7C9Udlhlicd3cLR6NpXO0YtKc3YSi2saKiYDpSm7EKuDK1aiz
5WCMTOd336R1VootfhVORViEOzOXX622BZoDU5j7pvPUttnDMh6YumHkru0lOztpn7I2unHdd4jr
IV1T417N6FrigoAK3I44Yybou6Y5kt0T9XcKZuM6J+eKj7YWRDa73wnO4qLhEF8gXBK8JO79tTUg
ubdrhHlZfNZSgA+y5w8zXcA60xerHvbJry6MxBpcL2QE7PWeFL84AIf1MObUEKnzIiRAGup86G4O
sDuDZOXAxrWi5+kQ2hYHIFKUOMdKZdPgZ5kMsHcStOesvNjm79QYo46SM3RQAsNy3DEaDe4yfI4s
9RiUaUUEHrxl1y7IB34JTBubJQ4JQMVwGlJxgRG472fyg5yALqrTH90peTIIkEKfSk9VNoDhfMMp
9opkFvT1iL4XmdK8KVOrWhuFLbdd0T+ltC3sJv1VGP6Dj757pUMiqOcZQfdjWzTNLm9azpEpfyiy
4jK5lrllWGBL8aFt29q2Gklw1HwNJvi26cJv7QZyeWdwymmRYqiFQMihpL3tONdLVEa+k9VMPWOD
W3RoJgi99QR/Jpva6h7FWnQxzNvEhKFet0wn7OEtRDYByFqQJNhNjK7n6CXNnJ9WM4VEy1LfzrMH
uIiSgrAf+WjreCftxV3SbN1GLoJkeAXKeG/J9lsN8tVQJQsWkNaXXmsIGe6LFN3JbEjZMZs1SPue
i990jFrj3mySZu8LSHPZQkqfJalbktlZHKpub5T+S7wk7TVm8c2j0Gs0iX1WJynhofVuhtF7Ikfj
IELI+i1naDaT7YN+fF0llUOqysB6FsSEW6XjwUx7zKXAtJIufIud2Fyh8+0PXQ5XoXO/dzRwd4HO
GH3IPU3R117o5JwF1k9v5LkdcQRzxSIxCTEI12lD/U1f2E84MuOAhFjfKpsVgrz6UFg7r2S94ScT
OWpdW+56eQK0DUsNztaGMr/xCRzIkmy6GZZECDFUsFka/Wh59DSQwz61JA97BvnsXD1ZqkKBy3t1
zFNLnBUOy1UCueGkK/1UB6zrfUKr1l3t9lvb68194lDxc6s6mS2hT2kChMZQCaxYLFaG2ecHV0e/
QhhvCFXknlKEy/LAZHtuSYeI9II1pptIDq/F/DEsyPDgxmnG05k0+EMV9ceahHAHzDgXTg/L8abM
EOKRVPEc0shcl9YIYjIZ7y1nIo6gpylsQzivTLp5XL4HwOmkOWZrGdmQr2K8aWN1UF6gt26BHzcD
QtYvJ6kZhPmWvwilkTSsICKim1RGx48OWRoX7NgUmKcABOhPkAYJ1nG3BCiNG5oVijEMOSndcNNE
P8skxwCipA9RpwZJ6GePKQy8fSfqaQMFFANa+UFfPG8IckNmUQM9zJOvJH197Rzt0SRoKY5EgxWa
MXpZH8PZpQYCYIeDZL6DDIrFypBnTqIPtwLhO8SZfZpKHEONbd0aQxHjEGu4NPTWaySSnX+K5sI5
sNqhUdfW34t2HLdWVeNVd9PbRnpHlQI3opofdq0kdA7+yc5PD7ru0xMGlApAeGFC5oc4PsVFcJjM
6XEM96jnjG2r1N5LVc9yBqZx8h3sK7DPbVJP7B7R1SsYvo+FDnoczF29zmvnpQkGWNTtSxMzzm5i
7ytEcWtnzHedExIKYumLCXNk5RT6goTvbEb2PQBQ9sBAgLqO70jDcNcM3G9Tty842ZuQQED6nW37
Ney8kSubxCXiYFUauTU2rMc4RiD56XEGQYJoTYqyP4nophr1E3MCgrmNoNjQ93+cxb1WxSLZRPHU
EBa7ciasbimb0wGAng11gz7Q2QItoeQK4Ii7XnMbmnV8cYvhsRM9vc+KfiSTd2HcjTr4UrSePl0x
lbRuaUqXiUdadk035fc3u57xukIchJ2FwRKxlvATjJpbbG0/RxYzqi4yjFXbphYTGZCqeq7KTedU
BKMSm5IevFhuqzkwT9cHGRkj8jtKp1QDWlwevHAmy1uS5OZ2ZneSywOQx5OcTftAeBNpqB3ZXxW2
T/KqrNOQY3fQmpBgvdjlB+9ZJzFzAiOfv6HO3WZ2Jw8iC8ZTjW9oH9no4pdE3euDsUTtXv/H7cpj
6eD46+v3wMG4Y5OeMgtog44lrczlf/AfGaKKIdL7iggnpwXhENGWOg3Xd/jvr+2uII0+In8VzrHd
nd0uBctea5vOD6b0q5X7t6vbHoBDrrQffbWyPAQVt53SGtzf8jdLO2752b/+fEL3rSV6goxBbzjR
sk6LVVDOCpuZ8cXpYFW23xg0Q5dbfn590jiieBstktBmO+QCrVuDYJxsCYwp3bUHomoVSbPeXo3E
RCmX3BXpRqgeTo2Bc3xlJ+W6bFJnycvCbGn2Gio0ZQVHAKbJqw0/A81wmm+vvvzCIQJgNRPHktRh
cgxCOe1pBx1+/3BZv/NBMigc32ffJnkwXczpjbaxguqCd8Kw++HfZISUW8VmpG21unqhr67vgrwo
1L63qYdJQdcamEVL3xKAgTqNywMAXiQzjMs1GDF44HqyMENTbQ+Gb30jPlQf/SQ7oOWGx59Fb43X
4GosOX61LnZXq+n1gX72RnQQKboB9+FE0BsdDRyp1x9e/3c1qCq/ZpKiA/CgHUPP2CAa0156a7If
X9q8ZpSD7VUsHRwrrikunyvPnmilkQKUTd+4AoJpXiGAQkQDgYnC00IuQIghmQ+/Iixrq7kfHnL/
nIXmC6EzTDPDni6v+TKzrl0hWb23RvursMSL2yftWpNsERTeY5j0u2keiQeyuiM18c8qom7+Hrnd
KwlcLqo+XtotyzssJw8oMF9a4GPIdZ5HjwpE9m9gtPnbotFQSd6l47whvnwYFUbeoDbHNZqlYwHp
wqDJv/YxSa0sC2A2xP+eFSXnL37NzdVUy1WpOlVyugEMzqLu6rP910NLP4qhQ4eNcdKr6w9z2TR7
I2XNvvzs38+/fpnky8F3fcnr12an5VaNOHX++pJ90C/O7uWb1+fNreuTpOVcqqxgKlQWpGxNdr5m
1PCrcYeLk6N2aYLkFYdPslF0m4p6Cc2kAljJItCnXpkb38AjHfpn1eE98XLySwCRrJkLPhitfxcq
b4XIgvyTxtZQs/lACsLakj58dOxlEuZiWs8C1rDAkV2bH7U+o40+IYxs1LX8wiknzF8dqN27mjyh
chy2bqUugovHjSdPzpDkGz+LN1PQp48EOqRU9BQ3ZZWlJzJ/waYU461LcPJaLb27KC+ZY9T6vUHm
ua+QfAIoPdBIsGCTNk8s+yU1XbPHEs/lTps7C43ypkjKeet14otImxGUfUTRHXIv9qkxJm7Xe9u7
tRWOnbhp78c530PwITo6tI7KjUme8gkdTP3xELNkoVREcR0jMt/TiWStr8UvKUfOUXKP2oxJUmqn
rzUGJAUIbSu550/DV1PAgyN75k0kud5Znvejzf2L9NoHgJ33no4+HLc0z8RKb6KIeKO4fx4ya29m
rXuEzLkeTIrfqd1jLeyPLGefC+WDQqgY1Ili+qha/6Wx7GjXLIOAtpK3nB3PSRCjNxCRXhW2v/N1
DHJ6eOVqz1usjo5tsZaI4yfCku+li8iJef+ck3ZUZJxneqh3fdUMzFzmbo/k66fxwTpruEl970l4
ESF+CVHueCeecJxozL0TvCmdx8RMyl91NRBRMQO1bZGtKfvEHLPAaS1bRcxDNn9x/g97Z9LcuLJt
57/ieHPcQAKJzuHnAQF2IilRfZUmiJJKhb7v89f7A8+14/q8sN/AUw+qIuocSaRAIHPn3mt9i8NK
YRlYc4t305ZfTkkK6BpgDZolWeCTMUliGjs7vB8zTFYtFXC/gSHSANZ6n7TFlVYvVS6HczPeTppx
GLrhXM6q2lkakUmahF+gJ1fNFB+OGV+naLymiAGsnAPlJGPCjkLyUyevoXWdBZYGs0muJ81tk9kn
vLUPymR4laEkMayBc7Ixv0SCIXDZxr81CDZ0FzBbNxBQ3eEyF/NPiet8E5vTNaucx9amV9FbT/o0
vsf5+KOMY8Dg8yGlZ2+lNezapfhwHfRnpKZsTI3HAvfluSrLX3z6Ge6Q6JFwrS9qLUWwd3w0luzM
Qq8zV/ptd9V5sKfvWcjvgZE8C/SvOUfQ1lmE5SXDVZVFC1ShI4zXNs5OsXwWnfsHJDIFMY7ZttV5
OsXV7H6jgfnE6fdhvPRDl9LeYaFUTfW16DZXP/6e3YzmGaF3PikL93Fh/szU2gowmFl049viGTNn
ohSxgBvxiPZ0KIgKQ+D+k/sygRDl0GSvzPsl0t96iAlBik6YPry+a9afg16E0F0B9HmZs5Ppts/C
xfXQMU2kdVL4qyuWzItplQE61HpYZHW8+gzZUdYb6mw6JkN63njWQRfEQ/eSNn29L1XJqL85xUP/
s8/1ktH/e+JmGXxysSlEQbNvDL1TS9RV1tabXrMe4tls9qI0aIPCJZrRkAtYGcEk5ntzhJyMwCBd
hmw/tg2eaQYbHK4f4siAikGMMrYh2by2NHntyDr3C70rZ12zDAuUQBgf9VgSZ+dGtNbk16QjwzHS
JlhcrLdGNFD74vF2u/QJ9iDoD+bx9ZpwWjEB0Wj94uRhteIGJESL9t9Kq2zdA0/pqhM+plP3OJja
r9Bzn7jCC5UIe/t4XSKWnqLeagu5rUR1a0P/QOT3XRVZh8qg8zUZ26qY3mgwmY7+B/FzOXhMCJzs
qaqW57FX7/VEppYnoAgkxZn4w2Gj8fGMFvpHQQNLJF8IQ7LcfDQzLCpO733iJuj8ZCRkNZ7MXZfo
KGqs0a/LpNuXZoXKtUNK8itCS7fxxvBDwYDZCt5HzlMZa1eLwJhMJ4C3YV45mJ+0Jk7Kwqckw/qr
7+d3SV8HL6rNKeO7HpChtXbI7Mqx9lrfvcWJ/crUgibaQAeZSMLvvoI/Mwr3kayA/dD8DPUQjraj
3+uFdgFy+uUm3tscMQplUoggjkg5S1E0lG9ay25befVXFKe0AuuQjadt4H6EYtfR2PcXj+Op7H4w
TJL+lLr1AasCNq9xRNdm6FQP83I0jPE3VK81ZUVdW1sHYRAX+KMxjrlz+UenLcrmOj6SO8NDiZpg
SRtQ0fGL6r60BNvRkLXcLX1/EiOWXSb39I+K56IVGMcaRG1VnA9YGSiBST5ZIie5JF77HpXAFokH
INqXbuqGWfKnYChwwP1ErG1B6HHMWiI1BhEIE4pAw+kWKI3rmZIqhhqUFqgyzHOl6LPqDqHVY6zf
e6uMXq/Du8i17t3Zls/NQqpGhlKvQl4hUONZYZ8yp7C3/Jboftb2EglXXyFFzalRHZd4wisyhNNe
DVFzMDmIbZ0sgagFEpd0ZeTrlc35EuuwYPzc/cnEdMg9ZE9JRhJRbBjgTtEybhRwhKAciv4uIQ1v
N7t145P49xK6ef3cpxktFNmNAFLdZOsNBGRZfZacSmt5bJjnnT3ZO2c7aYwd3pIYoZhVnUXh1UEk
jItn5J/R6Cj8xmV/nJmJTZ7TnIf1L7dK+u0s+Hjx7tkQmyhCljk/VbBX9nqtSpLyOCBm2dpZQi15
1+aDt1ttmEteiAP9swc7RT13+8sdCEQyiqBoLG+fWc5yl3QmmiDa+hHwU0prNlEhifaZso7+GFvJ
/e0vsaDc0zyU5lJdXQb3RB5MqysR0SdBa955TXfa5faMszAlAmtE9Ws0lTzPbIaw1gdSISpc+fMA
oYZadXx2gIjr6tm1shIDh2UAcaqMTdgz/RqLqX3pxVzscEVQJaapsXfTFS3aW9qjWb3ie4apv/7D
jsQCu5g3UWl4yKU1SR4DJAXSQNGddZ26j1XMvmpTzdQ6MQRez+WxjVKe47H87mSf7E2jtc+5wlkl
2uRgM6Hz7Qa6oR4j/nFC895zZmRzQ6ht7QxbRE4n2MeYL7dqMvq9QTr9pk+VvZlGuPaLpzFcL3p+
2shgWFVM+Rednkvv3c/ufjLr5ZmfEhigPRY29YcsJT5HjqJChjfOvj3Z/Mw9SVHiHC1scUS7I2Y0
NDgJ2azhzBs4MsREKCyDfghH86h5WIxiyok8FSlkkpENi1xxr3nqlRnTCBQk09Ezx0THEENpl7m1
hsCNqd3tAeUd8pg+4DGTLKnhQZtTxU3aLAhGt33DzpR0fLOpRzubS7avbRrxWk1fset6F7YD6gvE
A5go5R1AZo12HMgj5dxFubySAHUUNP6ooDR4/sabq3P2uBl6h1omvh6B+lWc/CYTsI3JBrqVoE2E
jJYj9oNLNDfOJU7nfK/69qFW8qw64sjhd/7MRu23JyeJlpQgxmiVt1REnnYFFwK9DkfXMDvlJeZj
isBi486sMGr4lMtyr8aS8MWRmCaPKJqqi9wgpoYzK7bNElNL4mhbC1DH1i2WaM09+JOFU3vo6eYh
cZrvnTQ8rX+Uxe6bOkTtNV7zHiMSY6wZtxPhOqHxUi/J8uBOwHtG1n+THKh5iX+SG/BUddpmFlGI
kCVD4bUATUsoUySzM4KOWKplRQAEAiifqANyUvthTc+KPvOUzBHPhJWcLJW6pMlXXlrekbEbDVS7
I9u4XWpyppFhQhsm2Ny2LhlYh43TYsmOPJpgbXZH45VwPTMljQTeEyuozozMfsclk16B//xoQsqP
eBgOZcSBTU3p2UuJSR0LeVrmYbVMk9vnUTLZghiRKDMjqpk+PpgzJ2vI6Nghi2hnNFN4Z9oQS0c9
75+Iej6k8neYeTE1OIrrmdHqKUzj62CN2jFkJt1HovGZ6eNTisWpS2c3qNwIAVY+FtuCHuF6j+vb
waQ1rDyQoEsvdk3JhrHM7jEe6vaoY75KLcmwZ1SPucivcVPYh9LryO1xRAKCodYIoHce2A9f9bn+
ySNEFp6G1tNVrXd0RESuLZ08w6jeDKZQe3voP8s0ne4GK3lCVby6TebzksqLPSQup2Dqi66c3tqs
JfhhQnXCzGO2ac7a0ZqR2xOSmTIhUeqjAZZCW9E6dzr2AVlzojKAgm2YIodYKdM77q+EXl59tUAq
zs2A+ceBWOmW8jgopDTRY1mPEv+4dXIJHbEQLTOVsN5zFBGmNbo4TEYM3aX8FEpouzKDvd4xkdgm
Myhsr/+8WeNvV6wo+3GbJQ+QQbqwwxaqXmvroBOdt6ld59RxaYOyrbqgkpSIuSChMqOyQmGO+xOF
CH1gmhSuTM+dZz2OA0Cmm4XiZvbTp9462dzgfmjNw8axLHWwUPTf1/Lp9lVt36LQ9PC0gilA7F1S
g4xxhwIqbjw+9DDhMI0QwXD3zmR7e2wYVAWpey/MDkpMA+FZlunF0ZmbNDbCkcwlshxx3KXyOpPv
BS8AkORmzdQj7TNaihfO+szMVHxg9nLKREaxiZumyj7jKdIPwqYZ3Cmxzazks5SIWJG0kOq+eu3F
KHfTxAC3LJAwhTwBpIty7lR9uY+3ayqKX6woAQzgmDSR6WnSwrPwYdawrWNko9tqIV0uZMDplpjn
IudnTjPO54T5kkp+JKH10Hqa8JibXHF0UXcFRqtNhwN2sNHMJvmLbOYVVY/VmJ7JQdbjdTCpuGDw
goQPUUuGbb3tvHDY3L7SyTjQ3pbUzGoKP5Lhz3QMX6J+YaVjhoR8jdPusOTB5Gl/zJGk5qIhMWZU
TGgyDNQt1hB0VmTqavSuSFJpcOgAh7+Kml6cMZXmRri8RtakQRwjhZiMirzx8ZxY5i9HsB5lentf
xVTUOiSXyGCdj5kfI2fkWbAetEnyIRnWU8NNsvCu3E57ITbT84EI/ewHzmJ2zdRHS/iwJelm8ZJS
GGmozLouWK8Mw0hy+VyKu24m5WxG4QHMcu8gLjSLHHaaiAHfsJ+oxjlCaD8u6XU0LEAoHB2AHyb+
rX3XmitMOf4k9QH28PgjVnx2YACJ3alK7NCIUAg8WRPNH6Qwy71dz8Up9YjYaTEQdEM/74qYQ64L
GW3j5pP2asc9aDUhD42u36vO7i5tM/SXipk78cL50cnK+bjWwHY+NVeimzk4LPLnEE3yOlJG6rPR
YvjLt5ppjNesXyc8KmDWVgbTNKeHcrB/wkrOT7e/tHH4iGNIVwDMrW1eJWctGnSYTAvyasEh5ETA
3Xs8AeRBNmJclhk+Y6hwgrOOPjFsH/fK0J9qq7d3rCXWyRzCE2IU6iEw9jVH/EPjNh9eLgy/6cRj
TERq0C/adrLZJNebSl+xDvEgf2gOw8S0X68f7bU7a8GZJsM7JWmC8lueZ+/IsMcDDc1pdia8AIGT
fuzdg9Pk3p4mv71Bi8DgrtGDfNLb45LheLrJbsUwmr4g/kEb+PQoDMYNSVzbaT2pGa0RbTsGMH3F
6I8HMSK5PPmRjihBMwc3A/Uj0DWIVnOEpUyRseBcu8JBbdom3EuTdl9RySBxoGjK7exZ9laJDOf7
huCzTQTYgtP6hlA2IpkbgjaqtiGfy37ra7flGES5FKHuKbvmraUy9puZNei2ENFeIRrJMz0Id2zH
Ya5ZPOyfqlxPo4PD2T9JHvqGp99hLsHsnuK22TQzcWsoI46Fw9Sfzhq8y+Kh0EGWTOHSHHQoEVSK
6EUMiaKDjDxejdV46MZ3oWG4DinLJFwYSn1Gxn3t93l7h+sFte3Ipnq7Trb9Q5vQpkmBZ97AMXR7
w6TLK6LW870+Ra+KQjCgdGWvh4FCKAa5z1m4gxjJsM4Q38sCK4lnMtAqiRtrQCzhTiFF60wjE1cd
HQWe1US3sCeWKT0DFixDsNRkyH36fhyoehg6xDUzU+dYZYzxkjq+a534czX/9x3Ir5K7CSEtYm+h
kXq82s7d8TkS/dvCbYVHCZLKP29BvWXoneL5joi2E8GYsWJl5Fz7JYHYzX3mLeyP7jER8Q9c9F1Q
ThjRoEJQlvBFVe/sl8Li6Bu20Igz/VvHwE63zA30liU/vAcFzJpsTxda14vvgIPxE5SfVoTIBH1A
t0a9cwWwuojiiXP8vRZhEHQEgrl1vRq73YgoAs0+K3m3cODL+HLZUvJhEKFVaaSfXrdcbi11bCTm
puAUj0yCSAQ7XQJN2mdn7VOytKsdORpQLrLiWjvDJWGR2WjFZy+GBhsxv02tF1tFnHMj1aEIuziw
aJ+T+sHn+NeaOEx3msimnTeln+BYCUM0McvkxF4Zo3nKUwQU1uT5+czT7i4PnEni+4Yp1Kagb/s+
jnGDW6SKdrlDkG2B51Cf3LWdMXwnNHQOzWzpV7fSv+f5OfIq44NGBYrnUqlzIu30YJkKgh1m9UCj
QVWBkb2rmuqYWMZwMefxWIwc/jwhjQs5veTbK3TW1RLuPZvsbjeEkFIi30Tbz+1cgzzYNE7OD5zy
AIYhieNa+WmVAoBHzvO43iGtGL56b3k1jPICU+B+qsCBhO1IoAz7rt7KI71vDjmDYKxHn3la7x5L
b1ikqBL1FcY5exnbLIuKmWsE/OU8cTKCvEeslpPjc7Zl9r6uhzwnqA6cbR0nn7ETvlRZ81gq+aNf
4t95bh/iqWRVS62BDBTLRzQz8pE6zw3ltTnRITSTtbOfU+7K9SFq4H/TYqexp8i7wchSP0Q1gd8o
fjZZTdmB77aHUkzzTWdF9nLixnPncNuwQ862unHCNEeCUWTlAR70zZCexpPRup+17h4z6eEONI7E
KWPP6uuvsHO5Z7m59MF6mV3m5JLInDAoPchmZcMSTS7nRpVsvu7IrS0ZpLD5pZ82Zmooa95hfXaN
tFO7grcza+7L3LPctTrJMprWkwxIrTis5cRshjvZ4FZ2q4ew5mHQS9zSHa1uK5L3FTq8ze2dtyMu
7dReiJHWQF1KjXE89jeqiFp598bqDV4UG4HpYN/sPRa5GK/VDHM04/a/gahuj0tEdCMGiYuGdpre
Ip9vhAlhGNLUt2qWJUJttxg23uz1P/M8zJuxNQmFZFep8NcGBeCPSnj+ssh7Ivy4CtJpWcBIH06k
KoHdy3t9QWpF6eoG+YhUCMlQGzZ8kpKJ6XKRUzgEt9dav7ZjgQOPtKkiYmhvx53a0Q3fMHmShuSC
I2rt0rPpxET8ECjYo6GiHVKCu+sJXmGCwk3h4mnK7ZYPr2APAyz3aRQm6VAu9rGVk5Um5SF36CgS
zo7AzubXhva4bJfiZLnwqeL1bF9ohK5W1pdVc1IJC/bnmBa0E9fePtd0e0vl8zYS8K61HO64+zd5
jmXgZs11yS3nBlo7hXNJLnC0aTqO4kVOieC4XuAAP2K4gyFDm8znxrCSDfI2m128XdsVMQI3jgLr
tsnNUeFJV3ssGhpVG+6zDNdG2XxUfHJElHqvHcYakWiPpKFGSNk9pqaSAEt0d37YSn0vCHIPwq57
ltPw1q+nrLx1Tv1okhgTsU27QJ3TeLqmeLuDXCWfk8FD365Q8TUK1c4oaxtcHBiQ2kOExB+NpUJS
ojxaxuv9ON34SNUoebd/bms3XjoaDQIF+1wdxr4kBxCmIwd789lt6vTeWeR3XnyCMZt/MAbVF5Ib
rRIhPulYAU7mIxmQy10j2gz3s/QCy0lrH1h99pDSeyBGsKYJYzugiwrIoqJynxnn+OVEng4/YodR
GHkQ7jvBE3SUab6dvPk1G5Y48NoMEc7SMeLX+8SnebiGcLEBTSK8aIoVy3AWksHQRPHw49YYGa00
njqMXXcVvMdT6iBkI+HrKJMJnury0NHxUuiW3DR880rRElzd7tDh2PsxwjWoangaMCMEadpYTcmc
6M2BPTaiAMLcUJEjUqrd3PRXsEeYWpYsfxImypuK5RsjzYiozxjSS8cJ3jdp4pWaXl5nTotPCgHn
gJ7kL6TP/6cT/qd0QldCE/g/0wkvv5Ly+1+D+8CsrN/xTzKhbf/DM21L2qYB2sG0PPgm03fX//u/
aY74hw5LAac5MXo2nAD4Y/8zx8/5h7RcUAuOp0NHhJLxv8iEEmih5TiAhnThgWQAWvjf/9vX/F+j
7+r6F3+g+9u//wu99muVlH337//2H7gOaFxgvfGDgMN4trD/hl/pnVTX+pkUvWHZWJu1LiRCjgPn
sDG+iHP7GF60YxQotoAj9qJ/uVD/fDP/24v/DbAGCAhqo2W5AjIJbMYbT+lfcDtVaVUNvA5FQ4yE
YCwc/Smf7tG509fF3I8p3bW/0ef/P77sysr5l5dFTGeNbcLLtj8G/KwFUdF7wGTEexFpdrLAnhT/
yUv+nX3091/0b+wjrOVt6I68IqKsQT0KB93oNkJGnwR9+vZ///UQNPyHl3MF8DfEO4buIMj7O22y
IyYH3WJzW5nDO8QRe6gtq+aOkqx0G8rgjNTmimLD9gi7Xzi5XbxiIr7DsQoyFzMMLwgzUi0kvdb2
PBIymMxOTV35qi0sGBYmbs1OH0gz1d9DZxREjME/Wwo8kfQu2dA3Mx88ia9OSXN0tdiYRb/PmBDT
moHhlBIpRLeESgE1DOBjDkxdGmDDKwP7ZoobxwBRKw4w/Sgr44l0H4nDZ96QUIztRHH8IHn9PkR/
dxeiDiTU9T3z2Py1ZH41ST2hH+w8z04ePl+GxOCwUieHaVL6NnR0MI/0ngRttIPd/oKBzJ1nsn5j
wa7K5dXSgUGWA5E+ubXqeRyfZtrFmSrfsKy7Mh6OzDK+zIqKKlSMSUrz2yo4W9TNB32I12mpg67r
Lpo1vS8GYbVOz5VVKWPBjs5GJpirT3Te7W6OfIVUOLc/AaDWnLDg0KlRNsiIp9e5Y/eq6/ZDjxo+
GGTsZaLtFsJE/KICoGGDkQhIvmmyL4bj36bG92EU5+nFCmkb/CgjymrfdQtflOqxEtW+nvJl2w5T
uOWyHUh5+lFqZF1kBXhFxSi6poWQ47RNxJoAn2ylrD4c2sppwiRwWL4zNb/GNgbeCMFQO78uUxL7
OaKPsURcmjnqGwv1a1T/JpPi19A1OXP0tbpKOw03mb9kabF1pvojxP6oOfbOKBkPmvb4atXFtz5V
26Tv82D9OYU5v+qL9bBUV7uhss46yYmS9JzaogFG9cM4/QmnWA0oAad1qfElVbWVRkdEOmEJ+LWm
YNBqZr7roC03afEUHVfNxTE+2ZiukL1ujjMhTJuikt8aAJc9KnNfFrDvMw0YyiRwSCZ/urU+LDom
PrHWnzNT4BozATQYefuD/iOq7qqDj434UoP9vB2y7K7I+GpNmd8w5vFsRNxzhrJ9z6Y9IiqYri5v
pJHQllSpCEgaUb3qqXHJMRqhD8z8GFI8TZTy0RPtE8ghihshzlXq4cLTaHeZOgrXXIuPKCi2CHhp
ujbcP01GYnicc7ikE3FDOsbQsLll+Iax2d8+aCJK6ddC2PbcKz8LGFnPGk/W2WYCsFkzNeDV+4AY
0gu19iMcgb9u35JwaDCtFQEINhnObv4I+SSlpCc+oZdkp+OKxdzCbxdqAmmzykD5WQoLip0d1/tm
XsqXrJjuF8OK6Cf2H6KxIx/qwLaqmNhLxwNv4LXLZjSw9c5Ix4EpfucarvYl1g8kdtJZVifHcNLj
oDNSq017O2btFeUaBI2huwB0eNXKFi/5wOW73Xl6lgWsu+U6YeBgzWOYJ02xT9MQgj+xotb6xFUI
u31nTxNj5414QvA94Y6TRnoY6ccMBsT5CBE4SBOeTmDYGyB234Xon0lPv88MwjrAohBZxl8mBha/
G1jjZdvuPHt6HR2ucWe1H85qdXe8AUueHW1SbwGTGzUbHufFH9/CsTWo2pBxFxDv6HDP0mf99EWE
4SociuN6O7kVcKrFYDGL+gRxffKam29tY8id7tbZxirsR4tUltTmgYwzRtTVQuMNbVGo84jT7VjZ
3/RZ1uUIOcHSrS4TpOSDRTbGQEQnfRR+KYJTdJsXSSP5jYKXpNGFTwQYMWGAE0DJ8In0bf43H6pU
xncLmmFjet5BmfZTbDIL5Y31M/+x9KrHRIIkGaf90JavmpGRrZYs2AdgqK/fP6t+ZznVu2dMr824
vLbe2sgOH5jQ4f9OUMtE6fy6zshQTzwPqtmyqCIPn3DEVLxPxLKsMW3x0SbWa1Nux6h2EFGZgJJo
YFjcjaxljLrMx0nmj0IvHguv+eMpJxgx9EfG+hxLPlE1c7k6LdtJIjg3OrNMn2EA/XYExVJbmWzd
ZdC5FER24WNhlBNzWZGoOv6ssQbB4eKyxujkQFIQhGqvcLHF8dtlvrS5xq7poWij/frNvJS1M01e
8v4BqE2jaM9leFpZPzWPXy0i64aB33LsvJYx2PK6gIjmTdI6wKqwKbD9QX5Rt19QaCh4myG+u93w
MOY+cC9hD6df66kt4EkaHYJ9NCEH2en6n+zIkV8Y8bZN+cC9cAm3elc8OrK7sLV/xGb0o81wryeO
xBOqsjN45c3gQCIhxmXvkbwU9Ia5Hdr8Uwm79tN1VWMmWm0mkaFtaBXxfQyfN8mUbMNVADNN2aM7
tcuhqlEK9HWIiNDpHtOlpFHgwbpxW3svYguXZMkjFLeLL6bisS15KIx5usoqBp/TXZrS0jarGj5f
d764J0Q17R+lRl6qVcXP7NEnPkIyUseKAz3CTnd6rbH776RF+mlGPCPSK+9PH5EIg2sxQAFTBwIy
fefyK0DhwgVgocdStJk0ntg7F80uOuvl1XNiP8UnvmWV1fZ1XQCGSmKIQ/ixlu7UTi8KhZLuZA+9
gREttxsVuLP7o21AnA5kZ29i/AuNM2L5wD7rwPv0+6jLt7rFj2JT/d1ZalsX8op0Q7ABzueMP1WP
hHsJ+0NtjMY78qvAtYp9PlLWhOlwmtJ+OKU2sprG2o0Msc9KAwUlB8AqSQKjZbJ+2g63clNNvNRs
fEwCvX6FJSiuO7ryajiOdgNSLvIeVDs/ovzAZk16wxz2I7qxCM7+1IEiyUtmNUR7MPV3uZy5XQAw
yl5GRffdwFnAyBnebJUN7MiKvQJl/CYeNJ1FG2xEI4FBVIWJrjWSq7MCCsfUH9OmNH2PUTIDvkfI
2p9yyQEa9doHsW/UOtrC1SDtLnEI1Ww6pmuEJ7HwPWmje2w9evapwRwJpRcqvHnnAGHiXovqoGhx
geiDcg+abM+Gah7MySYfUWVkK7H4jGhDtqZKtzUjO2vUD64nYE+JOkAGh7gQJChlWYhdSBRwWRlw
HUZ3+lJOXZL91tLHs+BIWaQT9+ML1mlJP2/VBY8VN5HubvhzR4biii6aaMx0v1ntppM9zufIZGLa
z5ib3GlALThUtMTDX3jE581fbyJpwA0s1kEuD4amzt6cfKB6SlbbOX54UoN4PmJqAxK/aXx6Bsa6
aJdq+rsWhegT+vpgA7I8qBpfnacTZzmj00A5gxibQ+gmi+XLYiZPZuwUgdOP0V1rEFvR9pCxTC8s
A1FR/iDZbffz7N5LGollQnuMvTdtaL4kKdMHyznCG/kMXQnmSiuMPTQuoebfo8NDFcaiviSAp1mA
KQp6ItTdHrNbHNX6oTdIMcqR7WlN99XxaNIl+o3aDUPtGH9JPLJ0JoEDprm+UlJUQCpOFaRLH26Z
yGfW/Fvpo9jOZY5FDq0A/b2Mp4Ult9G8hAKPN3+7o1goEsdNeF7CS8I4IPDmXei0GLBYPaLlLKaa
JPiBgDjSnSCa0vJaTxKClGfAbmmEQ3vWwmtu/Y5yPuzOrtItxoUL0uh8i+2FHHPMUnNlJduF/LCt
mSSfWT/m27lIOIGkCA89uEtrugTNGuRy0s3CTVj2EI8buPLE1bLTC4QEmqG/JiaU7cjItjmnL9/L
G9gnk/WLVNCAYuuI+3e8FsnCMkC4kEW+YMgWvkvXKYY59X/mlo14mrNPTkVoUw2acnUjqYULuDcm
7cq6jtjR0X9zGwMZNWuCSiprV+rG26qI9HvB/PdGYRbVPagqzTdj+sPJbTISZ0+1jrV6bdWD2Ij3
nmiGTYs4EHRYgwc+ZT3qDd8jnAAf3JgGlWWeZYJQoGTu0Kgjg7vCH9b+/yzlvV1ZvwcOrIwGmWIy
N1+n/Gz60vldRMafUipIOxalLVjCZNMYfK42Aej72W6OSM0yv9NpQNPqfM/t8cmp6WGLylmlyPEx
cgEp50bYP7Zr2pQjpm3spAyW1pT1OdxadcfBdklfTT2PAWVP05Ea9d6ij27kIGgS16x2whibU0dp
gVpG05uew2aWbqkpbeSPHV72buCwYXJL2+RrclLY2Qvq2cgJd2Y7o07o3B99JogkldpzUjtPRk0q
WaYV3T43V9EbrHFEK1TNzPeQi1HELnW3D9ODN1rJxbTC5/CCTsl66qAsolbAfoEfL00lgvnKou1O
BibdWc4ccObwFpVH/vXpqD4OyKjaTR6alwiXRYAGgNVm3JvyHSlbjwbde8YI1B+prBgEznaImGkF
rXoOS/hknSmEi/0481x7k/cAYp8TOS2DeJggrnZtyRTFdXd4fl+QOwBdmD9lm2PaZNY95NF9ikPy
WNKZDXN7AmY5f66gThZFnjOBiGc7hSVnd5f5GleX272fthDc7MCRkXfsJ/zUrmyZSdgzp7iuP88A
BLcybacDiZUBrGR3c5tpctrk9vRwAc1Ri8Xa0vbjtN5pucRAZel7szEQDFu7KebE2AqPTjSrJQ1X
hKuJZt6h+TsqjVofZOay46OKK2LobHEoXR2PmgOQp6PfUGbkr1esNakDBEBXB8/NTtVUX/ocY7Vn
L3uDmaOTwB6KpQJiFe9q7G+BXZo/S1FvWwE2amTG4Gjxx5QiIPpqdXUnqWo2tdX8qiQQ1I4UoEzI
u4a4+QHmk3JncFVM0sKseNRV850tC7QpriHRlUikUn1h/ef+pV9I0FT5U18gA5C+dlyq+rFKtF81
DkBm2Ry+Cuzd4yL9chTsaZQ5DGS9px6oZvBAQheKg7b9rU8ZDBO4SRujBIMD1nqngAeBo5w9v6qe
yCuXCE2r2F/lP6kZdRu9lJO/SCT0vMxzKekcZisEINyOkOADm9n1OXRwLRGCO1pv2uyUBCdZBPWI
4t5waYElSJYhT+bbokysLZp+4l/UTtbDd9HVT2MRPztl+HabWtp5w5E9Lm3sRSyqjnYydUsLili2
TECrd/idRgDzr9qF7tagH7VpJsaOzFV95jrqVMNBzQnE23N1z3NrPnaJvJh2C8RJhzGd1mI35OZM
tjHvJrfdg7Tk2VOIsBikXDRCrxmE45/KlXmtMXnuEFuuA7MCLpUm95ITSuBkxa7Im1e9pH8yoxIL
V1UodiMZRHVxtVcthKCbtF1qjnc9TKdgoLCHf8IiGNYIZZvx2ptzS3donffp9ptNkQS4TfOLdmh9
Rw42Bgz9iGWGkf5hQTUDOXP4Y8d2E6T723y9rBnykqtJjbSOruF+ouPLwWi3BQPKRoR3OaqqDWLr
vMjKg11Vjk/3+RXlpbdbz3eon9rt0rwbdDDQ4eESKFnewLLtgUcy5l/1QU19Pzg8jvGSx+c8pfwh
vvGu0o2nfOp+OGUPbmPBKDQWy33mtB4LCsQXM7H3i5OpXYw7YRCi9KeuW4IlYQlbkbVZKQGcxRlD
pXkk02bGZJbEmA1oCR6WYgWeimo+aGbrI+jEvp7X5vuQOucBkf0O43G5l2iHT1U2I4Bm/m3qtXYc
rfQJx29xrAzr0WxM81RSBIXrUp/BLNbDaod8t+OZAz7B8FmgNKDza0ZR8T8IO4/l1rFty/7L6yMC
3jSqQ4AAvZFIUVIHIQvvPb6+BnQrqiry3Xi3kQrlyZMSSQB7r73WnGPalYARQxFR9Uyz8hk2MEqb
8iwbOM6URfNgTROS+qF2ZcNQeZytI7qjetsN6baX5XNaFdp+hPugBtXg/SXWZNBw6j6k4YT1BZvH
v/ZqvbNSe+CYFoecmiyLDVtrQkpd37Bop4mhM8zVo5gzL+tAPZoo9cDEcISXFp2FrJtUcoZ/sRTi
WYdGsf+ELyXRgfWiHAYocx6H4eHHkOF0mai4dAp3f3quwlDqbTX8rYvxHWZ5vbUkRKh6Q9e1Jo0c
12dr93KWrmuVVmulPaA6E6cGlKbW6+8yE95SUEnY6kbcuAm7QqpZiIz4AGWmYBIeOgpK0y0ZPAbJ
pCKeiywvN+La7ll7pdDXwFlYL6aGvhfMIR1mFOhrzUzczKyhqqq7dKr3Orz1UKBr2FjsmMNYULEk
TkynjU8md/+EVdw1K2lKmEQugkZVFHQ7jCd36knfU5f7q+2UyCMiCqluVjH1485JBUapU/Ol+yrt
OtIjsU8co5Rc3iAKydgLOBq96bU0HAKycafRG+t6W2SwMVryyVaY4XhWpPT3b+KdhHHnahplOdw4
5J4S9zw397in4/tNNghNwZRXVgvqMVWEcx/Xrj6OhzyXFtGgnFzUUvjMGWoGieHIYvlh1ZiYBnRr
zBcLaRe868KvPDNhBoqEaQnFKWrZ0MKtBuJF6RkqGNi1IGim6IyOUg0aYtFQ8VaosrrhCp7zIKgc
IKxZ0uzKSr7zkfV9sqrYy++gltdIvHy718R6VREwhyyLio1cYKAs2mgrixCpMbKDZoW05zTuP9D5
+BiXmbmcC7c/hVWkDJoNUiVczz70KoOAiVWt0wkiO5AFKBjo0iJGXX6y2Jq3xpzwasDoTeTkaxhG
8MhTdiU/dW6s2KOLctQFrAohIoJlF43AENgkXK0ElKcwjTSLkezSBJzpjRdDdR5kxqQc9lpIAMV9
aIGlBjXjAEg9D/RcS20t6yAN9fMg0IBuxS3GGzvrs5vwrfno0+fWsFHPGPYUagA+I7ctFbRUpF1r
fehWBDN1avVRadupTtCqVhzJG83/1P3I9ZHbUly5lgqLyEKtYkQSE2jdfCijsidSgoHtNK9y0pJh
GK8amKtZw/M+8C7Mov5IajINwAKj8dWCbtWsi7r/JjQNFZmUnnRw91oSULjHzbQunkb9oOgTWj15
FNatllEiGux5LfbNUm8OQekzPe6km1ACxTahGcJK4oMUCP7RwmuAYVGrC4nOAARDMVEePqo9tao+
THliaNMJVyrUjxIBIQCaRxyYB+YE10ZisRuEXRkxfp4JWxyTqbSHstjoEW+tHosPGoOPaFRus6De
BtJoo3Y4CswcV4liIXdZIse54z9wTT6rQv6m1vxBItR7q+nIESBfjwZYudaF8iktgZE2bJbJrGFV
QMFCH+v1T6ZTRtYh415AP1V8KQKqvLZGEPEnJpxeMkl6h83Kx6LKBMiw3/1JXoyClbzLZruqkGKA
KvqXHqOOOAOnBlmVZNRgJ/LUKkbClYErCMbwuKg4JI61QJZGJ0O9ZWsqsZOq9az4RA1EHAKR29m5
D2txbMzEq0tqbo0xix7Xut23Ms7u7cQjaVu+33uiWJurwcwMdLvxcAXWvMGd/C7HKIYi5dzQX1rH
qgnWTh8vHCQN+ucIFDN6TbJ+TBpcDFNjPGZNfxX1PnLkjNIpDIthDVExXBQYf4LxPubkLgYdRSeQ
xT+dRrhIWf4OeWlAF0HtKenE2A0FsO7JNJ4ajWU/wlpPHi4514vGb54Q9rSGUYKhK56lXjHRhdLR
m/CaovOZYMjLJYEPfmtdh8wTs5+htz5zEx4JfiHI8NXb2LNatHg4e/Mm1CO/L0bKkloEfGgB0h8K
IxIvxNS0sSszTYwnesrLwbZVNppPxLrEY5UqEnLS7GoukXZdzAI5hsXOXDTbVkdZYkjGrZeCJ3TD
NFD7Abt6ufsrWCoENMAz+nSP96nJ4xpxtnEZ47w4IE0pr7q47RXxhRDryG1qUd9pY/SIuypA7Udo
SDIprlCI4b5gVkcklH7XqkHd4NOhLRB5QNr9fUbtojJiqqpS3tRZ8oQuozrpZrctkJF6cxPEHhD1
GHobmiHlFk7jdyOg0obpP+0p9uq9huVLGDML/QYjGJ/TfDfO7CZNwaYbcCFkX2el4jMzjQKJUU+O
nnbPhCjYokYJNsKjgoyCuWQLunmHuh282VKn/u2FgMRR+cpPKADYDUb9FGhs2SCKTopAAxjFqLBO
tWOlmNgBNeAXQmnc/uSP9RiCa8ByGvkNs9GRMaLIxftb6FEs5Ktm8K+thrKtQrr3d+tCeuKIL6Ya
MKclCJBILgUIxm+KNNFRFesgZuZFRO7uZEl/gl2K8QsZloHOC9h4/76o0MweNd3fc8555Vepue7I
5epIoq9clb9dEK5Nnx8LPhGaaVkojj8h613uhp5YMWt5jcUSEFgls9OatC6qgqMFi5ZdxUXhFHmh
r8KJRigyKL1k3ItwYzNGqJ/+FGAh9lVMBTPWfFO3I/KtdnJsfVgDY1IkR+syNadNnFABxAbxKaKE
+6+A6u34Kv2OtPevnfqs0FgEKDDToEvXKO6QkqV4CekOhyhy19bMrjw3HaNvAEwun1DcD9NOAjfi
5PnswITnGVSymfqEFylz3pDhy25aYDTWojni7AVXUiQ4dxR/IwkcjhVaxq43dlKrf5OgZ+2UJiAX
XMbWFxrtePr7Dsmz5HCjSgz0x8glkQAgLUmNCFdR54psEW1AUqJKGMtqoDq2S8R1jjCVd9yZyVZK
NsZ4lQWe2bjNyD0Im5JkyQnAv8lqHUgPOfL3zCvTndQLPMlk4C2WFemMlRCZ+dAHNr0Gwr1JvPHZ
Hze1MF5IRQGCa2XRuRXTn1Rllxn1GoIz5aPuy+lrFSteLVoeEe5vMKrH66xNHCWjS0hnxg3m+DsX
DcakssnURiJcq/PfMUkZjPsV6IDZ+zQEHa3slKrROOahg6/NWgl6G5+sxU9TzUQcB1H1yIl5WZsc
pmB1gfTC+hG/TrxynklUoFrN2a4MLAenK8hbExyARmdBrhSEhFUZeUahfw0M4DU55ZktIXNqWMrz
ISYYoqguw7KhocJUylpkw4uxTikxKRpRDVMxmn67liyoFgMiuohLzzlipUXQdfLKo/X/7ZfRUWhz
yUkVkdZbiDAws5hrRAHSYCPwHwEU53ejdw2lRcI/34oKxfhoND8Wc3lHAP6p0u8tWzSYDOiRpMc9
BTKjVUeNIzSHhgacSp53YlLMvCiO+zmtcymqDmUeMkTK+mZblckpKytQfzIgfC1p3EJhgCX5/QfY
u/w2drRiSaH36GvdYXUX2yFCoUnFulj3QNRZS7KGIu78Bqo/jbGTkUyLvDmYPKqbpQs+9ge1VEOg
epAiVf8uczzDxaWRNRreJLX2HTY+kzJwUrc+/xR1fmI6vvN1EXawARo5yM0jBul2X2bSR9qiiRxh
3nsDdyOoS2o5VJfzujD62ssEhp9qnhyUZPqVGYg4HfTanUxvyVOT/DUPGXZaGGRZvACxhqPbkymw
R5y9bYLC93StpTqSZW+MBW4+csOZExHAIwXEiMcCftNhiACgB4t2QkKdatAonfLhuRSJ5dM1tlAK
GySVzPpMY66eDBWkdoW+srAug0yjU59HDuEmpjxBIa067s+JOki7cs6IVUjkdQ5TeRNxHgoqaDOk
LUA7CCSOHVbY7P6+FOziO0WCIIvEff6/38oiN5iEn1ekP6zqbpU3p3/9r8wP+U9/f7dq61l5/fsJ
kXiLfXmVIlbgZAFJuFUhOtdcR/rx/FiS3SJXif27GJQawNrjLY/M+pwO5KlKeaB4nGwyGyCUhQJl
tq4WT4CtlNIExqK0NpLlJkIewJkMzhbswo8nfS5qLLOks08GN0suf+at8ZNcp0CQtlFLXEg5+eey
IeQ7tOYL7yHaiSWGrlhDSUswOJJ/6yzKZYmRN1hPgUz0XsT0mHiWBAHMj6axjmWiaiBsS5jv8/ue
JTb0Gdm0Dx8pSa0DvqttrrWFG5flWxImLZ2E4S3OJDsjmPso4vD1BhPmIGEReOQt5RjUKtzwlGuo
YBIcy6FzmevnSOWjZJ9lo2dFfCIZuJWVnGn9sSrg5sHZ3JQFZz2ZkimLczeylH0d+QmVNXi4rKhd
ISnuo4wwIyYebEb3xdo8cgWz7tEWwHqS8nmCQ7WW5Pai17CLB53oQ7+p9/SkIPPN2GLatNd2woLm
CqVE3RKmh5QbDyj/WrAgtDDDi19aixTpWvqwCozvkeEOml9yeXdQ/OiUVkSBxXsxW550AC7Ya8fo
CXTEqR8MYxXSOVxLpGvtmOJvK5HpMk43F407R58hcOIMr20g6kj6wCCGKKFJyhlM1zCU5tTNVFBB
054UUQYxOFuA0kfy4BrGanQftO6OSifm4D0ReiSXWxqAODJFazOAJ+dECp9s+pnAYj4QVKzwDu4I
GRm3eYP2gwhyDCA5rrdJo5eX9/g5dUvu3CTnZkettapSiCRdEzL6KpNgDbZCXnUCz39Slt9zqBhu
GZpPZTnQmSiZ4lYTo+l4kSH1oRbv1VED/FDru4ncCCzgw68cD6QQYG+wmN0Zc/EbK9qLNkxfxNIg
K4rUg2Zoe2ZvDo0hmpHQa5bO0gNZHoDnLr9xE2sndSKltK1T7NThrD7rF1OIumsXwV2RSX/PRCl2
oDvlZOH4OtyPwdjmEKIEI4O5ynRrV6NH5VHpjSMw6cHTjJSmGQfyTd1m5h7/MSzhRrB2PciVbQWV
eTdovA1u/2wbWODoC7FoOINY8kHv/NkbE1k5xn5pkuPSa6fCZ8Ieh8emUv0TeiiyauRYvBiSn69J
usw3M9MeFC5o51uc408SfUhHk7T+iQ5s5wyCJjwp2EV6gQLODLLxuVUZrddCG90qlbBdoa7EW2dV
E7ZMI7sj2YF1aBQUwMQE42Jtx63kc6BSecJsPffrl4FjDBbTpH4BpcMdrkXlSwAK0B7FLn9pK4ZI
JaFJL5KJY5wQl+RFrMvUpn0ZvyC/T20SQcKXPyeoJCXBiz8xX2opUu9jjoggjS3zzsJEQ74pjTvy
qsLG81pfMGuvMZrLdLiRR5k1isS/f43DWT7B3xbXY/TapaQJlQOzdd8SGC1WwiWMNW0b6c1w8gO1
P7VtNICVLpVDFzLHXP68rQZCmqysZ05laMdGave48jZSp5svbWLe2wFdZD5/QkeMHOij9ESwK60z
M3iL5xYTXVgzPg4aw9FHwI96Ho9uMUBNbjqw+2bPhRDGgtQsLPLMKyc3qmvMy72urquC2WgtStNR
pi6hMZIo66TNPoRpPsAAKS6xHgMLKU/DoBReWiXGZeYVC7F+yIN4Z8VV+pRpLMdMgDN6rxbrWZ+j
i+L1+wl2g2SQfTYiJoJqiVJCxXO+iBxbyCk1DXBhXUehji7A6I+a2jM9GXxzh2gHq0ndPbVBvG/r
YvaqZmBaoyUXoFObrh7i3bhovvyZRb7vmSeTwHbwC3Ow23nnV4aO+SKisqOcYhNo33OxmDcM2Zp1
NtXfph/TcMPGuqzaAenjYH26mvAGUCxlrTEbXc61TElsSK0aizuLCM76Q1WzNehhxdRP9+YAIRZC
sBKBgEyXJ1SwZZDqAzgB77aV9iJ3lQklSdP1Y0yxyaEJFIkydXsJUMMqpwV8Nor4wORrD0gUwJ1v
Fm5pRhgG03rccPstIWNnoR8rRKz4HfuI5rkBhCGf4DiqsMFsLQ21TafrnOnH3MFQIa1xQXByiBks
qvG90aXqEkwjmCGaYizbRIsUFR4LBe1o9DLP/fwU0EbATYe2JVdE/9iEQ2greLo7Mgt2SOIAwhE9
5ocpS0lQ20lXwaIc6QnwJmfIgQTLGbMk06k7mqKUnBpypaahUw8pwexrYk/MndoTxNxFYQbdZMIf
ISznMvnMVBChqqI8hLj8mdL6HiJk5s7CY1cyLB81SVnMGRnGnJ64elatTRpoNC0LerWYXw+i39AU
iCfg09ZwRmgxGizHFvysHXu/v570MLfxWD2KkfnIJFp4Tboc/MqoDnvQkoonG2cgvIXThAxsulLO
dkLYi6z63WFEXoZRCYxhbBbVgcrsFMx+73bcb4zWEyggYXHjWCehNiKwY7TGXTuqNb37Hr6KCpJ7
ajuXk0m60wyhXg8TSrwieBNEC9k7LWNv6qrLNC55bPh8Nuyhr7LMMShUzKX5s6mN+mTJuJXVJo3d
vDJTj2igam35i0dTD3admbF5lvW1UTgB9xQEMNUHeqg5ITzzODKL9cUDlQ1gKqM/GEbrAvyuIfvp
57+DI5/kqs50wQureWOkoAxTDQVBr3loUvWroNc4nTstXXe8Hxce9VEzkOOmea+vE5FzdCXKKMOF
4DRncnloZo4XgjKBqNBV2jrkDVDt0HIdMnTjfRy/KIGf7pIZzq4o63tLb8FHaO1GjeOLVkx0SdKA
IOBK7bb4fTkLtUEq7YOik/Zzz3wQhiKN0OXP/r70y3f+bCFL0+qJZnXWaE6mAyar9YYEA4P0D3LO
BBuPlav6VbZVxkncR8t/+PtOzhnz59bCGB5bULpHEw/PtW89TbZnaEjcp7toXqESNa/964Dc/RY4
1TZypEv+ar73X9aB/FQ1xGvsCjR+gWk56gvHBfVacSOo6+GK1c3/UDDCDdem8iy0hMJqaavAClTd
0FpJb0Hvll68ETepl6/1L/7gXDzr/K/I6CXOG8Uqe5HxeZ3mNyMGRmQjstMupOYQPFzfjUPkzkdB
dIXNS42BDicoBf6ZaCbrxohQ/DS28ilWbOU5+dQNVy2cGeSBNzpV4uTf5S2h0VYdjfIMC1q/Bi+k
VDfVZ18eWRAWVAj7CKPMfC81a9gsiux0OF1xTh5RRmdQIXMado5lelHJiSF1Y+hHHlIY+an6LEBS
bLL0aBo3QfjirSPOc5V70tpIe+gxDd/VFmFJyyjyA8bqeFKRadV2uSu9Krllz1TdKqwCUBjIFVk7
rnhIum3+Er8I70gJaCVhe1gXXqetlRf1M5X3srhSwL2HP+1RuVs7CNXppsvQHm8Chomrfg9ALoMB
v4rf+4+sXynX0DEvvLnJVr9Gb3iQRQ334Na9SC6xFEhtj0QqlEC5ntnVkBB5nDilNXKR/qQaK+jX
KSqMVX4nlQk1iXCLgdng5uzXfev47Wk+N4MDMyZnnsPAh3blCt7+ENugC5+HDfaXwmXYI8Rrplt7
sGlcm2mXH7IX6azd8sFW9Wsnb1IUvkd1B4Cu74DeudazeDVu8uTI3DjCliQVysvXboc3YKY3HNvC
IdubRxrHHCRv8TYdlzsg4MQxbYIHA7vezX/qY/UmXEci0FzFy7bzWt3fEU6uyWvjzTxgvyKooZv8
1VDyfpAkchJP0vdIu38FuhqbwxlIfPuOHeLBApwp26JcS5E3qB5KjJZN9WRtQ8TXjW1sp2wlKtv4
bop2x0l23Bk0mXlUne5WufmJczhagglY8i58IdLM0h2uSMOIpXaag7yKd8HzeBe8+KR50da41/lF
i7bEPPuB85Cu8sXfUpsmACIfLbSNn3qf2SyDDc0SeqtuAA0KJegbBJfXeu+j2Hx0LmHxTwunHR3b
qt2ES3bcKjyNH+muPhqX0vsYQ7s5KF65RpVbOXieH8k7hpBn44rGpXhdAothMq/VxCU0NCRJ4jf+
hWCDeKKpVogQT6JyaTfSnqbP8M5Spnwy51sE9SjAPbrfKbK8k8IHg1Jzkz9bn1pi4++8CzYjE8hF
t3ZvDsgdNtJn8y4unDfbWgvHait2NipQyx5t87Xams8SxKgvoHxO7XXn7Hlx9CDFJStskzynw0a4
0SuKWy4p7SDxBujlq3mNP8DlVGvD066zsaofJSjYZ86J8y+wxTbdZAfxWbla1zDe0gbztzMN5BOf
EId1MNbmqvkUSNLzKDfyNWMifRfuirP+OrjGu3+o94GXb8rfxg19O/7EnD11K4tQdaYn/PBVqa46
ceUXG+Z0+854Sq9g8iK3F1bpnb79q6jYWD5VR1tc3U6zwW2NGBlp3fAbiEcQM3HHlrgyvtFxTmSn
mKcBaQ0+dFagG56Fir2GmwZW5QTdBGkeSWQg1Unm2vLJr8qX8EMw8BrZzRcn1nHdToR0rhjGpivC
4TbShYgVtCNESO27Q1RzsbmZyElYtqZF+7Ayz+UVo7lZQBJitrMXBg+KKwJo5HX6utn5d6IvVajM
9ROCyHG+CM8yc8en+I6eW6AVvEozDwOpdJw2GO/UDTPT1mbV/QpO5rEEeeiI6/YgPI8X6zCfBYao
VAxH6xBoR/9ngDd4IOOQDjAT0Rs7ItyK/FW7GRfjLXhmS3gztsq3cGg2PH8xh3oaBhl+NDvc1C/1
DjFQhFLUFs/WGjODHb7pv8EemXjA8HUlE09sQ/BlIgFLkRsY8uAq8hjkWrsmQKdAGhAPs2NZa/O5
JvfnVwzWwi5+B0DkP0lb6Vx1H/Ehe8AZo2tH8NwSpG5zakMmAxdn4OWcU5ayyd9UrIfi4KnbpnKC
bTa58a/VkqKxMh1tYMtUiQOyGfQKlhNoDk8WGcLQbN6ybVNuGCmhqTC4z7fCkREsKuvJURDLMADZ
zNcw90R5la8DSO52uDaQZl+VaSW77Yt1lESv3GOC1IxV5Y0H3bN4TKSz8Jqs2w2lu3yJfoJjXDjm
t9hvddbUC8ALtAudY2QeOmGKIPUr37R7ZpwZb7G6w7ebBlvO7XG/BKCui1P+Zr1So0uHSgDDDdzR
ET7o8yPH9b+1UwIR9pIQ7+nP6FlW7aclotNDYHysfZYFB57fc9Bf9XE371On8Ro7wADkVUfC9T7z
h3ybXjOGRp+0fsKduYfSoq6bt/ClnNbNF48c9K52r3wKT3y6rkQwjsMHZgxnPoi5soG9RLck3FjW
NR5WnbSVGaORVipwlXimV8pDjHa6uR63WnIAh76RvBmRxmu7aVHumisYqfq3D6ttdAAEinsSg41j
/9sC4aP3JdML8vKXBsGg3d+Ft5lPul8Tek1QEohG5k3rfHqCWpnviZvl7L+qDuFG/VStawc0E2XL
ZAMU+vK3imBbpAA8xdpGIKHhTjgk/sUWpg+eLT68PQbFaU2iSlBuhrPWHfTQw40BePeXfFnCpzSA
b0dm8toVZLsiPE/UG5GtvdTXAZn8J9R6rPw4PS7AtJHUoKw1UCYDaFzzYAL488xNBj6P7AkIDJes
3Eq5E4o2AyvkD90+bUFor6Z8Jz/x9w2SknAb9GsyIvo9yeSLtjIBXb5ijqSHrpK7UOI5s0f6lUoh
Lu66emxbpzFvHCSF7kjBVv7UT60FRXPjU4a+x9lWurJAIX+SoztNwfypOUfnHE/lbqjWwXP3SCoP
MiNPDOOaFVE5W1IH3PILaG/Ipv+inUcFn4rLqRhlgL4JCmAQO5pzlHOokKJT8GG+y0cWifQnvvbv
Br27DfEm78Wh2oa7bt++qU9l6k1MhNGUPkMGJKKOkBY7nEnUdcp1ZWys9zbzTBRF2b4glSA/k3+C
BTAEUHIO5ufiu3xfcDa4N9E8mJTmP0SIYPfIf/F2ZeoP3rLpFe8iNqxUB4aEdh4Lo03NSCDzuYap
sqNNesu9qNs3z0w7/YcATPA4/xYH/bl4jU3b35i3gPJrl7/gQbWV1h7x5h1LzSm5WFhHdLviYeUq
cbNdK8muUaDY6Z06rs0/ApJwaY0eR/p6D14n5lDMA2xfO0gnGHTMJyZufvnQ+qtwyZ5xyoygFXnM
OHUgFf1E7Dn/sLFVGCP20FTpUfp78YFu5bnh1LEDFKExaz+ZGzKi+PgI7Nau2hEdffwyuT416ic3
vgClZUfdiuGHPGA7f48qp/7pDhCReWTYnlDVIch/AdhN1tWGusXJrsCba0dzi13qgvQ5mocSL5hJ
FWyDizxTOQTvPDPpvi92JRYY1SMiq3zWZ5LY3cVvm6BgXwMqIToUNZ2k7bSTAYB6T1+dPoUKVhMp
vwsQhIln+cz4N3iXWLCoqGIHY0m+T0wvffEl8nC/34T3cnwXi2tPnN4rXecAnqFLBRV5SBQQUlOe
kQg+qgQRPXUlYS2U9S1cMWofcWV9czHYVRPKeA40W6BQx+w23s1o1b8TcVzvAITRZf+etJV2w9DC
dFIicOZSM/JzqwdhuwCun0gN4tQeNfuQwk8mw8g1yZO+84AWKMddkHLXwENka7J+7oi4PRQfvbkK
9uktOJUcoSxqpQ7Bzg+NgCf1k/kMB1EKVnONTcY6oFiGAIhYfBdd8idetnQR38FV3Whm8GtxR3FG
eMPrAw2UWlzcFw4XV9in7/TuOCikP42/R0CyTNlvwTerMflBKKrak/nAsPsZ/9abmJHetlyrX/7B
xKzpc+ajRl4VR+sJLyN9vfIw7LLGBou4Dr+zmBkW56ENqYY8R/UuXrNHcb905A8s+3X3SuujrWzS
nzk0OMFZfRLeMlf8EicXnCFoYOGSsB4i/OQjbz8I3VC/auD6WMKddrYhHw3bsHdANH/5++YR1PsY
Me9WPgiOscuwuYVOBffD3AIXf7PIPhl5Qvmwf5HQC2DPd/hADLQSjj+6mmdd62t7R8z5MGGE4H9E
+MmziiLUnQ4hJOV1/MvqJ6WODsDnc6LBF6x++tKmRKBsQp/NLt8+umuoHNJv7ZW78yn68D3i4X1n
jBxrb5wk/IXfzBYQXVjzC0TsYm0oSOFX6rtwEDcVRvm1BQvFYfXX94xOnJBoAoQ+63jb7EIs8Bfp
eVlsFpEYZzhjK13K5RBrMmHw6OcFp+kuvb5WEmN5h7YPQ1s852yM1XuKlt0eXfXEjcNFCq/yPvzB
/mo+gQCNfuNb/8UmIDxLbv6W36bMI9dSv/reuDWeWaN4KIxvpm4H5TDtQAUZb6TMAZmZCdSxx7c2
cDroIGSOKlRpdrilIvZ/UI5zXEd7G/+oHDGojFQIvavwiL1KfGKVD1YjdotjjAfmVpyKD+ToFlF0
NsIAQu38p+A55Hla+Y/0h3u4f6WEniBR2eI1OrMcySw5WM5WjLuaR/PQ3poHy2P4RAzlKrpU7vDg
7Koe84PkGvttchXXxmvN01YhKC1cFk8WS+2N2vrevw8bpjGP8o5AjdRWdKS7nlLanV45sMO7bA4l
OsnKaVyRkR/Dvhdrx930WV8rongDGx4kS8ZwM1+ncW85/cn/GsZH3LhC5mmiV5Auw65vtxvjRFo7
R7/F4cMhbsDGuBLflgdohOC1L38JRJA3s+pmVAAdeR6bwOMvFp62n07lmVUQzaG1m3ixtVc/abvR
4xMQD8q6YSB4x2McrogmpiVB5l9BX4iNkuHWaSmf8RJ+5pRl4Xpci99EDyTNmgX8IbCQL8KFVbkx
juVH84qdQubgKV2Fe6TZgdb2PEqd6hmIoAcrBR7PaGb39x1o2h4Hamk5DbE3jlHzSCPex9D0vsRh
F8w1SYFm6iZB215DDU/20d+fJ4iwsqStuFWsZN9IPQFdNfs4nicfVCWGKWVOX4VUaVyj1XjfeiPI
O1HL+TYw4fKq9M6qGHdJRO2FShmF6NBdEjGuvJTQRycse6zOEw/DsHyJkd3YHZMNPN6zggyuOajS
SLk0Fv/ny2jWx04tdS/Rw3Q3kgestioFZVqn1c76sX6KxuoPFpB04PRFQRMWfcI6KwVOKn9f9Jms
dCHwGC7QxERgTLJjHVE+hOYDkWW9CUsKc3SPWBBpPKt4T1Fy0KKdiEbU4puQXAI6FkMZmIgGJKzP
9WlQ5W85AS+exwv32rz6vN9dBMENLVPnFBVnLvKdOtvC3V0F049S+kcI8zIlbNBhHnuNdbnhURHx
H3MhOlXeoFfOyHyb2R7Hq9EQYzBjtaAzw+DML1/U5jGpqFeX7yNzhFEYNd9CHN8sUOr12Dy1wpyw
Rqp2MaYfg17SQp0eUykoXqtCP+11V5qMSzIFm1KQTwoHT9j+T7mkPhvkzq0MmZQAgkOJklEIKfKv
PsOd9dCaL2U3a24SoAbyx/k+zPKZy0EBQ9YrfaLy2xTAKRl950B5/jJlwjUtP8TRF5IHWR+afGy2
HS4r1pk03RL5xqI1bgZxCk+1gOkEM8bk+VXn9WIQ2QsUDGaGcTRTa9z3OUUmqdCuAh2MMdCsepYl
f5E7rZDtZ/irCHEGNHgf/+hj7rRfdagVRCI8dUmXulpKubAkeWFgP8VVyGlYMu3/+n+In39HrgHo
U/6LrrP9/l//pammiXjJ0HRLxZ3JL/0H0EUfUznvBbPeDCp8iMICU9CzX8jEUDUZsS5Z5dVqvCsV
uJKEUd//51//3/kuy2+3JEU0dSZE6j+gPcaoja1WGDXcr+HXH1VHbAJaBzFdDGERKBEORLdLxCv9
P/9eCezQf3vbkqwYlqkx3FLl5YX9f+QcsQHqKo9SzaSFnI8ap1ite5ExXCYdL/wsoqbP6iM2vKNu
oedknMzJtlC2qjXs/sNLWd7jP6+AJBOwQdKdxSv6xxWQEk2ckIfWG18EixBXAlgI4SeEg70RziHk
P+aTCxCG23dketbfCbCYCcdziz6Y/sPtYPyb1yLD31IUU9Vk65+vRYt8SRaKiFk5aGCWBzb4BSuQ
TuVHiBfNF0z1P1wJ5d/dgPL/Ju3MeuNW0mz7VxrnndUkg0ME0FUPOWueUpKtF0K2ZM7zzF/fizp1
L+xUQtl9L1AolEu2MkkGY/i+vdfG4uFiMdEdyzl4EjEdu6koNCLWM8p9bp8+usJGJ8lOq51gbc63
3zWal6Ig8TzNtjVO1HJga48cAJdJci6IIUBiHBEryAEGzD53yeYfefEG2y2Oq6p6kmhAihFlapPy
eAtiT5BWUtbNSEsq16Fs7r5+qMeeqSmEi0VWztSrg3E9+hZJB7Ff72TKQkgeG5Scsj/x8nwM0sOR
I0zeHVuHv+W65p+DeMDpPDbKrHZdZe9h09x1qXvRuxS/G96YghKs22d3U9GBY1D8j16eDZF9hf8D
zmGf3DkBIyqpi9ueFApJGDA+aGm9q2ZmlhQvSVldTSMAjcIpt3rt3ept8Cuv0mrz9c0yP9GzmIOE
6dimrqQB4nMeIr+9jMq2AIebguOAYmvquzm0AhCHLa2WMeWZTlWY7oAFnw3QnvS5rCw3WZU8+QZM
1yCGMOIM74S+v8u4AhgIc0H40Aqm3r/1Uni9X3/do3OHsGjcsXi5pvPx89++rqiVk7shX5eRtWwN
qDYYrpbTjJ0y0u4xpqU+e/pfBvsiEtQufQRw1GQWidSbU9/l2NsjmLh1C0U9wtCDIeAjLDE0OVa7
2KZ74pbxuJppI2NATag0y61v8z41HS12nzZGH6RvX9+Mo6+vULZp6XDeHAbiwbPDb/L3GBwQFK0q
w6TI3IWIRMdHCWZzYYp8Uc9vHr6sGCDI/HA68yGS1JVmnMyATQ4b+/BOABRPGrH/somM98aNKbj6
V0VSwO5JOGUT5kre+b4LvB9wIi6wUVIwjbrzmbLUzBiqry/MOH5npeOyGpuW/DQvoUFlAOnVrs4v
7JYSuyNwBaJa2wygZkh/ic8mQ50lFM4jyC9ff/qxdZERNhPPdIB74mBNsAbPaq2UNWGcOT0apYl+
Zp93fbQ1fPcxsjMKJH1z4pqPzVqWDjHJgu8Dye4AJxcTF96NSV/tpoFnieDmxZH5y9dXduozDq4M
fLKJT5QBi8jvanKqrSXTE5Pv0THJy2AIxXtBk/twTKoIVovZ8FKUxkb0tABGZhE1MMDsPLsjT5vC
lxWu7bK9wi9zh6mJZjz64SS5TLzyIqy6q07HHypNg0y8hC6VS8UgGIOXsPA3zcwkJRJuhAU2PsIh
oTI6A6N8974IvR8zcEx6qDS+vnHG/Cr/OdsLXbelAM+pKyT7B2uKZRet0IAF7XzE6YuGZXxhEUpu
IoKCSM5r5tbJI+5uWg7gbnytpGtSsPUtoMh//VXUsW8CyZXNqm0a7uGkUzquLsdClLsy+6X5NNsD
k/q12xj0cUfCLhvvQgCsCMTF15/7eXeCalIirHMd2Pry4w79NvEq32imKk5KQl2ClWvyTtbc7GVe
dPjRmHTn/MmvP3Ee8Qf3nOuTtotx3hbW4e5Y1WE4EVWAO8yC0BuhzGYr+62ooqf/h8+xTN3gATOb
W/OV/3Zl5B5gLqvcfCep3UweuUuQuMFUn9hrSnHsen77nIPNliYSh+xNPgckRaMpa4Xmm1O+s9AG
ZAFGbtFXvE/C/IzAu4F5u/huRWduGe25fGoNXdttNDVrrkS6FuixDBHom4id0GIiNZrwTWIdLEpQ
hG6Gu9ICcNP61IzIf8R+X+hkKZjIWyCFo+iF7tMqiajC8x98WMum6XHMj8SZXdb+Zuo2eRqkxIXT
oSMGK18q30IAnzfrIJ9+4jPXznoOlHgme+SR9PKL9mcndeQFcUCmc5nh2hni195dcTyl1TazkFUi
vxsuSgmwjwXmpr5Z5WfIkIw9PsZz6Qff+9TREa5C17EH6w7q9i8dJt4q9uhgu7akhjkZ7qay7W8E
f0bTLYfmcutRYc0VDfDOwW4TxYgH5BA8hdO098Obr0eKcWRhYkPp2kwGOsow+3C3lCSTJjim5eQZ
AwQwg/6hS7I70ZsPslI/qEZ0C32M77DzPKs0uq1VYAFp6rH6X+ahfT5m1gPm9W+2Ua6NoHictOTF
cMjKNEVDxntibqcxoLBTOnD8/aeqc4hXDLx2iSlxOxAcVNX4q934DlsbXSoreMo7WqcaQFChfiR9
/2CTejU17YMJGbruAH5HGQ2RVF1XZbC2sBE2Fv8gSojjGNpV0OPljO5S07rES3JnNt0Dljm/eovG
7EwI4230ja2ngfa2KHSIynxtM2NbDLQeQ267R5qvFYYJpaY1JGnEFXgWlvP3NK0+XtVu+xA4xtvH
v+ucyzqv71DfruoOQoWJnK9J1DlU8p1NW7Ct9Nc66nbewJxmWN+EmZ3hszhPwuxqCsxb37Zu/Bg2
RFA9alN+hdsF5k4QPAZ9/L0iQfayCWDyeL5232T1ldW6b2SYU82X1XOOHfE27oi6yeAbT21+zxmU
MTWD7U+MkCMLhamgpVJ8slFlugeTiZdCLTWrEXU0GLLcr8bzBnLp0lHUIdPK3kDRfgsRsCPJqJCz
6Dz2uB5ognqi3534LvNyfjCBCtO1wE0oWB7q8IhClaXr+iLNd+BAkKcTM62Fs1GNMET0cq1jdOR1
k36lFf3r4DY/jVx/qCuUNUEgrXXeFXQTpeaf9c1wYhEzPp86BCc03XFMQ0LFPJzbK3/stKB1SDTG
MkC9q5BIZWm8IC73L7yh+u6lE3RC10x2tQtnK9D6s5aclROL2gxHPrxF8G1Zz6QkB5Ady59zfzPG
RGiMLXhZ+QgRIN3i/0u19Qc3BFPHYoiG8SJLECcKEn9nmkYze86tTiErTuCh685PO71IsBNQlh9u
4f1NV7mnIX/CWGJa8dJUKGe9qllNjnYruoRrCRsT4hxsLSsnWaJ1Flg2khOL57GZivMR+a+6TW3D
NA/2YXXcFEmMpwpCa3vdmIrWe/UKg2rRJdW+7LN90o5If8QELCZ//Xrkfd5BW/NqarggoV1l2wf7
zLgrcDcZEXYUSbsJv9JqGMc91bpN6JSXvZneTxrioa8/9MiYYtcO7tp12RgJ3Tm44qLO89bv2mSX
x0g+0RIWcf06OS3Qj+jG9tBJZ3jkhtc0cu9QUb99/fEfW8A/3zZLF1y2aViG49iHGzM/TIrMSkpS
7+zGorfYMTocE+kdmb6TdRMlzl2HOYD2tk1PWgNt0VOdKDtrMejyuWrFvp1/TND7zVjj5S8GScUk
fx3He9FegfE7j3Is+m516ml9nib44hw62LTbNl9/ntJ+2/+UNnVrp0354pjuA4EbeJJvESZ8EJQn
TgfHBoag6Odwm9gJ2QcfFSAV9mSj4l0cwzVwcXj47ja12ysXnTeWMU6UjXr++sF83jBzeRDTBZDz
ebI53HZZBWBNTRKSwnwXq+I1H409SIaVXhiPH7c89tK1ZbonxuPn7aulcyQX+rxZ54MPXgK7pojR
eG6809r2fEw6guzim9DRL7++POPYPbV1yl2C/BZu68EUxrZrCEN+987P7Dun4wxPIPdccGOpzL+X
mriMLXMT6fZGwhawambZSuC0asezEFEgkCpiLQShVZp3amQdmYS4B4bO/l2ausOJ8M+hNWjmQJgf
tt8KH9AUBg/CHpgDvMsmbC7a7rtBIOHCiWBEGaeGmj2vtIfv4zz1uTaQMFaag89mASGAJmjinbKB
S1gY/aiAwFrQ3Zx5Pe/PGphuCwya4BogkWRkMHMFqIpT8hXniLe+8yZCosKrD+CtNDACSl5qYeA9
HtIYYg0rARHzvPYUzAyzWuGMQxRStNnGq7P7xMJEPswEmQ/oWDPnb/q4SfCJJbOjbf/BMtBKubZ7
4EUffx0gnoKdBPQJEzmlVnBwff/S1Pb5RyrLlOuzKZ6caSnKJexjkBzhD+p6KN8G4H5a3u0Acaml
aZSvAJ43xXwMODHg5pf0042Vai7NGFJZhwNuimC4BhYT3dhrL16EXi6w1854nlao0UqAKJ7dnucZ
JBJMU2+4c9aiqG+//hJHXy4iB2hfKBP+/8FEklolmwc/T3Z4OpFUcdl6bOyl25w4tB2pNzKClcO5
l0ndodb35wjG7SayosySXS9oOqFNlC3IDubpuuzO2ULtYR6gBweX0QibtDbzsvK6y15Op77I553K
XKE3aBNJip/c/T+/yBTp2IhBs+6MGu5Fy3+thmpb+69xOn6zZyvnR75NaV/PRvhU/vjf33DugsWC
bkldP6zI8Ro4XRwwm42x9zbf7wp9WVp5JyZr8/MhmSIYMyN9Bsr35uFbO9RxZkw5M4YT02JQcP4X
SZGgznLv4pHoEoc5KxLNLuwctegbRjnkeSJPx41JlBF7aZTmEDknxZZ3bt+FlnpOYeaYHmEDA/LA
2kDgdHoaPjbbEENhGbQdjpRlpFNJEH5djLKzPdfI9daK4pVbuSRy/nLUT876R++TKWDdgb2Qnzo3
CTfJdah+7cbhRjNakMhx8dpSNgUJKVHWJOGPNvlhAX7pNXBVPTtSpzwPMwQwXw8Md34DDqcDHhRN
XssQhJMcrHOqNQE8+WW8w2SMSwfQvwT8AIGS8Ko4RPuFSSpv6tuA3QRbgjsl660uv7vS2qdoa/L3
wce6Eqbdrma7FLFAgpomo3HivzpFYlE/2Fe28q7GxtzLgWJGwWDQRfFqNfGTEs1DWuSvatAvC0D1
ZIHhZaq+V9Jelz7JU9goXylVU4JU+8ko7wW0JsKvZvDwe5jTbA9kKta56VziMb7vBAiYwq0uglaA
tyDwh+BIz3UBnjrPWcgxl2GvozgddLCW5mXAcFiQYQpr5+Xjf7tOSkgtd7koqagE+Y9IP7WqWkef
vUuFlfkPb9/h1r7y6rmkkLKyldV5BmxJxt15T5NzNb8QVd+jDwrGnW2QAj6QFMadjpSxj6rsNfKr
n21Qn026tddCdplNz4RdVuUDLI7byap6tqVqGVfBz+iHoUCOtAGiBGe8xeG1y2GRxTNnyk0clNGa
89YxuGRh18tOoHuc52Lh8iMdAj54qQK3ToeTIPfvm5p+lqudWAaObTAM3eIYicFbzce4P2fFxG2H
KAQgstMaY2EM2b0/eOek/hl++ZhX46teoNXxkjuVjyfOOOaRJchgMpw3zTRrxeF+3zR4qy3s27vJ
M97AtX0D9v/kGsG6VNlDVLy0htiJ3fjuzMYyG+FO8E3P3cvcE6+yax6yEqCeLOj6FXOlalsPCChM
L9tQ78FSpZqHoErOvn5Xj82u1LQMh/0++7FPx+4O2upQ+Xm+6yMUbW52VrbUd9L+oYqzs6mIz/Xe
3YgAhxYqzTHjy6EjWfR6+5A0qCPcAOtMcEOo589osL6lUn+bYMFF8tFIx9e41k+cqY4+XsOgLUkv
hjPd4epraSoKK1nnO+x016XTV4iGnvymuND18M5ns5Ulw3qM/O0o7ZO5Qkc21nz2XHk2DVsxV/85
tpjy+qa2SsYW4SlL8uAZYNYlb83Wzle2Fj3grD8PJv2tSPQ36tQbiG3brPeubbN9wJq/iBuJjBn4
tNCzq6+f5LHDLl+O44xgD8bJ7WDWTclfAzjPk5ya/Bu4sc042d8im+nSD9wF59NLPaO25Nv2teOr
c2vwn058gyPnKp6MroR0OGDJw21g4Vphk2ZUl8qxe5ifT++onV8DMW++Wap7INz6KU+dyyGW10T3
KnQeeSS+kVT41rj+HUGU3zIg+xqRtXiKT7ydR5ZjQ6CqUcJiTfrUne/gW5IBWWYooVvO1fm7bZf7
pGYAhX55J9vsVDP42GARxGyZtmGaHPcOBgsjw8vNesp2VAc2FQFxFTyTBeTVVeEED1Ew8n8OJ17n
+RkfrLz063VbCDrQlqnmGeq3g3sx9UOlexSvcCw/T+gYB7zhbnPl59mpwrd77Gn//lkH401pURxZ
1lwoU/Cx6tDDYGpA6uKEY4Sv5ZADYJPIGi2xDfTyeipyFxOOvJCj4qV1VljW9zPRN7XcjU8/ryrG
Mz23ngHVp3TySScBt5RM22KOze1d/azWij2W2ACEvmgo1kKRuHAvirbaf5CPkWimtB9h8xXvVmbs
iF/eRXYHdiWazurAOCszd53l3c0Yvvmmu1Z1hpLOPZd4sCm5mKQHNvm41Ut1UVTdtUqBvmjjtppq
8p/LfQzAp9WwmmIATbqrtBvPRItLrWx/RVGz72q+pZ9dDxkEk9SbHuyETompiDTKMWkvQxeETUK2
b/FDngVz8GxuKZgvnv6NKJvvce0QYtgutFGMS0Daalh1OiE5AiLNpsSP9kG4VFzKxkIliRvPOnfQ
BLmRX27SAaW0nr4WSLOoLNbkYDUXkz8msFAz1hGnJMknZwSCF9hagnhPqfzwnDcYJyitlm3k9wg3
mx42HaCofowIiGjj+zZlkyiUBRgk0RN+xUzdR5YIK8G+DgY32EIWQjJOBXtBCMM3cjYHYhzENiMW
SGrFHRg9PDqM+klmd6DOV6JgP+bqw1mdsRTaUONi/MId2UEqflfYg9yw3ktPzsmY712Y3/lVdqfV
DVoKD82ThaU9/1lL49lM8C1mcf4UDWewDBeuA+6WxsGzCxzJKzB5AylWwS6w+V2xd6UTatUCDhCB
vWm0s3lIDE55p0b3QjojJlK+5DwPAEnfom/dihjuoRdc9mH7LXf9YZW14/br6fLo+2O4rsHkIJCt
HBxYnbIum9FhQjJrb1U5zMjkYo4FiReohKzRWbeTuuAST8yDxzYp1D84vSKmQKt08LF2MMJQ8Qld
bmj/GLq6zuKUen52YiY6uhzZ7DAFHVvaiOrgcyzEQcDrVbbrR7Vr+xZPFCT4FLcu1ZQcOd2iCIM7
VZlXIbE4pXF6p3BsxmdRdR3uMVXYw4OjKtIyLXqbjgIejqREcdqif+8155L/+xqhAIc+ufD86Z7J
fx0Qrb0CiXipVwCSJcVHcmkvm6a6jU0itaRz4aUmHSwbWLJHEE0POXORGhmvYO3t/CR7y/3mvg38
c7jiF2rsgCmQNtXZJKW3GdV8n6AQHwNx2rerMXf2ogUDFzNdtuPcI0y0pVlBKw3G2emkj68im3bE
NSP6dpcGgclpoCPkfzPrGGFOhwGfXC9CysP7srirZI6G3cI0oDfT6/w0c8hg+L+GeCUj54mjVJyS
0VyM4LOiuwreEuRediIvHqGwf3fsAuYNAUdvZfghhZouupJsUskqiMApUIWqU7dZmVFHWnkFxtEA
IZwQb0zkBykECNSbpHjHSAWYVIfNPXRg+RFG9L5FpEFj7YuBBNMRzb9bND54B4VD24BDQe/R7Zzz
WsdEmVT+oh3w2HbR0xQX0DfSWSSO5zP0+IAZK/j1O3hsvXQER3SF3o2hOr+jv62XoV7baRZ3GfRD
ekzmY+okF2Ovb2ODuJr/r486PKJ1BbzhHOTjLnAhKWbwhTNq7GASl32jnbiso7tkh3MVuhTkaBzn
/rwuvTSLvLQqrive1QFpen62DoZ8M+/bI2P8bpCYPuFkBzd84jKP7Xqo0lCSYqvFOexg1+NUyAqy
hOlloO0LAT1Nsbw0zbUbqAuj4Pny569v7PFPtKnkz8Gmn6oNwKlRt8Ax3FVRhQGs2kOVeTW88TlP
qveGNQSq0/rrj/yYOg73WbM+llonamX3UPwz1QVUfxIUdtGQBEuLkMMOjSNmS0XQqF4tpsZ5qGEz
kQXXJw9S7gnCRhAzskeo+rnVl+Mxb+40Fqoasys+07RhRxpOWzUibbC1HOoEySNual/EiN4odHmY
4qYzp3Cd5UREs+8VzdKVvG89rjSyBqhtX3RwdFe8KxdhCF+K5m1NKvFDlWCMa2DCpUrs8tR8HFR5
m2nZuPCoxCJoXgVNAE1YafHKJD+B2myP63h2n5c10CQEgISE5UtOn9kSjv/3SEKdsIHjfX1Xj45a
xqygFURrGg3qn6O2Hzyy0gKV7vqyeE9GAo6ppHjTGfi6a9NaN+0qwu84nSpkHhtA8IAoZFLQtT6d
DOpOG4PCdNIdhOr3aOLxqal+HZPmNZ01GENV3MH92X99scdWfzpPKN71+b8+dte/zTy6qmIEyZAP
Y5aQHFzNUqHTmpf+KrfPI2ncJHm5n/cnX3/usRnvt889PD9Hk5V0ua2nGJuHrSSqHs5Qfd2bxnOV
d39nO/8RCvwfv4UAqyMValKIHURiHEuZFQ5K5U0vCfQglGknsuh+GLp+FSJb96nGmlXSEONS/LIJ
c6P7NG1HPcDLLmFmUDc0eNCeV7sLu94J/y3JoR85znAT+eIOVuWQegBORYLITzPefAcvVm0By/Ps
7xEaybVpIssbiN2rYQwGEeAce3psWpAmU/zA3Ai7F/LUJsjO2NNii8ZtUuPWJrnt+cNc4shIJ/YJ
2526jnPcSKXGecMAf73g5EXBOGevr2V7YjZqLCHUnT1j63c2GXdNTZoewZBIqdaZ3X/vJqsnBI5j
j9HYW+Re157jQ3LugV+SacIS3MCYiJe+CUM4FsOdlQTn8765rMSzZEc81IwNIhXWfjA8W/5EDFaz
j/L2mriHYu3G2sUQ2+se/GyoBb+0qRrXdtCckzHbXNtVQFoU5lcSek8sMcdeGjUHUNN44G09FHUm
SVGjuyyoqxecrnLx3IGjaHTr2S7sCxq+zw0RZSdmevPY4FVoMnBDuLSKD8cT50uf3EImCCdxr02A
98huPXNl1MsSEm44p0MZcwuuDtXO8SIiDVPvegijaOdH6UPV0tYsTNq+KakdZvQr84pv6O0Jt+qm
GS0RX8DihZfQAlQHm7VOOizAhg0N4ut38IhTwMJjgc7DZLqhVnnwXvjamKCpTGAeeekG/RQOd52K
91AZ11bKVZG/RTg7pj5thL8eawFhe0ohzB5zKuQ+RkRNNduuZRZusgdS9dBvYXXaklqAExd+O5Ee
yVMnNp4jgMcXEC8bjQCKRJ+joXVyX8Mu2H19UZ8Tv0E/Ihow5s2UpPwzj5jfZjTljDJtTJHsBiLu
S4rqoNTkvsmdblmZw8ZQXrHKU9DhqWnsA/gKnOEz7L0+2SBNFm/DmGMA1EoZyBPz0DEhBqJtWkfz
LsH9VJj1B3sqvI7JtpDBZRsmr1pS3gU5xmjbwojckHFSwfGu7WEP/PEmGJorm9bXovM4eTa1+9Rv
0iB7b2IeFJR6ZG7p+0hagdvzK9pMXhBag9rH0n6duKf6kRkUbQRSAQRuNHYOu5p65PkOZaMUfXZF
kFKM368dmTY8/ZzkZzQi3N1hysOzPjhXPeiBPIqnK6XDbuiDN30szRsaaHS3E4hBwpvzOdsS1Zsx
vvoTr8uY/CAfMlv3WXMDHRXuCcmKqqDGkTm8LXbYaasIriq5nbxsI9RxW4b3TFYAKrPc3SWxskjb
zThLSXGemyTkiIC68Nz5gpsSnANQA9KXUKDouplr6r3jU7x/rksRoDVU2lovC5SnmriXdvicIUNa
iNYyFn3BXklq8jJWP92eKdiJ2jff1leezW4m63YI2Val8wKx9N33/PPBh/3kR/bKF/ndvJ507iMx
mC/zprBJxHNdVXujbd9Men0df+5C06D7zy8WerMP2PP3fXemioYGeXABtb5b+WH/68rTxbViNfCt
KN5SLcSSXpVEpij3jjhkjo8QAZliO5hfRbObkpk7OuovWT7+PDEWjg0FBGlCR7TCofawqzbSTEjq
RqS7IcoTsJBiAd73PvXrYct5jvsTqrvO0gjxnOcvfDZxapxQlhzZtGAQlOjM7XlFPyzwEnddlum8
QVM5j69PiifHBTHcqZJ7g5x0p8ZyPeEjXYSwlk+9xUdmf0ol9HQo47JDPKy+Z/TY2z4Ns13cEiJZ
ZNHOymGYuYDuV6LEXpVjRrqU9oPNO7BJvQB4aL3zipzc56CRWzOLrr22NM/EOEcAdgoIIblcun3W
tYN3BS1zRWDSPpQEh7K32LKrYU9YVX+vYv/5x7ao/td/8eefeUHwqh80B3/81z5P+c9/zf/m//6d
P//Fv65Ibsvr/Ffz5d/avufXr+l7ffiX/vjNfPq/v93qtXn94w/rDF3NeNe+V+P9e90mzce38N/z
+W/+T3/4H+8fv2U/Fu///Ov1jUcAjRjb88/mr3//aDa3YruTlGj+8/dP+PeP50v4519Xr9WYvGZ0
hP7+fb/9o/fXuvnnX5pr/wN49iwS1ak8U1xniPTvf/9I/YMNPD4ZBGuz+oOyV5ZXTfDPv4T6B2Uo
liWOpMLBz8aLVeftx4/cf7AFp0LlYClwdVcXf/2fb3f793Hv7wfH/fj3n3/f7hqHBSc1qyBm7x89
EAoKh69HprdRlQbxtCumlpj4bmJxsGp6GTCWRi3FS00BKWaXuixLZdMxJhoriV25kCXcpNF5Uyjs
rTnSUxDW8NutPPblDqcPvpwrXMIGTS7zszwAYXWAqRsUn1a357NGmIgnuA1209/QRkcfkFZPo0V9
OO22RuqiNnREfWoDd1h85EtIjnZ4a21WtE8buAYJXFfawbAbm5LwLGZKalI9FpmCm+J6FPKTReqL
a4zG7z+IVyYatmNjpD3rMV8xgaFO0fwhdwGGRY1F7kWYLgs9eSH33dLImlI131kL5Cnt7DzBsX35
/cg/nw6ZdbD7SJORdljPbNtRht3oNkQLuADY2ufOTYo1k9Uu8ch2iwYyWWUaXrhBpK8wqtkr6Hud
M30Pda6y0ZJbNgvd8uNeTzG0Vz2qUByQqsvn4RfE1iBw23aGvh/MoDoPlUO8qvedmyTwFjQXbsbH
kCl91ygCNQqSPRcD866vt+A+WpNk61KGu5Ai2WLaGW41p4q35pqN5Uhke8QuN2FalMW9iYxr6VkG
OXzTjNiN+vXoQkdWfjJzv0uC55cyi68GaM6envZYQjSAoGQ71NKMgDp5rI12dma1xYPva7fa4IMr
zPk7SerwZDKQEzFhxm5o7uKKi088KdmBFC8unJtmsMuV26VbOOH4piY7Xtm4uB0Q5ithz3dy/tsV
5y0nugVQTd1vakOAkz7nmAJQcm3hKwKifVG4Ym2AtQXUCzNMJN/8zA1hKpYAtT0LmIjp/1J+Hp31
5HEtWmkHhGu2L35vfcslTZByHuDenIeFo0AH9ya6paJN34c59y6+QE3zM9GteCUiGa9GzVfI2m74
53jPLBv2u1n2gNlGNmBhtnQEx8owerLIsV0Rxw6SDNSVlYtLNzLjRT0VtyX1IWB3CZSmyNlmiqAY
T7Hfql+MOalQ3liWtijLetw2fQGXCOSeXUBGjBs/XdSF+e64QF4bDWAFfjvgDYiXPt5SrdN/0Y5b
1JIP4XXwpT2TzmmWuf1z7UQvdhZcF3MSj4pfKjZ3ohTu0kvVniMoLazAXtK8rRcVPKDR13cjv2Qx
Vv5FD+ghnL1Hg4ieBzt++fhJavCYOkISB9t6wJlSs6kELzVxHq/jCSQm9Iwu6Og1OxpAoL5+tHSI
pGNkPWl+vC4dLyFdnJK0laHGIWKvKbl3bsFrXU7BL7fwLyk6P2IDXTiaDae1zUHiSuK+8ircxFLB
hDKpEkP06zUahy6TR8XplzDq8tozGIhZzxbIIMaysWh7JZlOxwdMWZ8bTMuFXH1cgR/CHsyz8cHq
UVX6ipEaVYCm9A7xzvzcp8761TvIdKv+UkT9vp/SZKkZJUVtHl0eU4mrOXEWTEuVVsf3PfIeb1jh
qoWY31Pm96BHZgLqpBTFbU0Lb00daqWIkO5CfsMoScq24nLdErtHzJTrE+MD4Nb1CdeMqzxZ2f30
Pepmwp8+M/6C7mYK4eDVA3/f5yQwlbCkSUf0SvpbShtvuil5oudPi64XPxB2Yzsex3jjp/ljBfyJ
meMdSklB5JAGGbXvn7IRqU6h2QZcNUDDOnCSyJsFlILRGyqE+micHvHpc75O+IdpNhKx0+AArhWP
VJYJ94s7l+scF2o6JBsdoMqy6fNL1Hz1IuwYSjxmN/BxMc0LTUlvhLh588bXnlD+/WxtOhFIXS+r
sqPGaCzdBtiGap9ag5lNRnihPp5N0TI+cpW8jJPOIV1uiUiC0T7bLFpeElJRFEncfEDgcKYzCuNK
N6wfVcoSQdYi6b28O+0I6TcaeJ2jmw4xxzICl76wYl7tjyeChUjn7E/Y4KC920NwXw3MESO8Pmnx
rYckSpfhDuEvhXufq8vQA2cmEMYh4bfjO9qmMN+CjGeUU2DIi49hSpcJ3TeeqBx4oFuthvxx4nRm
jbPDOn4xREmw7/xB7FJ4o4dzuxUmmPwq3CZ6+FTL8kbAtgHgxmNnbTDXfu/fTyYZWtnEq9HVRJKp
14gzYF763z6GyNQzmyW6/6vOgfAkgY58zt9Io4NEF95z8pIL0udfVFLBCzTiX6bOAlTULB5thAXc
MIlW6YzkxrZpunRw8WofANIwP0Dh0MWrVnGubkiO5phH6xzg/QqfTL/S0nHVGOZPH8PcAn33bO4r
boUHGgovRM41cJ0I1Plh04JGsp7rZAZBDN7Zx8D0RhZvgl1+Ec6jrzRAr6OgkpdP9Y8m9CjIIaoG
VPTwMYqEYlqhJvYqArjAlVy7HquEbvI4y3mA19jwqc6nl6NJ+nhbzmGw2FRlOzFgK8Z2RdTlUnPy
FzMhMnXw403VOd/n2pAymVTSeYrOq2mVppQHdYCLWQkJ/uNnRVqcx375M6Ofg+AJODUMHYhJ5Vqm
TMUTjb0Pr6LWzL+ow/6bhU/O/MmEKmN4jm9Skb0ULKuUGQioJwy9A8gAaBJZUV4I0vQUUzIOVckk
z4NHv4olepoWvs+6E5XRCoTNjWFlxZIK1xvdagZxUT7W3FtPkmrrtmTQlDZ/bEwflVn74pDDUllz
atJQ68sQtt3Him3gFVi1KniPgnpDR6xfJZj5lnYqwJfbjx1Xv+pk+vKxD9BI28afwjLJM1kAYGe+
z65HaOlLz+X0K4bnpmRRiWK6kWMd/4qL9nthubeprS3tHB8OwZ30oACCRvGvbNhTSyiXQ+m9aAOD
a3SLeet82eUkdrPUsgw62xQN36ItmMjMKT3LgI4F7FpW8z0Tuv/ahYBj5q2HRuZOqY3LRGMVmnQ2
0khffwJZClW7/PdrwT0NiVdymW0WRc3N/XsLYhBT2JXpjGWnSFgzLBoCY8fCURwwbwpBMpMpNkHA
a+735UPXTE/KoRBtLYAZXYs4W4eo5xYWVtGlOwA441C8s5xgVdfo7UlaoNvqaWt6Uojh46tKXI+l
9sahhHpYwqvSek28TaR5UVhqRjgNz35CwEkxT6uYcWr2PtydKi9e8F0zieImWprXTo0YTxCR83Ev
6laPV0VKwGqOjYLAln7hp+yvhM1XiIZzJBvdHPbOv+y9BcWSOfaWd1nz+WWWO775EsmQYzGRUjAm
WgmLHDE42ruyUFTH7UAkd0l9w5u3ukt98nGpGsjt/P8m7MyW21aybftFiEDfvJJgT0mU1djmC8KS
LfRI9Ang689I7KrY59SOW/fBskRRJEgCmWvNNRtbexey+PJ8tlYn4PwhMxwv2eCLfmPv1EEStmzB
c2X+wAUAeT8evfC9uoTYFCrl+bCoOn6yyS/ti9c1ENsiBpdtIz4qUUpnsiprYCJYNJL8M9tHIiUo
ixIW0HFOAT9zKAUuzoYmuTebqis/u2H4ZjZgUA2ocGh5vK+Z812Rf0drQVj4s1PrLUKUS+oTWW1P
0DsG+Q6ywJR8/IoKLh3YYjjR4x/GJVhsE7N/6in0yPdIvnz1/OWYM5+CWqdLuSvc8ja0xT3Lqlut
EZuSQhCMFMFt3UfFrY8T/eghW7fd/F6oJLpKsA9pbX8us0TDzkg3d+VgX2ZCFXR70vexwbnaWYQt
IJO9G7m4r6dfMOKm35FWLsgbWppf5YIT8uQ/QKvhNFL1nJjK21oGpebPQmLjuC7GmUE8rqpB1kU8
69hcjUx/jiw8NYfcoO7JW+A0qNl8lMPQvQUt8QkVY9eNVfmvdZnepqq7ZzVdjQm8Nj1OyZtVG2G8
UGYEMbtzqSuTqC7/XGtfz0XVGGns4ZZ2KUdq8FpxJ1kPsDNMiy+YuFzdFNxFl/8MaG82xkgJ6erR
OR1SMgjzexK1rJduSSiBjYE9XpH22Zjbm79EezHM7H8+nXaWdSCcORo7VaIuavlfctRPjVvhLaqq
DZ8xnmf8jEYW2LYdj0nn3POSjRSezUsR5M8VMS2UAMXd62ycGdstGnp6d2OrS/91SIPXqbJYI3v3
0s/Ofd0dF43G1XSHx1Km54YSnIYi7cPMuRH7fk87qhrhLb8pUEJPVfFFGb2CfVIM8tonmVyDeLyN
qm4ISkyqY5yUfJF98QnRhrDvOXaebGZeEFIq7pOLK8gHRUBzbTsXdTDFf5w6v8zqz5CySCzCRZaK
ufOh1vI/67nvuTI9pFEakILCPYoUw0iPQOaBKqYaupcSRyGvUvsLuZZJlf5Q9QLS4dfCp+keU+ph
y80xr+W98eXykCLe2jjT+CH6e96wYa4f85I85wMQcZDFC1L85BYb/hF2yVUmrD3NUN3NjmMlw+mQ
wrc7MJxBhdR9MotQMSYs1tmXapEYwKgF7UUurHbreaz24ca2j/rMYZUDZXte3kbpX6XxPKNxozik
RJrN4Q+l5p05y7DvGHqUTvHVW5DKxnHeza3qc2UCQB3jLEfLd0616ZvEpwjW07XWy/ShrvOLVvNB
2ESLN+6iHTWt+Wmlzluv+7+SIHj0CnErXK4vYTAbL9zid+V44wFANt8/5TpLTDO+potbsyjJEWtx
TTV/cEPZbAQRa5HcLjI0HbKpF7BH0yPMNohQlwV5uBaVCgMwOtp14UCcsLFWX5tOEe9dAFfKPApC
o06JkIp+eGK+DlZNHpRGaQE56c1lg9wEnjbRf7FJLkxHRSmwT7etrWjM+VCnxnWoA5z4I8R+jaEF
xyS2nqoi+BojD48gWYRZ7uT74MMUTX+IRq6aIY7206jD5xyqK5v1NfapxLqlOJmKLxi0Cxe74+It
SmAn7wzc+pYPSZ3nnjeemjHDtdLFCp+50AsXozg7QVqfe68mRn4qRBQK8NuNXpV4xk6LJ8LMx2Q1
QPmJ/XHWnuWtKhKh78bSN/YBijw3rcX57y81hedZrxCfbaRJfncdizRkaeBGAnns0nOOAk+/vd2M
b5Z66vUgIpNi5chISpzXG4cI+YLwjHRnMuo/F2P6BJjs7vV5GM8jhdjZc0hriC1vCPNlxlp+0Jrq
vH7RDZMYVj85/n3TX3eBfx3k0Ff9f91R6xL+UDdTOuAIx9lm+t8Ps/7133f++8GIjqyI3uDLetv6
4/rd37cF6yP/fePf9/l/3vYfj5qWGMaOIDX/ennl+iJHJ8MA7u/nWQ+v87D87nuivddfrF/IWj4n
2SxADbW2g4PC0TJwtsv//aYEv0WQTqc1BsrQ4QVZZGFhEVvaKDNaqG7bdoz5QEYZdTg7WxXqRn6O
Pfd5qP1mHxllhRNkZx5kMR2avhrOenIferKFeC/lORrwqZ+6aCKYrHDPA/acDOH93j1z3M55vXH9
QlZ3EloxPuhObGGADJBEF5dDs+sm7xwXmX9ev2M59c6pyjqfegPhTHfr68jeC0Ifz1pbm2eCas1z
NI/P5Jtjw+LSYTIC+czZf+uIhuMUq3j7aaD78sqda5T4exSEpEo9O3Dd8gJ1WpFSkyRE4HogAowu
EuZWbpXnGFfWEAsD+63Q3OD3MO+y2TrjH0FgAXSNbYy/smFiseG4pbsjbPVhFLTyp8AhXsLXo/zQ
mDCDIvRGJk4KexWC1iePTodnX0LsJ3s0KX6Db3HRpxQQHV3niGddPj7XIzRto6seNb/otlUbPEY6
HsbpW6zHZ1lAVWOKCMVW+mXYGUt0xA9iTz7SQ+7Ka9qlcCg997OL8ltt2e4GesiANf1CS1MAd5LI
uh2cxd8sUfw0odiwhvi2aFAxNUF8wmC+DH6eX2SRxmx0frXHGfGPOduffkWam9YQoDHK8jfZ7nAD
m/6zgVI6jdNuagrir536INL+5mTDY1cbVMHldIVZTrvisvA2jsSUxvZPjAkeql6GY4eFa2XJKZTD
78KYx29d11k7y8asoS69HZwCiOqcEH7hHUVkFKfJkZCoSW9pC0s8TSVhbZxAHpiZdyzJk970NTrF
Uo3bXdytmaHlYDu4Rptt8m0qXZeiJbcvutP6eFTBY4/tgRi7Dm6W9F8cNV8O0G6aCcPzCv0UcwJS
MDCv2y5Qv7dwKcF8y/lxLDXj6GUzw0gstRqM3bZ2D1mGcL6mwYjC7sZLEPRiS9LefIITF3Y11FDQ
W9JIxrtB5i0IzBjK4MVMgaFRil1MORrgtvJa95YPZ8DHYbxqjrUFh790aTLrqP/NEdCvGFFwyK0a
YjUJICPK1yYlTgJIw4e/frD1BFE9quSYtD0OI9uVKeZscQptJTDFY754V3KKIF9Q4UNvBo/Ttxlm
8KPeO6eAnDdrxO536OpPWsNjXJt3m63xkFOJMR/Wd0OU17QxYIhZy1MRFwucmuzhRVwS3fcfR7Br
TiAoqq2OJLpJ9yYm5Y67hJ4U9t7peoSgjnH3nSImv95+0mW0rzoN//TOIObBku9un9yAEd7cyD8M
FosFAXw34QYPpeG9RhGQSOujyTLSp06T86vW6R80rkAqbnYZNPHdSAYIdd5wqzucx/Ha2xZ2TRBJ
OvqnKmjw5cmOqOpIXpoRoQKhPno9STu5RBvXt5Ip9nSiU/kAGvpIluxhNKyLViDuTqtH99FOsgHx
CHMSQ6Zsxowqu+iqFdi4uMgrq4lk+jL/ZQzo07su5rSNAG2Mx2qCn9u7wFWxK/ET16H5UZcf28b7
Pk9e8WQS+KvQucpdSGYWzZ8yKDF0pjJazPmaV6AIJSkakRJLZsvUhkvk3lqrbo8N4sjZTF77unwI
MsKo5kFhj4HxJMfxYc7kcEb9QIBt3m4BvrlQi2jjZP7J7+LdEtUEo8ol3Q018UcjyZNgC6fE6Uie
QyhbFaSBmnI+ZZOWnvoyv8k+r1k7jWEncP+5PFuj7bxoKd1Z5o77KMEckzxSKhh8WvrZfXdsh6RN
YiHoXkQ37rQBX0NTvs9zcKOSC4ORCE24afOm8g9L2v2KlgenzF4xzDmw1L2mUm7hj2xTgcKA4d4W
w5Hv/Qje2zjH3rXOATEHpTlhpqgFG4eCJBcxmn2realx+a4ZBUXzETLqnuEpEw56ROWmlago63rE
zssNF9O76REtTs4m5jvTc9Elnxa5KGkkHmdYs/4wb3Sq+GYqocsXYW4QSE84n8QqT7eHzyyZwCYa
YW77MiB3zPmwFZahgTACrTMp0cKePMs6elw686EW9WvvGnfMG5+YbbnEVp2isfyAxnMkUfZVM+Js
fx19Lbn2wtppaBRkjKn6WF77WrBb4tRQ7Cb0m2ndPmFh+JA0+eussWwEQjxkY2iP5kdiUgabTXus
dONdxuaz5zb7uOejR4IArOU0G9ugLIej/Dh1zSXPYuYAAwbTGGDznpctQr/F/GFM9c0o4quZyifT
BT9wPID2RZhnYfdhWhAjpBfXNqZWIz2XpLM4Qya+GBVZTgkwlZ0tYVd43yx6rs3IdVksxBElE37k
7bumW5cSPKKy7Xf10aiHwnv42CjvFZAxs33I/B82BrV07PCy2vFn5LufU+O94sgQwFOZJu+t4OMY
pvrnzDUkoe37Bs7AyYeDsIew6DAqHCZeCXyywjvFi3uutfIcGENo5IUJ5iIfwOA3NlIxHwh8mPqT
Nt2nGYd6C+i08JsdPmohor1f4Cnf5m9zTCJ8rJNXBeJpR5jvFxDxkyX4ppVMKFiW+kNRNLSql0Wr
llDyxmMm+e6m3nPnl7+qJT734uYD6hRdCwW5uWsZ4l4r0X51rGR9BrKEGSQ5FwbsEib3D5aGNuah
n8yr1EiuajNImUaTf5uc+Q+Y2HdKlbCp6882vfgZp2HFdrUFPzjB+sd6vLxMJeQVCO960F2WpYn2
rpGPdLb+8wzA4UknocOWRK1iyF3lWbMtDO9mzxXxbbSSgKLlNcL9DnTEubjAa0bQnjUuZmlf+sxH
3FU8UlfH4ex2S4h58h03uD/1hKd635GIbsRuqBu7ptScC4GMx6yuWA2qXk2Z6rD3p48ubz7cjl2/
sjkJ9ZwRqwOoXF+x6N0ZoNw+7KEEye5EGHMyQtCDu7ftHOJmo6qmjXLin1LjXFPG61FCeUBC6E5q
aCZK31lCfeixqPWSjijt5qR52Zs10x81pXkoJ5v2IqlqYnNpqUr8dG1peReiVGsCkr6BcD+7mmVt
s4KN3iVEujCJ5LZneTYy49tMkaSQlzyE/wCgTDuIbETMgzxmGmEJU24fWP0+DSN6d2ItPfT1+HPA
4WQPvjRt2mm4CwaoCQwyI70JsfzUpwruW8WejrUzOaSEHGjs2LZN0pH4PpqcIzIrvw8BwGkOUXRf
pRJWDXAbm+uDORNJHsnh50zG3aAT/uWJJtkuEB9UFO9bXNi8J0Xzpo3zg5smb6Xe4yHpEa22wLjp
5XDJTOcgXZP0DfMpj8BNPHLgGeGlO8Yg6QaC2RcuO8UmdJh1bYSfvDZOcJOlr7J1XCv/sBfqa2o9
1wOVmkt64bxMnzMcAmVkH22z/jkOT0a/dXzjo1mYvPJvhhdBvb4dpMkETu5dB9kq03d02XIPg3fD
jBdUjGj7DdwhYFh7o5MSrP7MZ+82//W7dDK3NuV9iyEYuxzDZ2KhOEF0nsLl4dWjpeh8mto4jMmv
Fpbdv//UTGpWI8gi6i4Bs6sJ+jFPJ5zgqB5iqJhzRtF29obdzMNRyasfTasKrfRtwQORx40bPOOV
jog7RzzHkGD8Hxk5KyFHNVkV8pphm+avxN60AmAO7Cyo8r3BhlQnbljzvQW3av1e/Y5/NbLNgDMH
NxuMzbgPRarRDLtW5eLpH/LYCm1jWaS98X/NeJeuAjrOodU4GUnQCvj79Vc4Nqrv1eUY8DhZFTyQ
XXu0BHxtDNKeWIe2Bojd2Otf6sAqPNkYUQLzpvK5zkywuXHf8xeomAJ+HMsACKfiwjnUtoMK1YS7
rTJR6nMiqlAdq9M1BYmK0d2CGayevG6H3foCGFxbOQko/dPUVKF6OHVc6mk19XKQWK6vncdonENM
t6X+OvH1p5ZJtlGCmHDXVkZb9faol6fewn+/1ICjMieqOXCzZqGZQPGVMlgTk71j/d43GWcbt3VM
wEgED9X36j6Ceb/ufui0LbYAzeCuXf7X3XEKPOgpyTw8XB5E5ED3WwMcC4SiSby9uinm16Lzj+ou
6BrDZaBDQdVgG8WneiidNCzMjLlWy+3cth9SVDf1kOo+gXgslid1D3VMlfiTPP77oFR+sjrgWDgn
9VQ8xYMcyRClec46Y3069XCuHOAHPlrEWdGifAuWIz7XVC/Zzq3EtWzxPGCI5SvfRRNgscXRsbeY
6mELtamGtglHk0lHbKVf0OBfLa6qTJJyu2hufUhiXWO7n2/rAL/usy+221dt4nQtnQajhPI1znC2
00v9ODAxN6XJODgjUakHi9YrTkWo0WTNR9MBOsJXHXTHaWKajY1Suq/yaONKpzk6LZTsJrs28S8i
rSWbjflMt/BRjlPJwN17WmkQdsOJOpaPbJKAZWooYjevtiAcGuVfh6RgFjTyXXVCyJeYZXKy4upF
jMgGFh+2DvYUDTUOcENx7sT4rP6VQWPuakUTU1SwDtKQiTp+P+4Nr2OCxSaCaTgmqNEo9qn3CQuc
dCVn/t5HLVmODhC1noJ8L1RsaILMndV6b9aS/bQqz9+6TYt3lKIKs0PU99npX/KYemhxANldk2mT
NbNn2CNtnH7ypso5zWrDajPlIdAAGpPSwNoV668r3I2ihnuK1Au1sC3LKwa2zKrUBAbArti2NvOY
FL8LzU6PQSuSLRgrpzeg8FzOt37AGjkrxEOM7eDGVSMzvYdB0VX5p92mhBrHdI+m5PirP8IXDGut
4if8iZ2u9VRMDPdPsjWOeskAyUz1fKtHu6avv1e1UeFTm2dhpMKBLXu/GAxaen8QW3vQX5BuMSUz
i3skBpVKWEHiZUgh4giPXIteZx1OUjsfKw/soEoAuk14fZs+sg5L1DOJLdiGMRpAezUfLFdUe5Pg
Pb0u7FPd6pc2AIyYJYmDUg0zHVNcVwi/OJWCw1yZVwKq2EavJfy/cZ9OKF30CCzbUGNoacB7K8RL
HFGkrie67xFMMlTurjUCZ4cd+bAv6WRmb0wPVcfQryrrjgqLufOgTvlaI+lkkU62d5qrOzvWadb4
VIfRxxSIulHz/WPlzPIBQnnIWMV50r1zILT3JZo+U38xdmmQ7denbgi537i5lu4msyJi0o6rE/Fi
8L+UdtyGRDJZ4vE3raDqKz14jFys0NwUHayqHrIllWEXo/JPOS+k7r4XyEK3tQQ4HQpnPwbULUv6
FAmk9+nMX3qZs8WTkCtxSF4txcyQrNEZcoFJQy8Pk+FQ4dxQVkDNifQ0RBHR2bLNIoS/XQx8tul3
JxI+wUvBi4uSYl8ZpHLK6ZOKU2ANMuPWUYlLjzcUks8fusFwIpHFlT7Q2c7TQtymrG5WIj6Zdycb
mDfBLrHr8xA1t6FLroabffnFQxBQGjVFayO4AHVW10I0cG5r5fQG12XY1i5rgIH/gjnSRBh6fw3I
KY3BCacE9laJgzOGZbAs1nGqGiiuLKlScDwUeXj2p3dXWg8G9b5XQBHpJeVRn1ENdpxKwDZJkOgo
iCmNbFcy6hop9Ir0PPhQ+BkXrUODtmAuR/lxzxUjH8EfEyR+0m1xcxbnWwmDkGEPgxsuYJLoH/vB
encyGrhKO+iMHPNRXEe32bEd7PXMZeYjh3wfeUwExECMsdjn0W3SBwBcKPPLAi+usqjK1JNIJtFV
ZHwvanHvCuclT+ABKZYXWwfVI8Oypa9Ah7iAS2V5XPgFmYT6HzU/W4k5y8g6zJNeHAveBFjxQzxH
zGnp0ewEZTMRVA4N5jqzn2LwN2v0L02W302jvFk150IVJD81SbRox1DbHDJvX0iP63nCImHQQydi
w++XgKzDng5Un74nMXGmCgZyRpg8aeK0G1RyVENT/mosYEQVr7Cd6omexMq3WULCmRtDrMRR4TcE
MYuhKoq+GIhMixFnUIH7odvKoxwK8qCaIriWmr+vHfNq5+M31Iwp0CEniDvSrBNYpHwHKsqIst2J
RnQ7X1gvdRc0Z4ZsYSowo3INmB4ic4oTnnBPliCu0zU/66H70LGE21kLNUBFtkU68hEENv1FvMWH
4K8xI/z9cxKZLaQ6aPNweghLzJHlYhrJG6nGTENL92ATmI3s9VgynGvj7h0T7UOG9d229Zhpe/0X
YTSvf5GnZPerqr80+YxPeWUPlxxt2G4d+RWp+7CYBolenOadYnriF0cQqgFuUo8QaroW0khc3dXE
juQWGDgMb3bznH6poaDr1++dKV9yIwCsod8YZ85egGAke7X7zHnzrWq1ja4hbVlnZ7D4N7UIfrRy
+SEnFiCRMftsgoRF2KhjdB/Z/8fDYRVd/Ccr2MDpDGo1xjvwzv+v6Kk1udDgwPbIDOBQzMM6FGXy
6/sZEfWV87JADj2WHTCirUWAZsF25S5kA29SpTF1V/QovWfhm9jYFVepSTkbRCtummIyejFlURR4
p/UnJ5rU6V7ceU+acxK7GI737sNs0eHo9TkrBvq3kXFkoAZ4zdCcaUC/LTHv23+nkzv/pJP/9bIt
D9dz7x8xSdC4RFlnTX+kTTsWLBzTYjwEHuRRja2ZjJiHvP4S8+SHWCk5m8Y3iCI1FOdCZFwQdHKw
AihXBPy7WdF8EpgAOyZLXxQhv5pOFWBL8OE3I4QTfz84vHvrLgrAtiWl6DIWbGtmUr6MbcSFAAU5
0tIvVTYl6jzF7gDc3+Lz+ItrrwgOVQUUFDXzjSrrp2xZsdUKV7qEpECtPPl6kx7z5FL/adLlqdUw
Zv7vb5r1n/oZxSHnhZqW6+Nl+I88JyQ1uTdqVnfUUgsCXB29LswocXRjLVOz3Kl96U2ViKlYPys9
gqnLSdjAcWproWG5eiIg59LR3sZKe4wbc7+SYxbsQjfLwuLhubOgjSsued/xzrmcQomePAOT/vyL
zWZbb6PJHHehRVLkhlimxyVvn5EwsakmJxWbmABKqyvwv79875/njIUjiI0Kw4fJ+A9vgHhocjNI
iWHS9c7cp0WoRX689RK2iVKLmW+RVLOS6XUTE9jOTy8rSU+z+CjTUpHAFZs8mqMnB3N3q/F2LH7H
xWWpK8dTV0OxXAuGqSH2AqaBUJtKbJf32eedqbD7q4qSJyRYqYQDwfqjYeohmREFy1/UISdLoMzR
VhS1jlWB7HbSE2jLfJhU2QTDo5iOno7sf5lXHlIm7ebsdPXJ9TF0QJxPg53gBuuk9kkoIpYfkx9q
FIyBLOAj8rzyQ9DC/szvegT3KJ7fcqgJi9dh/652V8ZVNQU5wetroWxmQQiPGwDMPjUwscL//okQ
VPCfoircOy0T0QqxVch5MYT5vwuYg/KuLmZCZjKBM+RIsXrofQIxTZRkZSUf3cXFyJT8n7BqhrPr
NmbYjskXe3KN+/rG7OO3WZ18teJZEVN2QR72gPWai8cff6Sl1feWEM+gYn7116LUGScbQ8BubLKd
Zpi/dLn89tL4DvdsL7v01QyKLz9n4Si1F4APNtTWZIYCqyxvXX3bCe8hs4f7UhIrPDcRn4f7s1E8
Tvy20h3xgekumYtd6WlvUZ/g0VIP8inwpl2/9Bet6fV9PpqYQFbOpTKkc3Ggu+Y5urqWMUnCQ1/H
cjpHwdhyS2WcImmGadk8dWB1R1xVcwqvDjsG0emwyeHOhrUEbiz0csfShnhD3BUH32tcwE4WPMUM
W+lsVg8D3bF+qxW/LaiRVJHmtsVXEZBi47M2OTZV4MqkWn9vUshZrfasj/FXVRbkK6F7M7vfa0EZ
l/XN1ZhgttWAj4y6MhRxq/Wc1yVqr6ovjuv0h5e1p0BEb6yUd9Wa0kWTlK2woaTof8jA+RHpdZg7
pCK3Y4R0JGgPwJDXZqHiCjRqhEWMyv7hpyIGUfFvbeTIeziMX/Y4PTdleTH1xKVJhEOfWlThC0HJ
Vfwet8VxZar2yS8RDx+aqR4roYdAMepVSCKcssQcy9Z2Y86ZsiRM7PRB7LScTjRtqmvreq+5BoNX
sbpUxdkVnanIIMUWUvnVL5KTHztIYf/itw2q76hGLjq9HOgj2+aYwiH1ARG8BKhDEejshLFTjkOX
XXG4Zlfitl+bcO/t+nUw4PM33bj1VStMJbvrIEbuu8F6xr70R6RWIW/hyfW+eU8b88d6gSdtnYRO
RSJ1NsIAqGMEMI15qzNcJ9GnGcxVFF3bQR/bfvdjeXMsjcWGvmfjEB/l0JP7GraO2I3RPAe0RXjo
f5sa8a1OxW1WugkCjjY97XHQsfnrUYGLgh29aoDnYWQQKG6RL7S23b0GcDIaQAEL5b2h6I9C4w/x
yEpSeR3iXyD9mraetklyMYyW3YOZUWH5l9qF4Z/1VnppeZPtpYYkUVU/ZLnsGh8hWy4ZXDMZfxty
YVwG6GmYlGylzNNbZsoTqTzyKMwAoMfDaEguBI0gSAOywEdMVCP7iR44B3tJbg695UnL3SKsI50B
oC+vcl4+nHw2X3L8erHeuuKa/VoviFh6783HcowZTKkjDABxSuF76gTAt/gIAW9VALJ9au+rpDO3
0rTGHR06CTEIK4ahOLg9OdATXvahCCaFkvZ0qjaDu14ReyBpVkevc3YrMahH1jPjh8EnQSZOEp1h
lZ2tvG72uVadlyV1w3bSLVTDy4MJan5IRg0iS1Wdyn42z0uwPCSVne+QwNy0wah5uHohoYbsVXvR
IXT9qOeG/EyniffS6b4mk1sdDYxB4HR5hpJmnT2v+9d3jA0NbOjPmqk/LwY+uNDXjrVumWHiWq9u
IJZz0L9L3GfBl6CikIDrkBGpvu0ZBg19ehBJPsFXbLSLiX8tlIfp2ESLdkm9zDu3y9f6Q6duWb9D
UccQtLWh2VYzvvC+5UAA9B8WyOtH2/aCSzQs2cGvrO9pE+TXKZ7w9lnKMDBKh9HUrF8we3wY6H+O
Qi6PsedlxyIrDJQjA3TzoiEWQyMwQ4wpzh3CcS7JaN4g0TmH9SjXo7A8HDQqq/sSERyWSFQt5IeU
kYo/G9uINnQrpOXguj0ezHhOTm5RMN9pcqLCsmDrpDydLggi1nVM7AqAc4Ph4c5SOcAdDMGLX743
A/Q604lPude6l1oVIZGBStif0FIjNnu2474/Ssc/eAaQSk7dyaBlekcHvl/SOZxM87cls3yXDWZ7
sZu+vUyJ8dlATt+XKms4qSfyg/0y3uOTu8un0Th5dsUwB5TwIk2b8NKYsSFr8UsU++95OpIeHunQ
WSJER6W7xRMCHbyVXeT87PTzY9VxuSSBcTOJ8ya9coE/qHXZcXqJq8U4++l54QCGJa4AhvAigeQ0
HjqjOMfD3B/00qVLbpqlOzua14FkWJtxYYiyzWbjVsFwOkOwz06ZiOAeo1wAIzTy/kxbmCMyOfus
1Gw8mReujxFD5cXVzZq2podtXpEmjykMcbzBgEBpxlJ8gxjGdcZ5ZQDnHUoUIXqYWVq1bTuE+paX
HFcJl+h7EOB8/IoxWle8uuu6alVKmwG9+neRuG92ubyt1QWWiyJkTnaQJuO8uO9+kLia733GfTC5
i7uP4Ui+TH2oKz2Dgws4tBLsr6PdSo0upik9JAiqZgcjrDb/mOP4stKzK7Nwtx6FNOM6MpdMRGvS
1R7hR+3Xo1wJ0woiWqLyNiUhpMazkRiPhk2eO0OV7TIEjL+617VOame2DxmXhySDblVEQbvV8D9W
ZGc8bbutUy3PavtcOeSIX2D1t6z9vApcNLNvxI1Bue3yu1TUYB3aOWV6+7o05V3xYRX73LVgoCNs
YpQ4hR2SgBQRZCSIflaouYznkF2fUtrlkWoJNQe/gC6iuuwRIVo5c7i62ebE/2Tgipth4Hl6qM95
A+lMGxpaK25ZRTJLXOub+8rtHxM6dy/dY38PTz2XB2OQr0ufjqeqxJEutZKHtpBir3f7VbO1EoRx
iiu3rU4vOsKz33kNyjKIlF8W+dcbxHPoySz622ZafCwDyrPRo3zNhNKgBuZx0prHVg9eY2dhVmne
6G7Rhrjy1YG5Wxbp19IUXKuMoAbtNVdW7q5bAGXNd4xbmk2vNztzbm6NZx+r2UVo4hzXBtpTbOOh
855gSzzJsrP2YweLq/faU7GiaUoPGGgnkqluunJ0KOMZSQS59oM4d0EdLoX1UihAs1bqGi0Dj9Gx
DZXJQNFiXR0T3hSd/tihfOH/VIJVzl4V4fI3bTO9ycmnB0Uzp7MVWTkDGSQZcfRnTLBJXM+IJbHA
IikjN5lZP1JEy80KtkwR/Yk3Ft89/F8wQv6BNO0UM19BV5zLUM8kSiIOujuVA3QVe6J6qmLqIjxD
Q2tYFiS65b3TtH1XaN/XJ4idCEIP64NVTf0mc7pXJdqxWR9YbZvvqvZc8YMIH6O+ceJQ1edd077k
jK4RyVD7loA2WUZbn2jimrYaqRjS+1bM1mOj9Q+pBws6amE6dyRcEMsNqVb5L+DPvgn0GuFMhj+y
i/MTh6YPzqt08FSLp+86Fto70+MC6SUfD96JJjwE7miAPhMiSZyXQl1bqURgpVCfkPvHHwOxG900
uPZKipoqKRIeHhyazZxubRE1HiLwkgd/jH9r8YNAcw5a/aZb0VetLaRHwp8kRK0JJ09Qk8vlJiuO
NcJVmumR12/tUTwRAhGy+iB1mYpdqsUfRsV7qKpUNmyyL7z7Ipv7UczBT70svwwTsYC6bnsjeXbx
lRj7+k8e5SdDASAlyC+6Xv2Uz+3vEeTUUsc4Uf/W3oArRbD0HGIAc6ii+ygXEZ2Xtj6VlgldDC9m
Go2j1Lh0gsh2Qk3DcWq0EDcOjX1wEti61pR9rYgIrqxhTKT51gMIDG2G7uvN5MBuotF48XP/lz8F
j2BQO1Uv/Q9557HcuJZt2y9CBbzp0oBO3ksdhFJKwXuPr79jb54qZSnyvojbfh0GSIIgCWC7teYc
Kxr6rTq4gdBacQaEdagM3wrKzG2XHkRqu5xS4X4/92UhF3oskzePQn9U7/sN4LAmGl3hpO4LmPmg
zCfNnyNW8ojE6Q5bfBPURJuMkUm1savKngWO8Ny1METWQ+34wrQi1uNiSWLNLK+Zk/ElabSu0c/M
JQUOpb8+Md7hB2EYFA4PuT6qIkbtMKowz3QZREnvQRqnpANDEzdVPSuPBdWaC+zUMgAn49a6mDU7
lAvOuhH3DUAFdKUhll8mfrnQU5ljka4NGmpKIHLfTxo2e0owygSA9OdQSpEbAfWX5gxIacWqg4Ln
67iFvnhobIt5LzP7QaPekIumw7vql26XlzpEM7Qnh7jVEGPZLlmcODvGc1QwtDz2ps3FsE6JGR40
U7fWRuvAIoZnt6bejYJJV7kaFvuuq4pgDTyLHE83EPU2PmbRy6asQceuCVZKg/Cc9Rp+MruiERV7
c/KrCEmrGtvO1jQ2esdVlI5YNZ4ZiQpvi512yoBsaQUL/XxktSd/gpnQ445B/WpGKv50Grcymdft
VDC60iMlOYvF2sS17xCgVVsmB+lobutgvtFmDQEGrgsQt1QVrFRnRQkm2lOjHaVBdAz3ptWzNOo2
WD2V4lomOOUiVx/w7RnOBYVPyLMTfW/y8tXoFD8sl6t2pKFK123gkK+06qn3jV+9Nz14SjttOhOD
WjwV5iFRwTBS8avEBuF3uXNRUTaGhBqB/GpWKcMHA6aMiD2oOk7fYC8xHXOvzJe6+QRcW13n44Cx
RER8rNDE89e6xQWx6aPj4T2AufTVzONXmSroPx34zXAI1ll2k8SohCidQvSAZiM9y9J5Ei31gR7t
wTPrV5lym2fGOrebXxdPu0jUhWLiS7JCCk9gzEuFSqHY1F7yKh1vOEUZV6P+lxMs1xO67bF0Hrp6
egJRCSLOfhiD4bIprZ0r1q89oQpUY3i2BNeB8ojlNhcuL5FutmvMsvx4uZ5UVHgNoxImq6hMCfnE
JYLzeoXjwDuPfEnV3LSUaURGGvvCjSlbV2rMvlm3J7fQkS6lj2bIXymT+uD1aOiCbpWJ6V3d0T3L
JpeLjIxMaohEUT/8ghFZEgFX6x0QyMxk7d5xcxnJTWypn0VPu1SUyB9sek4vh3YgIseug9ZVBSYr
h2Q3DX8pCfUVBangnJLWmnGFJMoWnqh+US4CxRIoVHplcQ2RWpCrTwg6NyTzm6o59A65idZ5INHE
yCLmSKVKz9S72OXQXx+mKU9gbIHcU5Xfgzm8dMFIuUzylXUaUm13H9s0j4oAhrwblCautrJdyBiC
QoKFlA8HJD4J+9C5E3NmRJvpRmYuZAKrs96pjXYvvUQe1uaVgqjRWhIAcW44E0hcnqJJQdIQRH7B
fJjYI78VThRG+Mxak2rk8CkhqDqDaKFGAe4B2geBRDAGIpwxLRehuCGrnrWzmEv3BjwF1qAHpSlu
PDCvqA6LCy2j822ZM8WhguIBtTcToWlviBHPRfKJlTu7EfMxAwpxDrpG+AVhQ4jYl5hpaUw95VlO
IvN5ZN7pTgR8pMVLe3QWO+FXquQlW4VRLIWiztI36E+zGX6JXF8coU9Z6qtqSHbyWJbI6i4VmdSk
qR9Y+H8VCpZoaF5Hlyu/lsZiQZoTvT5hOzBQ8U7GgCZUJzLePIUaglNyEiLrgv7MXqvM9sjgVn6C
97Aeu8UXKUykZuS8XC5L3txgb35pWdwutfeI9YHEBbEMFPX6ZZpFL7IN1Zo2+s7UYFhxym1Yzlu3
w2EiGDXCEmdP0BgzN7yRRlpXGPCFm9dRPjOCFLiYvB3eEqYZomW6Q/ZG4EhdWAfLnqInoa3N0zZl
ojQlujgZTzLFseRACSr7fo4e+98WcOnVZDL2BM4Vvpy3giX1yiN0AZ+B9FKRfVFn7y3Ox5vYm7Fb
hprMf4Phrw20x9I/SRF7grsVI2feFhezgAnkTlr41bQz8QOUJusGcbPOMXP7TkSnxLSFHFm8ARLn
S1ehmM/FAoVg5NhfhQNRykYsI/czMyFkXJPURj6FW1PZG5QUtnEFbYs4IGyccNeKhkXa52hR+hfM
W4XwYx59E7PzWJlgQcsvKRhAYk/OtOg2oxF2m7emUTQU5flNvPRMUEL7DS8M9Ov8jZ7uRfVmXyxn
YuGtNdv8JnKYHYvkt+j1kqrfovYvWByFxmqcsk8Rgxx75pDSwc348RTC0oHkwH3tpliDVbw+Yp5e
Efrt8YkugXUYbcq8yb8QDcAjvYISTCWlaC3KPog4bSHuzckNHiTXIsVmzRiJ+rcL9yVMgLRS+3Vq
6W/QX0mK067ikni6C6h8Ukic1dCLeB9eA8uQSsevGraKjRgYT4uJ25wlRL0KtfpuzuyaFS+Lv57L
4lX4Y3trNSgYibkt5GQFJ9RNUVCTyo2+xBkV3xYZDSsy4ehodfUck85NfUP2rFpZVnpREEFerCLz
ZZhfZWGqbYom/+yz+FLMnJaUKRpzWz9LYlzFBfcOaZUnVSMMA20dXQnIV315rnsMuA6BDltMJCzd
1OB3LCfZZ7TCl54kCJpS/JMrfCynoJl8wuJbfi4LPZLpZ1s8M5upd1g6u8RyNQhLjU2YtJyWec1s
I8VSwWo3zDeCfEGYiPSOcDjkTfdbJeGhgDFZ6wMdSf6FdJTgbuAces0jnsIKzBSGW6sbNmjJIOyB
9kKNMXzYSbITt7vsE9Mk5uv6xJf5EFvF9Z85pJSYgslpphq5SPmtD7fEAtHnF4kJa9l1i+BITnM9
1oq9ETFwiSxwY8tnHXUlUQWaMMVHM1He0sIslTOHlO0nMhwMHIR5V3lGnapmCS/E3Mt0yIdW4XI1
jWmwbuMGFZ/zONdthYz7UQYTZBxDaWcg64N+L+EYTTajtk1b1J74gYaUbtT1ItbQhnOM4EYbEXcO
pSR2QH5Dv31YTIZuSnUSZ6LsXV99zSYAJMoIT+vasu4jMuCrQln2U8c9UBQM7Ko3aH6Z7nuBecmd
8lLpTRgk9vzujr+lSz2oU+QlHue8J1bjski1qpjq0y29+cBQsODr8ka9XgthQMeKiDB8taY8KIuR
gDBkRD9kBDXDdQwQNT9GWk8erdiI7LvqEH0cxFA3Vk8dXbKIrOQl8Rit2tesjBwP0R/i4S+5gO6W
9t4w+qdhnMy1zvVJAfTvJGMpIF2ikLUde2MzjVPE8hzx7cgCg/odv9OqPMyZyhTQprKkI6S+IlCP
uux1jvN3PaKLIDs3rMdFpa9DsqU7iDMUTDpxvTUrhFxjZp/iQJ2R1Jm3uVB8ZONwVTf6Qr4mvjJd
NFjNgg4uF+KpKmTybtEqCc5uB4aWcLbNFXzjeFUTJd2ogGyl5KIDNLuyrfDCZpKyrj3642D57TCx
RZuD66VwqAB8zrou+Ute48awGihAjcPxJoCatFCEXam9leKhyEZLN4csT1vQpCA+s5fJMqSKodWG
96QDiBzzk53mzdBJyFpIctdiJBc5MUneiW0SILXFQRWAqYqpbmUAhUtdMyt5lnCVOK0vqVx5L8bN
Gg06gfv+BKEKG7lYwidkhxyNZt6G2UfZP8suVPZnRfIW2ywKjAotpfmcefEuiIkP2MNEKYOmuXTI
vfos898USlRqeXUb1b8Ht3+vavLqbsI1y3SmbDGquvXkYMA00osWHKRM40lUCJPxivrpa+Kvb2J1
V4Te3o3H1YBQxyhsgjzhrl4u9CESeICWeA36Zd+svJOiBLtcS39JKEeu0MPlIjSNh2DVCNFHGLgP
XscMLDCYgbl05yL65QAFkJqOcYmOoxu/oDgkuDetZJizItWzxk+48wYn3kswlFR6jfXKCBkHpHBA
JP9SGxGtG6a/kTwxMwr6YGXW6W8JFgJ2S3qpNKgPazz3ifk7abNHATASw6ZaJpg0yubTLdtLRJSf
Ml2H2m83t9XzQrUWVrtdBdtFcBuIcgrN0NChtmzJ7Eai8TVd+YBF8yATwJpDxo4Azcr0vBtYgNcB
cr8tpgy62hDNexfci+XTNDG9B+OIPlXYzQZHEKyYHeZC4teb+aWdevp6KZTfMjis28JOPFF1A9QL
GRKErBbXXWtRwhcN1UZYHKAgojirSn4OU1HvD4jf1vImJTE6rK3BXuegvUUinjoeqGfF2efmRtdD
AjLvqgvChBdCq4R7YS/nfnLtVipXcR5sF5ecZmbH4PgR26clhfNahNkGgCYkuvFuMtNdl9jPmk6X
jNr0VyQktZHWbL1WJ0XKPMRo3DtK84THeKieO82tN6R31p7dXaE1QwgvUGJilTYJJBJ+P5PKHa8i
5kttCdABCsFPEV6nsBI1ffOzkLUTpDGZRu17/dMyi2LTW5+ZNeEoFDgJsbIR0dGYEbBo4TEYk4Mt
kSVbxtuOsM8KKYiJNCQZ3Ou5Vy+jckEqYLA+M636CK2TbrRw3kWDSHKkaTq+GjGLlgI46m+KvGn8
Wl8nDQuKXPzRSMwAuv5a2dtNXmyDyYUSorW3kt+VLgzXseujm3dZAeqw+0i3bm2k4YDGI9pyoPjF
jHFaJ2W1rsBga7r9IKLjlMD8LJTmXRCtxJqRxMcjnpZ9ndU3gilSxtbFQtCDIDJzxskke+rdgy19
wUWID5OenO6OfuUmX9QHyT7MxM/3lItJVdRtneIhbgWNDpJIvgsMZLrtiSDmu4yyaBM9R9QuLESb
x5I4P8bTGBlgbGzEKZyXtOInD3euEPOUlP0jgYIIhqWWkRVPmSqz6lJCKRaesuUugq4n1mAy9kSM
4mgwe8nM/MMQ8VNxlt1qucwr9+hUpOsW+yMfa2wySHTV/GsWtDjH/NTj6VZcHmpHpn5EepNlMckA
m/uQq0H9g4KcTe0wP+SamvUdFj4GdNJ44m340AwE1GKoxcxKnGY5IxbhdLm+nqDDk0Qm6yH2nqHD
oRZnyixXgB14BZzH6WkWHYUYwfEcpZR7W1GnEZFEReXaWRG+TSLbhrK1ctbDrBre8CW/Wi0dr9LY
TLjh1HAmFjHVdkX4HtbltU05LanyXHoU103t3smRZEDlA+5IZSpPfj+pmIlwi77aAAvzJT+aQQiz
jS6qv0yL/lX0NXLspx78lYHwaItO1Jx9gWLrRV0yPYy/AjgYMNpjSpjANoyL6qUr72fDepAEKTHp
tY3lLSu8Ew48gR80qHkVhs/dldpGr5VifFa3pp+apbVpKi6omFXIwUZxcYPOs48k0g3EVFUkFPSr
FljCyhyGQ1KMB2xS10j0n9oRBDzu+odivItyMslYIh5qXTdIJCZ0XembnN9SRk+hrtgqbi0KXtbj
ORqnaQQDLAtnox4aZxXkP8zgf+CyPxDGP57+/0k01ijk/ofiagMz+b+JxrgH34v3/wIanz/zD9CY
SqX/UpEDcjNxASjaB1L4H6AxBRz/RaV01B4GTFtdU/mmf4jGpvcvVVVh6ZIVsSx0dIi2/iEam+a/
DNukNqWhq5ZF+Ff7vxCNwST/YBqrlq3asjwZ1dh013TN/9aHVUuZ6kEwR9f23N4GWmMIzSQ1/+oF
bwIZiwUKvJ9kOGiRnVMxIX5zW7c7GhPAvJIwvVVHp14tcLAsRMX6gu4qoX5zZ73qbndnViDnnYGs
6Iz0zJeC186jf66dpxbQez5a115EQCQtj676QG2HX8uSbUsnWbZaTONMG+MVlcNHoRc728whgpIF
uI08IuItaDYlJa0U9FD1bJi4mTlth85kZV9pGyO9QeP0pFj5s4GCf1d+hSPEubnZNe5MWrc3Cz9q
0oVcOkSeMMh2IR8Ti0662Th8yUQd29iZPyfs+CvO3tptzHC/DCRtzRaQnTcfw+F9WtT0luI+294j
nd4uTXKBmviETM3c9+R6UWrM4Qb9JupAL/6se/dUDBk136nRsho2TBbwe7nlrpw8Eolev81NqGns
Me30KmAendqQUBB7RB5TJaoIbCyXfw7QrL9IqEQfWraPCDSmzk/uIldLt7pVRptEp35v5lMs1bqu
i3yjV6lFeDwkT2F4Zyf90qg33VDCSlCojbkg3idUet9yDyDbs9AwmdmL1rTTttYzljGEr4yYOvSx
ZxForYAXE9fwjaR99RLhcF6Mclv06lH3yvGiqiNfc81tojEQ5Bma09hu+l3IGchiUAAYy9+0bLgD
UGz6OqTgdWFiGHcH3G7zQmqydOfreowa8G3ZV8L6Ey6Ga27M+RCBntnPA8dA1foE45JwlZMDCc70
dzQnhC2tYTsl6H0zxtWNCodon+FD58JOVwoc+XUCqonSTYD1ChVb6+RqO8op+bSUyxxJMsb4fmen
zluBe2FNAoGQytw1K/UqqkMgHZShpt5ZsqEk1VZR2+Sq1hrk/dVi+5NxYej2kSDOSEAuAb+Q1Uzl
9S9PjapDlPcvapwt22YC++FaxnZCwL4xGiQAnR2eOnvflh+p0uXHROjnbNyNlHO0KFmnOtE6jnSK
GiN8ipqhuKMub0DsEnUKEDOCb5A5u4i4Wk7JGWHtq6dVMsV3mKNVO6Jeh/lh1bsiosaS2lw7yliA
nxM2cLiwOe3b0TaW4+KmZ4SPsCscqG777Bm4oioRG40t0AAYSDeK6bxTA/6zowODEKgp62ZG6itS
ejPALnO2fjvFdGmouK66ZGQ6X0NAmeKRW32ABDwQX11XMXwLzepWg1dVe6UuNzNTrhAtT4NOCk7/
S225eDYrY7lpRtBvPdG/ZqhDLFDutok96mNEZbNdirzf9Nmeq4bFdXLCnVo3oMxc9S3GfFLCa5zR
eNADg660PjnjrIQ7XTul403XlYdGc7m2nQPeJ1TXM2mjiXu2CfdGYLN6Vkv9lMbjOwErzJAY6a0+
TlbQyzDKqQYQxzhPCVOU4yHRoxcoiFcwVpsNVlzkECW3XEykb2NmBBRcHPpeaSIXSfA/dG0I0aHA
zuqxzOyDEfiVh0oMgzaVkdZko41d3QfXNap5TLo9TsMDeUgjM821pg6dj3j33TXyO8LS71YRXxe5
YV0rDo5M8Erdpg7n26SfL6PHON5mkG82WkIZoknNYYB3u5rShr5qxy7mAoKScx/sG5NoWjVRGufQ
W1lzHTEFO3Y2XriiH3DRFYSBWSIvI9zy0mqOwObb42g12c4L1dP3S3IPkZDX6+P5M+f3xAf/eK5H
EezNpeIedRVgYEQ9jnJLG40bZj2fRhrsksjQdnqG7UET3C4qVlTAnngqH9AKg0cKzS/gQ+Oyrh2k
XXPrwUtlBtmlJQupiZBr747hdQtshEQFZIiASud1ZF4sdNQshh0dMaijXEURIpyFiF4MgGyN3K04
up3uUkxFYqnEQ1tRxAlxGNpLCl0e5UMxajn2zhjx4H9e07qJaGk0VmsF5NmtxjA6OmG7iURPmCzN
nRGXRxieA2WylocSXqSRlkQELTykbZxRqLAnsGdgqhEPlQWOygyjQ9/mEMUbLT3W1on7Kj1Gln1D
JARraH7bTkTGQ5YnzPcv3c71DoSgECQ0VYjsOdW3nSaunKXVftOF9wAIYC7I19paXE1SmcDyHvNs
Co9uQeC7nfchOQdbL0J/mtx35EM0Z6Om+p2F62O2toprJ7vEaa8twWOb2q6ElqvjZXauioKSUaah
FOVeZ/vo6B/wVxBy41wI7XAhNRhZBLChO8gHT1GbY5+3/GC5qXV0j9Qs76gyNDt71LNI9m34ABPS
jzGFGF+ZJT1uqHCFenH6OwFsM9I0PZq3jjXdm2o+HPPyGNk46mI7ynaBpl6EqY0JxBneVAhloEjt
QzzWua9m2j4vBkAEI3G13AzR2AapRmJH3AGG2k/rzsS5oAnYm/ym74cfr+kgjjftqPdk0btc3cbi
jOTw1ddUR07IE3KWyBMSF4rr3/LcfD8szsCtLc7XHw9J3viOpd4NZtMf5cPSQYWaYZRwM5WIK2CY
ouppgOOZoz1Vu9wjUiW+J7aYU8kHIwDv7Gj6S5GiIxG3w6LQfEPTIFiu6l/6TMBoDvtALYIdMsw4
+hVl0YeCjZGKTeL8Yt7NESGiVv1+mlNWE9yHeGciIYaMWOyZ1zYyqmVoHNzhc1r+s4d8r1FM3xza
CCA+iNfvI4GKzze2bkChF0czRHOTW+fDnL9Cfo94+ONr5Dt93j+6I5LbH/vJw5x/zvdXfe8jXysD
3LYkOMNdnjhvP978X5/KN34c8/xTz18n3z+/IM/ZH3/jj025V4AKjxnIlE4XWaOU59P5feg/dv/r
P/n7+3/d9W8/2slNYu1u75sZ6cjaaKPTZCbRCa3GFPq1qu2CZoH9JN4IZq2yz/vkYZyWKzjf0Um+
ZeWPNBKafGTdO+Sm/BCR5tEFdsyg/tfNtmKKp9R4MwsNvYDmEZY1po5ggFPaHZLojJIq8qPyuXzA
5AvJKtA2k0ZuBOkv2hFSgz1RzhPlAPgTiNpXFSmtjcowumV17dUiqutLoOQsMZImAxF1n6prJ8de
l3BDl6IPd8UtJ59Oscqd+/1cvqiIO19u/fgImcYOpRfTImz/R/kgsYZyS0+x2ZhAmBExTOi8xUGg
dpKSlZsDFCu0UeLrc/mq3Pzj1dE1XgqLCYndzvVxxo+OV7R+tbWFzjhqCbAkSnbohipZ1olLpa0p
1R+p+/Ye6jbrINEa5UMnthImwysrANYGselXgZzdS8jTqst0Sk3oXK3X78mzlIy16MshG1Zu1YHC
CbeSzGh0n9QKzw/ygCxM8/Ohgxbbvekc7Hj8XEbvBn0zMV3xl4LUvg9qQvGF7BDka/I00Pc6Bz73
/ft0MWIi/S1JjPz7LILnY34uOZG5i/g8EAplifRkpvQyaKqxRXhJtFjuYgpsKPSAl2rSrK3aZITo
yFIzGCnAYGbXOcyBcTc1yY4pASohYq55gtNL4i31voZOGWthSexF1zbyV3ppd9UYqUExClCV8ncF
oNcOnX69GEXH7M24Pe/4n0srnxY9nC4Dk8FUgleaRbG2tfwWpM9cDoHOPJNC5fMzSlSjbF2ZzplB
tkklZQHUGHRDMV72KsJWSNI1Am3mPpQqr4/cC18VRXfP11deiVYeWlzk7wtDsbbf2TAzH/eaDQpB
gvG1A9RALUlaUI+9RmxebitOmbwy8rYO1cFAvLyJAuLO8t/I9+TDLC7591P57vmGFhf7b0/lznKX
//ehumKYmHtcyiYn7zX5Y+TTvMwYgb+fy63ziwtqQBIxhFfl4dGt2HuVAhdyF/m1rDVpyXITVS1N
7bwp27f8ccz8/t0AU/lF3z85pJYKfl0T5EX/YIpxPxFtI1ICZdnKZkLYpFxQ4JhvWBhJX0YDVU3b
KFK3cvfzZiDOWgwPHk7dijra5VHeqXLr++H7NcDppj+L5B+ssR99kPxjHapC2Pii3/Lk7ERunn99
tUzXVnKJAAVwItttOS++PeFGXtdZWx5s85crf4jZHKnurB7OyFXR5OTW97n3/vOaU+LrKEJLgS1E
DynfkF/5/fT7s3Lr+zJ+v/F9vB+fjQvcRkpLH8apkR0n7KyGyvXiuWx5nPG0O8nn5x+/VCRwYmVU
N/JY8pr+cV8u76GiFAd5u8bkY2eaEtcg6numMvJO+fumPMS5q5rKuUVsk23IVZTHRDzIvkQ+lVvy
te+n8jVbzIL/T/vJncfgY9Qaqrn/pxlB5ea2/W4zgStu4/PNLF/19KJfYLj/u93JrfNecvPnc/mh
81H/2OvnF/z8lKJhMOhskAjAQGS/IocRuSU/+7fXvneR7+pyFig3vx/k9fh+Krfk5/7Xo1aayxn4
/ojc8cdX/e21H0f98U2h6PDJITR91LNGF1N7IgnGUC9wEGjr3w8Lfk4q9Irx5PtFufX92pLnNHH5
vO7Iy6KzF8eQ3a08+Peuf7wjN0H7DSs85XTJol3bSwFY+ruh/PH8vCnb1R+vyudy/z+bp+espxgp
aLpohPSYHNcfaru1ddUEjZjaLJ463yoqQLY1wTdvfEyngrIhVJh4pDsB6IW/+pa4cElqr68fq7Q9
mDXqCJxq82thFnsblM6jDin2ZtDLeqMHw32aVLFfNpO3VaEqHWLA4qpt3RUTskvNwCtTtll1scyU
F3TCLjmQCbpYHIqQKcRJUMK0IZK4HHqbQ7RumGwfDhD9/88/fO5OFsqb92JRteSURJc0bjm8yoH1
++EPevYfQ67c/NvuP16TQ7d87fwNf/vc+RvG1Luw252qRiz9xJROPLiy7X4/98QUkNwuKyT5onw+
ig7q/OJf3//xcRu72MaxHSQKnejU5Mdz1ymSa7knEp8W40l9K9+YZRP8+2YcZuHaysoPLW5QfJdk
pFoqUWVj1zNsmiFYrugDv0OvVFzo8mlMTGcfFy9pnpkUDWv2BOyc46gacDgC6zi4nfnUVvGN1tgX
wmNgFMN77FL+wVUMeCG59Wr11l0wqR+VoNSI7nkbM/Xfj5qLlmChJKEpjDALFAc0paI6UKi0m7rt
Kf9s5Rl1CjrimsQZd53Sn5o3O4wsXw+ZGdaIKfiKm5ACB/sAeOw2m3FOx0uHapBsNiyCdg9dXF1r
VnrSGGfBDvNPbH0BueIIS0XwZPf9K4BEZR1mub6xMGLCL1OI8lFItCAQvqpdEYEPEFR5DghHZ5qw
2QXQmiPw0ApEQkKGeekHKFSrgKDFXLFl9cbKDMdlF7b4v8wWqGphlp+K5l2bCn7MBZ2FXSlfuTLN
iCT0GCYfvzyznjKbQnQOgbm6Kp2bIUreo3kI985CWrkoti2o2t6ub6lGtHETqpFkNmd1oCyR/svw
iu4KZ+Cy9mrVtxLLd5rA3mZ58Tm71cFSBhQK0TT5LJKhDKbFTV2qcF9m7cPxIuUoqB17hxrAi078
WhsBX2VDVK0dwP7YDfya3GmLrtfXgyJfh24mUujZlmUbkfM2Qg1Z2HvQSUclocBcPqmNP5bAdFSS
CB51sX2tolLR6KwKALS7FMBxrpnNxuiIeCqFcT+WtXuy5trcIF7aNHX76C2BsXGcEPa1690nU4co
TW3j28TqX6gVtEvzSXkoPZE0dbUHpSy8tUOJWXTGHsRmLbgslqbw+9AmoI0bZY5i9VQ01rItBg2R
xAg906vf59wqN9WS6ptqojgdhUladEjtuLOV4rV3r4q5BeyWdaL6kUKgXHMe81l7Z/XJqtLMNCjT
w34KmoC/OxF0LggzgYtGpj6AzctcrPHlEfedfVEbo284VboWvX9kiF6PeBNEGYrZ9cRkUWQ3PbxX
U+sP3dhVK+NAdlEB7xu/Aomd/JQAKwLLfX5tdqEoWUGuwtOa18VoP4WWYJtp9gOkIeHC+3QqLfo1
G+qvpJqK+2ZIk2NBqaaNTb08bjntqsO9tiLfsqYU3slbYvd+zLQLZ2QRFpgViloq9jVFux8txpWS
DFuvl+Fu7n+HTlzc4B3/dLVxH7cuos6mJDnX2VdzE611e7zXe/XXYhf6JT1FSgShRxqimq/pNPco
kOn+m7p+yRLL3MZe46wR0rM4TA6An9C19NH70tnVyjMypp9Zsm0Cqjv6ejkCUrbbN3sklZDML+Ho
zMjU9Qt71N8Ut/dQywAu9Yat2t7N1Qd1vaLbRAW1C0ly8sOWgjFWpKwHo2kuHLcBsmiPr7pjc5MQ
I56FC91TnA8tiGx/UPL0GmMPoUSj2TqlVq0N1XmYkfYjQNLLbRlMKO5nwJAtPYaucs8mQHIGkUvM
qrxeV5X3mRNqy6dxVwXzcpFFxa1TpyfCsdPWcQ6pzVpTy549CBcEql0kTatZaZR7V0hbvQbvPXHP
wsJib6S31LS0kZRdMfzZFo4xu4Y5zHWEl3Ffqg3V2YoVoP/nscATYLqR6o8ZmtGME6loGRWkh2nd
8HU4cp50a3j2xlzxs3mGAUfnzwTzJrfy0zjRkUIzKFcmNOu9a3bw/mtabW8aBj/aehqsUj3WwfMC
DtfKwLXk7RNwLxxanjMiQ9RPLpIugiDBrR7AdW2CxHf7Dqz9Up1wkxIkVxVOQqkhPIupw1hNV+ak
wOUyW0aImXEpD+tlTQJgvmA+Q+mm5sssTXsvZIzUSl2DFnd3g4EVGMU3cdqlOHRNEzO+9sWhNlkR
2rrZk9CklYelhnFCn8ddx0Wd63G8DCpY8S5JZr8iaRN7kM7jHtd70ufEV2JBXO5H8tkEdv0Gi8tq
cUySshNQatd7rTpypnpDKiiksA4FTD/CZVjWnXE7gPalGAYEVRO4CcqwdB3BeS2sKLw0Fv3RUitA
ATOlEOCzIPkBiFQpV5m+cLtE2eWo4MMA9zccSMqtSqFcmxJzl9V0lnQNKycfKPMzgBjsqMjhho61
6on3P9M/wrIEgROq3KgF6L3eoLPSNQXtjZPeEV3edKJwjMoZ26SGl+yMNHpLtPIqcUttlbZjyiFL
KA2hfqkrw83SwWBt6N5wtv9ixbxra4K1XnxJUlwHfWtT3S5lNFKC8FK39WpNVQcqSigxWrclQoes
ka2yp1srpjorAEX+VrngLEFJc9QqcsETzfGkKuC1ObshYXpcS5jejPgZNIa7zd6DgKy+ggLInxIm
1nHY7+P5acCjvR6U2zpL46Nu2bfTbOxIzAHRpkCQgwHehWjvjTTxmnqi7SyyN0CQyW7TQAMOVJo5
NVyhCVi59pjOUXcbBpCJ9VLfudF46DPOUEHn0nhTctKw/66UYNtUF+PUendhHI4HKvCWMfwM3YbO
5UyYOPKypHQwSGZ1PqZklLMCvF1o3cw2NupuRO3OCHXUc69bjxnz8cFKt4Uel+uqy8Huxxpd3xLf
97iaARrbzKbxxlGe0ptXmgJIX1dsJml1/RhoN86SXSF+R17xZnhLup4NatR3er2lXNy0VSEjEvix
LHJRCbL+eBa3LRVj+xhTw0DJItx5pvIy47zdhcLuqGdKg4u7fV0Q69eNsTxMM/D3VtTMK1L8yVqp
bxi7dri+8tXoWq8zSo0pr06jgmo/m5R2ZUx5to+H8clto73mFPWhS5ppbWO7Y5A7APcGDuFGPTyv
mUJyIRPmOEKVptxEgjXIvKnyQDdo1XKXGL5wkmHrRWilXjlKMF0FY+17KcknHFApVuF3Im1UgbKi
z6pYLibDCbbkazkTseZHh9IJccbHw/VC7crKuEclgag5BrI0dQyomU392rRhglktR0YlMsF9TRPE
LxXkoAdQX1AFuXp1rQFjmyNodpR29aKvfE5fUZrgfCAucdEU3R0wbM+PrMHaQ5L6FeXpg5UH6RZB
DKUZHbfz2wyuaqihn3eec9Y/pKMFmDmr7C1Fn5CcXjrKmxNG9S7uWTvMykkZF7ApIlc1K7bfgvda
4ehba/SmZZFGd/HQnpxycQ7YxgQDv9vGM51yrdfZZtYcsr6IzTRMrFl+owOaOFCu9smd3a+mtjWq
n9gGtCZUt9F8SX0OZDZAA2zsiDsKMI/Rgnwh7atDrNxQB/1/2DuP7ciRNEu/Sp1ej+XAoNFnuhd0
LeiUwRAbnJDQGgb19PMBzAqPZGVlde17A0K50x0OYfbbvd9FmA+EgwuqPuiOAnsSK3ETDPZBbzzr
TOeCPkPWUV0+DvxU+9QlhEN8yHudhnrhFScdX3eeuQeehuZTxN3BcQ/c0d9lExY5ylQnrb5PBs3b
pln/dVLmDz/3u5sICRAaQYRv5m2bhvF6KjtY5523reJibStoxSCzx0Pv+4jwOh1N4sGZxwqjeYAr
Uv0uj6t6rYXChpisRZAI5jsQNz+j6e/VMJDpkMS0qtLd1IzAyf2A8x6ceyYSbScGEmiMFud1nJkP
GfynnhQAgqA8EX7Mx/rSWEF9aVGproewFndpILd1mW9ROZaXlg60dLX8kkTD1mznrgna93h0P2UZ
IOTGSNpVCVGMs999h4cadoBzGPzyMXbGXSHNndmBLIYoVlKMbeJ1SvROmk+bgGHJdWzrL2MlvznE
M65LC0xo5JC3XFpGhvk/3tFt+FAVuD8VmoNUs5uVSHoHxz6PTzlVey+vd4NCSeA5m4HPf9Qn9Y5o
F+eYx/dKgwznuTYOlpwMAXyzTkQByPJQUnsjKgslre5EtJaN1BoaK2dhr7fTxUuzJ6KQvlqu1RO+
7b2vaij7qDu/RTEGGF9JRlKdcj8YnF+peamxP72ktfMeVAEOtFhu2sBOj1MO/SY3QJ22Tb+FUN+u
/CrYE/PwArE7e2pa/HK4YuBIInaK4czn8RhtG60FJDNmG82lip7L6T1y32qjDek2dPktbSvmzCma
dVCPE2JkFW5t2gM1Qa1rF2Ea9JLjKMM16L5LbyBdroy03IHF727yYeWIDhCSnspd4Hjj3samq9KB
fASoQwA9aejow9BDzCUSx6ljcFfBg87zZks+J+MwKY/cBM2XtKBfwUXJCDKb8OBtC8tHajqHZQxV
g5W96WhyhCQK9VQ/UQDHx7of930CBgn5PYT7luJz6p4TDY9wpFrrfUZ3KQ4Yyi9QpWESqHH7ImGb
ugoRjNZmeyLucFQwLDbUM7s/bjpQF6jHaAfftfEauS+dD+5kaQI5xhmtbZilPt3E0V/XUw88OZxs
sivoJXdus8si7ppZNu7HJn7IbMw2oTccuKihQ/g4wSBY3OV+5m/dwRAYcQE6lXX3EBOKZfmIt0LH
ZOQEUDTmFSte0zvnguMMBGfI3T/ILXkMPSPc+mP6osUGt3keWrjRxQ6aA6MjLsimungc+ubFJeLY
bF/itiBvKkiKVeKSOB7bB34NcKb2jU88qhfw45nutE7gorW2wjHROsaNUWh4L0PvJSybcMO494PU
A3uHoizfOSYGXJhAa1WToyeJxriTkL3XsU9jRiJvB/yyGZ3wR8qxxK41ekTvJd+j3v7C+P1u/oiH
2FafLKpcxH6l7+qhpxo2tnurDXZeBpTQ9fN63asPut9sO8c7R942sAyyIbDtnn5UlUiOPs4bzJ3u
o04XBJtHXG5NiPGBj2kRqO+MJem29CtICm7CCwFU0w2pjfGawjAaPMj3la7eTbr6gHxbvxQcPZJN
6wuJivOIAHGo0sqbTaLSfOvVxlPszmOwthOsZTvXIMY7RTb1FvesBqdtINjYkMEGUEV6cmV7swhm
/1db/DyW3//rPz5/I/BnHTVtHX1t/6ATNqjp/pW2+PK9/9vt9yH6WvzJy37Kiw2UwqZtGZ6BDcPU
oD/+XV6sISK2DMckics0Hd1m0+/yYsOZX4QWmVc5novs96e82JC/GboHxNSQnqPp0nT/HXmx670B
omqep5nQs4hfsqTtWab2R3UxcQIowoI8PjfUkYLKBkBolGraJelwjl0bTdmi+Al16lSkZTYGFn65
EgJ5e0jTc1OF1lczC8XGsM5FXw/HJrT714lhRlAckTRvRDZ+yiSKM6MU1dHLK9S5y2zu4k3cLLOK
q+51+7KYOETniTlMgbtucSx4oh1Lo2IAW/XbeB7zXSayaRhjXmZLAmwPUYZJigGzqyzMWcbFfk4U
YQqbUYIV9+da71UlViyDGItgrJ1MLqnMIUd9yZlc0h/n4dvr4jI3p4oxbjntFxFPMA8oGPM4xXVi
KTPcKdM6LcqrRV20TBbZUS8sAc2sIcuGkYvStwY0PviWq24urHR5yNQWHZD+rigewX/gae8MkjrN
Dhj666wDbf6QDI9WWZcc01mHUJnl75NlMY7iHKW2+FFTdOlPQYTtb2qcbj1aIh5OczM3nfmvlg/5
rOy+tdl4L5SBYW/CltjAEm1DdUe1JNiOTQd7DmuRs6QPqajdpUP37FPdk36t7aWbPauQqAIKpBcM
QNZudHjIl3FwT9t1hrRN0HMQxDJH973YdVJ+9pNk4xizs7I3uy0SMQFkYYLk2YNBM+idzUOjwTzw
svw2sV29S6cWUN1trpsvy+8XQAbc4nKiSHRvFr29lnbLsESvYlKBzNFcFZr9nQcRwyt+pI6I2dRx
mfN+zl3XGWWPTfa6vOxzXby+blmHyRNNTJV2m3pUKGV/vuG/eJu3m5e3DfSQEtYy+7qdwstECuv1
f1rLh7suX//fv7+uLj1M7PkE538+Ksskq7Xf596sA9w97YTlbfEavPlXr4fgzWF6szjkSK01hfJ1
eXHYy3JXN/4xnS+XaL6+lkn+czFZMlWvy8vmOp/VGstrli2vO11faUbTbmwRYoNsQ9v7J2/7Zt31
35fjHCv7ZvOyeN3n+mnytsI7C7VvveyybPiz/a7vJwIAdTVDUNdV15de112/23Vd0uh3tU2M++vX
1W0HUxGqTxT+BcIXJiUxmoQyEo91rHVBEMDbWd0leleMwV2spKTaUzXaRpOBXNkiCMAE8x7Xd3uz
uLwXeNiYi2Le0eNiQ900//PRj819ixt42efPXrese33xss/yQV7f4bp8ffWbdUU26IeElFb6xmHH
HfKTuekz9JetjRIz8lJGh5fliGRoBoDnTb/MWiMj/imZs4z7vtlUqn1mEME139QjoKYogXKKylEE
1fGq1qmXR8IvOwXLrleJ1XXXZexaYQbajol1iWdJ0FUXtIiDGhlxh5aiVtsJI8+ybtlvmbOaAYH9
dXl58XVx2WeZLBqjZS7ULIJQckhU5H4ips2r7rjMLROLOFsKa1NOzMXPDW0DBTdhyJjeXnvkDv3r
5M/WtTP/FNeMmp+DV5mUPl+ny7pXgdSyBXXzvjQ7uaMo7c2VeFMdRxcHisyjy9udX1+3rH2VW7WT
u431NNzHGe2HZaI6n09fBuBNQmcRVv0+ifT5pjg/65YNMhEV+I/ivVYP3UGblbPLRF8U1nmsuxsq
WR+G+VAZDbrGsjHEMdAqTC5ugyVCGgzjMf6/thS3v35W8l4ny7qwsL5o+YBmEWc9alp/OnbzhCgK
ucu75tAEZXtMGqSRy1xMn7Ezi5L4HrKPgQ9ayPao3djKPoLq6oEwdXq9DczpsZ7FXGNciNXymy+/
7zgLyVJ/4oRZVqrl3LHmh2B6mlKKJSuYNzV3b2qsftvXiJfmQ7QcGN9096bMnZ0/aebRU555XOYI
0vh9brSBPCeqoAif5eO0WkK49cmkpUELEFHerObXyf2+6U2NsUsQFnt9aNZgYKb+aRFKWEQRIl53
nJVlUYkkijwONlFGLTQJNaJ+hSoYf4y8Y8rw2iZyRQ9uxaGwC4nFHUQP6ppWnbm03hYd0bK8yIhe
Vy7Ly5Zlki9aQjKDyB4rCJl4Xb5u/2WnqzYpZRxvq+vt7etbTrQMgbzCvZmE8cRwWLYdRAvsAipE
eaTi/fsEJjG99N7Yo/uzIR1SU5uF38tOc8trmWuwttLgmpeXV173gSLIlje7X/ep7cqEvaKRPf8z
Sx3iLffUZZmzDAFgOTd3/3T7aFMEKwo3JkDpD/sse/8P1i27vP6X5SU+ytDAC2qCa/8Q7b58teVb
dENvoVPMwLTMx2A5Wtev+2Zx+aKJ2FnTQzs/kK4TaCrcuX+uC+YniD8/UWTrb416sDlh50dLsTzN
rjsuc2Tj8ly7vua6+fVtI2iQ+zcrnWY+qm/+7bLPP13HWF2xMlJjC5NpHjiiXb5M2qDmrd7OLstE
iPy+09vNjTXH0P7z7b+86dtdf1l+nf3lvQd94KpDTvn61v+wfdl1iori0Mhvv/yPP5/98/90/dDJ
KJ8BFyEkmA/GL+9x3eWXt1h2eru8rPzl5a/bf3krI92ZDWoc4u71Xybpz8WsAIZNLYcaIXtc119f
gL3XR3AM4OTni3yz1Rl4gtBD4BezyxaVuvJ1jmokZohoN9JURbvNZECKe5zmSUIGAbW1eXZZuWxO
25Le8HXPZQ4bhlwz4Eca83WzrebO8rL9l7fT86w56n2JkmqZXba//qdlOa6n56n0Unj3ymOgeP5I
y8uXuV/e8/qRrpv5uR8FmJitRGax6Wr9ZblWrlfEsmgGNvC01+vC7uJSw5PKBbjspWWls/YjWiE8
TvNjv+iSwqUFtKiTrhM3b4kQwEm6cgZ0Jivfky3I4Pb3iegmbAXLMuR1i2TxeZP3vVZWRBjO3J9N
52vGnJtnw9wwuy5mA/SlowWcaTcK1Rwp132isUMFYYRM4Dbq+6jMbz4P8rSodgPJP+QKPQVZUR8L
1X1AoJSdomaU21aaILZMb7P0rRPepvBOXmtkm3r+dkv3/TpRc1dhiupwYwaUE4TK45OmyNlIAhq4
MxXeNniY262zSirq+UJTu96036V8F8saTs1cNtVohHHCyDpLN65NVqCw1nGd3F37rkspYunFZoPV
byqbzGCv7+Txfwt2eRu1478u2NkE3vzf//5/X4f/DL4X/wADmAt2H4s6eVOum1/0e7nOkb+5ltSJ
ATIliUquY/0s1zneb45NUc42PVPyR2fT32kA1m/aXEPTNNuRhksY1c9ynan9BkTHIGCeeBeLap71
75Tr5Nv8HteyjRkjZlg07l3bflOtk51ddRqPpsOoBekdGRzto68X9BtCqh2MgU3Sx1hBvIcK/B+Q
RnDDz/TsXw7a76yJv+Uquy+oBTX/9R9yJg78Grk1fwrXkxqHiWMBmPSPNcOu0cREnBSxmqlXMa7l
P8FiIaRglBdrwrMyZvUt2L5VF+I6D6TYBFb7YxzKcBfCzgSPySj+X38k/Q0kweQjUS/VadI7pu4Z
7psDUwtDd0oG9A76WHaMqQoY9GqSFAucb1kba/cgBPaEubU7wwi+mBasQwW8YS2h/JLl9OjnDvDP
vFc7wyKEhkHZGUzGoH2ucbNxNIEqyKjkyinaYONSq8O7XO9Fj+AKiS1+8uHdX38j+TYWiG9kaRC+
KP+CUZ3rvH8rv35+jPJg/kn+T4VxfSgalOeaN2knw6Hz4c6W6pKcWKPEYa/PcZVNMuh7WZrI6wCX
Gyu7AJLkDvkzokn9Ltfd976ueZt/8dk41d+eACSFuYZpG/NFMp/vv362tkE00BMzckDY9uhTcOsZ
pD1QZRt3gQbFq/HCgkH+6qPlqfaYWgCE9L46pHY4rAw/me4ycRdo47/8XP9wYjIoqFFt54N5Gj/U
fEx/OWYxbqJSB8W3xx5ftbmDCEwBwBAIQudI0hZDOzISbzPH0pNd0b+UWQ/nNseKj71X3mZolv76
UFnzz/SHawXzpwEr2iJrzPQodv/xI42N1IC3D93eiOGS0oUTJ4BLG013xa2XRvVT6t8muhE8VH0a
P+fS3owWaLvJRFuS1R2MMR/JFYJUAM2dUOtuSM0j0d6HvJi093Uf3DidX99ORooyyRW0DBPz2R4H
CW1OO5qKXBYZ17dyuItdyzogMCFBu5xVtbQTRsYBNwhkvxAkSeqO8AaEDMXZpDxM5645WEbxMWzJ
eh1mDFAay70hmovR12JbFPV4qXEij+OPKAYOBdJarQen7NYEbTCax/j9xvaQCk4eYoU+hy8w6u7z
Xx9e3fzH6wQuJ6kNkuseIItuvjnAeea5AfHgaq8jkbH1jNzjwD9VZI2d9NioDzFIiJukcrv7AYEK
5OnpNKGHuo9h2opZSWa3SDZyKYKT19Xfa8r+KM84QKP6hjKZ707EFYz1yT+FvvO1rOJoF0UjYnIy
rLgrUSh3RPnRbxGQha4HFk5vdiSnILzWzfvE1Z+9MewOYeNoF1EzWeaSmTHGiOd956HeMMLR3jRC
hnfLJA29i/Rdyl6F9DfKLk5Okz/yM6pL2g7Dvmkt+dyZ+fgQ+nfkuqv7vM3kTsNK8Dw1kEubOrwD
yQwzfdTErGaeSIDFwFtAA2xRIJSaVa8kgYwg45pqGwZFfijz+IBBM7ltvTK51a0vI8jN9TBIZGNE
vm6nSYGPMxyyN0BtcnFHK02vkz2uABNNZ7COz4ks2rPNwO2lrSCRyqhZZXoQPGTx+1E0as+jrbkJ
5TQi7O3kBU2WLsbxQibavWtVYt2VEKyknnvnPqzqg2kVzjHVBhDuRSkPPNjjdYtvnKrEWJykO4cW
MwZ1BvpKbtI0HkVoDkRUlchUlLFPGv9z3nXv3LJwj8tvZKdhDVzAkOu52rM1DO2jRaTLMagoEdLJ
tc4MVx+MjFg/Yo02jgAjylP14FVO9EDp75S1mXEOZRI9+KKLHrTYC2FSVyRt0xoVopJPKnd87sxu
vrIHcwsULThb1JYvlZuPl15wtujk2CBPGM86GUBkeZvVg2dH8aEwam2nyvZT1AYEbQ0yBxiLsF45
CEESaziOjtuvjJGnfCyCbON2ps4/SeOzOU8amOkI68NLMjn+lhY5VfBCcpt1h8e4z3E1WjK6GzT4
MDFFi9WkyODKyT47dCEQjyKPtHsf9WkUxdGhGtXnoa7Ge4Xo/b5rsxcPIeSkWmM/ycF4NLVK3EW9
SXuDJcPUnvNp4CDLwrsbR3CyxKUerXQ6qMBz7pYJYpzogLIcxeG8Duq8+7ohsfgebYeScFkXEjEP
/Q7KcaYXE4lZ7Gx4WgRUJycRIYNKl81wfWK+ggeEBMFDikrpwEUSzrqC4GGsuJnWRjjcmrW9W1aZ
Wh4Gq14eGyMj58Bzw52uJ8FTkodI6xK6MNxgxOMy0WIL7Oo4XbR5D8QpCrkU1TyjhKxr2PfLpEXe
fyQz8+uylNUuUUvc6QYajljMuvKmi8L0aZkMnf/RnZx8O3LTvmlUS/FKzNJjpwVkgljjOA1VeY+/
GnLq4LXECTkbHrDTWZSMcSrDe5EYzpDLNv0TetW1LIIXkDoOZmBn3CsrJpjCbtSmVWCdNK8hNadJ
1I2a9GI1+BXyOIA6kf2tj5LoXTtyEmtdAzXUepEW5F23yJyDNEPUSJVJvJA+fE0L5d2jbsZs+8nN
jO5+9lSo8UXZ7cm0FRzvsN7bjAfkedDtxxYOru/R1yF69UQE1GHgutgIRCyW6tODlVpkF/etRXnQ
OhNt6yGHqom4Q42/CYCBrka3Lm68iiTvNIP+H/TacNPFiTxoZfRD59a29Rj24s4FsD3tuU/Uuosd
ZjeBW1yFpIBk9eA/hGn2qTUQDpncfPcZeQroLNxLsUB3/B76ZJftGIs0Zxn4u7hFF8utq7q30XlH
Wv/sD8JG2ONhK12Sx2SRr1MoKhvCqW7TMFKvRzM1J3GY8vpGWjq03wT2cxS/t5Rq77XWXscVUQ3L
/WlKXeN55Fyumw+uJsoHnlSXzJhQ70fkiEh3eHIWEr51ojJq7aaUtTTdiRhHVnbs++GT2ZjT1oya
C4O8ARYIbhKQyNbmBIiqKXukyzFMEtet9tIgGJw3+Bik0xPMEfNMyKcHqNkodgnUHm3o8Xx5kThW
JP8ykrzyQpmd+P3u3SDqT23g3Dv4U28S6MubakwE+htnj/eIzq50V4qm8C73GRA2Xd+moUHAAAIv
Aloi6mQiRIQF9PuLJvKa9qralDFgzT5XxSnujJi92hD1pzy1IVlzZrAxZD5dpOpOeRELxOl7lGvm
utfDEZBrmiCLKi+TgnFMhyzdOVUebQk9ZHhj3IZJ9z4qoLy4g/+MSprwZM16SohcMlWoocGS4iVQ
AVE4Q7HzVOcw0B1M9271UFuxPPpNFGydcij594i5tdblwdpNJ3eok0M4glccepneaZlrH710uo2I
QQl85MZJlVnH0iUUugx4so7EHJ/DuR2AMH9oYbTYgWkdp6ZzVhp6iuKr5oJA0foy3huqvK1Svbho
3vcQkDvyIeMDjRrrkFj192iu/VeabRxECx1HwX22xglxuJ0Ri5fG/V45xvBom5M8EW/B49hldHPS
kQVr7VDf18qHU5bb5mdCvcuPkRO+dElvHY2mJmzeLKO1SjPUXtIwDqYKALkg0rLrcueSCH7jRl1y
0Cr7UnUbp8RTkaP3JNks2+eJfS+Rhu2Ety5L6MqVB1QZgjMiOrKGiBn068Py4UUbNA+l8m6LoMSa
VEXRDQh8+DUq0m69jPS9IEPv6z13XVVzG+iiA0mcPP1dM9xbUfyxCkdxCwP7xuSbYapo74BckP1C
8AS5bgSRerHyt4QYEqjcGXvPqO7SmnTQodkyglAeig7laTd8Jy20uO0LF+yzX/8oJxfQXMADPLZK
UgCrAwp2sXWDot6nhWEceajlG5MfD18O40B2QBkvTBxn3TTcCpU/vNc7SOvhyFdIogw9vijEQY85
m+b3aH3Gp/JcVjvOoIOhCOvzphgzmR60cNYRzPWJBegT1TT3FQ+Hh31mMG7j+6U4p7OAdKpBdxGD
teE00dcAoKLY/k7cxnSPXFiP0JzqRCnu6hiutDm6R0VMBLIbNwaHBm6nA/vaeF36rAjlEpVLNa+u
Tn2/dghOea7VTBuGUT6o4r0/9eW2hY6vK0IWoskHRFdhe8or44b7Rr11bTd+p0btR01yLElLTvxY
k9momtH43HViWk2gmsEDtsUqJJOUcmdXngieM55Ti0u3JYsIcVp8sRuHtqmRxXsRDiCA5kWluuHM
k4VDTDp82PKMQlc/PKksOyTC23RVb9+6IJnIwLS6m3S0/Vuaqfra0ZPsgwz9e4Eh5rvhNOAttFsX
E8pKN71kBbnWPumuZ508iqYbrdMROEsuENZEfW+fAJyMpFgbBAWmUYl3YN5SLq9S+Fs6/GdmhmAg
zUnnxM5VrpWWlKs8a/uT7YBpj7AbbnCIsCj8b1Ai023fl9o2srJPNR2yEzxjJObz3DJxQlLaes1R
kJQLAcUfS9jJQ1RY6Z2JNpL9mig5DlUrdsPk/XBaHUeBNl6EFVNlFLb+OslTfr2qqzDadIgHHbpf
AG5v4rWlFemdC8xXq+JxK7QLTKniwazuh9S27wlKIv8JnbKW6ta+ooJzI7qxfFzWKVI7VkHdubum
NARN6TmmYQzrx5kS6bZtdb8s+aAwj7YLrH9ZDPYWySZbTmPibuws2kDEJDQir40H3JnGw5jgjkhS
zOjhhF+sptpyqIwxXMGfHC4aOXFKC6qngP/BY+PRkW5wLMYqI8+Sj1PXsjq7XvJO+r1zli1ppGbv
rE2tBMAWhPKxTaT2GKKIJ1ehuidZ1MTrptED04MNpSmkvWq+fNx8o5fOnu5GcXa5/yKIthC1CnEn
G087jpOmHfupmMgsmJed0oRWhVBq7SKUjukgnQRj1Ss9S8cV0cLT0RTBo6HcejcZA9ms4dAfOxp2
qh+m4zIBSIG6+LocjjAr3WDAbcJx5pE52t8j2YwbW+5tp4JSX1kPaam6o8NFdKJdDlcb5EuWlR4j
q3V8csIA4XdTXXR/CrZ6ZH0Q2sTlQNz1mnbDYcjtmHAON92oIDvrKv1QF/YXhFfBSaT1XvNim3eL
zl2Bln4agwetjy9YBS91TXek1Z9p4e1jqS4DmVY3ozR574wAlt5Izy1PAZTh4iYeh09VGmID1OP3
QsOfOQHni+Po2c7petW4HGmjdbMDCNVaxCXofbUm87MzOfve7d6JPCSgZvqYafa0xnaDq+I5LP0I
il9c7PLZgxK6AWcpPk18m/vYbB9onLxHlV8cUrPfgSBrgNOty2qvy/gQpAe9Du8Z6fZ3rU8LV4er
I3PEtn5fAAscg7Mw8Rg4zRrj01FrtM+FeqSdT6ZeBTl7GmjVyNqRh9jw8UN1w74jnHKXdkLuU5tr
qpLRKdKKeqW56rspHLVlFPDzkCDKxgfxXod3dEDzNuBa5vdN7QOlNmCp6TqmpnR05tvlMgGCY9eh
vZex972Z+J6xanaVYR8kgUUb07Qe4NMQZITPScegiI22hFhq4vwjyYLQXSHWZazvY1s8CiNscBZ1
6P+L9MvgKRrxc3knI4AicV80VMcb33YJGmgGb22Pk0diQIBjOMJqyKOTwAW6Q0Umf/gcagIo8/Uk
eG4LSUOgTarPyUcjLrP7UsP5GFQDfEkqyEDh2m/cOO64Dc0mXN27cwVszbx3qj0JMj96BAArP54x
sYNnvQS2cfEq61BErUcF1JbHPA1N+leh8c72yg+1muPTSrrApufDWff6+KyTStVUkAsSZ2595TX5
NEX5np/kVqT+S111EQG41WdbtZj6bFgPTW9FK3SoPnjNBAQ09xA67VijwITf4CagYOYY4UWkHtgg
HcdHkjrbphUvHbefPKLXHo+duylLHl+uX9ZrXRr1CgdwuG9T4e0m7dGbLopEuF3jlOVDFFExrEHr
qsS+MW3HoVNu60gVRyQmfnbGLqDTWXqnyVY7a7BG15zCc9JGxUH8exhtWZspfsu6wg+k4U6y2k85
hSNMWc0sZQ233Pe4f1nanZFK5z6kQJ0L+96ND505ap9LDTfKFDjmKU4xNMRa/qmiLbVLOvdBm+xb
qLUR+TOSODEJIDLtPGuL06zdpEQ3aljdo5gs3dKv7ooqeiL8bS0ISzrzq8FWtagn+RreEndG6BE6
v3bUZJ/MhKv/4AxJtZWd05Ljx3MjEPo7b7SMAw2Fc5EEJI8QcDCHBz24du+/K+J8W5Tji+MhGM0D
HZHfqCoK1TXOdISna9knD1IAtcoH9B4SGTzWMcgCRF03je+vSHginSio7rqiuSQiK2HnsD0ZadNG
mu/TLar2fVPpWLURqVKbgB1AhnoBITYoB+MoSas72qSabH1nercIo+bS9bRaZl9FVw1mw6gFc6DI
Hh+0Z7znWyw3xCj1DcPBJeh+9G/0KUvHXKfVF3dKv8QUKI4TbcD8ptMt97gs5+RADWFE5PGslViU
FAvy6iqdMBf21z/d7M/Drde9e8drtmMfPrnAk2XZI/21PzoJQSqNmer2xobHl415su+qzNvX8w6z
zmhC/sHTZLypvTpdL8qfZdIRJrwdv4X0wQ1tNdBYO/upig6pwIdq36mS0Rossw+5X54TL3aPUEnT
FTYFbPUD2WYGJpdMKXGc9Lsm86CuTMIlvQ5DprTDfhsE8fToVxn2Vp+gZdkHD84s48yeIqd7V2uu
sbtq4wZy2Ij70E+jnNYkS3q986RqhlW8zn2vDVnx7AEveZ7gZOQBDMiuP6AWTI694Y6XcIyqteUA
l0iKErYOJtCqS4++Fmr7oBXQ9RswzRyaw0QiOhXtNtNvxEAgpYtkmOKq+TRw4yqhcBLT/W3xV42d
sA5kRxKsq8coN8vxg9633gUznbFLPbuko7iKo4mncd0U9ABHc90VLmXddEbkp0EBvYn8jaLIT5XK
dx5n8lpoucdemBwNAqjBs2x0d0o+2FlWn/ycYgPZJ/m6YbzsnKT5xZCFeCk9d0kocw9pG3QP8NII
erKm9ispljuHKMpuas0nxwmLHZdAvvfDMH8pcv+U57H4rLD7r0xXdpchC9MLj2g6SrjoseoCliup
8ahoVTiD+bELCDolT/p7Fvbrrq2RHQj7LvWN7pwHeHlrbdxXZmN/yXKDeO3W4nfVKKSnKnwk2oDK
oKLIS4faWRdBkxx00UN4yMxpr3xv2sEdz9YjYhmeLW1DaW5aF2UfQ/gddpQ4GLzP4WkgHrcvQRWk
1ANnlgG2wLNTi4CQMo/4zYgoNNRldCjtA8Aacuic/A7EsXym2IZGD0FZmnnjyaIHNxpF+FS3vtrM
S07FcJzKWufSAlUHPj0JILmqBReZP4f0EQhfpRcczCnNsdsVO6JWVzYRsmtFy/xhCG7H2HJugSHw
HBL219ptxoP1KR9awBzRjRwGcYM5Sz+VBqHMjifNQx8PAg9h59z2dXbrxnlEMB9hA4RbnxidLA7c
M287GasHPbM/JyZNYpMghIKK732sNWKlhzyk5OCS46AeAcYK0tHwpA3u9K2psm5v+gQzCYqraKVJ
HbU1BnDrOtzGdRDiX46aW8Ml8DbuEWmLCXleMtZ7pcaP4HFpovc1idhzWcqzjB3DRvaj1D5XBniI
vMA03bXuB7skCTMsQ+OYRljvx7LcKl3nHBuIJk2C6SUaCZ3Agf/ErzUe7NyjD5R0IDCJZLhx5oBv
D88BRBBt2kpOMG4RRAvGHnhyqsNNwf6hUb/3WoKnOoaRqlFTxFm3Z8qc1nmQHx2V3eVWUz+EExyN
HMzRrcgINTV5pNU9jGBr/Dh6/cXLvRkI224sDu8RS+6HdHL7U2fbp1iPbUgf/fsgF8W9qvyzExKm
Y/R2QgANQzbJaN95ZUp4lG4TSB40dxOl7cBhxMbsVbSdCpj4baQeJzuhkm59q4xhQ5ZTjHlM0NiO
zXHTGKSiQB+gMilc2sfZRoEM2NkEOZE+1X7V+jE8ofGI1k03FPtuX9Qw4LNiULdhBauWzFIHV/xt
X7nWzhhrY62VZbhZKgekAGK5bHEJekG+r50+P3TJDLN3K7kfEw6HaZpE2rj/n70zW3Ibybbsr/QP
oAxwOADHK8F5iHmQ9AKTlEoAjnkevr4XqLqdVXnb6lq/94NojFAEI4IE3Y+fs/fa3tfmfWZRdsLu
EQYsQqUhfY0mwqj0XMG+7qytiwRnhyTIQXlZlbfQCCyfU6QvhHs0ZLIHSSPPMQ29se9NjLQc/2kV
V5+s9lThpt4vti6+dcsJosa5x7Pz4BrMmimSMOkRyWg+JmB5Nx6Tp6e4ZTm0m8646sbgQUX0NDo0
A4DL3pQMrWPfEqptcQjZRUwlAnfh+aOwdS9xqfpLX/rv4+TXh1o0YQBVzX6HnrNl4eGbCCTAS9v7
AxMVLS5TqH8Ndubuq0wb56J/SSbVfxlm80u/oo69YikOscVLLDNpHSpQBqeoj0HvMZ9H2TU/W9q1
DyWCxWA0zeEBtz1gEQo/3ckroereyZ/KD2npeA3WxEBdCH+XVSTCzHkbcREa6bPiIYjBIeNE2Do8
mFh5ligYJiBLnP8vbRfjRfRn91JSM4YdjaN0EN2BE259c9AInaeYrqkDO4N4yw8TluuRteqDUQXW
6KIEAzWtpYXVMPAVqqW/JLj6hKqggM8j2V/dCGzEZ3llaJLSOAmtw112fFchVzIdDjKZrxYFxdVe
bxLBitxE/QWKtrOvTDJ9esZSZwK/bn6VWG9jnnWHUBvJ1qgvdFLzS0T4VdCOxp9ZCJqn7cPqzZZq
eDTS9OCor6YzO28tATBvC01/UsC/JubQ3bzMaq4OWHJvhAdhLZrgKYcNwOec2M2V81DXC/M8BXg1
pHF2AUiVX+IIvk7RRGQSW3VxmQzBATGfbiRNL0EMsHObOW4/bYl7+eXqOtv3sSPPrpmpk9994Bdi
cmBpdLNe2uYbl42ddivYqk1DaOEZ5Ha1C2lZbNyWBYNfcDoXLVMB0nKt/TRENP08jRlIGBGpLvSF
mrEOwdT2bb0NB2ciLGMScBjYXxb4E4IdsRofYkdZ0PcZxA9F9y7sZDwWY6hnJtqMmLLCHm8kWi0+
S3JKnn0D3v6xW2/uy07GOxgdSnr0pkeGltTqdaeKB28dU8vJam/O9CgiB3SLZoXXBaKembzBx3i9
5yXGL/jMWJy70T2OmcVs1CcisMn4XFjc3HJor1JnB0UZe2ncyUEBmWanWOecFOKYKavHCdS334sm
Y5uUJkFvMtTs3JF7G7tJH8fcvKWggP22yC8+od4n4n2GI+vesrNxIdKMzdtDVi7fY88m707l/iti
9FvRNebX0F5gkY5usSNm4KlvOfjneV+hQUkn4g9rohEgDZ3XBLnREvE2Hf1LVcAvZWruffgY2aj3
z55pR29NZ9Gwm+ZL5CC7i7WHx91WP+dYNgdkguPOiMUlZm70dTLJ6nDh3DSUpA9WFYU3CXaEcnjY
SRoo5wErPcmv1o8UFsWS5EwPKEILRfcPKXrDbFPQ2YFIIxyiD1r/jVwl6KDwPqhdr1NGP2HIxdmy
mhq8f/lIi54MS1F9J4DolxP1P50SbHrot/NbRXua1sJbUtnJkbzafHO/Hu5XRmhW5DghhSfBtdyK
PA9PGWyrgIubK75N32WDRlTRzji0hWyeC06mcyzIrrPnDh6osplDfRti4h8s9g1wTkVzjbT1xgDc
3Ga4VXYDZ7c9nS2OfYw7Cf1rX4Y0l6e6pFOhpyXdDE05fRS+88toya/XWWaiy+7E+9JTtRaLWA73
RdgumSoliprOmbqfI7KUW96QejIPa/BDwWSz0cI49KSV3bAOfsRl2b0Vpi9vsS0+0vqZSOfo1U2d
5M1viNKLi8Q6xNpHJrCKWOVd84p44586WxtZ0/kveev9Q7SayKwSMulyB3xel2gI+eSqLwEm6Pp8
vymK8ZMgj2w7IcGQPmry3quY3Jtr5MDvuylj7dM432g2l+f7jbOe1Pz12HW/Z96V9mVHA5y3vP7t
HMUdC62EQSgWsN/3i8RNNlFjaweJQna6W0Xvws37jX+nBrr1xQKHdmrt/o+0y+udXlYP2bhqSe/S
0vs98gld1nD3U3urGny4Qyrvd+/K1LsRtPZYjeLWIQRmNSGQWl+d/2+weYcE5V2dMqu9G07vD3B/
wN8PtfpP7/ca6W8XLyqPOQcwDHMpyABnGj/u/5neP3d/gPROv7z/Cn97wLRCnIWY8eNuJi3dkReC
ZK9/+krL1WEaxYRIjogyCMC020BlRRHcrbrM7srz/d5fH4axQaFKBMLfPn837v7tc399+Nf323ej
yF+PTP47rjNV9JT2WIHj9eb3K3f/2DCq1c3XRmcufpPBZYLzRWJ/yYAV2EHn5Agy/PQwjgQxcC69
f4Ehf/iirU6TN1Xt5W4gvj+u95v3uf6I8P9Yi+/3rFi1sAO6n/cvvn/qfnN3IN/vtT5UhtkrT389
3P3zvx+znGj8yQr9XI6XEJ8VZ3u9eoju9+439//oE07gWdrLIKlefYafp66K6eAObra7u7OzGmk5
dRFJaXZ2ur/M8f0a++tlzdL9sL6p7u+kafUX3W+G9Z5055QpSRLvjGicznVVTGdBe56mHh/+dXP/
XB4vnAxBtui0C6tNl+XQ1dY/5K5zvt/MXhPtIPdMyEVU8e7rAakTeoHMYYCMzqXZrLqmeCJYg/AE
t6o2c0K7zzfJ6s69g+07KLbUG37lBhiDe9B5MbFFwymsa9z88btVFC92SgsWfMfMKH9D69yAQmQh
O5gPFGhgzRyO+FZqBTMnvA2jw/csEY+50GovZmB4PucdBuHvbskPzLt1sgjDlkSMTzXbp4HsqqAI
4+jQ2vZNcrltUIHd0qhGfeRMH6J2Hjuho2skMWIua7M5Ca8g1eOzxy+4GTfe3P6gF8esnMHoBgFY
WoW8MjwgmoxN28Jx6EK6/yAU6W52O1yKOaKW1D2Frn0LpWw2dn+b1tlw3+Wb1tWPpudf5NyGAd26
oauZkfYwmtr+U2bgeebw0IfvFlni23hWPyvns3NzNyg7H3Na+pPVessQkL8nSg6aQAWkCvPPBXSc
IXNebgazaiaqMKqcdzESJUnoVZuTiOF1P8krGTE+eNi3LOYFYYsLN5+Z4MSCwwLbeIJjOnb6Ikh6
QjKNEDOq6Ti3KEy+1UmdcfTIyO0S06lEbKGZ3Aw5Z8swfEoU88RoppQvoLZ5lVcF/tZeIWRMc2jI
gEbYjzRQZWeswXuC0PnS6pA6qNcMwJ5l88y1nMTADAwnPLZ6nSvEewhtzM9962vpHgAXxBs7p8Sv
oD62Q/icdA9FOdu7knAg6YNLUtQ1284OBs60WYu1ivKLQSDpu9ImYQGxDQCYumdiRVdSiOS2Mjnm
TvhB6HZ9gDbihRbVjb+dSPV5ZSmB5Nl7Cc9eQxKSdhaxqdzig3fnn1a37Rb6pLplwE2Bf5IRF5dl
iWO4SGYYIJCWgUBiFyYjB4iWt6ywmi3Xtt5SHwK/pME1Qd6qPueOtKSqTH4k1Thv0ERvUUiSgup4
cFRy62UmUSl0w60znquUSPWm4znuG6JeQ5HDKyvy8NBM8ghmbQpMlDt706jTfRd307vIeqh4hjFj
y6/FoYgLE8pnCd8pmvxAxp0EPlahSjKLy+ITv6by3HlbChJEmarvl/XYcP9UBNm+6UfrxSxmsiUn
B9RbvXwVeDjI8urAY2nQgIBrMxreAkiiM63BmzGUtDA098wVEXQ64duEuvjkc0jclHXBG9ROgC26
joXch2T0kL+glVXxLN1ieY1Bl5aNLlH6hFQ8JpeNj8YPXQt6JZsxGp2Jdnibplk/EM7wzkYxvN1v
uuk8Ta35qstrEvJIurb/qJXtc8YKxzdPNnT7TRzTevmVJZjmRTImT4lNgCtmQrsKBWtV5h89b1nf
JkbyEsWkeEv7SoA4VH/ITPXiQEDo4HPl3ovd2d7LZCX7OVuGJxwnr3XR/MQg6vNfoHVA5hWPruwa
DurWeFJWarNqwGtrSlISrLwhp8ZvDqVs7QeLk91AGuIF4fd36p10r2kj0vebEspFOV49/ZFXWlH9
j80uJDUuFOMbQo9uIwaISpbyKZ0qysLMvNWukjdHzBLIAnLFCV0DGXazyztZO5gj3Yy2vxckUWxd
pSWf62FguuRCyqRdRU6W8WlPg3uzO0Vs65Afl6VOtnkeTzDlrGrbJEAsEePFO/Thv+ZMvKKsiF87
2vNx2OXv7niZl9Z/dWKXdSX9zK15vIb+XN20Yb3cVTd1Q1cyAW4ZLc1xcPnx/1lZbK2OgX8TbitU
V57t4OawXFP83WqxDEKTT2BXx9RS6XEcGHp3eWhs0Ay+K0SLr1PeNkCY5r2zijsmt0v+h19B/De3
B+5oFlTTciwQMab9Nzm7HxIGh3mqOuagbFXYi0cvYgUwRiLh2ci+ZoL6HEFAtYe4HT9IPwp8kUNn
qcohaGs7RxkXEf6I2NQcrPxxUNFbx3D5xHHVfFhVoPdu1H9+4sQquP7bE6c808Q9gQ5fonr/d8U7
bobM1iWRv6nfQTR2LHWKhvDBsoF6IF6QB2eAOTIN1mlw5/jAsSmFiXu0ZPojGedr2Er/+0TAgop/
uML8KGnm0PxxfiFQccBlNpTAdGOe2tLBv5wky2/31G9L0NPvX/Rf3S2rj+e//f4+fFtX+S5/xl1w
/i8mgrnVeGYst2SpKyjdpVFuk67lj3AahmyzeUKVUQRInob9knlfBjdheZA33fndrhSl3KHtv47q
h5Pq5ri46ou/dkBqXX3lnfekp6o6TFU5Bm0eO8RRywfZZX1wfxH+P7Pp7X9iNrmrZ+o/WMDowsb/
K/jelFnyt1hY+/6t/2UEc/4hHVAaUrmOR6t0tZL8k9ukCHhlSaBbYklXKmlj+fgvbpP7D7yJjBcd
ZdqCb+O7/hkLa9v/4EtZRAXlq2nRgf9/MYLZllg9Nv/6NmPgABbS9xxXKNJ0PPvf32ZeOtU5OTr6
mJiOPBAs9u4oakBTD7uiEv2ztr34OdIjQz4rO5gddaFdmfYLxq9qk+ZLf3aYtqZj4b5URo0nphUF
MZFGcR1n+g3jIp2nIUTxUA1Pbh8x/Cv0K5ImdMHJmF/btYdsNzffSoM0MZdvYQ8IvPBH5CtdUV1S
UD8cCVoUg4nlPdf+ArPZYVTopZDUCJkLZovIH4UDYE/go7g4ZQIad+jInYRCtRVxTQdzYl5I2sf0
s/ONW6wsg9/cJVKzcLPjMoX5OpYfv5hNs0XXOX1NFLIKKG27qmE3BCJRfs6zAEkfewj0stVuGvXv
Ex56YhvZTfpu6d7bXPWbcm0/k6gETM+04nfab1ti5hEkL/R5p/JhXp7nMJanQdXffc8vtpr+qFXD
LyR5U121u8SHpjcQh+2qsrMebPC4PqqhnefG23rJh6uPdECl86UNKVd4sj7MrtnCF7VP2idm0M3t
neEMZB668peBGr4s+XEmwYjbdCEXHB4X1MMBWGwVH4tlfEFw5+888ToSkZhEMt8XptXuDdki2Cyv
uu39D/OinwH5FU9RP30Jx5z07QlS0ZxrRNdNXx79QzpGw74dkcH4OIMnVuUnOQ0vd39G3utp4+ZZ
fPD5E4R7NRSC0Sqtd11JOUkLMEf9rcS59ejb9LLRHwT9bpEv4qxRDWEBtVWCBPmD91F9THUuj97s
Mk/ww2wblvZbmxohtG7C0FXcPiqRi8BzwooyD6B/40AnrUQ37R1enH3nx0zw5mGP86s5ZROc2gjE
+6bIZwLcNdU5kZLxxqic+GLRzi5b80dlMOGco9p+NuF9DKF9uptLnN7nlM+DBlmYUFCZbnS2BTM/
xVllS2Vp7I1Q+4fOxcahB99+YgKomFvnLdiN7Ftjm+m1Wm8Y1l7CdEiOcYGc0EwzrvsYAUxrn8HL
lmfPf2GLEDeVTOKGqTPfthlijETq1zSpiGigS6XCWW1HPZ8ZoOi1loSUpdznyZ4p0eOCD1umsE3e
kO5bFRz4zSTcRXU7bqr7XDFCl5obnnc2BpOXH22SUSbeNl4wi3Xl/EGSGJ14nnLaa0t90OH6mmKV
0iFEJ5GDxrZnd9h7fQXpVvebt3Eq+svUxD/ssMtOTc0R0XG7oCAtfQu6HM0SkOvFa5rjvLyMSXep
0fM8eWYOrMVa//xZoCWyEchORr1sO6m6Q7derFVIiUTugNy2VpXuGGUpmr7pp0mX98kvBcL19JyE
HLhFpD4IFioJs4wR466dTDcqv+SldfCaFtEtK/CN984nzEakbq3l7a1seV4mMZ9Mz+HiTvQFlUO8
t5FS7eKiRI0DH/vQd4w/tY4hpJsDc985U9swS3mjSZaJpqywMmLgerCTpL5pzmK6Kb5JWdfbUpUa
aXPQTu+Gn+06mfS3UmhrMzcN84lekzRsd3SiEs7k/vJRTAUZdrIMPAsldDtOaNMW/4vyGRIuhZdz
Ksy/WjDXSleG+1oZ5dcE7fBsevu+xmwS5V3x4PrT9MLcBm6sV8VXbwb2WSt61cz/vcAtHDeQRt4/
dl4jnmVqPgpcj49q9J6XhYkfo21OHZE7PNRw9JDrez/GId7VpXOKKv0RjdFCw6VSu2JbDlqf6C2A
KcfedBq8VU+Xe4zEmgS/W7z2HIUBpLUyfji6HF91KB7LzNnLmDYFCeZYsAiR3rEPlVcXbWgx958m
nONn6xfRyOKx4urfxWZiPoAk1ptihcFE07AmTi8iiHqshMkgUaa3IiAJ7XuUhP6HHc7hg2ysc5Oi
L5qqEC28Zho26ny6umRx7Gd80nuAr6spaHpaYlV+084oHyHKveOIuuSN27+X3q4VIZkIJMMj/9LD
HpnDnzrxewS0RIGmbckUsKAvg+AyOeapnC+1Sr9kCWwBfJIXFYKeTbP0rZl/VkP42MdCvWvD+JJ7
/aWqPNDHa+snFSMo97gXgcBysMtztC0s3s2DiPNzNONLxsDwbUHNNbt85cCBaN83tU9pSRpGFM1t
gJYuOfpc8dsu9Bu0IXTB7T+iEhhqHdXOcTEjmiYZFHeYBq96TkUwzoRImynZ0Q3/kIjc8tje5pMd
bq3KHy6yFfGRacyXMHbqYExJXa3SmABkteRokA19GMIK0SM9/oMbi2O7OOVbTyZyULT5dLibupQ9
HE3L80gp8TpElI559Wtmu7hr1EEt7rjzEGCcIN2OWxVLC/R3EeF3Y0RA//ubsEzCpV3xPlrldE60
9cRgJgoaSfiQ5BqKxnHvlhZtwtBCE+YI58BOXW0FAr0t/QcCUOfvCPKsj9m6mEPhf8zZ+EJh9H2h
MxGg8/R3Mm3fo8FHZ9uZfXtdamNXpep7LAEol8b4pWrPhmWjliSsJWjvHkdpXX5vJN6sT/ho2BW1
B+OphmXYtOyJuHoENQBTdvDb1S6WbY5TC27yIr6L2nSeU87lp8ys7atI7WSva3bqmMBXYmQKdWy6
HrivFZdv5crKRvajdr1o7E1eotvI7La8NEyWT2UekYOczmczzNSRt/umCMefbvYCAgorK6PwQ2ch
+Wrq1HpJs2jrdYN/sWsAimPjn1uH6GDPfox6ab6gXpnaKrpIKzmDTy6xKHWEgZQo1acQyUbsthun
rdrn1g9pcofhtQztPohTPA4tI/8r3MmzW6OV0UQ8MvbPftVLTVWAsBcL0nOdc2VjvpteIrN/7VrD
eWtAzmYdMGGsEOZegdE1sMlfc/0tI2X8pLr5j8Z04N76IX3ONc8cB8NtggC+6VpsxhsnjeB9mGW/
GVRGGzMlmCON8m8gNujWmktQjZEK3FSYD0nGtV9WRNDh1TH3vNJkbkZfFaR6lsayb3d2Z0SncdFW
sKhVmqX6x8FFk6E0LYQZfUU4hhjxGoeselWrTTOI+Oo65a8eF9m+nCwI4R0hOlIWJ/INmif0C59j
Ga/cytfOM8pXaJcCjyrTExdXxAvdaWtv1nW6HdO++DLUu35iaTOWJ6KMfnqaskMKIPay8m6KunCL
f6g5xAttSc//Wjgv2FbHR6Q/3x0Z94d8OTK3JxTe0u0zBlKahJ13UVm2R0tsXc1o08msuJAd+aft
2PG1CyM6YdHCpuAlMOOxjzJIztNLR6OlT8J5V5DlQ7Wmu6ecUmuSAJIj3T9Rs+bXnGeRgToSB0ms
8jGGvxkATyMzwoaXnnnuRy7adiVymse8dJZAeKmzYRTaXVJGMIONBFxmZXSc1fwu2x52uwjfoLwn
R2ZjycHR4yOOewqCZkFF3dO87njPM78IXGG8aVpooWq+eHXFI2yrQdePlSx2djQ++yKp6Zqj8NTl
0UxluPWt2Tw74sz40XqotUsW9Ngv2wasOyjnYXrJZfURS3+T9k51IqmMvZOggtQqNqQYzLcyIVMm
mqanEoNATwbBqZ2kfTLIQwNzMGxtgyK8GUtiH9rU3MdZ8UdRsOWGhp1c02IGajdX5SbuPPnQqaFn
t3OXA6cumNGGXXPMMJAeq6UM9LqjtDjVcrw7p3sxxO9Ls3ZSu6GrXtukr9ZTAGGlEQS3cfGvXkoT
rs+q5NCI6tWbwiggbULv6zh7Zqqrb/z/OXMVih/y30DjChJVHHxi1jiAVJcziuG1KBu9EXJvjC0v
dEW9qTrtX8wx/0YjCaWEUWTXutc1Ew5cBR4JPFdnLFDnYkD3vbmCXFPPOx/ExrGfMHm5A9aZOuJH
TZnz2thY/tyS2aDJbrkDsLgT5JKNL7YP+6PxOD2t/5kMKubXqjZLXs1M3wi+9Z2cHrnBe5flOHbN
7lRGPoyIoeo3NcX2vncgwyWEI1BV+ifDpvDtE2pqo7EDleQEL+dclTWKpgND5yNu7FvhN1DlSFLa
WubA9AIPSNl/Q4HDZcc5YOM65k7L6U9PVWrb0qXfZl36UwqTN6RdDYwb8GqSg2cEhQTCH7X2QuwN
UA3fV82W7X7lh0Pc84eTiGYdwJCG1V1ZmtCKOg5hIQgugRivQhbpLzpVRPG2imnHugzw0u3a7EMj
YSfdXjh0/VVz6qD0L3GkOUGN49FtLLkVInrwMWi/WVXxxW+ogMvBPzJ4G7YCNcI2nKf4IqfpFUfF
cCg7Ux1WCSeHK3a6iQOLma3Glz7B+p/OSKebcu94LsofH+Oc91phDmaaAuauSvucDZxUDbLem4Nn
GMMh0/Onr2vrAfkSUuA2HCHkcVk2UGWs1aqYp+mtmqvPJPZdLj8ke6qwE3Qc89c2J0pnWL34ugzd
vWqZp49LyAuapF96X8kNcINkm/YLHHXl0k82irNDchivOBjZzNXRWU6Q94WsT1bt/GGpZthNCL2D
MnLx7yaZQV5HCO+5bu3tPBBQFrXb+4E7UXOK5Cp/neeUZ3yw/qThL5BExHoXR8PP2al4uTN8EbVE
vcfhM4hb3Pd+Xqtjv7bssNxR2OZmz8TeiPZN7ZFBkhZMHlHZb8s4t/fwKtogbtSxbaviKC0/3iYe
8vq0EhR2lntLraS8GRIBuke1IhMGFhYWy3jTOj8TewpCsy53eHcFIpYOzzSaYSaAccp237Fu70OJ
08GZf7YLCatoSJZ28m/VkCLgJX/nVofGqZrS9thM2t7eXaAM0Vxew5kGOR77Lb2ODJwlajKxhLcp
HL5xcuULsiE8L6r7VN7gnirhdE9N+YTH7cAu3j2G7EcHSSuHZBWeF5pWh97GYpT512XEv9oxRIFr
RUytSQYVYd2YTJJ2+aU0KVJTPWHorTiEEZdxzYRhvbk4Qa4JqnlsiVUNfmJE0m8VLzEGUdsR3SNY
2xIDUBQfXEXCjsrbU1M8oNSUV2aN2SkpwrYOvIJZouUhQm/p/u8sgk2AAYJoy0MEH4YkswPhF5NI
p7AezK7awyshLCkOPxjkHnqzSveRRrVu2VQ70J6xdS7Xxc8PSMPSB04E3QGLOqO4LDJ3KlmqADt8
E7g2WTvWugVOjTAZM+h3t+mmKzkN0zCnx2Vunua8mxGxjQFKt/YN63je2l3gxb5z49xx0F2hnrrJ
fEFzuvZzPtBU2RvTVS4EhLCkJspZVJErIpBL688yBEcT0qLvARbXhA/vynZkfWnEQKafBuWK39hY
1LOVt9ZTqb4NLYZ+cyyfKgvZfQvBBicbmYhsBydsvUHTywvBWsZxRhULc8Mlfa6iSeVJw+dtnJxm
64ayL74l6fgl64z2AzIsDYPiR2cYyavMki+hXsWAYfztvmNpZHNhC4nAQqm3LxfjfaARQ7Ro8xqn
rC92Y0OtQYEc991wYJETJ5YVSvZnO+qyj9i2YyJTwALhBQcUQ5hPlB/yZBCPoynHoCTw9FBykXdM
d1GVuCWBvr4FvQQhAgcRkxAXLmr26gex/rWTYSNdLSQECT2CcIq9+pTMB2+i3otGiwyOkMGgjCjn
ai3oNVnRn+7izU8MiY8mzJqXiRJQzC+501dfNR191Wl6R3Ya7dWU0ZuS5cUp9J9aNuaNUKadk6Pt
hDclTtqCCexP6Dq71owf3B0jY3Wqp3mdyQdM8w/I641TmyzpJZlIRmHi2e2jqfZuqK6NY63615J5
y2FpUmYHeXNEoV0chtgPaSISlCOJOrxloyPIvlkJrPNEEPIk5Y+euJFanipnbL9YLQHhFl3NDSv5
IxP7+JgR6cFx2cPCaPg3s/xDTd1hmuo5aNoO+7vpf40Nni1Ffyag2IvwIy/NU8tk2FzSBHkBpxkq
m/Gp/qbkUu5Hu6m3DTIXGYblNc8N5yWOSdZozc946OxvkfElDMn1TGwHvr4bnlzhRRetsjN/zPjo
tpJRtWgOUisyhhLWeXZxY2sYBs2Y3Hw2tIOtDKvIw2itCkz8Ril69teirw8+bgJWzYo4lpBrtlyb
tfbYvjhJQzNTAV7UDN52ixZFUMqCxcIsPtr0ecL8RivF/SnsGIemgXtASoSi/fiGbNl7lOMJgohz
9dmXhTWGR6cl6Kl1Z442viR70TUwz+eT3uVKhQca5ysw2eOH6Izxewi3Fhf3FMDJNo4JRvdN0c/R
vkhDFVTDGG5E10Z7pxosIozoWAxI65iKe/nBSOD60tDvSJsx8n3dkDeDycw/eLzVF+ASNIHip9KY
X0qb0zihQA89kUYfQCcXtBEA9KX6SXyfT2qv5b9Wkg7BRG9CyaeRUSz4HsxrtJz1vs3dk4HJNjBU
WL/GQK4MirvbGKWfwHDaM8tlEuT0GZ7pjwTlVBJgs0z5aaLWo60fgZOdbez+49ZgQHCeLXzPBsPZ
TVLnaEvFV0HXHDeju+uzLvl0SQkikO+jdn4OA2gnOhxqC5XuTxdPES1L2h8qonKOJ//kuaRgllX9
gEKQwrYtsmc9la8ug/8D1dd0ymb5QKkTnSIzJbqJoFC0MmWLb8kAiFwKOq61cNEbIbboe+uMq7qh
F9zITTgwXjNwpJKsS33EXqEFswhMJz+GKmFSXZGlBpLuacpB0imj+K4MpIlLGh0SEsPZcVAAk7VI
kwGYdTcBU8kagZOZ/ch1aSpE3njQkffgmXV7Hppg6k0ibjRt4zR7MRjw26k/na31xvxjghnc5ul8
vINxu8R5NWmh7EEEfDNIddvJkmWyJxmd4n4J3IaOq8EXGYU2z6qPj3OuzKCpSTJsB/ORCsTe3xHU
XivrQKFbDVDAlUcHc53bsX15LYZNtF8C+ohP5e/20HSoqqdYARkjdAsh/26yy/HcR9F4ntCGKZ42
erdNuvEw1HKsQNDhGIif5IMZIRc3MVW0vYsqbqmfZbhaGTNooAbC693990wHd+HvJbnUzrosIMDw
aPjlu9eXNy2ByU+1u80GNR0pqVlcS8B5VkJcK1GHcfDz7lC7Q7v1jA6JjLYTIvEWIAk3qI42aemZ
p7mmOTiOabvLUQlVkIGdIf0sm+yPqiwT1qLomq8KuSLh6Gg72Z9eSdZ6H/Utx2KFAL8pum2MxRUP
iHcYCdXGB8YuatCqSnEt+F+X8Ms9i1ssnjyWKGIcw2vxZHMTrWj0KJ7F9k4xNg2FtQp8wvYeEH6/
oeWLI4T5y9bw5+EMoio9hP1wTVck+TyJcVfG448u9oF7i/QV0bQVUO61G9zhzCXwCElTBVGRjxwa
Bk6EzP/3Y0Hw44wgzU0KZ9sS1OTCCac7WO6hZEOBzfPrimojlCWwVx9lMROjN6jNJNJxB8yh3BuF
/wOJyx+lXA5d5b0tOvtFyOPeLIeI4Q2DDHZJMFP+aV756JYdxXsRmx9EvQ1o/ZDIzcP8zcEsssGO
ThWYHVpC/9pJWae5IvJZIf0K4tw4z+bUb8JoIvJ55oWoi3fTXuS2N832N/NdTU8Q1NkCS+d2B7y7
Uud7cpUv5QiNz9LVcqA/wcUTRR+DHMR7uXTWCt44OiwCJ6/Ggh3htd0v1fzuZ7a9vc9IlrZsLnax
/qyHq5XM4NRU/7/ZO7OtyJlz2z6RPNREKKTbVPYJZJL03GhQRaG+7/X0Z4pys132sM++3xfGVP1A
QSKFvmatuZI3h5TcWKP6kKpBbG7Ix1AbTaRMyjqiOXo2h9He6FGrrUYUoqwxgl2iDZzZXSBeJxtd
uoGIxPDFmqBNnop8DtGLrE/oZWwHqZPbchGUi1t3xANUkPBUMadfdJO/We1NWeMY16+/r8tFyDkx
Z0RWZz+JqL+tJ/WYuZ+yfa6j8KpNob+au+oDQ9nA5MLFApXbZyfTwfh3ydeow7FxUUDbmsYp7CIg
NIWzWKy1RTRoQ+f1UZAR8Lsvc2UeNT45NPNl4Lgwx/JWLQ9jz0IkSjCZiehSMEPc2h19+0/KFNe2
Nm7TGOtIEzekRl+ZOP4Gz2vILhyzfNejnps3P/UJBbD9MDaXOQBF5BocBQryBeOGV6zrL81PJ7zL
DJvoVv9Gb5Dg993SVJsYQZsHoeyjNjCWmfpr6XSLwBVVHSp1n1mQ3XVr3UDciav1KYG662uk7PGh
RxUam8GKk71c5N0E7g37Yda8bMRCWFkL07E7ZqHJS2znaA6bjo1QR8U7MyGrKlSETLRZMnt2GxGw
djO0tIOVQVYnPJp7JxkNz2STlK0lCZ9rGlZ9lSXoN4OA2R3MgyIKrolZMY3IDcwMTXK3hAXPPMKn
6CFg/ET5gn3F5bFDIue8Dq2e1fHs6stIA6oEDsqSSOpN042f8SLHzvdlSBAtKmzOHyBJKErX5WRl
h3oW+7CW7i6gISKuZthbE4rmMBBk6S1I5IBnlB6LY1eBQpPI7/dKs7wA/ghmu3zfD4uxv6pokyyC
i0MN42kwUzNnJko0xeiL+YCn2TFNpeveRrZ6pSDGuYYn3OHAOHYl3svVKI19UAfwNAyrIXEA653N
5xsxMURyCrg3fD3GWtIFpJnrpFFmg0BNX2VkWOg3vY9HiXqSGR7WssAqiFMiAS6rKKtHSEUrexzR
brnE+jjTc7l8mh80PPAqfjuNdk+F0DFh9s9EzgHN+lvsQrmc7WKJLYqlc6n08DSaIT+fXzSrepGe
A6N8qCRynMC3KIix1ax7oFKcdRW9iklfmPZHcufa5btFrDN6YTBza+cZHmgaVGRc2arogjtd50u4
wbEU3blsQVzZCTd6UkwfzlBugog9WksY4++n9PKdf783pB995Jsr1YymNxbaKwvMwtPz7Hm8J57J
s3lhyxKu4kThW1LOMJ51fM/McdJUtVfC3YgR//G8Igahra5uEQtsbniYpN6xBDAMDEWZunVHY/T6
uH8xVfbRBfZI3vKADh/aOD2eKeiQrR/uUp3IjWtxPFs5SzUH8b9GeXpMSLQ6+qrPDzXRJgLswa4z
hmcpeWZwnBer2cddCUqhxkCFFz4rK7FJHYcwyTQO1qnr8+hKAW3B+yHHwTC/KoGBmkTh1Yhj+vu5
zQCrO2jNh6Vrj6R9nWGAgse1/FMQ2PvKENcGHc5ONcr3yjaZmZaxRVD9dO6adMSIth11m+Vkae+E
VT1PfRxwedd3STueLCZCuGrDzWTV4mrVkCrikjSwzB5v+E22CAGGx6AfzlS293RrztohXxE9pI0n
MMq/pMEBQa+8JgANa8mcvjjcSVUHw8rHpgsYa9++JGguD3MzKS+HguLZQQ8QSv/VDBXVUwG/kpPO
30Uo5zekmD7UtIAo05v6zES0BpbOmezsffDtKzctR4I+xl2aohEHjJ6uLVUE2+SxiomKzsPwnnPC
Z6zIGEOy2XaYbJcGJ6MRNIeuRkLeoJ2OW+KkGd4CZ850nRtY29VW5e9k0qT7wIiUx8Ru8bBp2y6T
+kF3mi3EYMYFmfMWpQ4sL4MiRk3nnpXIqY4cpgkobrpoOLcBIgAKk7TuPvw4/6HzK17ZzjR50uia
NfoNWDB99Z7b5rsWe6lF3KFeWpiR4x+5gYSlmFrUAo42HEaZLIoRo/FyOmsP7oen9deCLDI6HoOn
5Cp29R52nWVueD7mazfBTg1VqodEYT27EPL2RvepG9q+MUz/YOF+ShGKo9mWlxjv37oFO7AzMoUj
vIofv33pzdTtk943joP85RdIMUMRHCS9pFfbaeu5xVdd+OmrmzNeabKD2YTJu7ur3DTwYirI/SBy
gdtV/nLLxt7ETaNW7bRieu+fIrCTK3seHa+PyoPVGARmuiSe6TYDMiGJB3IIPmUBmngtMXMrMcIo
9IX9zEXgiXlhCTalSX+EMCAA0rRs5n03g5GZBnuzveo90h0NDA+0JAo8EXBTebkefOCAyJd1yk/b
Tdy1zh+GGPxlFABDbLFv9j769ESv7S02DG7wDG+3PbAhMog2m4aASdNDTfbKAQnWhNNHAAuM+0ug
mm2ZmKvMNT4Z38uL06mMVuq2nRGg90Gp7Uib3UVdw9A9Tc8GDbbM4GE3QbDjgIr3TlFKj1b6NesO
Zap/+jVpo4E1gh5zXTRJqE53vsx3PoMhTiuqFJJi4OUBJIEGqYDJgXkdR5JphIInV9eNNwpUW7jR
XyxTQF2uodJIxyaNXap2b1rqV387bzC5s5PLiBeehDC8wo5Zls9r8rJZoG39WLyb9aOlAPt2AxqF
aISxwP4K5Q/qj43e2BCeGHIVFjKXJL9HXOFsFXgqFspIGDJnnwiNx1GCVJP8UFfOncdWhjYe3lbf
EnVq6gPrrlycRn3p1lDoEEgcqzQ42XrxqkbMOmQxrDgFVQUji5oaZyNrXGYWHBoayTurJsl+uEM9
wQ/iG5MlqbzVBPA198U+aiAwRqH56TAPrvSTJsd8E4TJY1pWxmkqiCiqNPq7HhpehWlK4zEHJXyN
HKxeTRgIYzDAoFaqK10eD2k9xdgQzRsDI3UaddNBpOiA6sbYSG1YhdmAKWPO7rE+xmsr6n+oWj7M
bd17jPnXZRkf/DNZkxlDU9ZGzB291O0OOswBBzzXsWjMjT3pyb7tcAz6qbmN/YHtoSRnVlj4lxNe
u8AYrloduF7I1VEm8shiNPUqv9zFQsM/AShejjrEBqCr60CZ0ypojJ+sfsGVl8paNzFEkdkcLzrU
yPV4pcOpcevNHhqTaEs8LCYSgn4Lv2oZeo2vdnEbuE3N/kb8SAcLhtegdMAm3OdZ0b8h/smWHZ2P
4dE9sQjWdinEbYdP2abQcOt87Kj0RmRIy1cZbF1sKygjlUDl1BapYhQELApip52BiU6BG7G/sdfC
n74KPRz3Vo6y3XFz+KasI+hV15YZ8uBNSNU2g/CM8XTl+62A22g+ZGl/E+SOsbIEad4LEaSsymGt
awWLZvYWa/Tr7KARI5VDtgm04K027/M2n5/KbIdqfiMGSuvBNI0trMXSa7CVMJ3UmfWqQYdm496g
G7NAb9TjJsNoAgnyNU+nziMtA6HLSDpGTHMvTYhsoOc8PVuuhkaxhSdMSYJjrbGubnQ9fuxs48Vh
fZSJlvkKMlHHKAj7jZ9SdIhbJBq06VwfiMis5t4KnfDEmup2QHhIAiK8ctc0To7tv4Ru4a+7Vm0x
i0QnWxCokuFxXqb4bWMjjOkCkGLU/7OGs8VgY5RNA7RaESYYh/pLVaZnXwF3NAwuG0fUPuI+yI1V
Fh2zGsZxXU5v8d3YiZ9Wyu06lflT2VZseXv3PYLCvg3dagUdZUIGZyxjyOyUzrQWed9yT6AG61dY
67tjYMWbsjotIIbI5Lnssgqjno+efQlqbbLMYME4HGxdEpSWL3fiSA3N2YeT87dzU+/6Fmrhk6NU
e9CXyl0t1fX3m99/VDRO9iTs9bf/VJuqhCHHkkiXBeRHLbOn7zfG39/7//27jDiwVUvjObsp0c3O
3/yJfayDIB3pMye7M7ZO7TzotIRJ4U+ojbD/1wkBa3E7HL/fC//+3vcf/93ffX/IPz7j332IECPN
QiS7dSOMhJOmIrlzwZCHcIY2gTHjMCpalHmTDzSnYTwTzkChwvpJDOIzAEt6Bjw9QDVL1EpUDoZt
vB+lredbgRzZs/ko0SMzbS0oWj6580Z5dMyegeDE2rVrmRYOfXzDlbfjiMW7NFGTdG44ngetgkID
ozKXE8HMZsumkjGHZFW7El10CvjvpAJ0W3QsXgfcRqv993esgy7Gvy/OzJH8UI45UJhyY1ftTgoX
7KDxEcSEQk8+ZPV8YIpkxJySlqKE6lYM340jHGLQz1BefXudj9Z7afqXCSrITtHCL0tsrRt+mKVt
nPyoBZ7JEtRWzIUm3FxJeK7d2GJmaCF+7FEUmbZDqBgVpe1rz132pRPN+jAYb60x/WK4Gq5n3X8K
KsyQiTXtrKYtj0WSAC4a0dXMtSm82tklJYEA/kBnP4zF5zzFt9QuPAb15hk9NHPpmaNgctI7yoWN
Q0eER5K888jorpnvOb12RUUE8MeUTwN0bbr0iI/QQQuZ0c+GAQX8wGjcwhnL9mbtPOYaseDtMExr
o4taYM39GRvIm9MN2GcoHHQZUfFkMHSKUjBsCYKTE3bWLppnALZWJY9958ijKJxHQoI6al46ujEb
22VcNK7VODlb/Mx3aQe1qoJM4/mdPbAY/qwkN25b8QWLJe2vGGMGWfcBE9hKET9bwF1gV73i0Ozq
TcqDZh1l0Binws1xpmb3sCwfQty7rNfNfl0vEE7NGBWosapYORN270bm4oCJEvk741Rc87uEU5Dv
jlk6Gew7t9Y5UFzzABA/PU1usWmTbNiLpcfrizJhf9D68DjRSrgFr4URZCZUu/mFRhGgFRFQgTuE
+9Kvj3Cs0HyP8FWWn9+oz5atGKGM+h3b8qM5Tzadd/aikuQiR+sSD+jewmfcisnJ0Ul58lkvosOX
1y6m3jEZP31/IVeCDeFn0gZGzqGtbVtmBn1Y23t0G9MqnZnFusoIUPM5Pp52c5eN7rCvwh7a7gTV
RuoTSyuTrXpxSiLJcXYX5/GxyDr+3Z6ZPrmKgbI9TfpHVWlcONTDaFzp/hN3S5H3Vof0gkssQOYM
vTeVlG8pfLc4unWk8dKOMvcs1/9oSuPGiu1dmypcNOnrWPdoGsHuqMF/s/zQZ4sddw+9Fa70WQ+P
XZjR1bAyE5ZA8px+k01ejarTtwrcjVdF0xu8kImNP/OonmiwjR8Tfe0AGHsoZPVLx4dch0l8JYvL
WemV7cVDuhtgOl3zkM1WN6fPylEu1ELqddqHjWIjxWraic9ZEu91zQ+3WiFCfEG2C7oTep+bMXUZ
xE0xutoeTzcbxxoLKUYHNN4h5GeDdubDNtPkJp+JLug2U6WuI6OcgI1jiahji7n1Pl26qEEV5NOB
Ca0dNg/sHXGHpsOjkzLnSLtYYf9i61CU7o8Y9wFqro4QaCedjuZy+bWSUb3b8LIH+dx4rJdPoUnY
ZEDeladTkXo+dQbO1+YuDGz2VmX8EpelRVoVTD/cFBV8AjIeeG4HM6cfflZ8VNg4A3TAoPgHRuFA
KVzlkVDm0tJI2CFoZtjtDG+9G41HqwOo+v3GLYkEGkzmBmVU3+ZG34NTtu8cC1FQWhExNMdHvzV1
1gjlfW9IMmdYaHy/6UoEKlLXICE7/vOYjPYK3wHx1DLqNlY/fmZ6oTzHRepcdRBe91OBG7W1knYN
o/kxzygUcU4Mq36ZPeG4Zey0vJmLnhFhy2axWwJiDTN6nmF9sEfoearZZncySTiZs/rTjBIwXcvn
oACgsVrONMyEX4T6ABSJxLOAJAnHmYV2ZbHz7OtbB33TW1mywSsRmuVAputlgw1obqGFJ5/IpcJD
75T6uW9Qv6sOakEQac/oFbPZjy6IjFtvJEmC7iIR26GxG56aI3sAHcdr6eTdmnHcgqb6mpjX00mI
k91EALEWXFE+G/Uvp9zkXir7wBODwVPFeh06FsW6jhhLDk50TkR1w/w83aHIyKnLultiAA61mxdX
X8kfpME8BCKc37SiOLlqGH9lFqZoWFBz+Abir4AIJyM2OCXqZCcmODQonk3gTPEsh20fM8GfsAzM
xI5jWCyjV7Nz36xB1p9T8wL2DhyzfglaYdMtDXItcuvLV4hR4yIAUFs78cbvTXrDHMGWhRdlbYRB
yMzb/5XMAh11C06I7LdVUMz57aSQiNbG7D6oRQLuFrXzjpe2LZtLq8urXUUdwL8gOTRE1TpZ9cSM
isVVurgFMrhn4/Qh44sYo/Axrw3G6BEZuiz1uTM42VQVf5hpHZwkRMSbtrW6LVV2eZABopKkKB4K
NHKlrzfoixuddraCxYxq37X637Z6TPf1YxmWRN7W3EX51Z46sI3GvKkm8LJxZPhoBRB2TVUZ4IAx
MEXxe7RDVR4ChxmsOf1yAfhC9NsVMC2/zCo8ODWSb5p3exsNvFAuaPJzh9X0wFHY7QQKiwc8X/S5
eJp+yWBvzFq5n6lw1yqYu1MQShwznXGpIeZfxpq1orJtiMMFdN6huv1ODOnsLtwlZsgImHHbrWPr
9y1yaeTLTX4bVAnb1Zhhag8WkjO9M94ak5T2KCEYRy1riu83GT3hMXkZwra8zZO4hDsT2RsHI/Xq
9x8Z5O+aVkwEn8S3k5iHi9OGr+GExws6msWBal5jhzguy+3RU1VRuUnJYdmp2oX+FrYedEjFeTcm
eM9BICY49g+tal6xaCc3gVxe85LJjUgMcVMl2pPs4IAxB8g3bfhlKHt5RE7PrIN6etQZPaRALS1Z
B3f4u/n1oHJsygSRazofm1D6dz16ACsdjlE4JRfnYbATJESAL0ja6BBIuGDR6txYEjFgf2gZJbEp
mCWVmGYKDuO9luXOxvGh6v0Pn+O/8bXKPw3NGAYlfkYT26CpMA/+ESjWhT4IdMA6e9tsMPHMjXnb
tzqZwa17z8u17ZhNHRNh5e2Kuc3GBjXBU5zN/5xjSqGUQsyeTlGKoiV+7hdwarGAU6Mk0vbIV7LM
c+wM/k1p/dUKZaWh6RW1SiG1Nnt7jGLwdRG1c5Laj23qNng/OuNkJejwC8PUGSTo84Z5Urg3S//t
m6XUuFV8MDvrXMLEvv3HGyfLm30adI+BUbHXIkeg7FHA6ZOygWl2TbkpdePaKdf/Ly+j+NMezMvo
WAb7LqEci5fyD3szABmDHUMbAENTn2UfGG9dHfdeYsUOPG/NZsLRR6/zazlBUJrxQq8Z41tX1I6g
C9K0OHQita7sX5uzIt4DzQIGFpFhf2HY/cCNixmnU4/61GiHxAXWx0juMiaxvea1bzaFbf+EbdYc
EQeH9yY2RCQX4Xtap2iKxjkjLWbM10ARGJyKUHnIP/07ZXQHhxyrE5LQS2vi0xNNdWjZO1OfNcaz
I9if/+fLzfrTvM4LBKKLEtC0scmqPzPicqvzixBdwL4z/fUIO3xj+82uHAp+3NicKCVlDEuwak+9
jpQ17Lcx18BusADWMh6+8xf+Y8iGQk3Azb8NbLFsq70MQEhk7Bu9T1lmwdnZVOM8PWVjdDfqGZyY
BC2j5mdvYOX6B20QJzQ8//ln49/9V/MtP5y9/A+5MHGQ/2y+zSdcrHk/I3u30/SAvJTx6XYorOg9
LBsskEEBs0rwi2B7JbYQTsdVqUXaD/iOPLsKiuA6Lfcilukmd1i2sj8F8zZ1+lPtSvIb6oxRN5cV
GdowvhhdNefAUun/eC+RIRg5q72bOqJuNDNpf/YckbY+5S82jIgtlP9lJYEr17ibCyC0QaCrN7/M
DplgG5eP+rPexm+R2UdPVDfdLsUBsxfAPa8pQvAVWiSEmAMkzTnQXpj62A9YJZJVF0cEF9FzeEXh
guVlb7KfoKKDSuTOMU5meKkd2N5VYDjkJzUk6LIhGGDK35QuyDaaWQ4EHy9lHY8+MPD8pW/s/lfP
souc3veimyY07khBTXlte3QMiZIVcTswcUnHZTydjcCeaKjBmWMkzSrkfKrr7ddqLM5GPctfHK17
pp/+yYb6yAPb91dtB/sg9gXsfEPad9jscFxo2R7TJSRtTIZxuOW5XW9nDYvKsG3msnnD9oZwvDlw
7+LfHdz2xoxxuYiex9FQl6+5st0VoShPaLHEMQ5ltm+tetrJFilmH5tE9hWttUkpM0K/MN7+81Vo
/etJJJUypLKgFejK+PMOY8ETaaBH0r3LwHSvI122GG3eqv4l7c1LtNDMRFDbG4aJ5ikFRMbID6As
Eno6fmdoiZ9auIm6+SOTzHmJdgp2SmdPrk+STe80Ed2HvcNscAp0i6p+bp2VapsM+A8zSOJlNlbh
Mr/3wzeEbYg2mI56Iptv9ZaPTJ1B7uGG/5ebb7HX/2F8R02B6w26hLIM3fgjfFKTlTZ3pgr3syrO
UTKZZ3OKAs9OtegOfOApy03Ca4L8sYCWuBK93j3S0Zy1oaPBrJvu0gg8lr0y2f7I4FbzU3sZVlrI
ZPAslz3q7yDrUQ4uQsh5/DBw/60sDQdgEMdP3ETl2mUnltTNnW2FR7OQe8bRyTYdffbTqpLr1Mzk
tpK7hv3Xemad9V9eAsP+1189RAIhXRu/B9PHPxkVqtdLHMFVuO/Nsj9PaeDcdrXFvsx8tVXb3s+g
Bo9VEP1UAu2GiMqXIfLXtQrGra10BnKZW76lybntjYd0SlAxZ6b1mKlArCq4jA4PkZOs6v7Fjd58
ZAqXfuh/VKOu781qwuemCf3ZignKaW3utCbGrzIV59byke+zxg6L9Dln8XYmU/lFC9rIi/wkPsIR
7R5cRfxRXj52TITWVQYnpOuKSwry/lyzQr4Zg+nd0ZsemWm2bcoJdbi0nxtgzecWANmZ8/KViBx9
bZsGlym5wVf0QxZsxObOrDpJa5hhDxm02w5XEVAhQfLYMJfnhlXNup3M229tCWf2oUlp+XsdHrOc
qvlaSuPqdGVx6qr6alkLuwZB1DWjGSzdGcUxeskdu9aTVpR4Tto82jmdxE0xO4Bh3VOrV6wKBj3i
yHPupdElO81u9QVJKzaDhiAVm2JQChToqnRuTNloiJaQv4xIy7bMPz4VVMQNbupkhQUsB7aT+hci
Os5MHNJd3AO1Kh2UxE0eEKNE+77RjYwMLkchvjO0ZBuZSX7Ro26P5BT5XkRf7s8Mu6URJKs5HOIT
mu5mZWsMzWXo+BujMsydaBOOgmeKK+o/sEbkeWF8bn5IgzBPADdIueb+TVdWs5tDRCg4I6n9OgyO
Jfhmpif0DfB3v4i4uqDbvDWQbJ2HjOGowGFKPBmGD9quS5127sZW0tqM0HU3EaBTVus5WkCF2mKK
9Ed85sV9Go6RN9h8Zujb1Oqz84xSbGUp+j4UpvZN1k0seEpfe/rPByq01H89WpSphG04whC2+2fm
bmhoDIZ6pcFdZ2C9mAjPqSKlAEW3uZpm8dnTRF/zMvbXk9GkG/ICSEoPjfc+VwH0BAZ3GmDm28J1
x0ujmeGBJPfRy4i+Is452tcgC7Y9zNy9ZdkvbQ6kv5yyW1lIoLGThnSv6puVFabtnQvI2ZVOQYN3
ASMcXpZ13z0FKd4Kw1SbKEf167OcByEa75y+bVdQ7Pi8gHHKqPKUp5CVwIhF/NDLoVtDrpG3EtbX
KiwMg81w8cHanEm1U9x2ELNQ93M9RtJQd2bakklqR802HOqYpBis29nUvmSDqS5DEm0s3GaLT2+b
hcdM65qf0O4OEYFMCC0vpvmD8UW/1wq25QV8aYqIO0WFy5NkGPbAQ9Cf2KC2OZA3Q8+/Epi2ZC/l
z3vLDi5tHiO5oQVjNTcd4F6Qq7L44KU6WTZjvRQ47T5jYkM+yOA+Y6O9TaYKOoW4z2c0VxTe1jGU
LnbAluAS7PNg9gLX2ghs2KsZetg5ySnNESbdoMP0DK1cGHbZsU5RxgxYk052HuhbZOyLqG1RQiCu
Ru8iH2OcN0y+oMX1PlrMOCnmvesk1V2EHmQGW0F+PGY8VJJxEGc/3QRhgBub5M/45skkZuM3Ier/
MD//HfOz9F3/DfOz/kiK9uOf097t5RP/CvlxwfXY4HiUaQjSornj/w75MXTxF13YMM8gcCv+D5LP
39Le3b/oug5mRDDJ06WuKFD+CvkR8i8IrYDx8Gk0h3QG/xvIj6Gsf441F46rhKUwIPEdSs4k649a
h3BwpCrgLG+slblQbr/fIMK3qLqsmWNKmTtzkUpqC+G2/xZ8/uPP33/Z6mQl9ehEf7NXpxoJLQE3
xz4TZOrOrpas0no544bJWknREWCF7NuhMzSyHPDCss4JNQRbTEK/3wyDA/glsnr3wFjqe1sZ1JTx
+2/Y6PefpemfrLGClx5kAbmBGFu97Jr37FPnMHtOsTSFk3Ulw17f5wRZlMaMXC1CasB81+/P0ArH
dR6zGcet/9QE82OmD93NMGQHbTA3LsAhdqpJuY1hAjGzQvoaCOd+gPoh/BBN4QzWJOFJXrlTCxqo
6KhLxL41jGwdTOTeFXiRWARXPy0OKVZr6lJaNBBOcm0qImT19iWVlVqbkgrCSuMNrITAUxk2My2C
72hL/6bKGwxkkftlj2DWskVLyfy1jVj152V7CxFk7WTDrWilRgyAfKmy6Yxq6t6gSZQA9IgyzaA+
q3Vu+sCM9KuNJmDrYGB1YQVawgR4EQyk94FpWb5gGzYv1CMII1EjjTm6koycgGRYjEiBO8EhKvGW
SGxsYBoFePJrgcbAo++o6dlWIia5uM3fy0VvwBY78xIb3J5lzKcwqt9Kx3nEHf9gVPXFadQTZrXn
xgEkGQzx3s1sOE8+rztnmaruTYLtNKQTiei9eSxPA0+JdRhUn1WL7Kaw8k+8n2OBmCmd/Q2mUUYN
w89hQDJs+SwNFnF4AiA636BYJZFTYlKIoE2WW0uPRgyoRFEo+1DrDMYaI2QBmkt/U4jqyzTpuCZ9
nndhx94yuHdJuU9b45dM+W2l5WPWI1Nq8wk9eSi/WLF76BVPcRuwslHLcH4oeQbwQ2NGWhMrw2up
Oi68OnyPhop1lSqmbW221lYV+F9S5Q2D+6OUKW6JoT7n+eugW6j92FV4BtfDCljGg/HCVLNCD5e5
rBLsrd77N9bobpfrqdSLfaE7bB4JI0NHAQF8Ti9ResgHDUY8gMYMpbSyz2YP/sOayT8UEeos5sYs
yaZPEpbvyMHCl9DGzHB1HZYOdoqOdUBvZPf1OOG31ZPn2vBfrJzk7Q79YwdJl+ZQslqFRaCV5qdo
9YvWHVVrsPxKDMzATryXlgkB1QkLLgiEAiUIscH+7MBzr5MlT6cnNjes0wdHZ1AFzu7gzuPZcpjn
FkNRrYHh4yEkk6iy4ek04kL2NTKa1L+ThDZl2I8qNx8glexrC5yuPtGgmNFt7bSPQzIkKEmyjci5
km2znYF5UoK2ATMHL7PRhaQFlKq2jPf1w9A7/JIVwgCcL8NEGcNTfN0lNhp9Gdy3o3UCWnmCP0+C
3VnPGb07ENtB705f/ANvWSQuWli1q6SOfuCdO4CkZCdaP/h2/IP3I+Yc9t7RMJ6NMd/voYz6ZGv5
8U1UBbTu677bDT05MSyH4fbJgF+UCRLXEjjDTIEyVUqIKxPsEQzE58aAJRBUX3Gr0RneYVN/bGtS
xgJ2vq3BPd3H1qULb1NGo6jvmnvbip4HgSOoQY1Ttd1h0AayN4rhYsI+VIxmeEpwecXvvQUGBKPB
V0O0AkviBGOlNp7sVH9wYy5mUyKHovn5pcs7eJm4p51zk0a/fGM08L0OV+YTId9k+2gUVrcSE4os
rHcgklBEOjOPFIJUHvqw/9lYxVUv+/ex5JsE9H8nTKTALZ4zfvK1o8QldHMScRiUqy770Mb6yRis
dW+KpwJgO8nFjocLpzLw9fWpfvV5CCD8/QKd8TgMFcEV8dcY5Cc49VvNLFs8PDxNWpY+HoJpgGJr
lXYthN9kRabyxizuqM0xQ8jFNps/6Xx501HxRvfR1yQWhsOM5GS/21Wz5/60Y86KjqLZkT/nSYwb
fFF8kYgtFUvQDYmW1Gtz7qzamZwVNmRBmi8u0Bc/0n8pf0FMCAZBs+iAvqgb3+y37jic1ASeps/m
CyER6APrjVhEXSZpREwevd5MP0jJ0vXgqi/lYdbeELk7JtlFZD6WU4Ugryvlpu5cTP6IeFsDtXB+
n/bpL7QkSDFQqLn9+OFYo752xuLSE3EULXfXOFdbUFaLvS78RVbUph+I//IXgnTs1tT2qI21d7th
Bp00LhN6JC/B0K8JuO086pU7J/d/9mSmUKGXDlvAH60ZPI8jgFqHQV4foyQCO7WPGGeuGqW/5n6L
kcwK8RI602GsLEBWMPTARN+MWnKZQsqJwfdoX/Hpa/46tIedLuerQXOGB5c0HL9CljvydRNxq+eg
COIWa1ls78vBYDiiXlgyhN5ytbMCNHaNg64kINI0GM23YGCgA4/hR2bV91gd8FbGrM9fc+K/1DT+
csd2o6GQR/33hOPnIR8RKeAGfouR1uyICTo2s4VfEIhAgfm3Cogj5Wg4tO7eaByEcGNxbxXmVczh
CSJXuDKylWXCPnZr+4KFFbE+H+Tkjy5eENY7H2IwSbWP4udy5kLUEUqjVDg1ZLyslSw573CZ0e9U
O7IhklU201/nkuuGZDB04tDFu3kmHTStXuWQVche+HsWFPj2IVzdUFJ4Q6HzdOMKsUS9C/J0b5dL
9ok49v+PvfPYjlzJsuy/9By5IA2GQU9cC2pNTrBIRgS01vj63ga+fIyMzqxaNa9BeMDd6QrS7N5z
9hF8YRSej96YnWtk62zx18ggQzmexQ8yePbCpaIaD9qHR8tiXTrElIXecUisyzZFRNVU6VsLinxf
lEwUG6IvkkGudR3CyYBljCSF3DxHjrnpOkwBZZQ/CKoMG4Qu75YdP+STIg/V1U9rosglq0cr0b1t
XA4wXdL0go6SufIx3I+69Vj0HK5hKZ9cuLSlfIx6BKuW6z8n4LG2Tli/mpKEE1GUm6CI70Tm/8zz
mlQSj+GTG4NymShe41qIbOIe9YjzDVEWVjZ+WGWJgTfQr0rrAwT4yh7SB8NDkeC+ZpBs0X0EKAeo
qnNGzOzmQdo287ZMf9Y0nfNXz57go+fuG16iF/IZTJlg8OOudHAsFDWHEwo2Yna6AaEpSgb63feG
LD8pfVme/jY48kcTYilpmuEiaaS58mz6kSGJDUXxiKcJeVio3zQYpFYxqilpodY1W0GTfrCxY4ww
u2VwTVeW7s+x0yPGR0nwmloJ+ozgvUrmq9CK72jNXOG4uQST6K2xTJ+tBlIEwUD1TNukAV1G43d8
mnI8aeRZ38/SeiPT7Vw4aF2MNL3viJgmWxSf6ugXa0CGoB5vhiJ4dooREFASUtWzOO/SMuD0t9Fy
+4Eqhb7SBDV9j059Ho0vTjz7nLzKG5+BNT8Fp+kEEQFIIRehMLguHOpKY7b3TALiESwY8J8oJAcZ
/BddTp8x7lk9wIpSU4bYoXcgutg5MyLX7ExSYSjANEy7avAfqGG1a9JRy5WPB173VLMxdCwcIreF
hRQlbjjBTWF6p7q4K68N+ADFicEF8E5360FIBK9aTmiTM0EmgX35nBhKIld9AvC/izVUiGkavo9y
eHHD/get9Z/mLJT69iPycM2VOusq9JH50EKkS00RwOv3vd3GB2Spd4aZ7SdnuGD+fham46+noH5D
9AvuGzEoiaHU1MsmBosXuS9mnJ3JUPoVtlxiJ4PQG1NuHEMeUDEF6JuTW4MExjV6zM+w1SLCT4dL
Q0+uPaPHjB6KjzbFNJC7xA8l6oI3rrmOF52yiw618lZmRynQYE16xeW/u0cU9wEIOVQG5j0nXABs
qBIxTCS6zfgfiS+uhfGTE86dFRJN7t8O6DHI8FznLQqKArEtWLJkQ97kLbIeTIMU6Q4hHmonfhzt
/GEKAi7/ax8Q6pp0v4DJBg2fUOlttBjghMlIuXOcVeWM1EZRXhSAY+bQvR4IDTNxQG2mqkGDNzIJ
agThZtmuN7uLqhjuTVS8OEaKQzebG6l7n3Yw3TVW6hzqrrqZBuNJLyXNqvhCQ2/DocsBJinMY3Bc
pZC+5nnI1oNmHvuIY6pNBMoR4zbRyEofO8YDc3QR5pyhKu/JNACtFFD9t1aEo0Z37evaoufTGk+J
G25JswbBoeKdhuwQuxnBYw/xYEMPStWo1gYPI2IugBEVUy267NC07kC7dGurQAk+cY7yPJod/qs/
GO2xywgnDkIkhA+aDp8qpxi/apR6TmQX1oCGxc/cR8sOnyT8j2Jwr0rWa1B2Snj+s6P/aVSkM5rP
ttn/jEL/RzAPL/ALPrpQPAU2421Pnph/3wAT+1Ul5a0vJTLICKQ0BdE1Mp8V4mvkK84npISjYYwX
dXRNA7rdwiHZy4KOCIQ1w+oOFQRxjuIUyt0wFdtI0D8KivKBdN5TG1OQS3ImtZ6OY40u9nsGNYqD
c9SY8YWvYX0Nb89ZB2TMYoeEQhYld+ZsNVtvCn/G0t51wYPDdc8U289uMLITIhH3gAFitZivlxsw
VpQZlsUYGs5KCCPaLnezDC9nyb5OQ5uciZzg08CflDS3yk+9qkR4wXUYVch4cnhrXln+WF6XjgHF
9boKNhRs//nehfr4HKzL1hF18PV5y2MjtAeiMEaESVhXT8s7SFX06HsDeRYKYlwnZv3uq8eWm4Ej
DVJlA4ZXxMUqqwaBkIL4nvWkomC0yIfzCDWeX6UHb/2A9NJrQvpwiwW6TZr7fiIdSCTymuInQJWv
YswQJfiYklWL2/tE87VFr4wiuPn71xKeSzKZg9KYWI3s1Ko1sCxBSefDlkUvGzM6LyZcKnZagPCs
JJTKZJosi+qm0IJ8k2j7ijo3F++BGI/lZ6WNZs/b3xaXV7sTjByOWnTlX4t0ErYiF9Fh+byxaWjY
NmpY94z15rSsua+1FBHQWjhKfY9E/bSslaTlmt+0BlUX9diy/pdXLEvLY1+7w3J/ubFUtCaYg0OF
o7Edurtlw0eQvxLMo+wI33vD8kw9osWh6UQKnVoVy5c0+5r10wYFSE6VLjA51Uc7NlvZpPR81ZvY
udvP2HasXeb5DnsdJZC8PQZWuMvJi9+0UGM4wfKH6iaLhbufgxlsRsVmRVefH7DddgKGYV78fx/8
23dYFlGD5CvDDJVilq/4tfWiEOEoGUrmZlQ7B3kHuHNrYA8C6NV4l6bIcpZVNVLuS8Ak/H3USNP1
STxUK/TPNWhV4RW+JanB3rLCHDlZLMM3rcv07fca5hA5ma6Evaj2quUrFdgvEKL16Of5Lj1u4VTM
OlGCDqyvJuNAH0xt9/Wn6rhaXrm84398jISVmZ5DSAi1Oj7o6FNLQKa/fGVwVu4B2AQtx38eZOoP
oKbxBzbD4jKY6CSw846dM8A3Ujb5apu7lKX8JYbrP36uKAjuCgk58HILK7367OUjl287x5dYYMFb
WIXASrYcacsvXsqc33uXeqxw7a06Iznm7G59txp2oZveuIHGjrjsecvN99H62y76tbg8P1MGheyq
9LWs7K+XtKGz157aJt99bdW8Cpq9GdTH7yN8+XnLS5bHlruB2gv1HnB3m7Ca3Gi3PGcvO/vyF9+v
/3MXXO4vW21Z+nrNcv9r8Y/nl7t/PPa125aVEH+deoqMUZST2lCFAVWl5sHABbrWiWr9Wj+m53Sr
wISNO2EgI3ZUOg2zIbXFBxhC9ASv87m9JQmGciWN0ZRhIOa7dkhuc2kdhro7O6RVnKg13mLlKRoI
FNDBWmpEWCMPlga5rdK6gzYBX1huChT1p9qogZIu991UmpiydQLM3cJtGY1hbpZ5H1IFrXhm+ft/
v5gTGr8bJBElaTkjBXmY7Dg8D+rGjwauAst93xTIOpfFzoTCGNVKyjTCmcCvGZyXJ4KAC4WQoHZJ
AgUSxOGz3Hhq1/y++/3YaI2s4uXpr8XlKbns9t9//188//3O0egWB7s24/HCIa119/3y397ua9FV
X+e3R78++rcHvr/g97v8u8e+P315dhSkK/s1/A2rwbD+X/9oU+0cf7z9XOcBCKX28evtvlfOH3/3
21f9fhvIwiMyc+ZSy18vHx+zcxmp/hrmeI+BhlK3+m1xyUczs8kj7tr5Chlc2i/GWGPdVjdL8OCy
tDyx3G3GZNdBXtl/JQ0uyYPV32mE0xI/GMAKZoYWBKAK1WVk8W7xZTj5f99PslKsKVQxCF3O+0vy
4HLzFT+4JK15NZKlwjJul86Mkw1c71t19tK5wCHRYVJTL+c2uHWMxVxIwOoEJ4cqPo1fPZ1qGUIA
aA8OdiK3zJfpCBGcGurbpaETqOuRTl5REeXisBjbUhyHrC+FqPg2ui13ETO/ZfQOtobKMDTVQbss
MZLYk7NeU6mMCJSGsg0epmNmXuc6pndklJtccYCkohmUfy/98Vhd6zDl4oE4tIoOVmvAPV5uBgRQ
p6/HYn3cg7he67O9Wp7rbc/eh2RYLdsTQ/pfyXcGK+b0/RhCafYBB/TCNMWQf+uG0a/j4NIfQQgi
RlPtt+W+qM0nvyj87dJeW7pttL5ZIctm/u6+TWWdrJldUzFW47pK3SxLy5b+4zHclA2FweozXi7v
Xx24r+VlQ/c5NbVWeutlcy6b+LsjJ5ZL0dd9dcESM0OvHK3k0oyLFrvisjgtpsO+aYtTElU/8bqX
+LTxK9oaePPftujyYJwX1GYZq3aazhogALjZC87ySxCkrbat38O7YDIIwg9AKqzaLH10mqk6pX1b
DOeyiNvjJF593atPS1Dh982/e4wKzEGLGrJDDas5TQgLvm5akvioSlpkBvz92FQFhCUGVJehKtib
WmUnztGHFXjlkRqksx2a/sUxZlgcy3YKlk20LOJEe/Qx6kJSbNjXv7fEsmG+t05YG0xSXfgIyyb4
vnHVyen77tdB2Ypim0zJz2UzLBvo322qTm2foTDLQ0C5a9kopfB2dpmJ/XKkfW2i5ciTce+sATrS
ElGOG2RGa6BW0yHx81RfE4Jen9To/OhoKP8W+EuUlJ8+nYTtoNZTYLDaUynw9i/3vxa9wO3Xesj8
eVmFulqPX+tbLS13DRtoCGjT1XK0RLEpYVPI5+/oSG8iEWy9HDzLjVGI6CgK6melpDUtMjmuLbY+
zBMcsaFmmOTLYcgOdTM5jPmwpX9JoXl5dlZnCj/HrSTm8umPkNHvu8vSEjzqaBqNBwYQy54WqtWg
qfdY9AL/K63476QV2ANQM/9naQXz6uJfJBVfL/hLUiH1fwBW8XTd1F1HpRwhC//OTSKVAqmFJxyp
tBGIGf4pqTD+QRGD3i0VV8F/jvW3pMKS/8AnpqPIskxhuIaU/xNJhc0b/Yt41PU8Q5qO4xLSZEDO
+kO97w+Ef+PvcY7sgBtX2tO1741EMTg4ELPA+bA6XEryQ/bGXekR3JF65LVgdnipPJnvHPo9VOUC
f1vb/ZG2AsUGnveseN4lsr9JC/wcxjD6zBnc+ZBDy3a8+rYkTQxhKcVUYyDjZvbpulk4SAOgysc5
vipa+rBTSjfZ0V+TBOaNm0uO+oe82KfTHB4yQyknGlKpm87c/rb1bhhoB0X+L3ln/2aVmMhZHNaK
aVFj+UNjAs209o3Bs4+z5gKeNoHIB6l2BYl82heathe5CTexKdF2zhaoQNwZc/KmIVrdEBFAyZ5f
2paIvzoagjOZqF6p06SLvZVJ9sMO0zDGQk+8YM0oj//1dzfYfH9sUElsjkSs5wiEOMJe1MK/pbX5
IV1/0UGK9wP/JasoBZcWgINRgPZqPQxLs3GdD885MzHspRX9VSZwR7uWz0WsDXujhuc2BlRehwGS
hlvAuximAzkxwN1jsjtdZ2PCdqXWA1YStYZlUjspZACimppk46RnKwX/k6HSMMz5NjKqhoZY/TOD
2LMi8eZcpRFCwWI8T31AWW+G4w4AKhzli9kHj27ZUjeFRK/PhG4BazaSGGSCvAnCwsFZ1HU7BheP
8wVE5xncpXnMNB8as5xx1cKpt0GYW2CQ8SCrIc9HHc7VKhQAsKmPVNJeZ7xuPYTXUjPqbYMsdGUI
0pVE+8MMQ/AGzGFl7E/HIA2abYhyOrXFczWM/F1TATfDQS60pxJfOf1N7bPtEgSEbutgeOoOiCnV
PM+jy+ejrcMhdFGBqlgNIW1RlFNHuAcPOd39dT0SNtbyJloR4Fft7FsEgZ/whuOVOfR7N4abBUP+
PZkexh4OUjLa7zI8GjRSVnA/biJHAoMqbZzsHeqQrDknmdwFafw6z5Dr/RT3VE3Zu7ExLkdZc1nZ
s7XTQ7Qazmzu3Tx/n5OJEAnQGXR+q03X1y+lU7Mth6hcV904kotj0kOQG+r358wDmE4ED4iaGJgJ
ZCXrGltltTaAQ/rGBSqijnrzvQQlo7ihWzAHtGQM+g39eMrc9sOvWzS2WMZoMe9Cwug0QY84wzW0
8YkwIch2vqW/ggAFmEXWP9Y9BP+0yp/KyX6r2+bDTYkUt7sXVyJQ7tv8RxNHt2aIv9WIous6QVkc
df0zCqnX2Vlr4ElWLV6Z9azN2wDknmP753KmtjTq9gvR6gCtzMtKn2tEmeY+mvwcPQSQwdJA9l+S
MaQDIMTUIWng2uQohdUOVP0qafvrCQFEaLYXYVHvWwSRchyOTVJ/uuYtvrtT52WPDV6MbaCP75rh
bKuuO2GI2ipBfSGpwxfztBq54oN2qXDPu8i/sIVpYXd0spxiYRGubd1+lon7oMpdtjZfxCUzEIgy
GVXEAJkYwoAOCVUfFXexaN5Bw76Gab8ntWLncCSRy9m9tfJgMXVZFS6dN/TJjWGQ7gPIbKWDv8EM
xolVPMwFcy43/cDw+Qsk1VuNLTq3rXetCUvKhJzQ3Qay8+jdRL3zErM9jRiqix+dk4oklrp6xEql
xvM3ruN8AkEqiV94t6cBpj7sC/j1dzImqtTTmIYEVAgAKad2vW1t0uwQJdOr9OmLzlm/J/jlZ86R
t5Kw8NAOpY/EwOzQHcI7FgyYHB21lzkXhEGP/ipqqIo0bnHngmY3ErK25jaNOWughy5T65psLbxj
BGFn/e3kyptoTG5jMV15lnYoXW9D6z+lBIrVGkA8p2sw4kNzNUWJtRIBggRa4sfG745xHaJV8j9M
J7sAGH+PiA5M+jQ+lqkwN7OP5t0f9Juvz03aeeOLYkfxmlJo/J4m7kYd31NTqL5xeK6z6OiTQG/F
+taYgL7YwWtfFdNq7sefaYYyi/4LK8kiYNW48UvjVj0Re+5LMmC4HL0Ps/XvAhRzzVBbq8hHfSPl
mxzR/Evi145u4ynrZ/8yHycd2VRlQH8B21ak87iNPAT4Ffa2gbb9Soc0V5j4NFxRk2kROtWuE+GD
P8BBjKPuaJqcMsOW7mtjBLD8h2umLse8NZ4tZ2vHdbpJXPdKuMVz4NUKefBCi53w49nGGPyuuzmW
BjwMc0QzBd3PNu8gfSFS3LioBVdlhy4Oq8lDU/clc81wPUxzfBw8iZGYy9saWQCgPOvJisB7p4Ya
J5vDDi/MdVrWT3443ggXPn+Qu08GJLo4aX6EkVKeddYPi7yiomU6lrMAlkxhrft6eWryqrvSRu3s
Sa6Bkt5xaL2ZI03JMiXJsA42oTcTKWLjlBtBKCF1p2WRzBpItP7XaHW3IvLWY5B9CJgTp7GOkXFj
CPZgiCHNGFUJoi935uRcBwh4tsxh4MB1D6NWDKtAnzi/cO2ZDH5zYnxm+EpWFoIYF8zxyrWc12Sk
0g3s6b3U/Oc67C4tv/NUhFy+G2FTWraIaAFeZi5TEtN0tFVfT4jcJhB03mRflibCkknex8640aT7
kuGpXnWUITZvcRm9TxmAYOFY7w4DkbgNd7VmtsDb6OFRTMq3Se1eYZtFFtixK5atuJnJCgIbH4g1
km7gS8mBdkx9Y6vumo5tlwrZsJKl1YJe1TH2Yqa5FBAezng1f8xSf6hGeE78BqAe7PBa09TEwMFH
1QsaOB6x9aL4GWHhWaWEw60m2mY4qvbM14AbIFPLlJFGOg+E2wVANo8uqY0w0dwb3R7Y2PbwY44A
X1bmtKei+si8PN/bpJ9zcqnWnes+DESXJ4E8mS3iWn1lYy8XhUMkNbGNkvOWP7fvqSC7xmGXuNw5
aXw5+N3zLG1lWcvAKJiwU+17pb1326R9Vauu9ZHDq+0xOM5LUHU/Zo2DOAv1FyJnaI4CwcEH+hwY
2T1KgJAdHZdzYby4tVnuXDtakVv0o897irWMtqGRIDv0sKSm2g3NsDcI9PN6xqE/+PmjyCf0VATK
raqqeJJAJrAZXoWiOnaTuNPM4TouYapGyQPDz5PWjQ8ICBwlX+bUNHtHw1s1vGo1B87j8uu4PK5J
KlllKYYi9bGWANaVePcyFj+beGSfH92n0o1ue36hsJstrI+D9K8ETgfNq/nipIeEhCj6hIq0UDd2
o+elN13/MfeQsoKka/bURxCSW1tRDu7aAcrYZpN7bEdBtDxiX1oNVICoe0/mtsrLx6GdXmkedica
pAeIDsyZ08lETjYV4ChBPbY1VqJiruBZEr2nCUY+HniuUtjYO2fQYGXWnskWuCFj0txqBQzDKidq
qjQtIDFhtEWWvHG6vrxIbOQyRBbtYpMZDCZv4AOxcR6ycYXzadgTx/ZoaqDrRy1KN6EtH8jFEejE
GjZjh4s+0e8h4uZ5lG99J96DQebwN4Yj45Lu4OXezyio/W1OPN0a1wQKjWGILiaT7n7S4LHnOISr
D9Qeuap+l+cjF8IgIkyMbmTiQQsvc1vRZbtmXSJySZvjiMqCgIuGhIXaIpmVZvpo0sbSSwSQ6aAf
K1c7p7bTkgujoR4N7A165uzSzSry390EyUwKkCNU8demtke02a20Kus5pQkAE36YHlAuUbWzpijb
FA1yuhZP54lENQq7Ekn9991lyZgEIFwo9suTg5aAT8jzis7k3y+wbtJ6HhkZUSr8fotlCc1yv3N7
7abqqJsVg+4hjtC5tlv7MJgF/H4XUW4fUUkLVeFEI3GIsTI7zHJjqi+0vNFytxzNmxx7865S1dxx
6fssi4nuM7/wy3Ug5euoGk15aPnr3MFg5QIRJgvGOGa1hqHRRa2GVdw+4v2nVFqCweXyca+wvV08
+Q+2U7Ja1Nurt1mWlo/A1ksXcnkQ0gK1ZJsoenKDkIprSZXhiG4i9HQ626saLqImcI84nrbkxtWr
kjCNo1fr+tn3umCF43i+Al/PjMlyyj05HQcZ2fOZXQb8lWaE1wTDGjttQvoL6jjfKkbiGpp6fBX6
QbodB7MmTc3zOCrne5Tw2noEFXNHSjpy7bgDce5kjOYgshITMkESUcozvLrOrWOSj2dmpNsEdmWu
QerAJ8wMa4ueZJUVk3ZZ+LJi3A4/sUlixUeiQNUXb4xHYLjT5L+IwvqpzbSRUWK+xfu2m4yswvpq
zTdaxuABRAEK0snbaUbp7BKDz2+cMbgYeueV+sLnXM/JMYNIyeXBp5m9SzFsH6MMtqKtlfYdRKOT
N3UgWRzkLKLh/JCXXCrajAwyUBPp28wFScYWVtuyr8+VOs/asre2VVDfZrZdn02jJsJlqO9twwTU
NzOZ0rOp2UFzNM6CUkeIIuLaGOGqmblzZI5vH5vej2/JMhergEOGoUb+0bcXkA28U2FzAWsAVJxz
g5EYyjUiF6cIGJfmMbp0NU4UYZ/C1ghuSRV0KQDE466I+uBhmPNfVsX5e8A1QcukPXqDb8GDGF6r
hJRJd3DnS3YRKL5mi/MRvDWcip4xpivP5F24557evhPfkSVD8SRFhx8gJmlKb7q2RX8D6Yww4y74
cIp2OpYFZMjRDc+JT37ZKJpqo8gXVy0JtFeaNUA3DHCGd6Y4TXM1PYDZJeIx7zlbpuadQ/7XQ6A1
+VHru2xdmGh6qkbcjHhnEJaXc4+CW1GdY2lelOqm121ES0iTQ+Kwt87cmo+RK26SEk1R1I2XzaSV
N57nXw2xkR6k1TbnYBweiZqggwJXc57dG7nJ8y6+q+F5X0TE1oQBUASmJnfTRABNXDtwb0v7JSI7
go2Y9LvBseQxHAPiUEVgbnOC0ABVvfiMRjZcxKxj48TeMe2LrZ3V5VVZOfDussA+ihSStGPdEGyi
HzQUFkyRUtCaDRkaw4PRUHiYbYF1EK2faeIXDVKz2BPScYpQ0+/CzP/RQoe/M1Apx3nv7qfQRoxu
OKwwY37t6zE5RO1eA6B67PLkbPU66TrsucRL7kjJfcR8c8KeYR1BBzU7N8yf/dlI7lzQRYZfN+cB
RnOlZyQluuwQ/YzLEWHVOaAqo2Tw8MHoCAxXzki9RIrxFieptyOckEgCO3EO+sw83nBKMtcaE+OU
Fmpn3z63vZy2XV2iLO66n3A9w+tuRGSWWU+9x0hmnGvwFFN9W7PnhmTenYwAklE3ExsdgtPt8Rdk
KoGXsYRJHSJ6g7LfIy4OtlqbnOosD24xf175FqyLCIQnExDStWak2bl2LuWkkqmyeGvPTzPo5Z0H
9nQfxemJaimll9YdKSggwZrasz0k3Vk13OpbJ8pQm88I73yIrHsxNSoPxCr34ZhjedCma8bT8Q6z
jTz65DInnXetI9znWp1q28AFpJHM5mkhfOuZ6e2j1hNXjkArY9f5BPTJB3ol8keACS/YwfXL+rmq
teiBMJoNvsruxkcEbo4MGMkowLJl4XkJUnub28aWjpdy6jC0q4uaQfaQbDILlIBi8G+aUf4gnHra
z0NXnUd0Oa4D76QkaJ1a6a4MJKU1YT9OXtYeenwvJQ3Y9ZjG3qEEq7mu2/yiTh7pWYM08MmsbAf/
NCGgbMtzRqbMaU6bs0nO9y01y5WEqqzo+wMKG1TbHrw5bpalKLooKy7JWkU80KpWi2N9sWSkgeVW
yeDxYZggFsawHLa+Ti1Jq8kVXKca6vkJStk6wyN6SsPqV64Z07bRNRNek9L66QRcwSCAxGl0hQUM
Ry1G5WhRUahSUPhHmQ+6f22mgGBmibRLMC6hvhjvhjGZT7bHBL7N4mybOu50IqNuE7oo7ZhhkMug
HlpuCLh9GjtKHeioaH/i7J5PEAz6vxaTooowtSi4q6OfJnWzLJnYwZgHtsNf99spjTY64V5gyJWk
qVaNQLWUMw9nhG/T6hVjYDHfyWG/80QXBSoyCNoxGWPlqRKqrRsLUNUFQTLLY/4ydPl+WnDt3wZN
8sZpng524rm/vXZ5g+Xm+wV/3IVES7cRS5m5rgPmoN8vqVzGs2QMz3++oYEjkf6r+nJfiwaCeapv
JD18v/q3P1oelJoACIE6HmakGnz9xy+0/LUnjZIpcFh//V1Y+WLVmqO7/v6AP95geeKPx77vGiNH
btQirVKjRU6ERHjYY4ouV5k7NUFUFhmi4GnV05VNH9ocVB86ru+igKAc5CYtkzpuXB+SLcVTtC/L
fakeHElYIyokLbaQHJm8iSzrN6LvuIpO2n2aywcBtHFtqj2A4+rTo+SzdYqp0Lfs4sWJtgZPBDUT
fL8e8SWa6b3XzsTaj9VehUNN57SBXjjSWKAEUBan2Nbfxnw+1v3wI8wKQNpQWwP/sjPLU55hImJg
wQVyckxOGegf2IswPzFOd/pHO8GDVSflfRS5v8KivPacahNY3k1hBO+iSMii7JMrKrG/YF83fXRT
jR3s446c+5LOI9PuF3rZeDgciSvP+hCNhthD09uVXmvvHT4LFX4Bfq48aNX4mWSZRe1jJJJE6+w1
/lE+vZ0uyQ385QsGwJ5xnw/2Y5wMD2FFKGpnStIT6SDkPm6HNB0+odVhYWBmJMzyubZ/ypFKriP7
60zvD2Z27BWORa8HfJFh+9MmzTS0xrMbJudMC/amEbyZ6jdDUygba20a8uw6UAUaJ+TThk3L+C/u
cN52iHmDIL+HSH4eRo9Ii2yVEDKdO/a16XRPRBRYIcX0tHqCyHnnFE2yKmx730baj0baOpTHiFT4
8V4a82NS9OPBsHHc1V5x0dbNodToEDN2SxI/OZG2FBwyb7orVWR87/9yC0g8SUUcZYgtAtIt3E5h
XVaBlW4ifBqsCcteuT4Aa5w0q8FgNuClj6MlCa4b5p081wy21sRwexuPOoRX4cpRFtW1HTP8B7x7
11aPUzINvzBYIUX3EgwNkzbsyLw+Gp1/VaH583rvss0rTpOWGp5f6TJ+sA1PX7lkowGBjafLyiHY
p+0vK+kQcjSh/kV829iUN7XPwasukh7URBHYT6Tel2b8PPrYMwIf0Kws4zO98mzrDcSyUUS4kya8
KinKj8LK+MogO3pOJHsrttz1RGjwbqiEs2PvgU9gVsS+4bPb+DSTVMtr3ZU0ITKrCFd26SAQx5eU
SGns7IKBfKAmMgLpyKbKftTaMK5nsyeMHJ0GtMJQw5idJQ35QDErsBxy6k8Tc0Fm6ifZe+vpztMi
solm+cPt0mvbtdu1OfqI5ipszYV/i3EJ90ueBGtKig8ScN3WdfzHqHD3OYRfJmVH5hJilfVsO1v3
MJXazg1Nfn9T4l7mSJ/PoK1/FtGONJz7IvV+gRuptn1RnjzIIPgAUYn4nvnW6JbAbjGSew812Kai
ujYhRc6uqFYxtt2NS/3efC5S7GFFRqY6JkQ6Eo3oVvoI7YtTSnJISlIm6T/Bl5TEGlZnoKaQiYLk
BQzKsYMCQqGIEGFWQZlrDhCxt5SL3M5Ux1opMiYtJ5gtV+qfD3eY+FqOlqm0tknL9RVy/gM7PGca
gfbUq9seiZfc1AUluyqlylDPXByLPGIgNGL30rHVRrFYF+QBUWIoNrD9SCifyV2pyejNaBVwNXOR
gOoBWn48MSRs6pNmbtOAK3c65BSKXxvKPeemSMLdLC0SAMZ63BR48mjfkvYikxfCGuatldWA/uvq
3k/JGqzt9DppZspN2ks2ujSoBo4rpdbyxZtZwLCr1Io0YnzdcH6vmK3Q1cKnaU9vjeN91tRD2BrG
m9wHNSkIJFrgQhp/tvQh6yS5i2APu0Mu174IHlVDmm4XRNw2JBxSpPtapZ0IxTV2EzyeQ4V6w/cZ
0hvJPK5cJ4vX0xAfLRlGG8jGpGG26ue3brSRWKar2iIR3HP3aeUzY7aZD46W4AMx8jSOfkPE6LDt
seRApmz2oN+CbaUfGxppdZqxC5o2PT/7Vy+ZDRP54vTa9agK9njG43XeQYAtgo3ZEemnZEChp32a
YXyRpMVnrerpZk9MdUmp8HxJCjxoRkJNCC0hdUYc8AmWR9+cPiuOoJqys2YYT31E6aadABuNv0ao
1xgdyCAo6qvBoL2rUfrGQzbrlE518SuhZLArS1oHVGTWLS7R0JlzorVgXmdMZoiHkMWkqAbJzqYG
i1jPwZ1H1zhOPq3UTLdOOlMRjEt37RFqPuP+STiHlprz6CbGGRdXiWvHvNayHhS1Yb+3TRetOL7r
ddvwnVJS73INw4pP0lecZB0hX423Iutzw9HO2hdENTFEiKtlU9gPNNbw7Hh1xolqYofw9Rppu3Yn
lZs+K1tj3WKUKzBE7EfLSzaYlFPtZ40CkroBnZ3O0UYuohB3srF6StLrFMbXhsg+c1UHa8sqzcuu
q8YVxuBt0hGhlFfbssNcZnWXno4pH2VsvYal5XFKCA5Lw/9/VTn/rSrHEShp/gtVTv0Tnce/6nKW
l/ylyzEM8Q9bAC2xCB1G52EjfPlLl4MMBgyK4wD+MoTQDec31In4B+gd4XiWxUTfsTy+wz9RJ0h2
PAylLghErjRC9/4nuhzDE0p586VOOf74v//H0R0QLMCfTICRDNPQD/H8b0KOpOnmZOi86Cb34X8h
A13En4Ie3hqAEIhBenxF9xSShnSaPfDKNpNDOUY/oM41RMTb+dpTurzvG6lsA2RjXKA8NjbpaKEi
YFS73NRWQuxDAVXLdQhz4GxaEJJZujvj/7F3Xjlya9uWbREf6E2hUB8RZHiTXtL5IZSZEr23m61/
Y1MXN+8TUKgO1MchGCEpThiavdaac8xZucIV1YEus6lkLbYUqU7kXht4Y9scbY1woD7mCpgyQtnb
88LgP4qdXZeNU0DwUHYYjPEcGuZHmivhQ0No6q43vLfSpdvMpL6xQ+eBCqqNJvEwNE3ymLnFkbyQ
mza7qN87gFBDxtRxNN4TMG5wuZRzZE72piFRb/dHr7vIpuwqMFz3VtGhrc9v9STzHiv7boxlvbdy
65aNanZWgG2A+e4+wzn8QBUBpj6nG1LVVYZawsb96gIIAMZkY1cedqU2WedabrCjGwRU/JzozZ2b
MFL9lrbBNuLTKCkhLSz8DblZRZTrw3WPDLuXOeszfjJ+gzKylQP9jQ05BtE5WwjlWiBAY3rBITch
g18/A7A7+yCkbDdjdPNH6Kryf6MYr3MM730SRFX+MhnpJY1ViPpCJ36hwourt5kjU1QtUij1e2K2
ssdLx7Vlcq8wUVGJzfOLLma5MaoAtrTRJreFm+ggdcNJbx+j0O32JTx2IsOkU8kabBy7k9OewwVj
DhZJXN2RuyMJF+eFM2pHwyv/vO31q//rl/j6daokMwOwd78Ns9yrtQgPiDIZfrhzTfYbaYbrZp6R
B7iV9UtlyZ1jyEO8SQ7afpAyZ1ueDOve12aWIZ56jovGFNbO4H9/WjfrB/rr4SribJeQAAiduViM
BnbZ/hG7r7uYtx4mkqe3iab/MCVMaJHi9nXv6+Eqc1+clqFYAVRF/uaVlLWve1+b9WBYHy5ibnzN
6kbJRaEwkAeCs5QI1Fe5+/rkenRAh/9uFIkRdHLasH51X5uv5wj9Vo9ABBmZI76VJ3K+CIQcq4Z2
TU9Z/yRfJpbvNXkHa0DLqkpfN7NUPa/neZHIsraTaZ+Ww5Rslam3huw6fMnW/zzOs50t+kcT2/dC
ZLy0EK2EpDb/GZEdd+rHyvQTxeXOig7ihOYQ+qHcrA/XjY6tGnBJrWwK60eqFQcNonc9ltkByTLR
pjMgf093F8QxIuvlMoXdphTlvpx7DP/hN7diZVBBwHcSUi4QxL0Id+H2vloc1zdlBn2S5CcCEPmi
5bsEdAS3Xm6Mf++tDz0msjKZYg+MqjwJ+Q9YvBPsQOICNwhC2ErtmGGYO9sFWRmYAehuGtXC52aj
KoqgpzYlu8WcvydFC8gCWODJXF75ZjNmM6RPnUKDzRh7A+39hqt2bH2vuz46t475wrgCnq18i+sw
KS7IUZttndgneUFb/2BM0qL57qhecxTUWtpNm9IXIXoklppK8tjyCBRaImhMSuWxu7HSfe9bBfmK
MuG3Hy+MIgFHcacjlST8TDwtP7LKAjpR9KDx2+fcVZMDA9s31WzAt03U36X3swAkQT5F8QgJ22vz
U1Kol6lI8l3Z8DeapD9E0g84TAgbO5Ffa9cp9+48/5gJAtXm7EdkVt6RgDQWk4W7sD5aAIHKQ2EG
mtNmJPAO6o8QgkhQwenczsNwI4gab3IqbXglHkJyBmFi8+lwLNYY8oWNLUIHhxWXF8xHJLJUY3Ix
kRsuDkdTVFxle0AlURp+g+LPpFMcRa9fNVnvx522nSxwS0RZyAgGhKNi4P5mEdBMWU0w1jScaleK
dOa4O3uZeAPIQUJdCnzHjcvPDN0J1ILhQ1Ej87TUmhMYbo5nuOuWbTNiPVbiAMTqa7I02b5OxV1J
XZyTAvcgg0XJmxHT1lbiu0HxfHY6qziWGeoT6BkRcUwADkC2WGHGcJahLpNpYl1FdVZajzC1shm3
1tw1+27Iiq3RhX1AqoPuR9O9ilI9sMym3wLg2c4tmhl3XlIwhwlUIGMgCigFC2bRkKW0MoydYQwM
borsl9AWcko98TLk4p4zzX2BrKMHDBh2fWU4KOQAP6kSWGCro+9p+nDQU+xfTc2Lii5/6CG5b/jh
ZxIgMoVpdsw/jj5jkZNYkSu5T+rZsC/D4nWu+znInFTbaZX5TwUKf0eS7YnIAqnP7KMHkddnGKMq
JmCS25VWuZG9DQN9cjuEbiNoU4tsvyltO2THg4BJy5jTHbSrWzOZBT1F95l10ntuIwGVwxfU+kNO
123St65rfKN/HA+oA4ArLKV+rOLRV9XkM4vgo02wFlFxgkgd9S3xuBiguZ8f+pkTaCzjH10x1r66
IFUcmbgekXYIrrNeoINcuvJmPh1ToDvTNYX42S2sn0+tNB6cInwEaHbNcr5TwvL+6b3uh9vAIJ29
61QVJ9PhvCVft8WIGd0mPC8HPcf+KU/VOOPsjJncb6xwuBAqa70uTqjsRBWiiIiUo41iIhPpkfoE
e+xMepqpDH6upjsdwq4/4bMBsB+/Vbb3kesptxM10mALWMqNAN+hqNI9WA3OSa0gHmJSqcxiQqkG
MTx4i64EI0Y9VgbTRySThbM8TA9LbkFsOkJ8/zZ1qu7XivljtvFvOB4MuPm1TxhqINz4jYTIeixb
xCgSch3NgRP12bEF/wjVvdRPZTXydtPw0Bl0PkMrK4LaPbQKmXdSg8IbfUiSaNh2ytRcU9mHENGR
pNNfqTC+L3Wkb4kKvBhq6AamSvZAZNR+Eps3Opv9brR1FCkE/CERUpVrEU5oTPLkrBrN75pYkU07
qvGuyqFlkYVXbgymwEuhN0HbOu9Mau6p4jW7WW2uzJnSoBpjeztn2qUf5hvMl2TLDO9Rd7KnVs0h
fI79izn4BoE1cAjbc0xiTyvDOSIQI0BnRm2Tad3CoZJYJE7RJuXSH20YpjMuAlq8GefuG85zwgfv
SQXyybbpRwpTaPid872RDQrRP4i1rH9QZoTnNiTXzYoRW6ic9YS8Jdxqs4fJYSmjmlG/1Vh5l937
OGT5zlmUn0sJtnQov8dRwkp8MRM/jw3+lvctdmlxDElH/WDS8Yqn4TDU6lmZUSx6pkc5qzSf5eL1
R74I5HDpvbYIe6dH+rC4ZFjQw3VS60rS3dZeam5HSuIQFUktPEFXYSgdeae132SAWCIsQz8LJHxc
ngZysqtoWw8PrdsMWy1MFF8vdb5YgTbbBtBXqAlZRmQzCDpcQUbDPZSmqphpFsXJKK1W8vG6F2Xs
rQ8nKVMVCksyWb6sG9am5KL9+yG3xHI3deXbbNYsv4sSlGFR4maUOT5rQvW6meTa6K+H1TBbx2g+
QdMmdZ67CXxs8WwYLWk7ac0cbeqSszM4Lt7bpPlDGUAtl1MlkQ1Lp6/FwB29zmX+alSqIJS5EwG9
ZBY3GqbFIY8/ImnzWpOnF+lXWjfpDHdh47IMQvIbQncvupNjWqlU4ZNnigqZa2jYn3K50awRhHCc
XFqTeWApxp9ZpIjAoAGfTOO4X59utWQbMSs7FISpG1UjTna0iBM1hgB+joDIMogAUqRHzXX1T5Ev
8AFKE4yIltQWnfzTII2GX5tersp1cDeyrLvacim8bmq5Hi5q+mzeOhVpUO8Ycj3dmyTPBZF87JGx
vcsK5+5Ka2GRUdHghmaXIEOaONKCuj7UpKk/3JlyZT9lPW1fXe5y7YphmLAwHKZ9jjbsRsoEPmRT
e7aM6i3Ms/HAXQSt4axG12hsrotZmC9mFG7RiaBLqTi4K025p07yOcRGtm8meLeCIHX4f2jFwz6d
b2jD5htj319Lbue7dQCpTJADtJb6aIkHj5A6EBn7OFT/SUo5vrA/SKytA1MgoykSxwIhwyGCk6jZ
i6mwyZcVh5AwOBL/7J8DTOJLM4YMVJMIPF5NaVoYjIUIG2LdNnW7rtV/zpRcztRVT4RAFPWzArWz
UNpvWp9GcH8UsntrknioxpWNSd7u60h04MlmEox77beA7H3tNajNaGpI9Jb1okqWR2BaI6e0o7X3
WGYOTrbF+lOthn2bWmeOPJfrKpdMO9FKzsoKVlBiW5FvKvF81T3xOOfdFdTqjR/CO1S5TAbSfhld
m93M5piWC/LFuLaZ+Kcki3KL3zSLXewKRNu7zhNSX5qIewqKe6fZoOQyAqC7ap5J5DRUpuxk6xAM
CaYZOZo1oaepm1XSCYhEXYqzEhXtcUYTEZZmewMITdpvhYQCXiH3cwJWrp0duzt1an9ZgqaBF4V7
ZITN0l/7zlgOszAfusSt8KwwRQZ9QhanDLm3DKKgsF+AK+RYZn3PVEpdzlwVkAOhZ8Xik2Lw13XG
jt1nA8ESIWFWHchY2CljzKCloTcsEhCGniYeJrTbeKse4mHWjoIesoJk9DGdY1Jls/ln60X/KKUw
HnrRjLcSQgMiI+UK9D/ce4P5mfRLvkdrZG4ENdajocrgc7S9BasWEoea26iV+bm0RtZz7rZU+yrA
W0SOoDEZ9Ky5UpEbX28HQ2vuxTayneTeJ/3FEoN5S3XlrKKxP5hz8cFACbGynMDHbpreYJNFNJxz
dBhNVB5gRNJNKci60MTFgXCisqIIxrLvtkuracc2/w4ajfKk4nfNrZlR34CIcZhC3Y87WFo9nwh9
VkeSHA7nfRy7HjYi3g3sbvArS7fvFmFs1Qwhk2AiF2QYqnWaDoehSb9VNoXskvUXYjDJc3+EfflE
Z1478LLozSLEyi7qbVNpme5UoBb53QK0MdldT5CTEHpxccPZQIxtnhyte8zUebq0gDMu6x4lCjAo
JYWjb7flPqei3pQsU6l7cAVNuN6p+q5KjJJO5E/02CO0OWp6JnVC9ZWK+BVuRmDgBSnfVULrNyXe
TbOdaZeioUinkcBmD+GI7Z0AZNrPWTbET1o0b741mbX3+uojd3N1n8kaR4lAm3r3GZ3CVdXG13gO
1Se1/DH0nF94Q3bNWKi30cZzzdU125btO0lB3ZYgq35HTIwDVLVYkJbJkdAIZXuetBzuZVTc3TrO
bnn3PsEa3s690R4R2kQvUJdOSt64x6blJfK0+pw0LFbo8KOS0JyCYdEuj9rqppoW4H2Jk5VJNVXf
/3RyzbhA9wUzObSmn2qg1wqY5AG9juFgVcrnUDskrZrAHtTSfsvaajxYZvo89F5702JLJgBpL+uF
tlu6p8iir6FE1nTT0oLyXmT7GTkjgXItmXmFOJlqzoEwxLBoXA0R+hRdB0vfGVVXPMSGyoy0/dGF
Wnsq3fkRlLV2TSqOwJ5Y3aFGRmD1ANcBUMhwCgRGUI2QYzveKxea/IgW+UgJ/IEVKr+KCCdZbzvz
LgS3uj8uHr39lKwCv5r0k04yJwHKTOQK1UXbxzWSI+Z7RkAzS8z+mnS6Rh6Hp+3TbDR8usY2sz8F
/aadFb4HSh5hcnufkQM9yW7qfJBBhR9A8mQqMF4hrcNVgAl/qhhZJ10FBvHdnMicGJrxEFWxdpq1
d5YY0yErRSUpRNjuYjyHjED8cuiaXZkhIFKSeV821cHLnV8py/ZXk9X9gMpwGyuKfdUsFLZFA0pG
/CTW22IoxqlkjwjOza5BykRM62t2LTzrmILDvI1ZZT2yvGYw1mYpURKEdsq5z9bVvd8dfkfItX3P
UjdOto5t4c5QQnhgFQvsQStfGtgzYkGZ6sYgb61Zd3d9AW1vThjddzoL2MVmNY9lFpkH/pbd1Oq3
dSmmEn3AnB+AGETetx73th+3lQbVyXglT+FkouL0rWqADlpH06YBoOpzK7uM0jVgTTP2FEEzhsV6
j2fpaIVu5duLdSW8VaPpo+AZJJ4hGvKPuRUe+NoRX5H+hsWnPxuKefbSAWd4rpOkvBC2zVjp6KJR
eBnUAeHE9NOcoGdOecP1SWhYyrOkuI8L+trIM69eIVjU6xjXirj1VSaJCB3PJaqhq9bd6pFcxskO
xx2SCfFMtNE+6/Bc0IpioOeRHl915PKQUB3fcou1N0lZwDkpX5tE3WDLx/1RF79bFcz+xvWmn1Zb
P2F+LwKryUZQeWHPhCx8WURm0NbEH58xlbp6jkPDgVipIYFLrToELS4sf7ZJ4lG16s9UUr/HRZ0v
TtdTZlRphx2OMMdep22iG0dErAED38SPMqagsVtpgdHT6BjA7gY14SXnARmv10IZMzS3fEXoPN8H
g4R1xnppOnwzh5Q725KT6uUCw87yWEPV2t+UPqYThS35XHYCCLY5PjatigDcKuGmama4t7Dq+Wbd
0v7stKeSG13UFN4FM/M3QTbTaWoscpFJXUSOUTXnQkU+NJpQBrnPqFeKI+6HM2qgWI+jTTXkCtl3
6ghKtGtxF0+HWjPpdMkD1mjR7EPMLe0acJ/XIdAv6+9q47aXagJ64/DuZ8WptoNd6D7eB+0A5fsn
YY/1K8QwPxldLrIW8QtKg7GgVqLnNGRiyqDaL0rmH1pKIMPSudXeAlObeD3ZFAWUzJzSNijUyCJQ
SE2DGN0RIwvUONk0GofJK8dz3GaFvM0rftgb+jWR/5eOTu0GwBU30orFvBy6Z0U60l23tBcjiWLf
nrtp6zKsoXxohlOSPlV26QVkP5i4YTodtRsr1Kypbm50m/PWOrdZS2RUs0Z75Y+akkw7b+IHcDzE
i1MEAHEcACAwbUOMCZPimBCvTAZlfqUxsZ9M8l3HRu/OxlT2O7MDwDDiZGQU5GhHOBEfusWiSBtd
wriJxr0hxVqwfmrRgVXRzpgivpGlS4JkcWkd6yNxkpVLvVa1xKVXy+g7E1m6camU+/WLBpG+NTRN
gEgON7YRqmenZh1MeTZyJ1rKZGemDRxKGIRh4rSPmirBWmTyJZNFq+sfxfSabelWL2qeLgcrMmR+
BXZEoffXqiCxNV80rrIRrYvZXAHuC2p32qiXqcu+m+Sv7a1iMS5hUXj7RhTvfZG1G1V4DuIdNacf
WTI5McoLDMsItR3EYhMT2RmK+O5P+sbMxPKYOTUCFZWhU5XeuSeTBd2H+RVaUkBKQXXr1X5n8Mn2
9ZxQGFrRU0hv81qqfFPT96RMpoubQXO1Q6MJTLe3Yel5FGmV8mSlqXNeN247prxcm4JFNou7RbTy
zpyQwrkRS8imcNt9MjnOVQeIeOVju0Oi3M3U/mFZg3cM5aPeSX+Qg9yeKepHGvhcCybiXApHKW8N
Hq9bauhoqOb2nCYgEAU1a+Bkc1DrYnoq5Wb2uiAvhydvpFLFDNPeG7RJjjecTQuwOsWDTv5qj5e3
QYyd5WlzXhItPVZeNvllrj3osTI/q0vMsY6D0E9w5u81U7qP+eG2mPUdHCWpC0PX3CGPqYIRvfI+
cVm7ely78DuH6Skrlvvccf5W1fxujk1y0PlRbyUGbaUQyRUcq7s1Y8Ji8nT4mGbLfEw5DD1uyc8j
SqM4V29KVGk3at7jAg/i0tjw5MeFxXl+NCtCbYAx5Lu2dlRcicOdBiEinygR9LfNjJQVlo0Wjdtc
eMPVbX0SorkZUJpiaMj8MrPaY11wES5yhUCFmYqFjtOD23MQGWMrI5sv0BgbPD+9n1iT7ue18TJZ
+hkEpLtX0ighIhU9rt70DE8aL7ujb7mjBBxP0OX3ZFBPG5OIM1wYJX2aUWwmEwVSir+l0wQWup64
YLzPNJkhmiD3TJNAI3UWkGQ1cv3wOK9H+3eStr/U1G72Xum+Y2w+Td1YAHUgdXpKu2GLLGYIrHa5
tejCiIlBEhfTnMYNkyt7Mc/93sy51aeUTTtik2TDral3QBT3buNofqxHw1thtZdBsY2j4TBvXoRT
70UBrEjNJ5i+ef+kugPZ3VXPe51Zptfu8FKHnnuhgUtGJveSPEQ1lSQaEUyDc4TOW0H6PNoCGT41
NwfHQPWGOXhfWPR2taVBCqIXCtWj+9jPtKcmi3x0RVFMX+Cm2pQDHaVG634Z0Vydy8bB/W1Vh4RU
B0PlJtMN3bfSrn6oosIWIqafA3lYszunwfo5BpeANGNxyH4tOYCTKD9M2vAau8RekwCsMHa7L+Gb
PZtQm5Vm4RJo0yD2mNw6DJ7wKpkvdXYmmnH+blrcd6bWRJBjDX9mfOu076+539dzSP9e4gYvA91c
mr2F7CXVcho7dFUwEBd+qmJzu7jw4Rg+wUn2hpwrASkaKydJK9VimztSg7A+TrsO5RhJJzQPkV97
E01WMhh9bYpZviPrPaW9lweJSeiIq0aP0eBFID7TxF+HxyssiDXUdMC058MNQ5qgFj8LA1TcrCoH
r72nLVIF/KHc/2WnDPsAJNkImnBna9Mp0kuEzmAJNmkKyXrdxHl6C3tC+xRaNadOAAUyZw7ugikW
pmnsOyxpHjlZyC+zmzcLfQ81S0KEAbVMdU5zDRVhgYBahZjPNVWrawgWBGSQRXzMpSY+MpbqD4XI
UVT4Tgt3Xn3xlg190FcthQFKBlK3IekYzWDTMWiPQTpTgoSwuvkk62YFQuWyyff1nGLo6S4T1etf
c+jQYJWUUY1YcwjhXX7yda+qy/k/Hq5/4NQi9VuDSRLlIavgNptO65777731YSy/sErXX5a+ucVN
YWyLeoYHGI15IKw4PE1y42H02+QGGsTRJCl83VjcvY4LDlUXJ8FJWmdRGcvdOmfyuW7Wh6AGGXml
FWH0xXxB5SbOBNqorAP4MuR7W2RPk36+lGFkq0gh4+pMV52hMdMKFrypIc3HbrzvavW7JgySCWTn
FCtNd8rWfilrkO7kOdbb4BFkucKwCjwbp3Uvk3uA7Sx4kel9fYpB4nyMnbdefhwo0P/a9Jhc/GnM
DbiNdIRXpUxkuycMcdg3ldrbLDYcFJemGclvoISJ0zt9bUajugx4zvYEVqMascaEukp2hBkOagGU
nAyCiU0bkU5mMpsPpptpu/8vECvpTon/l0DMsnXAPv93gdgDJH3G0uPPMvmfiVh//uG/ZGKO+V+2
h+nGw7VpqK7lfcnEVrKTp8HV/ENo+k98k45MzLMJn9ENDa2YBaTnXzIxw/svhwuJDbgJ45otgUv/
539/zP8r+lX9i03U/fX4P1lFGhSp/ykTM0kWYWTrsEQ1HURtfwOccvxFS1GrRJvkNdNRZBlhkT5D
falQb9O2BKYWKSB/chWvkQoGxNXNble46rbjDDh4wJqfagYJnUTg95O595aesOvEjILCxvDozCpH
LRCXS+V0j5OHNatQ+tqfYwyDLneF+FKMtgthASV+MfCfgQEsMuaneWJs42nfyjBK/TDBuVKZQr4W
WmDXUEjVi/uTeWtyK3yo3tN2TJgQAluA0rhZJi8+cH20AzMHDZKVZup38L19E8nyXhAziAs1+kbQ
O4sxeZMbPOTYLWjy89D1r2n8xCKEJQHw+riHFBjpzo84ZASjseITXfR76ux9Z6A9iCVlRtTexayQ
QHNpUDZKnqOlgYINNSXZF6S1oFEz6MLPmGjUMsTZmzCtynF4ADXQiIWNM3urMjc7Onr7zpjud8x8
z68M5dV24HEvKaXlIHCVjrl7LGgQ00XXr1jnMbCnbnpMzO5KPMU09w6VOffNeEy2RulNNGOW2ad3
5pKbgoGEJXFzXHSVMRqhXzcRg/dI8XVV9nhNIrM/a/Z7F3fZxRjNKwEpDiIWTHczy66gZWm/RxqN
K8puqFRnh0wfzGkmfYetI5APiDpH4U/G8HZUTRTxpaXsjTSB0kRPL55FD+QppUSt486vFqICF6d7
YfR3HtuJ4D9GuDGacpfOqar0H6FGouJMBT4vNu1Mh+LC1HEV28LxCQoBHNb11yXPlSOC5rtVVQ4T
v1i/eXgU58r84WhFf+emfplrrz4rpI56DCoOXOUBRhAxijtFvIQDd+iOlCK8Kd5ZLJYDnqI9EgDr
UFiFr9QlxdaGPhbA/iwCwaV8hxURYn/GDFWH50Gh06CisU0GYq4+H4a8ovhBrb1v4s8W2TsDS1p8
RTeiESp2Vqn8ajKz22YzWQvcPFhBRMYT6TDxpDhkkBARqqfDpeyg2IQTvUXVzrUL/wQwfM9xEuZ8
cViDBzqC0cMwon6fZn04LniW/XR0/unjODuoBGGy6rejoGt6WGe9+n1mdAZzSqcGYS6iOs3nBD7W
T+fu2bMrQnq78J9CmS6FWj4vMWTxoUyuphtRjTGOLokcCVCZqr42Gt8R9Dx3C+ohbPVoeLr22IbE
Rrd53e0rYV+rn8lCVuM4z+VG6M8iIeEuKqdHT2GaojUH5IC634ki2udJ+BJNyi+X/AgoVdjeDUsc
tRTGVJM9CztugqJXJcag/F1gkVtkxEW8hAbHS6huVGfnalF7sdweIQlm321JxsVWlN2ZN2s88i2/
JylLkjLRttxjhyDXnffGqfZV4TV3w/NewBpfOnQtPmra1Kd30J/77NXL2gu5C3uzRhvU20vxKA14
42c2Cd7EPMBJsFGEJCqZWXXfQOYY5k1KG5sshSX9HjYaRiPsU4REl0u9I92VebEebuhVnkMXt3PR
oxCdMwpQ0ZjvBsLck9YASZ/HZj/RaMAyAJXI0r2X0gbsqjmJRT+W6bxKyxplzWbICIJNGk31MRUO
W2jyOzo2uG2j8VbPcXHAragwvXP205IcOsYJkdjPtAPL11zvvGMFgrv2ztlANkDLTEnl+mB5e9At
+qHVFz9h0RQUbvPdcifknbkh03g6jMQGPpSaHBXgu+Q+i/gw4WMBv2MxaJkz/ABj6DPMpnVSpjgV
uqNoSodhgdW94YPeqlP/0ls2XMDJjQ7awuViKeIz2Uzh1jaKu9DNR2fUiX+fxLaOahAqqQCVhEJY
4r+fvi85Fv0sHJZgcY9iJLirYEI6q5AJZrxVwlCzrauejDRXQfQAMTFO05SlN5J3w82ApPOa2YnN
OOkDv60iiT6+J+AaeIXzoXjWgdV/uFcgFcPFUfWg600YSEQobllQKjazA8f6NAvtSbVABbG0VIKW
shL8C+6BKnlfeiyzQ1J+61EREqeSOthaIi31Da31+9DGV3xwBvVdHZMm6I14rywmjBH6BlGF/8ID
GKXQrNtY6cIVpveNyPjd2OVbBnhNzrW0jdEm24XBLUwEapTBUjtsHPk1XLInvRIcCr3ubcF8PBvE
w4EtK4CSNOC8sQ1uIEzuRxWeTVJGft0ZqZQO7yywc8KA29HQ76kLiS0TRpD2t34MaZ0yOEfgsjU8
DiJJfPK0H01MevLciXiHAEq6OcZjr074dnQNZRm9wSl3n9VK67eFo5N21+MgnNXxuKAJ2BkENvtm
bg5bqS116m2CNmET2dW+oU7Z2mH02GrLsdTjANYOQ+LlyChN2xBKk2/jMPlnZFhxpW8YpEPGR7EG
TD+4/zcNTQ2iaW8FOQJKRx4DbTysiR7lude70wZX2oc7NinjhT1KtJ84yF494bkbo2mDyCrmk7qQ
dNmID7JPIr83Igo+eC6aZ/p9lGF+c470ae1tY31LhPthxYXmD+1b5xIxmPUPEK6+RSO44LTpkO9d
uCiEUitz7u30HvIG+xJjmzlcFXASpARJ819mH5Ocm6wz9kHJtWA7YMvh3iaCPsTMwmpjn9fhMRmP
4PU8XH4o113RvZPgUpA8rxAFddJb96LVDcsRyvtBBxoJ8+hejeNbJmC0JLN7jXoOLia0gDiw36WQ
SrYogI5RVX1rBzo0LVc3eI3OPtG6V8+jYWuI7JMRukuSpHGvy/F1oWxG84Qu1aMzPM2Ofo56LO+R
FrhxhLO4rvndydtJCdCq8/ypTOLXsmk+qVIQaZBB6oVgeZnzEWb/YoKf2HDO7UPSFW3CtDfEo+Gi
z0gCmqHoMZw0EJ4WVsnpZKP1D9MRZkv5GrnqZBy4s0cYElG7r5upt4rNgAEqyLKeG+6k2JybDZEF
0TSfWlnSfm3W52xZ9a7PcQCw5LRHovGkYCT/92aVjrQqp6wS7cS/RT3J6nFYH3Ny5kB7mG7ImjuU
hfsy2nkw1DGgxaQSx7R+LrLBhEXTKptSlo5dBFt53WQd1uJ1b/0Dq55sf/0gyqpFDqXW2JOa4jVo
QfRwtE2t26/Pr7j/dW/drH+jA3htpSyxv55a99bX+POaXy+n1SF3yVpk9TFt3pfUNk7V+Bwlqne0
HR0FqpLd4qjEdVYgiDmtf8FZhErbE4TWVxSKu4rQ//wv5HsNh3TAx6zmW9ynJN5KTjewLaTl6+76
5Nfmr+fWaIq/nguTDreB0R7+ev7roRvir09TRtjQtjJkjxCMailhWgVLq8CrtiGiIF/lSZO6nihL
L1hlWl8/ayoB7PlK914HhvmMdpzVPpW7PU9vBRrGoFyfU52oOnTEqHz943XvrxdspSTelpJ4Q3Kb
vzarqkyX0rL1uQQpr986udisb2F9qWw9xtYX/LML4/CbBMAS9o5gf5CooHUvW1X7eQ//tjeGzzUI
w2MQhvZ64my1S5CiQorBZX6HZP1YGydFNfnnZ/uTu/Jnf/3uU5urOYOf0CdkECcPGEIiwKUSa937
UmdN/ZUBoXrUFxMTK75MHPXr7qrLyt1obzUKdnSn/7aeRuvGcVJ+hVqeUUxihe8yKtxoNWwIOn0t
3wYnkQB6jyOJh+seY4/2ZI5po27Xx95I5ruu9gHRXvYBKvYPMpwQ5kLF2cw8I6AdPfA04s+6fWE0
WxLlGug91s4mRB+xzE9adzFFmz25ibW32vB7G6JPJ00yCRqW0jAhmnZXOyHD6f40oaeBG2xAHHLJ
FzbAnVhRme7jSnC7HFB8cb2kmMMmHVSLXHnoMNBNAm43MWakTePm6aFb7A9d09LDOKBlyhi6aYtj
nKwUtcGQa76XGO4W+3961GZWEVGmHF1si3Qju+w8DQhMtTEsbrpecYcEuOWjuRhwZaLQCh1IK1ZU
31UUPbal6udhHn+MuhxS1RC74qjtgjTXDR+8MoKuqfzNGf6C2rs+th51maIkpOipar4rBmTROVQ2
JDkPfcfIM7Tt6CgUmICeGxLM5bWbOBqTm26wIkS9xog0tqvikOl9g8uaUrOWnpM1EQKJEnE2K0pr
3f168q+/s/7pf7N3Zs1tI9m2/isn7jsqMA8P94WzSJGiKJmS/YKQZQtAYp4T+PXnS7q6XeWuU3Xv
++mIVtmSRVEkkJl777W+FSgLw89/V7bu56ZBdETL8Xj7GnPxf2V3zAON3BKXTah4XrNCeRnqw+2v
Pz4o2leQpezzirKBPgweRTbX7l0MjK6SKYeEPvjBstCG4CwVTez2QO3IdXz7U6NAEanij7kSvSqP
f/taqBhlg6KV3T5XqxJfB2V2+2KvvvvnQ/z8a9EiQDMVGQ3VJVtZqnhpE4TgGxQE33akJNLwQX5+
yFA6bUd3vBMZMlskeYQXqVuBi517JKOBSgkKFEx97ucXfv7VbYJR5UFE1bYvvB//5PbVKJ3ezBZ4
6M9/W7WVvTQ458GM4fW6kTZw2CZbAeenSlRMku3a95lm+JtbnMntLUEmwhdu72uUl8G0vP3xFhGi
W86LYVk4vRXa5fZhUjyXGyN5aGZ/OQReuOqVSbpxInM/ispEdjutbl4nzuW/O6FueR+/fM4G77A0
RxPwY4mk9dboLtT2G4y3XznFWQdEh0y++bHMk+ROw6NfoS2/G6fjjZF/cyjd/jTkAHUybdxFlsnO
4FbT1hnMHYVrtG64NRY/EkZ+OLBuC+LNpXV7gs1omxgr9JisDX66ZPazKSvrdPOLMYtq7/zhy6Rs
IWM/bTE9m9ubQQulT7Oxff/xp9OvEWmESkRJX6WSoULpI19NyCiB2OfAQ/SUutbOGnnnp/jQWfxv
H5iD2PnuFoKgo+YEgyWmEmhitr+Zt24fCDXCk+Lxct9cXbfvu32hd4QKq7/tH+L2EZskSRc519Yf
/pXabn7+xB+BC3/7Of8W0fbzEW5/un3fz8/9/OvPh/759H5+TtTcrKDIsdd74hr+fOTbP/ZuAS0/
nvvP74kzP96Bjl7//NSPf6KZHl2TmwKoshgUTD3ThSFyNySLQBTifi8nL1n3bL2U+NzK+PlQEDpB
TNbPv4185SxBTcI9tQXpu/NIkL3Sh5cRznK7sYzFXybV3K4Y6fknULLmppkFWXbjo7BIW7gNPBJy
lBfjTNDrXOSKOluisunUPlyhqqL+/7eHUG+Gp9F0i42P4zRKrHwHzg1RN1aRle9DbfEZZJJcB8C7
6/ZWDsoothvhLVGXirvbGAPA1xmrQ5AQnq5iXfDJ3R6DXRyz3Dg73bYxMoYu8QDfCmEQeprF/w4W
/p8GC56rrNr/82DhEpffvv/XXZu9Fd/+5D//8Y3/GiwYv9HMRwhuMSgwfTCo//afe8ZvfmCDG6Gu
dH3P+ZkKYf7Gdxi27/qGa+uuyZd+us8N29FvARN8+pcRwt+NFDAx/jpR8LFD6bbFc+B5Wd4v+Qd1
E/VNHgSomT3IyeTCfKEr4CJ69jtzq4fluWk5vU1WM+CSgv47BtLdlIXgOGIY+Bi8E5nxUX726+HZ
L7Himc4rYhIQm8m935Jp5hiYTdO3PEyPXknosmajCj7CSLpry5PlJI+0myADBhUZ1XI7YAcJAlTq
den7W5Sgl0QygjOqR6YVG/T/KRqgETgHsJ4oz04YRrpV55dobS2qcqKEx0XW69d+PkLPo/MOKmlZ
azZAdkLZNNHWCx0q/mA4H12tHwrtC7ASCYtTJ3zFPQVFNyNa7xZ0jZkngx8vB5pUhSk+xCQZp7Rk
lmaUnqY0zmkGRdX2vg20uJtAFe4t7jNQlbvAyo9K3JiaNkyNcVs3/XOHvnKBLprW+PdxmtCHNWsI
898BY3ro6PBFERrQExOfaE8e8/NFaA7HNCwPEap2BjMahMThEefWMemyY1nYu74o+RZaMwBFtHE6
J413ApFzSBCv43w7B6F+jTUHKPx0RoQBsGfT5Ma10fDUpQ2G42mLxPPYdMmHAVQTvM5L2E6XBPGE
GTuvfcpQaN+G7dor/ZNnyW0u06ObijfDmQ/TyK+ZFsfRGC6xHt6Z0V2QIvdK+o1tpkd2jLMtpoNA
3xo06X4Mkn0jtMUwi2PCOIqoqWNlLG0sxt7QbzobDQsjATMbtw44QSMPTqOpL0HZv9YgOz1tOuuz
e+ymFz2jfRnY8Qe+FU6GbnmQTnwXugbxw/ZuLKL1hBgBTCH8KxzJO6AK8Ftx/GXSWCXMsozOek0H
LMxOdh+Na9Bm5yp2dlUX7wUdU8JG9nqTHtU7bITjtW/xZszpV+qmDyeKP+pOXtTLWGnztfa5qO35
2ai3HEDfJ73n7J8tM11upwJonA94oUjv6rRfRtZ4CQo4Nk2J+9StaKDBWm2tAFnveGZowrkg2UPm
Sg3nVM7OyYx5BSt5MGJ7F0XTIYmzDz9CD6uD7k4kTk07PVrOfFXX5FwDfiTf13aSfejIdx9Oie+v
ZSqf3Xi6KHQmdpf9PBokE6XHphZvt58x9QCI8CK0eJjo62fLvo4+wtZ3F1kht5HM3jxdHhQQ2uZd
iemNprAVba6/bjoPqserJ69OLz6atGWR6Da5J/Y6/mDNTvGDiyNKql1YpquywWALyzknxliK+ZzM
KajeblMLrlWteUoRaQm5berhYsNOb7QcLwjLgf9VxvM1mPsLos8ykheTt6Rxs7d2+AyYf9+N89Wr
56t6B3t9OmhZemT086ZeGHU9GtF48ZIRzf58bWFQDgZ9YmAu6lcKrR7jNeECnr1DCVIsENqcsTqe
O3OElwVpKScJteHxGhxy6R6W35r53WIcnddWtutgdnaJ7X+FTjnHrAmIjZ96LV6paztN5UE9tyxi
LRtxDSaGhMBmboUojiJhKUDSfnCdnkAB1efOe2wy2Ye07XWSvI5DuzYS+Ux3dqMuJiDBmzoxr2EH
Cyi/YlDaWoP3Kqua60WfrzrgWi14iqp20zhirwnFpKfqKuaz18hz7Mhn8JUrcO9VLs9aP109MW79
AqQ2xL03P9JecDY83rfSOdmN/h43NHnDaDWYEZNJ3T1ZnnwPgGmBUl7QCPzoiulg9saSNGtsOcm6
mzhRuSfIh5V2Dsfy3ioB7o3GBhHlrp5TFcSF0WZ4nmv9XNl0ftUfnZ1jzQeAdSJ91Eux7xprRx7l
kbRlVTGq8HMuCV5pl6Fs84Wm0kPfz4eg6p5xYW/mzFuIUB7oY2D0So9akmzKeq+BIGbT8DZOZBxq
p39vQ3mWXJuN3T/XKDEXwq62YTwzCHB2arFKWm6r2QAA3kWZiux7Vgs2Ik24YuIhYGfrxHzFoPDW
1fUnM7z2uXxGcBQvElvCY/reJgFmQRe/RAqFLSXL3Tuhrdmom6g1uccMQkuWQ+S/9n1VL4yCnSaw
X+ve2bEnxotB7y6uzT3PQrVIhzNT7LeOn5EVrG6oA2NaJUplya2Wv4lg5P6I75v4pH5Wbnqn2x1n
yJNh4qYONfsL1KmTgRF7rWNAp5dJjI2gvown6xMC+GQRwYHbS62DDztZO4KjwyVewBdf1G8TI+Gd
I4x3EdFOgDq88OjQ3mMil5Rx7l6wxN6n8YSia8LX58qFBQQVR2D3KUvmaScG+n9x3S6zPoXnJc8B
PtfDVOaHzmi/oCKyiT/wOxq/uHFDvNUF+2ynQemWiIRABtxl+rMkQ2dvqGIsce3+x59un5tmcpnG
nKxxz31MYmFubp3Onz3P2181u/m9BYqagqfNHF8VnKoW/1F8e9EL+DC5Gqzu3uvROOlBqKEtyMIl
5QQZUEEz4zVQH8YJfFYu7G4TzpTJiLapRMJ9SCCWLLOXOKGBG3U0p/2gihj3kwSVDfVm0pOr4Rnx
3YT/xCf8cRX0+o4gIcZA2nouBsi+KRhZbT327YI9YFFqr3774TY03yFhTmT9iqlboTL06hVYq/XU
IYvFt4tpjR573WuqHVx2Pz70Jq5Inty8Y0p/8hgRbjgUUZMU5M5NySbT4nNR2uWa89fVXwSZ8zY7
wS5mF1jXsf/WFIZPcM3g75Oi/8IEYlmQObc2ArIklCS1dyW7cWZfXel1jL8Ag+eam7Lc6DBjMApH
BRf2LMz3TEv3Q+GcfLsCjT3oy7Txd2U1vfaVsl5zm4uGxYNboJj6C0lDl6iZGHI36ynkoIOa8XOm
owVABI9ANTBK/Kgsf9JE3T2lWOs0AL75+Gw203Nql6fMZd4X+tvZSd4SG1Nec7DptP3hUP8XMWHG
fx6TA9MjiYR5KoNlz+AA/0c+E2Q83Asjpj+GL0TP32GxesZN9hz68tQga9WmQ805Snr1PwSUGUCm
/kiGorMQmLAW6MHg+TN89xcyFHkXfYGIomCEYpwnC2MpuIW7bOXmrC8cdBIkwhJpiQbYWB2V/uEX
/wVMpX48kibf4xnoeE/0X348YnBpAYEod2bHIZ61poi7jVZXtC0uqTFeXCt5a0tiHh4TJz8QQvVa
c7CNxbT9hyfi/+frYFlkersc2gL13z+/AxECmdhv8VKoNx/49cXhZJJpB9/TH6aKgwEyYA/CMcra
ZW8QPpP1FwZ068Jg98k4sAb2jsHluvJe/v6ZqRrt13fIQt3l6B5iL8Oz1TP/A7urSqNxFpNf7IKe
EkovDlZsPWptghJnHDmEOuia0v7r7fLGWXpIsumdk9hz1J5LR7zpgXy3YhaA2/HQd+ZztDVd7aXK
5mvH1mUJMAETxxDOdi79L6+WW3UEcYNxmwpnF3MDqFO63nGnZPKSx2Lv5/p5tpxdw3sxRj5R0fUy
joeL6Ju1Yb9iXtjUbH6hD66Dblfjt5d6GndZ5xCPEXKGTbh1w03hNhudvmdtMT3Oo6sWMWqd9RdX
2vhvoZkizfSN/hJiR6qDnocXb00JsoBTIgq2YeFx1SwyPeRMTP2Xl7SH+nF4xslV/OhQ/Eks90dx
3F9dHja6OMdwDd0xfwWomVkC0de0IRSaLZ5M/YxGbJ9nX28na3k1uuaf0vesv3rfEQqqqt0H30Y2
45/e92CEY8UXi13komrNxJPIN66wrqIcLy0b38a307dJsqjNqH71fnim3IVmnO8tzvXZ4NwZ81MM
aL8oj4RWXYKASZxZPKD/42LQOZBmw3S2xpBCwnxozUPSYTYkHIYXka1jLMgl8F7BKBzU445+tQEV
7wzuzuYAqqoCwpn2QQwPyZQHfAvkPMzXgaoKOT2Jbehu8i8unBwNNz31/dYW2bHAxZy0X7HrcUxJ
+1XgMvuX5HqZXrVLJpOB1ujjDTQg7thQneAkRiYkoibDRO6Hx9DHeEmt/250wE45SZl1tc776KFI
5XX0wuck6ZcDJRgncOvVJCmXggj6t/W5oRwts+RNHVq7atwKJzuR1sC4e3ofTI5jRULJHl/q5i4B
XdVHd7R9z5EjjqmeH2PffjVLZzcO+9ye7qUmPjRiZs3IWflRv0Hr9mZk4d4DZWedZQXje3J2zEoO
wGBf3QFPCeUeJ5bDtNa4XTEy3uqk0t2Z/cyyG+/r4lGabFr8Hsz0T4GrGC4lcoF+5RnDYfT1dxj1
J8+gTfD3C8x/hDyyBKP5Q+6Gs9SEDvjn62z2tLK2Nauge2nAJpGw5bxX4+qF1Yv6lbGq7Yp/WG3/
atV3dI6cvo8Z1jHV1/+wpDUMP7zMnlhsUwqylsK0/Oct9S9uWc+Fv4gVltw3ssX+/EOSuE67TNeL
HbEd+NedliZONj83Ei4DPh4wBQt82/Vlnjkb+O1aGvqhjdMPdcpugvkgOnedWME6cAzVadkFmnlK
KXsGk8Q/FkKvyPaw8uDRNtCJxVff5cfUQ3qExkJ3PgPAzXKWy2sfmddBsFQ3TRqh4ocansMSCJhQ
9heL978P0zf4B4euwwVd8DSpyzxrvsaBfUoreyctjuRtcXS8yzzKnUOho56kwzmEQdhpstxnUINc
MuvBrz5VdBgww8+JPKeWOAZj/2x4hErl8uC74lg01hHXy1proYxTNnVxctRnb4Uh6J7L4zBHD35I
66OlX2A2VEl09xZyKF+MHoVTGBfrHvzSQjeTD4ftQpuoSZL0OEg4W7ByMt5JPyP6nb6C+nF6w0Iz
QKEr3P45b5t1WnuveqGjCu0ugYQEw3MJQ2BRrOA29drfX9yG/hcHHC6xwPapinTbdn7pQBYmrCjG
swVh9GyfRT4syxp+RNJRNwFNI3Ei1Q8lJqilEfMeaTLZEqNC9of2hHAqW9nzcGoo87C+H3rbPfW2
v2+7q8NcpqZCV6XbMJzbXF5iLbpvCSypffE5UNIpUsIBNuNYS14mP30TJo9PmBQwb8i7dhJuShp/
hYOV3GTNq2kBDNz5nEbVoQIM06UPnZNaVet5eC8J1tP09kB4wbvHyp+zmHlWebQrftLk7wne4fAh
twbNBbp3oSYvgT9cjL5f9Y7c5OUXVaR6QP4aTW6JUdlUNEdaS3mSOO3Qf2EWeq1j/UyBJ3FvgrHY
qtNYmA6riGIOCNEJx2Vk9GQbtJccmtPU4wbnEOS0qmWBElTIhWvx/9AjxWq8ug6/Mdbpo2+FjxUt
us7/mjrahbN7t/r7N/ovVjEObup/SOHpbP/yNo8R2vNuHPDC4qJrg2FhVx59zRGSCxe51cmz7e7D
KvqH6wuzMcvIH9Cq6gTrc3xmhzYME93CL8tnbVsT7JO+2HWxc82b7Kj2OaylQ9avR503I8uP4djB
B6NWEcMKdumu4cBTTTRe6HCa3ChW6yz62cRnT8uKQ3ZKW7OB26XOYoiwVTaZTUylOi/5NEo9ZtB0
N+C9vQ5BuxlrsVdLxpgceyKF28GFUM+vTj2UoWAM84ksWPcUM/ZXuXxiahBnZUcn169q3RVcdIIs
DiS5QK4c3PzrVuRHbIMr7DyXiEMP54mynt/VxMwreDeFfe9iDkBteSws6nExX2Q2HXKPdUPdw5GV
vqnf2Zr162zoV4FNusZQ36ZfNS87TjZlH9+bJt06Jr3QdFl9UV2ogw4WgUPHZd9Suc72qq+zU4c3
wAlf6Qcq1ZD/qjoU0aBj8orZbu0T8L4P1Q7xB/lQcDL/VtbBdsjlEdooNrGPJhObbsyPrgr4m+b5
HdqOFbISpRq85yVIAyBm3JXqWDc7ZNmC+IGK+xDFxFCQCghrpzYWM6kyLeWuSLP9BD4l9vVjldGJ
Fd4JpetbP3kn1bU26NepbhMB8Fj+7LVqwlF7vatfGrvWs5ka51pL9rpHN030F7XDJ9wb4+CconA6
q79jZgWkAmQz2zd9ciQ76W2Q7hEtPhoL3M1JirgpxFTQZfZOrb6qs1ZSL9rkyYLFuhWxU//sT+O7
UYqnmeYMgMQnba9W3Z4muR6Ko8nowCBU1AZtYxQ9xWb8ZuPnaDSHFZruaz6gFgoFapfo4JBLqDpt
OQSwhru30J1XtnC8bGwfnC6r+EnULsZ3Hiubrug5X0UUr8vQhJsyv5Pvc7E4TQxFvtcGsY8D+ohB
s0E0Dz9qn/jRRvXaui6jvUh4d7njdLuvqulwu+AZeqhjJE7wnRx5PVm9bLoCJCbhOKAAq7wTKUsr
eojASkYihWwAVx0VpHMa2mFVRO/6jT3OBae6r4JNtZLUDi24PLyvjCBoL7TecM1mJjww6tdDzeI/
D9uhpuvMcqz6hHMVfv/7Vcuw/sNyo5YPzwGM4LgsIvovp/xsskRt2k6+a73pvWh5Iefxzgo/0eei
4dHbIEYoRv0+v6eNyYxmhLOPTZjes7qwWjybC8zYaEQhg4HtzC4ZBBi1bN8ewDO/1oIDbpN8oMl4
Fz752o48sXk/BSk5My5ZCJg4mnv6QeMajg3S3YVeJkuZINWwB/acAvrnWs8AO8l+2ll1BTCy78+5
R5EemYjunYojsz8fizLBP0cXyZ25TaSbNxvDrN+qhqzQiAn3wqOp0ZT0QruS3qZuVePiVLDULl2o
iZIULAgIdML7J9FN1wCS4zB86I1VLbGHfKj1JSYtqhQCez3Z8azqrt0d1iaLk1pznlAAn/S6YdId
v+lQP/1hvII3ukhh78g1W4A4GSCjqD08SzrW4XajXK9kaRzUEogL9YimaaPuv9YLngzraWCukQn9
rB5NHZMiU5XGyT59gAu0LpkJqKsi9fAd8SAB/f6G9rLqDGiME7D/7FWlAaLg2Uhd6DXT+5TzBOjb
5xOovcDY7JqKU1DZX/T7pIYQa0zjdkCp7BYVSLP2I+v6ZwvJkbqhO+9fR///Jb7/g6HPwq7PPv0/
z92fSJeJ/2tJNyEjPPyPk/ffv/Vfk3f/N4eHYhoPRhOzHzX87+B33/rNcjw6ehZ9Pd/01YGkQGQR
/9//Yzm/mToOCN8EgYXdyeOe/330bjGV56TqsCC4BtQTSPL/H+N30zJ/PRZhS9Ud3aZrRDYqrsNf
Tid9YqZFIzCYc+NFWyMcPC40DuI2zh9PvjSMgi6sNPWykcNANqnh3DNWHWZCLnrH9bdgBYJyY2P0
P3n1Y+hp4SrAhrwtNWNvMTBb2XEYrsPpNDVVsxv04F0I5iYstrhnoAVBkRXMMdREanRluYpOEK4F
i4++pgNhfZpCqHC5hBFrzH24ki5+Abgy204nHs6JfHK6GvYGu1GxjMZARKlHUxIVuNiZRKhsKhls
vCICa0H0kQshLEX0sDZ4ogvei3IdoOm+K8NkD0xYrhp9xLjQRMG2qJJ1ypa8YebFrJSKu7WHTdtW
2RPLFELzwXJ3jPt3iTaUxE4b1UGXJCvXI547gGlbM5af6BjGMGBEc6852176yYHsUHeJR739rFlS
LsCnbCMhgo2WJTaOcYzHIdeLEl5+a1JGEwWDztVQmga8hN4hQQMrj0HEwNpO2lfSKe6nQYvBExU7
IZD3W0ltMa0L7kyuqkNfesY+G62vTZsgNW3r4s6I7rzEcJ4pIuDGJTWuicbeFHmc30cy3PUhtaFh
D0xx1nTLprd5aO9z65NDAQWWCOSOCMeLpQuaARlbD7ptn3y4RTQQRxK4+YWIR1p4Wms/jJOd35EN
jlQxhn4eEpt1cHrtAJY128dAFU9iCCDrBdWnwWU7svqpXs1J7ABbJg8wjtdZP4T3YdugdAqRPlhg
+xrIe49zic2TxJp7vfGussThZTm0iqZQ9y7YKqAjEv2O4GBSMV0joDCYI7CsCcTqyuWchM417Nlj
zNC6Y151wSZqbepMLP26itd1Xpz10A2JKK7Z5cwkXU2xS/s2nasFrqTHxrOAsbYJWAKl52rH50oL
smUbIFPRspg5/yDc1VyNuI7SclxqaWRtouYb+THw0TzXO9ukZS5K63OVG9XbtISon4VD8agNMYFy
ekv2njm4DHboJgm6REWlF6vSyx48N5ugk1YR170Ly6CejnnsaWe2DzfSq0Ms84tfmOuk757sgIy6
qYmV1SImTIC84Da04IWPzq72LO8xBEBTmVATjCLaQc5r7hPJ9mF1tnUXQ15BR9qvOx+pBOAGAFRO
3x46bX6syyHdzUEKE+WbYKq99xKdejTPn1zZ4bJNpscyCr/lvZ/Ts9N13tfCX7RRT3RlTTiMyAks
NBKVXzoiK7dNUsOrYtxpFO4HMzwY2hdvCp7rpKkfUgikAlAFbxS4WH81Cf8ekOkIwrvVFkzTAiS3
6ScdpIrmBME9OtcHXWnnfat/kKbMHoptdAI7dShdKQ4kY2nLJNL1tS1MiKI+rRsNo2UQV+MGR+g+
lOCj04G5UythpY2EXwRdvQmsIn5uzGtBoF7u+5KjrZGcosgzliIAJW5onhIXP7MEeedx7D/i1kKD
WRDLlJRYTGiau/d6QatyqKx10CPVjnXb3YqaLAc/LWGTu/UJ9aZ3X3ZBSD2qjcspAYzYd/B4bZ8x
VVWPe4Bo8cpnYLmEUWStOQZbK7zECa+P+YW5gA3FKA22etx/axmNRVlkbrUoS3dCpdN3dvPd6xmb
ypHc3Y7B7HoUfn4mwTn1D/CVPmWEwG8SK8WEVancGxfCCZl0sC0j7TwzUlnPMh7WseV/2EF4baw4
V0ZLa5Forr0tX8AgYBL24Q2LOgx53vKBlxbX45Rf6uJ7zlnlU9Mbi1IC7sPPs9Nt0a8VUN0ADyf9
cdlFYrhrDDNfa6FJKcOIZTUMGYhfNoHY77KVN30PqyLZtjWBFqDI5k3X1i/CMdJlMjTuSuffwIt4
hSEFoRHjBaGk8lPhEZ07SfzOrRPex0qCP+rF++zX+x7T2QrE9ntuRPnSTJnsNvCrvCkWzBuztWUQ
wZpnxpbev7XoLTQqCczh0OiAiETThk4lNyXyLcp1ai5LAdBmUC1KIbzhqe9kEN8xJ/fubZu0Yh96
GpJJMKIuZFsPJAip3d3aamiJy2jMWeYl7BM7J+dSe7GT6NOEEXztVIF1NwUYW6fxqyNziffRpz3g
tvkdTPPPZjTTM8/Cx6ZBgG4PF7QmTCudRx//5zlKDFwD3QDOyhUOqR38Eq2dPBJSzhI3cWs2+OhX
/aytixQndyjhnxdesDHSSInqadFbabDPjA7DIVCy9ZzB/NH1oz84swIyEUlSFfrOL8TXeQbYOtKe
X8xEb7DSbUvdR1UG+DdqneKU21iTuzyfmdgqxyjWXsSo4H6dQjhrLOaIS+d6HcI4R98FYX62mheL
AmZndiAPDZWBLsbibYo7TKJ4IOY5dZTlljhTR3KVcIFlNX1GAAK4Vquz64rok8y1HYFKSvA246+w
v02eFx9nEVuARRwWn+5jyn3juWh3epm/Gt5Y0b+KXlRTA+BxtJ47rhnERCD/ACvV0PU1C0LhlrG9
tjf65rPvpvWuzqJxFcAtXRHTLpZe67nbwJvzJ8Ps7tJQaynM8WjXTogdgV/AQqH1GLjuWhRa8jql
d9irwx2W2nRt0o3f2IUM944bdS/pYD/5iXxsCyN+HUzcyU5twjDqnWdyyz6xLNHji7sXz4CHbw/t
0k1T5vAJ87aAE8wy6kp9l8JAXqVdnz1hCi5XftZQ3eiseXpt5UsRt+ErsvQv5tR1J4NZ5SoQ9y4J
YW+Dzgxv9MYQZ6Jx8sEAHuKY1DMMad6bE/uvYRW+xSDr73QFPAZOBOYuyrz7uJnt58FrUDvo3C9G
NKBDrqOLw/Bw0cTYjucpM3C+EiBBb5KmpiMvdj4MRxBTxcqctWrnorScw/h7rQGzd9xGPJGs2SPN
ggIb9pbzIEZeD8cuXeB/ZkwFGt9V6Wh/gA9gaczuR3P6TjPm3ou96q6WiJPRtm7muoq2YwwDPU3I
BGkm8hMJUObO76G+Fpc0b8A6xmTv4Zl4DpQflKSm4V2W7rJya2SKLcrOUG/vyJVZY+N/4qVixtUm
1V2Pt2rjhnN+b2UNIDXkbsSGuks4cD1vioMczahXjkziZxfGKuesIQeYkeF3JI/ZWQZ5/Ym9d0M+
OJSHmvC+XncufdWezfEuLBv/ix/SdG+NOXhCb2HBbJqLY6I6SHHUKfOKvaR9/N1k81/aINhWFdEH
K01dOMghxDotMWBqnnL4FtaHaEcHZKnt7vJCP/sAoOb2xR6d5pvVB59Ds0pedRgTy2Gq2OCETQqI
M24s2ktuVF4l1hMaKJW51CEgrttclMja5vhzeC6s5BiSrvo9AmoU2/H8eWqtJ81zvrZBUV4Ka7ib
sLeyHrGC+Fa2zeyaxqGfPBhclgvZj93WHV8dJp04OzmVlsugwjhlNN9DJTL3WtiB/mAfSIDT0Bp9
WBAaDjXCspXQheJYSczvLd1Dw0vtzaTZqHNpsi+LOUzOrr3Ko0S7+r0NNGyEveNX+kMZAqY0xvRb
5afpqh2NaVeG8qVGB1JXGkahaQ4+p0NzDGuevvA8fedgiJeJfQ19oFSebn4gEJIAEfxuhXW731tJ
WkBqLr9ZBYnNrtkDmhwQBVUJdDQzud5ceJQe8D5KwBOO+p7bN442gKDYBpCOMwWvsgyfqlFrkSCD
RqPGEugKcF5dIXt6oN/kN5+UjrUwSzhSSH0Wow/DS9cAJioHQx9F448PrM94m6pHTJ76qsxm2m3J
ne9xxZmIkEtjGLYcwI6AIhi9VNCnid0hpUp9QEgr9wnB8QbUaaKQAVVZOsYwBiwkdDZrOMGAlCKX
5thg5ss5ol1WTNG80j2QjtzzHvh8RfVKq8qizSxejAm6aA8ASmvxEBmOLIijgFWVmBXugrY/RF6P
rSW2WyrOGkccqRF7aNHTfuRsSZijimTW3a9dLTVGvVgXgmxOFkPYPdcSDlXrJ9R0c7QhhwqQwuQN
q26KH2vHc5Ho9T4Kqctce5cS9pkXf3XTIb3vvsUIEqkfxEPu9DAxkxGPvNEeSplFJH079r0c9vRo
YCh3LuK7yo6PhhZCZEhJrnB88YAuBGUZGcJRLjyQ+l5whM13LWNE0yor5pKO2dao3SUwSw7IcSou
Bvbmyqm/B3pMK1aEJQQ7LYVVSPsuJWNzlczDZ23U8iUpiDpNV/+1MFHOljeSDhMCiGdMGlslJKbh
N1rd0yyCYKlF/mchy93UDPFOL7JXZPOfoSpuu8q498b4a+wEJE7n9ovWHGMbyVcXUIjWcGVNwaY1
hPND302fAfJtwHgs9DGLKD+gYEZuCMqflS3WJyQDwx2FySEtBONNemjOIszLQ52ZK9wEyOaoiht6
drsCTsqu18xtO/ko2dizgNxi7+6pARdgftEi19Uyi11tE0n9wUbzhar4fgAZurf6+m0Qc78k6vGi
tfjAyVjRCbLJUyTK13T031xpnbl3z0WfvoRW5e6DDg2C1E+2S+uOg/3tgTDmGLu6Snd1iGO0rdg4
KssgXhSWgje/kDBgHsKS+zhufMrCAfDwWFb4CdTl16f5SBVE+wCUwiEMAvMuJJqhVP6wKUfRWGfu
vhmDbMsM4QEl8bJzCvsOcES99pSNjU6ht28HwINGZg6rJPDblT71Tyw8j0lvccbJOUTmoZn8N3vn
sd24smTRL8JdMAk3pSflbUk1wZJKKnjv8fW9M1X3srreazdvDbASIAGKBJDIjDixz2ZAKj9trXEJ
QKvgr0bBWpiUq/mmmhLjCJQBRxbp7EZlXHDUug8NJ/h147v9mhJNjUlgc+1Ns7eLU+x653zqoALz
Q8KG7pn1eI/MrOyTsGqbysfFRrCBMa/N8apKAH9Bpb7WDQ0ohOzT/H58EEv+mjndjdnH3bofx3lT
aoyjGMugQ6e8s/DBkOshKWDQAT8YDeGlGYb4vEb2Hv3M0zgFIDQG7b7AFgHxDuyqFM9YcjeDmwPp
yK71pVu24YK3LY/XZ93B1lJzoqvQzT5yDwYT6XqB++ceELRgyJ5RWoDUZEXSkxpMMo5igCyg68GT
O8bRBmbS51i8ttAeHkzz01n853yKkVen3mrEIot4uYWR2eyZ+yy6yeeR2ktI6ljLwArP2k0QTcZF
4nbvRm0cCJzjxGG6+w5T6iQ0vvfGpi16+yh6/bUjBngq8Viy5wUMTN8nh5LKz6ANN1FC8Ncy3nwi
Eiu77oBuz/Y2TJnbNHMNzs/8rLTav7ruZ9//bhIpw4iolrLskchY6IUXTutlGCLPeIib3a60Zx1h
ZSg2ITnkPrXGmw7CP8hRJKnApvdTnCeXJkP9NU7TIfF5pKxDS82a2NpYX4sZTPZsGx/jlEWE0OQc
gMgI16VzEWihi6zPgwNtGfXNyLsSu3zSqy7ZUjkAptVeNu2E+dWYDtM6M9ClayKMbtw2N4nTjOlm
6HEHDFKEMmmJD5QWz6AImQHXXNaHJoPGumS3aVGj2ys/a+a6qykKD7E7eGstm26qp8jt9uOEXj9q
nn3ktFTIZLetn7XbNv5uRlpJWiGjnHRJ93buPkUdHVpJKGQxr7mvoeBXOH/ln1XH5WBa9YUIsFmy
m/Eq0gbs4gJg3SYorQG3E1EVbzq65RpOfq0nIENIFKWBdIQQ+KNh//Q2F9NhsHjK+VZLObN0KGYa
B298q3UU+rg2z4WSMYu1rErmH7H48JLog7ihHyUPU5j329SyOEHNS+qkr5TpfrbdUTScOQPWqHD7
vR3Yd1HIF25I5QFbRy5BHqQAUJIF4yaNtCMq6EOoFx8eNPGpnIotYrkTTAa4HEguBCNlyPAOVVKd
fhRSMc2k6kJPtNsKDyeiPTdhkzzGQ4U3GXhievhdwviGwdE99wiOZ3dIrz4dM08YVjpgSabr0uHH
IUSBf8I9AaZTbGrvcSCtpzO4tugEoJ7ifEw3H3bhIdC3rVHnOzo1bUUi67bpHHi3Ez3uICiQKb8t
foPuUHxCXnjKBcx5rJoSb3xuA7yCi+lHHKR4FjYzQnrrXZtqspL5ekjij0E37t1lBIYJESYtICIb
0GhL4kd2iudYn71NGukjf5w+yOhSuNRx+3AemKhcC5OwKdOEox875QpJ/pPl2Me5So9hTM1RC+mx
6l7L2n4cmQWMZbLL6MwRqRzaAYlDCA8m0vZ57m4ityTqit4RpTQm1xa0hrQyEnD01ocX+ZR4GMuq
c3El6rvsGUgt/2PQ3rvMQvSh5iVya3jStZvZq94JA99GR5GTiraw2GyurAbjKF1Py9UyAsMnc0qN
S/3emQCgQFyVI9BXMCzPVO+XTKT8lqIg5NW6NOHMPmdxLLSAKzyTsxsvP8xiPxneRxOMr2KwMzgs
jB/Lwts6VXFTLxDOrNsM40Ktfi747iU0Gp9rKvTWVIBugpoCuAU8dZgGJpZgOxGafAGLOK459DDz
8It0XLfEPDyLVnXT4m7QM7aObO2hiJgFBYl4Tq2nNPUA5hP/KNl9IQbdFTgShM30sxLAyarUfyJ5
OK+ww3iNPCrY7MBajlaiA1gj2uKP0c+2sK47GypFTVS793rYDD1wpKhAMFB+zsTBZCosRvKKkhQX
Nae/r5dcHPV8FRHjoBw6nbdilGekv2+lnijzhuDY+dFVkLYRs3I8dpag2FK9cZMPAQNTgjlFHUsG
MF0vilt8iwrkFoNukTfG/2sJpncoId/hBK+aGCZ7hNSWWXi2NoCteXMjzS16tFMMYQ6iqskR6wGu
5xS0gGSN91pDWEpU3HVab65NPelhDvHE81rmmE0EmzjGKxBNbTlfatxWJlYZAEpxuMnAhLVuJY7I
QnFIzXsGnkBetSJ5c6JwPE56na5zCnU1Ln3yuKkOW45yCzO2nUtkbdbkrRZT0wiY5wT43VMee4yB
evT1g/0UGvzK47VjG29F9qMOBuvJi8gQNG2/MoHCX7SzQamRa0MZKMMCiw6oLVpGRrQfGvA1mCtg
J4VhpdhGBSOtYkisXWvG90vSl4TLBfaENcHPGo2n34RwVAOwN41dgWpp+mv7Zul/6JUl1uNSejzl
ZoaNkbEztbncjMPwOJu6BFDcLxXg99YlJKG7foTWG5Ii5C4SO+S+ofut4iqleKyjHM+cenSiXUrZ
ow04ygqK55koXBOGjxU1CCsowN/SDl8lexQ3A52Wb9QmVYn+rV6LRyNC6mpiLXHlNJEp1RbWuhvs
+6pNmuMcCaYt6fDeROFj50BhEm1Iv4OmYSzNZqu37YOXdR69ge9u3A3enismk8duLsI1chVzlVQ8
ISoC9RR4c3d6Pky7VuiMRazIvxXoKGyD0doc1lwpgX6J5nCg1MM8pJQ/8X95P4vEz9fYzxycxShQ
JDiHqC7nbZx8a2atuhUhnnoNl2FHVWKfYUxDYcM2Gsp17OvPDHCbtVu5yPKIiTACyX70pQajwHwK
U7c+pj6TMNvPrRs9XHC6zx2ua6u8HiIszbP6KQ8QqFh4XK7tOWOSN1YbLQ/eqn6BmGgglxksVFbV
nO3NjMMiXRObengm2g9gv/9M2vk0WfnH2A2b1kSeuGjOq3CKmwWip1NW+xqg7SoZlpeiTQHj+MXD
5PJP6Xeei2krFUmMeEfGw99Nd3zwCkIYvjHq28omoBBSNKsVS71jVlFDAgcr7GwEiXXovA58g1mv
Vnq8S0SRHYypPZDT58bXMLPqcJuZA/AqDwEhnXii43bB1yNn7CCVBHda4D60mEowLCD0v/hbwpgQ
KPEddbnH/dYcmWvCloYVT7De6u/nRgCLc4mlt3r2FvFmmJs/8/nDRlPv6tgVGRVpP2gO9yaAcz9h
8C32+ZxcV3nzvRk7rtjs1Wa460zTJZRSbEyIu2sQG23MleiVh9tUzg0s9FZUPnb5N2cicwgllDGX
XmMjNjBNyZmlEO6y9tLUyZzGb2QXqeSxUCS4CG36nws/yWCLT2/KsAypOMoYHnKuvdh6s5D3m2n+
Ab5sCv07mI2Y1JvQNf3x0tQdsq8YhAJmvWso8lvadO2H6dZ1QoSf7ffWTbcNHiqM8sQu7j3EUO6V
5iSbsIH/utIRfQx991LZwUkeq7HRjJXighHrnkrZ2m8oY5App+lk8GyNxbiH33SBu1DtFi++ieGV
7txT+gAtbw9h88U03UvOJHCPjYmPL6YpmxZQJ+6sYW1R12TsTbrI1cTIpCntbUYn1XRyfqJjtFIu
THWq+QqFvIc3t/Hgzctj3BYvE4GODv7d5A6XuYN56Fg+ZeKRX416y+kY6+g2yIc0k39jj/2NPF+9
RkA3T274yGtQP3rp3AVd+32siGotyTCsnJ659oSMqhTLSgsOwTge4LkmyJAbHi0IyVeC2DpgM4x1
5vrOyfpvOIHwc7c8Acx70/FWWmevEme5xbB621jljnT2a2JbLRjE+q717wpDluVEx8abd06U7QuG
xauxtp/j3txRUwKAq7ii3NBaVan2OBUNOh5IEwmRKs2FHlhGTbLPsuR50qYPsorrLG8xRsNC1epT
uPeUGVOQfpg6yp4y8gYthPpIempVg7ipTVRbffRRZiRcoxpjxil+JvaMwNVoVHUG9eqYhjvXgfhO
YOsimwdEjtRiwW066H64L0bzUDJLzpfNSPco+tvQmbYd14hmzFexMPZxEh37JHo0EwbemrVbuhk7
m+oQYF9KmTlMW7IuFaCxaiKrZGyoEEDSZPcPAUHgDs4g3e5+EqCA6RQvzTLe5nHxIC/8TqNKOSPq
wTOtHK5HWIODVW8ay32BKnzRaP41Wqpt23lPJNpfqM7aJPZ0wQyb7qrWvxlUKqz0+WdhIaKa8vZu
5pZfGQ6o1nIYtfVoFBcMPTDjE0dTb/Z5a6CODB5Nog8V45cyN68xKroukuqN9PVrO3kHA+nTKjLz
vTv+KESxKUh7Cm3ZNAxcEGyfvE57X4z2o8/F02x6T21E3J1gxEfROY8zUFZNw0auq5/JY37HDNfu
g++6jb/Z0v5Ma/h7RbpL7fSOnPNxxBclnUm0oq/wi+RGH/ZUAlDQ3W9IUu1iP3s3dfLAjvVQUIML
V/EHYZjDAuy0T98aTb9vsvY1567Xiuqyj5IXsxpfx07DpQmA6pC6hzTPbxdSsFgzEN40m12d8gCS
fiC5T7k3JGcXLo4TPpmWcVtyTizP++B/XdVjhNFGA5f1SSeT5vD8rI38NpkeyS99BrN3XYfmdZul
37OKZJybHLIovIwX7BUxELU03EUscYF27DOmYrJJhwtb618sbioHyJ4zG/kmJmea6ndZG78WOaD1
xiSexwS3pzPhBvtma/alHcc49carykWNFlfXkesfrIFkit6NN9ZS3Yxmc+oW61rLqUUGfMClANIg
vcTP8pHg0kPDM2W1kBEpjQzi6rLtSi5tek/b0FczXNIgN2/BAx6DewR42qpbhzmhSKfvLpxSzr6a
Zov1+OLe2LNZ04EjfvGLOVrLiyUw89sghCLQ7KIKomxM/Ip+BlSM2zbZOigIWgGPCXJrRj1R7XC4
KVbhjRiyg98Vj7BBtoMFmLq0LSR5EOP06gbe/LZ3H6xkPNqU7iKTuQpC88WeCws+AyEgd35wHRmN
GQE32s3NMoirZDZvfa1+t6boEELKjvLlMiCL2i7LdZ623/M+vi/zRz+K4Ei6LmL474E/HydIAqVW
kUkxzOuuTe+DtSdxOkb9NlJm0bQ44LQvkZhf3d7Y5qn/HHnccoVYZaLtfszwTAVRcNIi+wq4KJUE
DKespjxOnYlvfHhIXReLwo7MBroYzIouRp9YXE4yOi2vkmjZByljJHqMLb4+TMzA5bhUdq/Q3Jhb
7JrQYmv4J4oHQ5upVneNJ7JbV35hrlAHnJjjHGKRPYuB235cQo6+XOiEHyqrPRRGw+VH4MkWt4x5
P2deD6iB9f15Nxk3Tp0/llmzD627aYm/QQl7cGwbwDlDdb0nXB6tywrgXlLtNC0iQG3jLGKIn/Jz
cfW70y3/IqqjqwiIy6oxkerID8yF8eDmNjZRkX85hVjgRFjWt1wpUfxk5uauG8pndw1N9co2cBHB
cIh5CFgfbMAutIj8s3zTlNffejdkuhd/mm1EyUJOfYlZ3fXRDjNAC3/SsnjwkJQI3ADT3H83W5BM
lHne6wsFwr6/WZjAUfqfEBmeWtKIy7O19JRcYaapYcwYe2tHEBTRGoLcDHaAopgEmNtUg/eRg1wF
Iz1O46FxhxsgoYQJxTEY25tZc6/m0DqGUbdP0IKKl6EniD0/Dku8meL54Hn9jYhfQxnKHMvPZPTe
ibbibk0ONNJXTgjt2X8iRXMIg+wzEN5VEAXJenbqo6e3b0vg3AO83459dPQKIjg4m/MBYHtbjBoX
usgqT/eE8NaIvb9DZtI3NhnyLCtPRjryU4L23C48tdZu4WJoRVp1nXQ50gVkA2SgirWwiABMufkq
u8ywnV6cvC7WZH+ctdbeOF5HaXii1ycqgX2T7hHVxJUNVBns/HAqtK/Kr/+Xf/4v5J9oLv8n+efm
LS27fxF/suMv8afv/CWEhxyPAjrbFo6s0Pyl/jR08Rf1bZ4lZGLMdGzKiX+pP4X9FzAknYSQZxqu
61rUpf1SfwrzL+FJPwfH8g2Cyez1f1B/GpYr1Z2/1aboPscwdR0rB5wlkJxK8flvdXa+3hZdENTa
RaLF0pQbI82Ce2TdU3GB8Cs9ttQ4cHW3L8xYJfU5OCFReFly7TabA5eENt5GydisxADwwhwW+DOH
OYV8L6Sn13gbYhLvxssmABQYNB6RDp0yeqsgGU0F3K6MQtxUEsLVPsjD3gcYXeb3rcOjeGn3IYoC
AkvFdTQV+7r2bg15d+gwA45WY0jryEBGn1/1xn0AIfVE/uJ6hIjBcI8hnqCbzOcLUTAqCiYJC7q0
U4Pq0Ai7QVk9rJvpfdnF71aywLznUQYEuNbb+5T8z8qsY3db9VhOdHZJCDQDBT/Zl4Duq5aHvpdT
9TFoxc8oy/a6mC7icldUw3Zp+1us/jDozFoKRL1mE5Q/x4g3x1lcIcIST/0omP+mz5pLcLGw+M52
gBHD2CJsJLYHYd1h/mT+WAwBc2FEsVqb93WGXt2xHzBpBXgBQn6VgKT0Gu17R7FfVRdvHUqpDmLk
DBY0aZq1acHQTctlq03Nk6EjZNdHJmc8QGwEkWsnHuFmOVea63bg4p71ZLgaSihNGoUwds7XTfkV
oKIWaG6GW/Qu5RpvTmYjAEBT/egQFO4Ii3sLQmGjTy8Xxr5rb8SgTjPjN6Ycw0qbsbBYvJTx/20a
2jdkWx9EH+4cjrFLJYmkj+NmM5KENq0qQUUaAlUGHRIAPV3H9vTe5OmlFgHqwA0w3sFqyOL7yvmh
U+syVtl46vgR5qqc7ucJBew8pFv/3UvjC2CuOo7vwaM9LbdQR9YmdOX9KKnYepriTlm7R0OApkah
tG0MAFpRFj311oipRCNRtWZ1UVE9DGIdN9+sBzxvp7vBZWRvt3hzcDJXQ5tyKSfGtzybsAOwVJ4m
vXSoHtwZzboSqHXw/TnYbXRtDUbFyIZHVTQUL7lXvaQoT1aF/izc9FuVVuCPBzGsUP08p0XxYx5g
uBRXZp7i2UzepxbQ3A3HRdQ17aqufChH537JvSNOWVAnK9DUGAO3Tt4Tsg5uHZs0RXHtgsbZGORJ
AQVOsHIO9uIz4LCafqvzSLVKrK4miWTqLFBO/yxa/Fg2ZcFXzL3Ql/S0ght6nF9IUsKnIkfqdZ+k
nNAyeFDKlgyh7FznT1XFKUK6uiXdtzYW8VrLAFAXoTsrkLVsKgzGi8G6y7oBpJSuMeMidF4PTbLB
PH7jN4xy7Y5EFNWfaCYQsFKwvXy1ztu0mkkpaRHJP1WLXqSAmOVqK1uyM95Ownv59aKkVtYKmdqL
c1tbKnuTg5779dpvh8t5FotKhzJign6Zxg7U/gD9Xq6lDT/T1ojJxVumhL5NAUmSOnexvLA7fy0Y
LJ0wLfzh6kxTq55ykwN+U6gECQXnBZYqcQD1JJGjfVKBOE/5ZXcKFzjfqjVa1e0848t03qS2J9jS
xlPs7s7vZy7za8+ZZ8lmsfN8pZWSQOlBn62sZZ8vrrlvFEFWbdPlC+otalGEgX0MyaLKnc57qneB
aoU7C5C8oHMzSPSw59eRMCngFbVhwMsz9AdKDhuubnsoH9qeXEFaxOJxzLWLGYzpCK6Nab9L3oPu
xrNeCZsEC7kZv469fV269a0hB4djN4kLdF/7vu6Si3EoH2HUNVe9GZkHxyiuHQnNRCQSkq4p4iPM
kYJhF/qm5Q1NKu6zG+KohAmJi+2AWBL7rrFwyAN0GvPwmMdauS2G0lkF7qIhK8u8U+Oa9cEMy6dW
ym1dSwduUyF5hmS7zcDBdlF30S/EfQg7ANBHp7C8MGBn+qe9LpanE69slv00YXtQpu0xNXXI10v7
VreGe9Coejzkc/kuJuDZnV1Hhwgv96fYD9a546YHFG/OttK8/IhzwGs9959F1Lf3jiQemth5WGRf
pW3L41L08Wkpi9s+mLQVGuuS8F66zefoPk8iDOBbh1LRyEm2rau/DB2TljSsPWBhPHBbDO4jHLGn
BpzbXcPVhcUhHnF4prcno0AcMxd9vQnCDjeMeMVtTMnVEKIKx/Ql2jvosYW8sRKbGytqKCA4qHVv
WCfW4B9hMWDVouRLaoG4/mYYSP8zmshPk0IBd11LJagnZIRpoPxOtC13pOsOxjFLQKVL91UFeF96
bDaAMCESkkBftQgkUjXx5cV4Xp8r2LgV2JBoIq+0NqcGmLhcUIHsDXiom2BSnXauT1NLiYKmFceK
NMxJkd2bf1pq23nVXapnrUBCpLscw5Iy8rng6Y6NxLiNGStQH+4GhJgME7MkXhVVmSBSgu+Ud7FF
SZbRrqpijo9nRwDbsDzUeNIhQAHNPUDHjjN42znu65PNqMAUA0UZddidCAJ0J/InnJh/Vik4z2Xl
xIDu3MHIb5JGc19NJnaQnOW6NuIumKTVDxEuLS54TO8TUPpckfwM+E7CLstmdz7gYrTupPyqnKlN
8JMBwJM8r0suedKRbNpV7oAM93fqLEcJXu7M6w6DBPiez7KiybeSKqxa6oVsTj+RJCCIIb54Ohst
qAvhvKpaC6UZ666acNqSyH8FkleLWK6qbZVyAAgaJ9zlTv2kzr0wFnQCqmkwbiBcorUvJMDtLRq8
6qjH7y2ik1OgBwgUw4JEqvod5U+0yEVH4ca2L0jUqFW1UL93mLTG3p46SuLByJ8Xms5PfF5VLbVt
cV7rMumOXjeSOlK/qbrcVAvdqINai8Ikdb2dF+dr8HwhArk46txY+0HTc75R5t2kRbnsPNndqQUi
fs6LMrpU62NcVfRP9aeC/X+du697VFkRqGYMV+BgphQO/XPi3FDzENhI3rpanM8hEk9G8G6PVAV3
jEHds1937lfbTqofbgJkTJ2Y8ylSZ+yPbW7hD+sa5CQlLNzC6u798gBQ506tq1dMPGvgfunPhuQo
f928TcsvoNZbxTCOkQMdGfbhPYOcaqVuGXUrRRK+rVrnbUZo7N3WJOsdlg0RNqorcXmx3RYAnjEi
8GpwPVSvfb1BbitDeLKD3bsb0iTYemoRXOR/Wn9s05o63FBiLFbC88Aex8wcdm4WE9kFrnbhx8ve
VB3HwExHteBFGVs0D9/VKTRUXYo8rWo1FwF9mjqjVVw4hzbRvm5BdUuWbRTp2zA06Cnt1NuSZgwP
jeG5v07hcu3Lmn51Ji3HtYguJeSs5C3p4Dy2Mtos2qpT7BAt/LUT6rY7JPegGeWJLmpFyJd3q7pl
A4Vnb2oq2tOe3Lxy6PDPvh2/rYPnJKma4dSHLoYY1NnlQTk/fDlB5EOHdzmuQ19eD7J7tiUUW62q
llqoU6+2BXgtB0XtH87dZRYsSEBVz/nV5PivhR9SmpG2YufLh0wuv4wzpwjPPPUVJmv6G/2fm2Gz
bNU7JoPx0UE11W6KS39eDbFCnNdQr96HCi+W96BL830oAesDFXcn1Tov/t22QqPUBqs+dvla5PKn
Uc0/3j4xV9lCEv6ptmdqvyDUKaC34j0Qlr93+3f7/rEtjXB3WFqLy/GfD9Yz980dKdZW7y2nbu20
JdTZpvswRvk4KgzJrg95AKnF0PJ0Om8bKfzKiLZpO53M4H4as4tc6/O95chzofYI55im2kXt/O8O
o174bR9/drd2Yl0W8stHjfXNiEyiy/Kzvw739d6hgmm48vg1DGtI9+p1tcCLrT59vTosYqXnXCga
lhUZYTMurcrQ9YWnWz0eW6j826Evi+YwGH+jyuMIsCAI//0i71EIm9VpUg/3ykrodag3B077UMqx
gZZENZAsOV7ArYJTGOQvjQ47RdH4qbEIdl41krQJZQdnoh/K46C4nLWgWdHJFKczR16teqrnVRvJ
1mPiJp2Hlbfr10J126pZYSDFl5+7O4p1oXXgz5KLCvqF7DpUXZtCx6tV8WV9XDx5Ljhp5IblRsie
h0qNgp8tQOfHN1Cb1BdSizAxHLgX2b7z7ak6tHIwEMlRQiwfjfAjIyDMPAKVR4LGg0HKYXkGIoqD
KjkV8zryYvo+5X+rTG9Vq+3y6IRVySI7UDvTX23AHNu+tumI5UK1DHvYULPaHzrZ9U7yrarVYMSL
5cpywGmNf0R27elocgl++dTK9VFkBJVQFYnO1vG4lsMpkGgo/Exb0EsGL92wjMta8ffPJP5Ft8OT
rLbKrYW6Vfk9ATk2J9WicAMB3NJfJbVNLN+USQzuXDmoUgunJ8tVBKB38JQj81/ofG9dDihK5vIU
fkjTIK8P8k1CEcxpjLRdRARwv2RjiBpZ3o2zFt7Wdjnt1IXjG7gzIdumN1bNAAGpzPZd1n64HBcb
+xOdeNa8Vk3lTF0Q894XiEgtOQZXJgyqxTniuXDeqA+RtumbGhmM/BLnRe4l7n5pXYLof2+35ROo
C5GgdG1AiETYzW7StDt1NGU7rFrnRSjHhZBTv/V56G3VgTL17FJNZ8r54QWYdasZbGjkTMYugiHs
DxGZUluOwdWiVpeaHW2w2ZsOeqpxgtULWolswevqN+VRra42z88pB1PraKZpRlTTcHKtN3MwL4o8
RLOpLj61ADYOWS4vwp8E++otnC+dQ1P/taDhOtYVTl5+iKeXrguMdM7rJHjHg7SzVubUyrS7xHGc
WsQaOddKbY3jmH/OLn7g4oKLtT8PJwAsxNnl6r9sS5q1RmE3viaXGOqUNzUy6+s+aMSqBXGS6QSK
sGSmpi3YLfkYrztHexg8ai9iPXB3kek4a88vi72LoSD62FwyXJd42+jecmvk97NeuPhKYEpd1Q9V
u3gXSPofFxEEhzZGHNhZzqtpzNGlrHRuMBe67XujvMzCQxV4Vwy3k6t+1q2LyUDUlkCShrW/RZDU
bWODylEP7RPR3GcPgfkxHSpYPIN7n6B/IQrTYUmtu6cxJVA5JUNwaDBLSQPY2nXrQoAdh8vBcoLD
WJNfRKq4o8p22iyOdtW7TD/mNqkPOFuFmEogq/WnltRMm10XgaFtKegt9mLminZqpz+imj74IYK6
sLbh3bjLZRL3GqHg+duIofh6dMd5DfkUB3UNx1+TUq4jxJYbIlv1RZMg9VUt7C4/WysfdnbdAg+O
1CAXf/FUm4CNEOdcL5WUu/X4ClBKh+9TiCukFqBwtDMRX2OxR+CT2fgux3Ayo7BKt0R5SMgiHwoU
9cvgkkii+NvqYw/KNOx/DBYolCn0cR9mCPXJUa0js5FhkLDdYN6EtteddrMV9pemJ/lmVT9sLGEm
a6pt0cd53pUFoH3nksheRcRmRILYwqvu7Ep7zHyr23vYjVB3at/kFqn2uLywfHPcEmrd9xk5cbJt
mMB2Ub6xJn8rguGjNAAIzAZZU8RZdWA92sg/roIqTg7Cnp8mHcvEOgEoN8kagCpaPCwS++8lNFzK
lyDJN0TW50R/d1qCuMXwgWLNWFUYV21n/7DgULy2nP6qaAWqEUvy/XHTvFyy5L52MCKnEg86mCyG
Bq6s37WCh+VYZJtFL8wNbMV65/GkWKdkgocuNCWMajsQBF9PNaUitgblQENH7mJYtSr12cIVsFwu
wznsVw5D/50F2/hYLSZeQlNIehalMI4IIB0thrCXi5Z86kYYATcnxqkbhUxlYt/r5uWVZWkJoSY+
uLKBVmazEV2jIZ4Zy7oUkloY3HY9yYzYqz87W443LfKcKRNMiorLTZ+2POzNkKd5p3dEIPJ9bHUd
prXGPqASfWOVFL0EsbG16tbfkG4ecZr1bgI9v/DBFkOA6w56VuXHNK3fK9Qn69KwfhHP/j979z9l
7wQe6f9d9u6pe4v+E7Lla4dfWTtD9/8CiYIvif43YuWfrJ0hs3a6CdFRx6UdbMo5a2f+pRv00Z6j
+yTT4Mf8k7Wz3L90/iiDA6PoAnr5P1mmmLb3B1FO9wRMZPobiC3C9B3rDxRxiW9sVM7efOUYGgi3
NGSYqgZEvzXJFSDtGGSc6av55xtEtmfk6MoCk3TJcbqAWh/ZVKIRkd4j3yVOOfrPQ0mlZ18K7ro6
BuWn3UauQeK99y6bRqMmkBz5lrLZn1OpxbfFvDRrY56pz5/SBD2JRtpacB85U0hME6znPnHD63yR
LldR8sog6oX0nyuLHOJDJXgIpLgumHlf4+Tgi7UvMLDMaiclVp9SbxyP9gIhnbEfAiGesaqpGaW3
PKimyFE7XnhLOW6o/8PoljHhrx3UsPHrp/jtMGqv336l8+AS9NU+bhdjj7hs0Ldq6G1QQT28qGbQ
j9lOiOhRjajUJrVQw6LzYP2PbQjRmfarjV+jKNX8GsyrPdW62v28qradPwbzW46h1v+l+d9/ujrQ
+bhMEKmEiJvpSByLGYYM8qvWIFdV6/xCKw3uzquqFdpyAqaa513Oh1G7qFXCqNFajxkK/Ls3k+Ze
mLzJD/3tiF9b1e42lV+/cg4oQIeljr7+2T/+p/PnqWP98VFqNZIXhUbQFdLg39+H7hdLSrVOkbO5
Jo2LLHueSZ8WahnLKNqokkeqqXJF6DKI5DTlXm36emMhx+nnt3wdQ737603y5fPqby9TiMCnqUTW
V1O964/DqdX/+mX1Eb/9l3gChBg9x1Sg+dL/L5FzUwYlv/7DWk1L/VGrNk1HVvtrvZQBQvUm9Xa1
yrQuOY33aqvacD7S4nRMYtR6Jg+vWuc9CxV8Ou/jUZrI09hEgB1pNxYFb8wsCqm+Pzf7oGhOuQxR
qNenAofWCjjeatTIKsL5QDjYu2TQNW3YpOIuhzsIwwZ7BWDi7amI20sXJtLO7bT5AOJ2Xak5lydj
RV9NQ83E+DWRbUsHWls11VbKyC4EVMK9WlMLtaN633n1t0Oqjepl9cbzfmobEBNoshTj7uqQwkYK
L8v3Ya4jTFeai6UvLab1mVg5NsmXIOu+fyUJZPdmUV+XrUrVtaMvIWaR44lSwg9bn8uwBQnlA/yQ
TTrX14uoH0s7mym3aogTqqCeY182eTsfld2vsgBWrfNCbSscq9qQSSFhL3+PpUGeQRlQQsdOoEZg
z8xzwqC2oAEuFUZMppQjcuYY9S5ejMc4nyjB9sIWteIQPPqOfYefe7+uwECeurgBEDNSVKRWc7As
ouNbmEOPrmpKF+bjI3HY2DNKcuCYAatwoookug2cTrw3d11MYMfon21reLOo7MKrJqwvYjgTF37b
IDf3SWDluhUgnVseIIatHXKvh7pecN2QEV0bd7GvVus14uCa5MlVQDYGkWQ7LaFMadyrQrNt5ZFc
UM3zxnjQbyzQmjvloqsWKmNyXlUtyi4M8o8CqOR/sHdey41j2bb9IpyAN68A6CmJlEi5F4SklOC9
x9ffAahPKyu7ujvO+42qUJIUDUQAG3uvNeeY/1tpj+fyvpFJO8tIRib2uijuBf+uFKmPEraBaQKH
LCta1L/gFOoaPxk8yqo9yVYHfnM+WJX5x8/h9/NYmQDHMjo1QWQjHoQ8Tzaod+p9MdJG0qo53/Ln
/nKrlFGn2BAt0MIpiSsY3bCPC2PewwDH7SzDsB4u9wNoqfuh9NgrvTyHLhmNuqo92oWsRCe7NXuB
WfWkDvvvm7QcEOHLwKOmtdeTf+JXJs7VQtQRQyK5CDJoTblEZ3L+UcI3Jtlkr7eRSe5ODTJZmYhL
MzM0+EsdbJgAxxogUkloxv7MiYxVloVCuJXGcx2txwf89Uqwqx+GV5MVkGebGKcyh8yjrfCVB0gn
3RIhroz7z4l/oaqPT2G3KfznFkXhjHrbju3z6kMpbksa/vVWDlwxWHWD7KyMLlzR8SBuC2b9NjOd
cLr1xZM0rkr1V+tB65jfmgW/YjkYb5LBbR6xe1Q0D4O3VDliqIL9bQ6H1twm/hrtQ2S5ev4cjLt0
+pTlVUSOURHsQ7hTcOR1yBn0wuw+djqzW/fqVVdZoO0U5QCDxvjUi92oXVF45i1ilW0V3eT6I1aO
Mjl6EL5koAYHNT5mwU0l7go4PJVbN6u8c9RgM6HAadEyKJuar1MW7JoBR2WzwhupdFqL/jOGFUf4
GoraNpA49+1zNbiAUHhHr7ijIpKC7hKh9B9H8z5LNn37lAIFaP1T0fzSuw1ltYMRu5jhzG6jhXvi
IjCaZ8mO7DfHNLfIJvDf+/G9kXCJQ6t563d73dzWtDbNrfLW+xOr1A3MC0yZcnxMEU6VTi7eBpZT
dzbm1kS5hMojBbj0NPqbUWaOuhFxQX7JeNOfq0dT2A/iFo4Jdifma3fSTVq7QrL1NJLiV6Fn59Ym
mZzuEQYYOd53syrm2tyEqMnxUzkxnG36Rc1u1HeDskFsjQlWqz4bg5X/wc9vzNiRQigga306mvJ7
NDGlZphs0S8fRewwgpvrG7PaBBOqglPcHqJw302cF3DRoXhFMSiaR7W+8TmODoU1f98RrA9/E/G3
wRf/Qq7GspMxTOAwHYI9sdE+xkZ2YLfBq6kBNyWY5heRUcHglrJrNnvpK6/OZLsVLMHF+QvjexIo
AXrNnqNTNraluYvgYQBjLR1ocbxZ85q3B0Ra4UAy13psnJn1ajkZiXjtKrMckN6GeRAbHFGueCzu
NYGsjgsxFpO4VQO33qW0SCssw2sjx7iw6iumDvAjkIlVLo77hBIEkRCjvRpeh2tQ2dFWsshWODfy
jgKp3XVHrVmP0XrAtEFynm9rybZtdqBRdYotn9GrDm8ZfXRfb5CE9fJ9nx6BdIgXmX6T8CKCuDHu
yHtDATdtdAKacB6pTvpiKfuaU8HfpNKpIGtKxHI4pACo4CyIpyqiN1w4fuBK6lptbRo9Ser2/UFG
sk3PSbLJB+Q25SCEYm1rN8Ixqt6bFCGFakfSpTXvoIpV0Talqgjz5hcycOsK6kVbKbegOego4y3M
LYqGe9qahbruX+Le1o1NhKYxWxfphmVR/jx7TRg4EYLBKStd3qUWNsRgkEzMdw47zzFurFvlkG6y
LbQZYYaxU2O24YzZNV+Y4gwGQGc3xF9NXF1zZeGk+HZxaJ81jFLtlpCmZtvey788/MnVlk1Dwlfg
xUnMW1T3bJNXb8z0iLVWx13r+NfiqdYgBW1Qi2MWbyn3g5x/AMzQiA5xMLZELbM/6uI6eIftNlmY
rXfCW8LuKhv8CbDEw9vOBruESc4Jr9lTekNL4U69CKtmug/C9YQSsnzF/B6Q35xTt6EpK63EyO3K
jZLcSMNRUG8q7+DPHr3rmK9LE93LwUrOXQAmxUnPFGMldQvDBkvUSHnnZD2hdLI+EKofgFsPW3VV
YTq2ccX65+kQqzbV/uEJrbo5biAn9jGhB3bKuSy40bOogBdbhSj0O2tbkyFWOF7oACCOcWAxC+bs
O1Ju0wSnnS4qCMXx3LMord/wBjUVFwYHa4MCSB/kIHblCDOzM06QwR8ubXAZp/1sQGgaJ4z2bYIF
jvr9gx999eNLp8YEdE52GDylyOi6hoTOuy4YHJE7YBI7R4R/ZCKRh92zjb2jDnOAkSXcF6Ib4ngo
jpJwqMmmoAzPpRCHbGmHgw1dEQ824kOLDDluS3b3y8RnaN8Fz6F64N3jAwuaAEJHB3zIBjnllJv+
Pp+jJt2pWWWRDUEjY53tKuWKkhikC8PON0G1gap5EUtbd/S97Ah2tDYwRrofGiXLp2J09RPOvp16
VuL1tEbEdxhPiJGUVw85ugMewlhxpBmruHfEXwXDwaN/iUJHfJjzVldsueRwMgRPg+VSxMbR7l/V
k/mr2Po3/s1n9dSSJnMboU5F9OU5YA8FjljuUDN2YGzc1+7geFsYQ3ZoB45kB2vt/sP+JA3mo17r
LoQjWz4pt9lWPo0MCkwArnjUOWOyp+hJpIBMOfJJu+88RzHsVHWHYuVd4FvwbwClv7f7HJoBbikX
53TueifPWHUyKXNrM4Lf4SBm0lJgMXCZHLjUTKFyt+nWZHruEo44JF+Nk7/Wm+IuXA2k0YgbH3Ex
4AI784CaV2ucunvV7RyaXbLmwGHtslv0joaDz/LdsktEyRE+E3ktPcEXcftXD9jSkRhnUvvs+lb4
QD+RMyOy6zef0wDdzVnbpmfx6u/jGyvikmCnmCOiW0qi+TXfRGzVJjybLwIrQ0bcpzRelcC+3g22
Gtq9HWEbzXe5w0orMJm2OTwW2pEbngHLaxg9+NqfQNtznPGAeJUusu90D/JjfYsVbd2dtOOA7/cU
H3RHcTnY19TdVb40Rzsqx/q2O1U7b/MKvWM6TsfyVlmbGI+3sAKPGLlvOL3hAsY1d0HpVheCKXFJ
rmFIoTR44Bm5LdisdI7aOnhpdhqeibdxZe69/Wv9NhzT28HVchsxuZsd5X12xLM9rfGKObEjrOBC
2qnd2tENEjybp7j5TbK21rITnZqdbjrFJb4tLsJzeD+47Vt0sezogu/3q3zsV8VOswsXXUHz4j/p
k43X+KIQaogTDIwxRw/ZLa605qrxxEjGocM3rHJe0exwOGKpTjOG96fpvjqagVPs4lthq7nGUbsU
WMM9J9tYp8xBUALeCUunG+A4d6aX1sFjbAMtdSwia31bhxq8RVjPxeUl5a/a+BsmJbvkwOHwGF2a
Y/8V35qb7li+kchGAInxLH49p7fh/bjyvoKX7Fe6FfkmGGO0g3ZobyzBmYiEfcgeqOLLzrp9Fa/h
Wc8dnbHFrjmpQvsifsKTFxxxcMYrwQeDfbHe29dGZs/Gh/KM8OJNvVYvIJ7xSjNneateog9c/LeR
7w4P8SE+yFcwV6fyrF7jlejwpW7kG346uAD4gHeoSow+azSdLrVC7WhsdQe94fN80G2FpwFb/My4
mUe48hWEc3sT2jjV2JL0DJLnjkvivvzkWMWSm9k7cO3r+krIBGNM85THq/yGq1P8uRz3zVN0B3WA
/wfOIhe7JvsrcmfovL5XPIitDiiR2crNmvSzmdzmid9xMgHhI+N3jnTmq1FtXoZNURfsGef1Pr1H
DwI4o9jxelvq1pj31HGjEUFhcpoI7+IN47LuaOthRxQXZ8tJ3/vbYTewQ8bb4Vf1QvBEbStrjvfs
0jMl/8C7Pzr5o3A3rZEDbwH5tJG0pe8gPvbKc7wRd1jWdgP4C5u4x2ml7IUb5abBv2rcp58jU7va
Daxf8A0RzaboFCzifp5MAyf9OjiP9+LGuJuO7XgmzOjAlAJaBOeK+AJib9VtvdNneO75qlE3Eh+K
3Yqp8j66C8/T07AMgMso4c1aQ9Tpdn3NP/FczD0zW3tveWFJ9iMFDHwPK+O9vwEIpz42u8wddhJL
tbfmrtxb7/gMoFH09xZ46jduVS/BM6CvO/zlbDW9nsip7zswU5XDfu8ejCfxWt3FhRMjbz7P84NX
6b18ZROjAlGFW35243F64oLYvU/sxgg2xjwYM7AxRehvaoYlErZsubLH/bh677bM8NBV3iu3puuT
JsY82vFX1R1jKZfJ1ym96cdNfU3uGPKSu/6G7zXe0v5fCYfWt6U7eR9whjIFcqRXcQcXHNDyyiRC
FAk5Dxar0s22mLxdQKB34ka8zbdkY2gX/6laF+5IvcrGKFE/+tv3wC1W2gZVpLcdzvqxs+EXOtEd
2w24VGKQBMW8ZjX2VHLFeTd+TS9N72i/pBftzuTaHa2t2+ypOOi75hAA3rmX8akZqzZacUmTT0wH
qcNw0F6HrcLwXO2AhLnCAYf7ptwwQ+WdNyfT1Qg8t/tPc/7r/X13yDdIMz47xoktERRO6UjbaB09
hOf4rB2ydX+/rmRHepI5BIhyRlt9JeSqPnPOeqAeyHVw1E8FmHC4Eh/Ht/GtOFWX+D69bY4oVG+N
D+suuBgP0h1+1Gnn7fVNemuexVXkRi/vkSvcD4eO01nZzv/pwNh6O6wc/VF+S06CtooK0F/bsrab
zhGexWSL2hpXOuvZ0H42g5uZEwVf6Gg2a+bFe30fr2Zmq13sWC+c8WlAs5iPWvmK1T1ZM07nUFQu
/h5W2+Rm0RqR0mR8imOIm+kMupy9iL/ZuDQXunz+Xuc4Inbnkt9bT2zEu79hgh9F3XoR35HyzYxX
NkAmJayPlrLbH4LY78dI3SV6UqdWgE7jR/a5aAaXx76rUSbEtryPzqxCKOMuUs9voe6s0fi5u9zy
Z5Gv3ENTWUpRy/aYYrJvAyQEvSE9xOCtd0BjCC/tix1ZG47U1LhieuaCXXiohdeOYo40deQcd/Dv
5HCLvpfkMM7qWXMHShxsBj5EUfTvZGrymyrxWQDPP1i6gJ3UAS4g314En8utulaq7YQ/dFH9fas8
F8EnBaD/1X7GjRhyFegZLhNyPbNAh15jUsE0r75ZwYfzFSokWXafTyVcI+C8SKcj+kmjUp4qldpg
qP8lsTcA9wzwMX6XGp3qC4EkUcCMuhh8GlTDME/KZ78voUOFzjRo3mKqWnQExEg0HC0OLRuaVrgZ
phz0l8KAWwp3FGq3lV8lDJxsE5QorM7509AZhtPGI3zGWerYGHN7ZLnZDjoljVAtGE3nbt1S6F3q
usstY2nW9WV5SD0/3USz6mn5sQhcERH84+7yWAFmewt0Zu3jmqGkMuupmlln1S1iq/nu8phYULjq
elZgSx10+VEIQimvlpu6552bFoXEUpf9rtXKk4z2j6RvwJuBLmzR+cFJMVBlD3NlePznLQ211vdj
yy/+uLs8b3lZLBQ0NtJsfJXMnEJ3/RmL9ac4mA69VQaAuOVUJXMBolV+kBpZ3lvVbdIUs9adIuV+
JIZyX0pEWkU5VnFv17d+5MqtwkikUhUv5i7OMKsIl1uxaR2mLIjdaBpOuahnCNhKqowEehsdksL2
ri0rad0JermfZARyJVV19ob+aMhmu/u+t/zCmj01oU/N/rcHl9d9319udsPKygxYIBM1V40BX64o
Ijd+Rf241rSA3thye3l4+QH+iirz/OPn7s9vS3R7Q9kB6fjnM5Zffr+L0lYV6s1//oqMiLPZGrAA
Afo7nRhKAHpF7Sa06ILacj3GVBm62cOt8/XOcuzF6KN28sqShpc80cAnWOru53fLLX+2XJjTrLVf
XkAOQi2ull8tP0pZYKch38ntvIDWsTxpeRHVa9jD0tJGnD9vMBKe+f1WP49+319esLx0edNo8Rst
N3/e7/uZy4M/L/95zffb//l0+Gg4yKru4Y+XLB/YGxgj+4qa9s/b/Dzvzy377f7fbtnPR5daDOXI
iug8z9/b8pa/bf1vf933zeWV3s93/Nsnfd9cnvD9B1p4qhw9oWr7s83/9jtZPtnAoPqPnffbJ//8
nX/8Mcvb/ssW/HzE9Do16pU23Us9NzWyefBfRIrLjz8e++Pu3z2F8j91rT/eRlqaVj9PX279PGd5
23yRrP885+fXf/fYnx+zvMUfb/v9HJI07xv6betFdWkuvVg/GvNNWUffat52vt4uv110vD93jaXD
+SP7/Rb7Lr//TfebU2siGbDd/N1b/CEX/rn729b829f9bMnP63625ntj5522PO/nKcv7/Tw2zF2w
RVDz/7VH/017pIkyQU7/nhzw+FmlRLT+RX70/Zp/yI8M6X9UQyHPW5n1RJamICT6BzTAUP5HJYmX
NClVWtz/P5FRQANEiYdNooFFZZYY/cYMMAhwt/iNZhJNjWbp/8AMmKVFvwEDUD5phGgCJYDgSaKI
+EdmrimRchrmpkbmtPXB1Qdu2XmS+sGO/FL5pk/820jtGXTw+4eppi4p/KUorUjs5PsAn/A7ncBr
uxIpnu9tx0qKmYq3lJm7QXGkUglX5eRU4q+6FneEUYMhALtiPpfCsEtSFMBhl76mBqu4BFtJ1de9
2zdwVAcwLWqMqdnMwmtoipciUTVH1xVC0TULj2/Zo6SuqcXFpjMMBitHLTzmvrnta1FeCd1I4V2o
Tr8dAafvr+/37HDjXzL++EM1XTRFiz1FHs0f32rA8D4oTF62AH1BaREOqkRm7IK4pqWCPVJKgOyF
8ocqJl9JqGyLoTqJYZY6jTfDLwtCVwEvBWL6larpMUm63jUBWzp6pa3iDAz7qIdoo5l4ynkNUiGV
nuI2YBJChRcHmmwqNCHVGlq7Kq9ov94YRLImEYB2EbfzrFMQZDFfW0b0uMyukylgZhSg73CKQEGY
nwRuAjVmRoaxpSqb3XRmglhXpAIW4983/OZ5LHUUWX65DUzpmoUAjP0MZJppRdvIrOEWQYjhJeGX
FI3QGPoTTAkTiqdC+rcNJf4Tkt8pFv0vPZapEcbhAyZQV+4HMOV5TTyQGgNyhf/oWd0bk+EICVvS
u/9lX80H3W9nwHJQGsjupDmRkTP0j4NSxDGqpM2EizsQTNTi3iVS4lcL7myXDaKdxWQbVllLXKoa
abQ5RCAMVY8YWtvWAnVbsqc2Em5wP1ZIWAM2CsVGX3m9LLty2CPCzfSVVprPkHkTQuxlSNbdOIPk
aZfq/qYqaIJXSeOvzfEsPXVigl7VJ2o5mtNhQpUShkGua5Rz3JedsKr63lpNqvWeAHbfQ5J7ToLs
qOYQNoWQ4qUZtrPx7JDKxWPbZ6c058AjiQPGTncMpfiV0JaTV5M5q+2hlu2IYHdlKbmNPOGulZsj
SeUJHjJFJLeq6XCQ8ASyD9iLSKEBbJrWWQTLaHsj9lhQnXcAjlxDTS7QRb5MOm/sqPvU4oj5L/vp
b3aTaeiWhI6TgG/5j1y7WlVaGDy9tQ1Z2tLsp3ts+tq4lmgKNvJDo8bP//kDF1bKnwcGmlFFA9Fi
amT6/XW00jqpTguJT1QG5VDo+mkykbETOF3T9WqfsPndKgJQ99Bsn+ORIzgEsAxci7CXNjN3Veh/
1RKhjkBE25f/vG1/d8xaokGaFoOpbClcN34fSGWpzrJUSCyEL+SAoY1YkLVcyYg2ImrQaXPawxkl
oP/zx6qiRPCxYVK+QK/614+lLUhMQy+Y21RLvgbNvIgF44GZR1912XorHyJtXJuX//yhOLv+dddr
Mg+TpcZl6l+uUZEvyVbPibsVEbYR+HWH/6OickTJpxA7kKcS3fSOmCv16tXGJY5UVnkDGpfcEL8k
yYJDMHVIT4lliAJSgSMyDCIGGU+Mx03I28Cc2YyWQSMpGqkTiEbiFAka1URPT4TVh/itwydiUc+Z
qu8ppjD+Gn7ixnpOHSVu0ItQ1UhUfR2BguTYPOkKglVDrxGqJOnO0rkA+MqBVA/dzl993AWkicHB
UgIA4Yg47TLH8qeb1UcjXmOyblzUqICwSg+UDFIB0ixeG5IRANkwBseIM2KmsgyLMUVYU/0aWu0g
oU1zo5C6WZEOK3OG6Bd2q7NwGOeBJxmmI9DnVS6qHexJdltRrgXdBK476JqjJONF6fJrK83P5dJq
W+N4D6I8cUqB5OU2tC6qz4nnWXy5Wqk86zQH4nK+OoxGbVPqIN3HWotmEG8raj95C8xuUOHfJFXq
/JcjQp7F138dtM0ZcsSBKJO4acH6/euR6MkkBmHTHbY+gBK7V9ZR1t0xAZ42gleDdbQIyhoAK0oF
1gAPlVZj3GApwxlQ+rtxUC23WyUdeo5ApCvumeJWMimUJWnUYhDhQsRcxdH63ulbatGC2PpHMhuv
Lc5ykGlx6STrlgHdhV2dEaJJEmBW0t4UtI/QSEpnhIEwAs93NLP3XYLSiJIwcBxK9FsVKs/E9QTr
IB2/mkzfG3IoQka23nNxVwXUzvMeHd4MmMnrZiPHanWTT+ovQhg1x/PGy1B4cG1NbZVzONUxWdLT
gyIGx0TL7k2ychBnV7AZcmK0Ckl+ttqkX8uqsdZSHBNJa8WrJhJcjbKkM7VMsXwp3cER8iCfjWsh
y9p10AlgDTR7qIIRfYFyraf8xcvJTalqDRQx5U3C6B8ilKHoTJ1S92jFe8bRTKjk67VwW07tbkg9
si4a48zn1o4HSNFvq12TmiMpTD3AwWIrI8sCOBHSiOtvqjFqXZNvyEj4qugt9AnIqrK7h2f+hVg9
31DbgclUtbZUWHOXju32ouAcoCxGQ95QjgK0ElsRUSMTeJKB8JTBgzptTIPLd+UmYw61VdD49sIJ
bYSCWMpn8oVMaRhSjmRei2d4fGNqBlebhhFwTiDgpSKtVckDqRh1iBEC0wWjTfCO3t2RHxqugdGR
thJVbhkpsAgNCFAYyiyw1cTBJZUarnsS+2xFSelzxJS4/Vg+VJmGtmu+OCsoIswkaGBqwBCPpfR5
pNGEUyt4nPzkIdJQRkbFLtID2SnjEWw8xCYU9YSSKDByQYAY2iZQORhGIr5EA1UG6Cb0kxTSQa5y
dOf0HUfrbPk69Uqhe/Brsq4LqbqmnK52JynnoDeEHQCkA1F601vW7vWYt+FSom/QmzxqpXarwyJf
1VIgMAzBZhe5upRDySgoE0soBoDStZF2LaKReDhEUlcTryIqdp4U10EuAdrMYQ/WgDIrbfH2A6ve
qjHX0iCmp20JWKnoBUDKJEQyo3XWj6RfdHAw87AgDkq5G4nzodz5RozpmUkrTfoYerAizypCmnck
3b5g07v3RfZ/Won4r6thD0NlJ3fMUDVmKzk4jHXWCg/gj/GLZQyxqp/htgucJArP0cy+Bdl+Xwsd
xLQWKwZ2peNUzdARibO6kaLtGOORokP4onDaIGgBLuwhYBP66CaOZnB5uinL/KVSkGPUgEtsPR3p
KZKnhnRMebPgWQTtr5LRZlf1nMd45za15t0mZfmQmdruvO4h2aP3JHgDqClO+rUeIfczgsc47T5L
Aw489PktI9ttjR5RL1+asr3AqX6N1X2Mu68Ek2mHVk4o2GiQKFBlGN6M/inRNLdtPCbdzUaL6boP
FPemzEDH0dG1GsHUF0F6rZJuhp1ZbzG5bsAKhofEmvMxKEnqSqqjiei6dcJQnwmmfAdqfSJwEsct
yQIkrwzSBjV+vBZ1xIlJcuwy79ILqdMPlHu72o/sQk5eooxvJ1AfCxFBWFqR2yDoJHwztX2yZK4m
QiRCrBWsjI7uLISR6DT7hAflrA7iKNgKA2A0mCMkdqFmMEZaMTJNsURteH+xv5o9ghyy3e5LFAOR
yslc5DhIS7W5GhbBrE1xFysNAhezc2k10BAwzVVZzxT6ybgarG92U5aCPB5CxsipJomDhJFNTUnZ
bIIEqLeazVEgb154qWqrcfqRQTNQzhlhpCy6aBIRaDyg1pQCNAclI2lU0auyGp1BwWu2BdnsK2C0
q6YrST02VIQorUI/z0Q53PfXwhohL8sQL6yppfq/I96Pyy36rHBgX0G7exfCV87yeuVFfeRiUXts
a+s8SFyrfSu+1kW1UQdpDpSAF3wWKxBAZEtu4pmCR9Bb7gZFCdOsa9diKh5F8HcO80hbUNsaK4ry
XFjqi6nacpG2TPC4boYdWkM92xeK/6HIbpf4H6mq0LEvyUlgNnVtihQPbFJEyPv7vezVT6JgfXhp
uNULANGjJzzGOvw/QyJeGfFmucqHeNuKMD2r8ZIyvCAHM+8ig1ZjY0Cs7SwXiB4HFU0uy/iKIlo9
mlmxoV3+1FvY/AxdWvVZcJsrwbPnP9fyISHPxxZj/HeRYm2kYkAxAHFqeW0/hj4Q4HZdQ3kfB9IC
FIupQS9p+OA1ZyrjwYGC+hTovWxXghnZHWFZmDxR11btdBXaZB32JG5lVpK4pOSBe2PMbeIvrdND
kFgxDbRResoJpXRLUVvJpYo0TgVXwxhHLYIkqtA0D0NlfQ3zh01mzqnmJ49B0VRYmX17LP1rILNc
UyJHivqXRsjJ3jCecSZqz0J1jkLxHoN2tRKwQ9iyMM0iT4b4rErTlzgXyPsO3X6MItSU5kDKKGpV
wZI+g4i2Szu+AY0+9b0QuQZVhJ1QDM+N4R+bwNt3GRkOmQCFVhOu4yipZE80pCwXnT0w4UE4ipqb
y0DiYtY4xcVBbmZeKo0sgZUr8A4P9vhmQa6wAPxH70qb0BipeUpAGx4CpqsTwlyU3+bcUmsngbrO
gDQXf14J45Ce39CDW1tu/fzw5/ZfGiFdE9uut4cZIdeZyIaxeWyWlpsyM2f0kvl3Q09v8SAEZYMR
IQ0jxJiTNH+XLSht+BdtMmxKDXUVnSXfTBEBJM3twl6Ky+yxMtNwDTIdcJMnc+XoST0IDCJY4ggd
siLfFJp4I2aKC8YcpVsj30Qgyxj0rxziXHbVWKFFhE6zRWmqa8i0SgG/iyg3hwkhOCixGMpR/NlW
4amfUkKTzexTk5IbIzgXIWuPafRPnjcA/TfJKjaCU5/XV/ISHkogiGmbf1Y9aEpZdSVTfjNb/VVF
oMjys0NK06b5p5z4JxmtpyQDmsoNAxQQgEhmGTddq3Ndb69Dm3wyhzp05TxNQQYciROXPophJoEB
1YicSRhjBlOSaojvTpFGWunrEs+3JKX1c0ZfR0vCznUJ4aamcbrKZKF1QtLti2Kz+Ca+WTXQ9FZa
mz8uDpBmBmzE7Oi41g5+yikqhKQSL5Fxy4+sT4S9GMa3zLu99UJnmlqGsaTXNgvWqxJja3LCmcdU
VvklipuPumGusuzd5dZyrISTJrnh6DHPxpsdbLzZbbH05ZdbC7mMnL50FcyC9Mq66HKFTiKd3uU8
JU9TD3ZhJb74EdWfvstIgfQ22VzQEBF+Y5a/sGACm5bjZsy0o9z4VwvT+GbUrf3Uito2HLi6ZSRz
2FJLe32kvuM3PQvXrmkdTgIyBJjEhTlqwpKpm6MqKLfFTFtp8vRLHXFAzzXMJiIClmQPy68Fx8yR
4RShtkak/syqjekRKZArfbrRCRWM+IXCuLnqdZYnQLbsqom+OpWCnKYJn0NHPHlV8Qc02AW0YpBs
f0qZ3DDF3BssLyvDm9uzI41k/SueL+tz6W9ZJHpkthV6kdsqWnE6vhLJUyy5JxqThH7rJP10zQ5o
iukO88eRJnWVcFVYJklhcwlvKXMJqXUpxeS1nJDwRHFKCzqJPqCmf6kD+axNQsQxf19U3QaiABHA
J0RNFvFuhI14H8nYQDzyfnbGeCd0HRlPOVdXPZAyBFShuMIoIhT0ShEATOs2KwjMQt4k6WiAdVJ5
my7k8swULgqLN7PxHrRqJosSblkpMQrr9i3VUZOGiCMSSuRHOTwCLDJdovrsjvR1J9DlfmtQT23e
6nz2nHPEDFOgu+Vcx9QneZUG606ielA1KYofbXDVCn2JL5oaZQR2pemx96NMTACgc463c1mxzwP0
5f1wbozql6dTEcj68VBIhG17HYUKPaqfPLPYGCNfN5SURwkYAJopjxpG3B8qVfbcpOGqjTNnlStM
mqi5Z25aGTJMBDZKF5rT0O3y+tCSdA1Ak90TMNKEASl/uhe9QkQqcOdnj7LIpSyiMthr+V1kIa2K
YXC4gtffT+qAxnwqOD1imPcKSh6NwklYMps2LfNeCCXUTBihCKWzLkZEFSPRw5ewDedcFfP7qIuH
YJVK4ty5ZnbSD9A9JPFrmpg/IJVaCiExAS72pPiIjKg40n9gWz3zkkRqzWHB71i1lRxQO2DKyw7A
vc+Seq7EgD8/V5X6kRTUhiyvQLAmfoaCeAvFnWScyB4Da718pSEJ9SuFgGwKlaPPOaplIfJHNjyP
35jbkiY2dcHRSOc6rjDBr6hFRFRds+qb+CEdhtsopzrf5azl0lA1AbcDBUimCUxhKt0kRE9mFBts
jQvFauKABybAfl2K2xnFOCrbPc5cBNMxFR5BT7NVHrcyEtmU+QIKanmgMJwXKo6oJmkoOqGc9VON
9OF+hvxFr75KFUYSjp1EUaKKUB6k6r1nlvGa8j2X48A4lL0UrDIhr5yoM9dWGtZurWbN1vIeAjqm
m8CbOGlDijXVNmtzwmmjPF4nPSsFEll2UjjuKkF79mk9sCpA7pZ5CCDi996Pux0oYzSw5vSVitdm
PoC1gMKaYMWvYe+R9OmxPM74kJi6mVSJ574wNqlCdU6MKCtNGi4RVpX1fOBRv9CcLD4sPZlEiL4o
r7Cbe/MSJvJtMmE59DhsmUDVZJOvDNKD0SnAmZyPsUnNiHMk50VCDcKpW8krsS3PdY0yIsjjL/Im
WcCRwcZQiXkkRdQwalTDJPkgy6rgUrAX03JDVK/lDF2C07CmribgyiIr1gYcP8Nc6w+P0Pu5iuuR
H1uO9wHeLTHlpB50/CuJVThWV891NGbBfmfudA8ezsj5zF9Yf5JEipOANDFNArlc0OPbRioFUivq
twJjihMEk0T9gVZb6nfkrVmFt+pJkdWHtwocDZdYINvjjgX/EbR9ZotUDNHuMEscWObUBD5u5Ea4
861tmoe7vNxWolzCd1zHJOr4RZHv6BQ8hWpzFut+m1ORkuQIDeb/Y+88lhxXsmz7K896jjJoMXgT
EiRBEVpmTGARmZHQWuPr33KPqoqs+6q7redt1y4MABlMCgj3c/Ze203QfTPtOGh4AzfcnAlvB+UK
bniyf7RaTqMjX57s1QmIr30fXeUnIpgEphOR3jojuAa8vsawMEkTSlGWsW2Z39R6+lLncbZNlvnN
EcEW3ZgdRyO/ZIXGvKbEkezlaPNGu7sOPT2wev2xIYvQXZNrtcmvicm5Gyo12eVFclk9nF9h3gZe
q0bnprI/tCF/7SMmi4mbkyWjprs053gkktcPVYyuQJFfgU5FIl3zmmSy5kDJNj0XxOX6isq9rh9w
w3pZdZ4Xhil2f5eY1DM3yRAsa7HsdMv4DFe9QccUNoR2aLzV0KjWk1xEajOAEPrndutR1mzIRVa6
yj23jUCjKNG9wF7h683xy5lcQ8ZZWc7dam24lhB0wnVpM6+YRasYzslmsVv1JLe9OLwh/k2Qwt2C
6qJRXkIasuvklvTqnJ1KsYBoBj3alROhUVNuYNQxtFOfZQAfuGNqp9qKdHiHrMkFGbV0TLl3kym5
kHQiFuEAQrDpMkZrcWZ87ZMPrHFyoeY/76KUOmFbufs0Mh6iwUguyD2bqSHTWskq1OGURYISonxC
yZSpcXccuB1ZZ9XjH6q4a6OyTrEM/3NheQRTGuYwE2felGdSP0+yEPy/ooT/TpRgUwb5o2buv/fv
/+ez7JN+uX4vPv/vf7wsJEiU0b+IEr7+5p9MFMAnSBEQEdCj/sok+EeSgabxEGEFaBZcRjwoD76D
DFQa+LbHf6pJ44m20z+CDNS/ecgIOIZdg/4ITJT/iSjhL+0t+uaWaDNBZdFN/h2Dt/Bne0ujepu1
HtGFRvPKKNmB2tYoexKsyFbhlvzHN/NvmvWSrvJHn+//+9f+Ql9pIkOt54l/LbxafuNTsZ8r6sUc
zXdMbbAlWFgOztGVcageIf6br5wAn9EhOZp7aiMt7o0tjK5n7TL7zpFTvNpS7Vjxy1W76vxfv1VE
Id6/Nj5Ul/4nvxvCVBNYpyV7ZX8EPNB01XKAVtqV01HYqYUhvpSu+MlgJG8KW/wYxc62Bke3McpH
p0MVrBRSWCrm5ZLRN4i1NGLOGM0t8V46E6bGxASuDwnmDrEYtTXdh6b6Jglr4jaFa32dtkVaV1u5
rwwn7Ln2AoiKTHI/S7qEglyDvNhlhP+tTfrSX5XrmHI3p50tUXTJNyVRbo/Crf8FTVTH29Jtpi/G
nW1Rbq20mognUWv4Xki6IPVNG7J6dY3qAcygWBRtqB24HAbfu1pN4C1Xh7k3X5LnazNgElXUDAYp
6B2GmpbIzAA+EXJty5n0gChQ0ZhDhS25jLZcyh2S5bKazCriHIfp5LbhwaAk+hc+oyQ1egI9KUmN
XXupek0/SkZeYcQdglKB0JOLRqxp4Kr8SUWsL5GNkpznSFze93Zl5vhv5/AF4UTQN1CzJRGzEAWL
VVQmEmCWclcviyv0cFEiuMkPV4WZEFGpcse02VFq605yl1x8b2pN+moBDN0oDfIH+XEllibto3nd
flNs3Da6kA2dHL4/pVwjYRRGkVxV3azec/t9+P6EuqQEym0HeAujQoCYdaxQw2zAOLqzUAl/f1i5
phEqEnA67CQbkGTeDgwj4tykqUhhNdejOzeEmTnWs3wsT8Lo2NXQ7fSOAozC1HkWxCRiGwAUeszV
9y71iK9NQ9CpF8IsORKQWkH5FWvy6IBCpwcTAhq5X+7iFwe37XHMU1/lK2oEELmhDcm4KqYY54LX
286R4px6jwGRaQn3d9zQ2zGGeTpN6GBIRCtBGiYr9vDZS+ZTotGimJiKZlW5BhJdJA9byS/6WlsH
iChhv//jeK0lTVm+qQ7Zx74L2yv5bir5lv65sAS00hPqX/ko3DZBOV4t8N9gVEOXS0VRceTITbmY
xQPfm395Sm4ClGi7Be92xe+lCj13VGQ9/eCydQ62x5BSyLvlo6tY+8tmKTolntclvpmOlt/lBsAH
I9S1nfwTW1tJaMmH1++Xl2s9gsdgwLMgt9q446yblxRNF7/ZJLTii1jINblvqQVrpWwTUHQjcTdy
50oxhsa1l+++Hv7jmb36qYxKgb3+H0QduTabad2+ytUlKgEoyFW5aFzrPeaWseskdef7AQnV+ULv
yJ3f6B25ST4AtpTSTX35zZNG9Pfv2zYnpkmKfj/EkFEa7rP/AlDSBB4XtN5mkh/NEfBc+XnlQhdo
XQ/G7tejpiT7xhLq+/W4QPMmoF8qAeu1ofaGgt4rXuTrufJZcrvSBJ9VfJ1yU67JfV8v98fflAIi
vEAT1gRW2IAvPEvS8L97me99uiQW67CLHQExNuidxOIwdQXgGB7/u9yiVINpQxyvuQAiy32TUKDL
te/FX/dJ1rJtgV1W+DYKSWKWzymhMy+SVCxe+a+vJ//s+1Ur+Xff2399+r95iWgwY9Xja1hQnTAP
+11xNSO/l9usATTcmWsYJqX6aoYJHifh7pELiXwnl5veAVF29WEUHQ6YtESBVwrk2KQdN2q/dP5E
MhkXChaupd6DOG73EnfzvfgOOfjeV0KV7xLw8hJ7o4p4g7JL520qbnMlkB76T5M+iCpp68uKrVzo
Amv1vfnHPnHXa6E7cr0StKXUIcy6NBn4l1On0ZBr9G1n4XFmzrDXcSK4+cB0tIVT4VKKUjT1QhM7
J47ZwSzOnVYtxhN0nAfzxsyy7I/0gS+6fWNWBNpnhUO+j1eRR8nX07agKq0GiEuS9DtdBIjISvFY
dBNDNkE7ltV8uWj7GMWaHa2+C4lgnpYwqMef8guyDKWsAuo567Gj3iC+EfktyVySzOkohK0p/m7S
CIrJ+j0IEOkgxDSzSyIIZp3JiYig6haS7n24rDjMaN1QYTp2kocs4MeeMxQCCxreJxWWTgmqF4eD
oZt50M4pb7ijhXOc9MukcQvpGub8gMPu4BE+94x1IY1mMGXOFXJZ4PBkOUCwOdK+0E+amOzJxWoO
N55lZ8HYL3TUK/e6RgMS6+tjU4TjPl0IAZjq+0RUKCvNaX0LS3Ibls5daoKg0vtZ81VL4IrFQlxs
vwDy3/vUZBkRMpEC8A2a+joC5HaCVoCWjqhw03xjtqFcOzFlSLVbAYrE5mUKJ2/rgM7a9Gt3HJHE
3PSzpZHRDQJw1hm32oNzY6+0ZmrVGrmhFtrvblYLKmIM1eRC2sqk9UpulkCbDytEP5KFf1HRvi1z
YyRqQoHjK9aatJg3Why3flxxEhZ8gpyzCivVH9seBZMTLXuxO/MAWMvHBKx8tNr88L1LPuPrNYph
hGAMIpocpQgkQiduQtK6BOINDoxcHcx0ID99xFhoCmqjOnlIouRTpa3p31mdvh+Qz/v6E4isv3KR
1SD3OQ34LHBX5G3R9XDFQl1L9Fhym4Ndw9hbUtJb8dDJfY5i8nDdXsZFs45yl3wQm+AAvJqnVUqG
47/h7eVDC7XGVVGYhu6xHKxbspDMPUcKt3Q9xgsbTofJjsig/9rXt5+RG4EzF7A3ucsqNMVXDY+2
s/ir7we+N6ebmhGuSS4EZKbNOO1cxecA0MBeHTR3vM4P2Ph64wxoxnJ300v5CdLsCt0ZGgH90Pn2
Y37NtONe2VFFijf+CEgZedd86NMdKwTcNPaJVuXS3nfTpaW4xCwJ82l0WsbnQX8XDYQ4g8uxy/Rd
nD2b6Y2WktSLLuZcpTcOIAidc+bgYA2nKkeIs1deyvS6mS/DTCYaojtaA+deObqktlp3ERVtjKPJ
MYP9SqBwCx6cz7VHJ3hxt8RAT/W2/7lS4N0VvwXIuT8MpEYpby3lZj7/Q+8crTQlie8G42mRveBk
BkQQ+fETPJ3mQ0OslG5HHRrJDnQTSZMDYoKNoW97ZQ+/wDQOjrq3i+NQExCwz+g4mjcuyqWnNr3t
1I/8St3Xmwsw4Hc6B9fwcTlF4Q+ApTiRF/O2XDo//b3sDZobm3EHtvgWfVRXbuY370Cn9qj/ImVi
Nx2zVzyWz41PpyeAehPfGMEY9Bty8G4dmg0b+5ZJJ2b2I62TKy2oP8gci/trDVJCvctA1iS09I6I
1e2LMfr1sNcYYfc+0oLQ/0AcdVMeaW89QveEQnCnXEefy6/4uf5dXZoLXXykZ7vitbQ2NtPsp770
rWv9sXs1/c8+WM/H4S3E4LtJDush2fKGGZOeqtuTARPgAAV4MXdqhF6OWxbBWhvkS8XObl77NEji
+ymiU++3CG2aICSRlZ5wQfRtu/Gcrf2w5r7ZwzsxqzsEScuPqNqLzpvhr4sPk4g082kI8BnTsZ8d
XOs7xvWwIQi0AltTa6gRCH0/X5w7j49VHu1t+WDPJ9KgvF2COZc2y4uxBhVG42XHFXLl4Hga9qRI
x4F3R3b2VbSf30gi637puOc3gLAylHTQ92Z/ecgzH/d/Pwc9GKzwmKJxsu8RRJfvRn1W1/0PdDKp
DlYKxcn1tFd/1gok8t0u5k4q/icSecF57oAcmOj8n1FUOeo5ZCg8bY0bzdtkz82yPVuPI9rGs4bD
vXoBW8V9sMPIz5F0CRFc+c6PsdwuZDcim/cVQzxonk0zGN+WR6++6GagXkiJuMvftE+BV6Yo/+GV
2/w0vqsclc0FVCCjn0MJGpKG5zFnjEKyHnwKMttp0cQb/aU89KNPxdZ5tj/Gu+IW4eJxviqov0Ne
Ky+c/sp4dEN/ehjtTRFuhl/Rtv30OH20XQk0BTSEts8rAFMH3iEvn09M+rfalXFCt4NSEO9nEUx0
Aj/Vq+ld+Znf0ljbMkl71F+jX9kjwqum2uADwH25Da+zl+alOqt3GIsBwu0Qx9QbGxoA+Tbra340
r5+Xe+tBCYzb9BNapwPpBYSDr/6m92KfIHbtmn7DhaZ96g/jnR6YZ/WI9q19Bls3vjM7JqvTnzfm
Dht8tXX2oU+H3x8eExpy1Ubb4kSGRkXzotF8woMzLtlMIO7Gt+LYthvUTpTQiRJUL5HPNfWF0Dek
Bw9V6PPRqx05OYQTMvudNqSu7d2gvPN+kLn2jB3aX4PsrThYO6KQE/eGbpeKcG/LRRODPFLOySfi
ARrJhdMt3VOkw/pAkYzj8EKcogbOh3wFqBnRRk8P6zVALHfeA0K4+xkGiE1OYVAGKycqGRTuLdjs
48SVp92bwLi4AhLj6W10v3ngO4V8QCYhXdZqW3KkRkHCZxj9XPXJQahvvdcGFv28ATDeGAhQNgZH
vg5QxoEUt0Xc2x1obA8HUDgQktIf01XVPjH3SuEO8Yre3nqhZ1hx7CHFvsCLODaXcE/6zLPJez4o
RJ9CpLhxaDKem3pfBwb3FEIrfPLOKUcimE13n8tNdvHekcQ8QTk6xB9AkKzrOacz+337c8uGgo+8
RRpcNoox7wOKRyfVdIDMGeH1t5czFJ5eU8yNhmmicdLZww416quduoytA1Nokwxy7XxDOLZl4oxc
g/1bneTaZBl9GXyteioNcjolULS69JCI53zl0/znf22gIdw2nc6kpMdOUg32NuvpIrvO75j2tzCS
e0jS/rlIW3U4KQZNFbkmH0AVCxMIcZTSgIz0aFETibju4yzTjx2VK4maXGkun75WZwGg7Ky6QTNv
dlApYwack0BVRgJaGUt+JWmLoC8E1JJEP/iWoUBdOjAvlyxbAlvCMVXBjfUEMVOu9bGYFHxvt5WY
fcTq2RaIzVrANnUhDlHFQiYIybXvfZpAdhawO0MYnonGwW8v/MBMTygnNaUG8SPVlEOIJUFgQF1J
BMWlfkwFJPTLlSkG1H1mXRMtru1l6Mf3QoZxfG/qAkgKnPpGMp1nUROVa60kmH7vNG3kN44weeoC
empDP1XRZwWyHNyLkBy5ZotqcJLpalCgdNFs7SEXSFVXwFXrecxIB+Q2EQ41QQuo7fcmNFZ1eAbW
Px0nUJYK4X2H7wKS6pbDdsH0wMmY0A9LhMaqWKnEGBIA6zVM13VGnsOY+DNd8K9NlZTWrctQyUM6
40RAZWPJl6X9+ViDFEWbzoFAH4BgDw1co5G4QbSKX7g1rZdiqYkVypGPbkUI3gmFFZoBlBG+KwgG
Mnrle/G9bxzV5aiHF+kp/jIjmwP60QWqrtp11w6zHpHfGoyiECdLdKILsrXGkaueqCSbktj7VTz+
Libr+vhmCbyvqsA/UKrZOJULwZICApzazQdyQI9zhDz3fdUZL2PnaszcWKgI3ciSGHZdi2pRllXl
DywX35suvVY+JBNDkR8nf15NpBspi6MxMWo8NCWCBLIsLkVtGWv0tRA1ZKsW9ANixvzCQ5ZmNH24
VVbEBF/pKzIo52sbd0Txvw7hr5baf9eMswzh7/wvHMJJGyVl8q+54l9/9A+LsPU33aQuZet4zVxd
dM/+YRF2jb/ZjmM6JjVs4UIz6JX9vR1neH/DAmxSC1QN20YeQa/o7+04w/4br0ZoKZYpV9d1+3+U
K46h7C8dOUxEnmPQJrTpB9J0cv9iaHVHu6qqJdKCfm3uMOnB2MrKdAfwrE/QlUUpSuWBqJuGxvvq
nAEZZSYzdLuwmH8WgumyCAnmpC3GUXeuK/J3NX1GLysm+FXdUr1gPoblbTwVtfLUtckO6PcTRVtA
LMPge4gVc4Nx4aAu2LJGP9TmewfheDTAHla7B1t/WinBM3MpmMVCgtO4cTrxdYbQqH2pw/k1dGqo
jB5l1iWa36buNnlGEwcsdDqvCeNbR6/f0i76kA0DccGEMHGf6PbF7ShuubaBUfi4/E4AJuJPDPdR
VzL2I/d0CRzmglxnCdRRGVhEOvX9sLRvuF3qp64yjcB1Bj+zQpvmSDwzrjDd42oiVrGdJAapzJjA
W2CnleVvp1At0o/sm6b1kJF7zBCWoXlPZ/hvY5bet+pz7v0yLHB1yXiVJt7TrBmA8HTCg3PKEnQy
1PskZDwVCegM/gh6YtamUFK8vxYnfVvUzIQGNOpmDyq4ijFF6Wq5qIg74gSrE2mbs3eyTQf+cVua
FMCnaL+myaFfCdPJEt6/btBXajnsn8K4ea3wFZg5sEin+40WrL7UiX3OGz52gYnipFPftCozudWH
roWxWFaUVxRMPOhp9oT/BcYSJTeF2v+qp3EgA5aU0phU5efFXLTnBZFMvWi+3qDiQNRKcNgUYm1Y
owLjt60Fbgqu0gGZ7E37xo3Nm3FpwyPEb9Bg7dDjB7pdhKp4UBjIroJJXZdP9cI35UUz9/OYBHna
kucxmXVt23jUxmZXO7azwt+Bbqk832Q4wkGjvQ0hJgmZJFV0+rOVwIGXzbMESfdxtoPE4ed3cxXL
lxAop/mnNXmPU6wdpqj6tbrKR0xPcT/p2bRTQyY3aPfSnEFZV4PDFK4at7y0on6oa2W1FyF3rpil
rR3Z1nwsHMkk3OOLoznKLEcpisnHZb9VJxPf0RKfsxbB3Njm2rayi4d6Tbt9pS0f80yskLz6e8N4
wbeUUTTgVLNmc/JLHSSnbMLKRVvMA8lvSEzlzUfBrYgKRGApxbhCDi5MnG7FlFqBvPHO+Y+k9X6Y
anEJW2oHVMYQi/7MXPdAx5Gcgrbs0aCB3ynaGWEs1l3kNvlvxNnD1yGbdLjrKrTAZlz9yp3ipS1U
BMD5jg5Ft5sxfmN/xsgzhUz/xZhGLkIlP5KRMB1kT1W2FXHqrQb8toLZnqNga0xjBbsSUvjAqx3f
EF+MUjRX1M+fsrQP0nYGOI0JaZeONlofqVwpogpTAROwKom6c6V2d+1gZ4c1ta9dm36zHMs1FrB3
OL9Knd46Tcv92oLRNjH/ISudbh/+z5Nuombq8/XYV8yNIlXwqIebOPWabY0PfDOSmLtZJqrw+dTu
2k6pAmdQgKF1ZrMdRbEfCZ+xbxkPNsgDN4kdMfQc4uDrfSbWQwK8fz9WtCBLlVm/QU80bEg8jqf4
3Y07nA48SQ4f2oIx8pRAIP2FiHo+6WIRrsbGJQhigm87DXi1tH4rxQSGQxE5cvhqwftmVVoc8S5t
u5nQYU00BxpFQzSHiZzpcH1ifB8dHAWWg1K+T4VR7IdFu40mxBIDl4JtW3YfCybHfV05i98NOnUv
HD2WxpVGcfiVmiRzGMlTRdb1dLnPXfdiE9aEJFtZD/2xiuz21oRpcI1XEL2+s541ZgIcvHt3bgF3
19FjG8/lISfTFE3t5HBFQHo8LRqVWROpcMePYWW/9IVSj21HFI+mpTr3XZ74jWAhL9lR3ogQQ1zh
UWJUH5UTVafsoczC8BB22R2e//YalXJ133pkGGht+7y0Fdetpvsht6IYhr1jJKtv9C9TqWtXutaZ
14geWxJ0lehAJKUWDAjttiVxC/dZaBNc5qkQ9jLNvGiN/tmPMfoFMOCZe5lMMwEe36/velxdx20m
PEgia21q0QU2noH/3AYmzdhzQb5yKYt+O+tZfzXEibEvV9o6KAprdPwGkgI71CIdjGkKnRWthrvo
9cFNR5PJdc9RN4eRX5oKBaKcgicxa/Z2rUCic+B3e6+DtIsBNLqN4g8zXK1z1Zj5fmlrDXr5cNuu
q8slv0k47JYFzvqcX1Vz9FGHTFlRPJLKp7lHy6qck05W1slGb9bixT447VT55Zy9dL2pXizyYjEk
lwZCCWyWqJ0zHxJA4iuVYu7CnOl9F/UdGP/02V5yKmxGN/uTFQ5MAvLGL2Iy4L0mfrHxm16iQekR
zIf9LqsnO5gXVz/1Ve9uZpwSDxgVzTDvboBt3MReVR0HR7UJt6V5RwIrEnoUI6ci/1Ua3EV6ooD9
JnPPU2IORw0tezJpajAxIuM6MVQ4OzQryBUKy1oZUW/ltXz5AF9huXPq4cBFCU1Qkt2i4rslpHJ8
KI3SPlRddD8oYY+UEmGX7ZXlFdg2ol/V9D4fVAqmqvcYRcZRUYxnEmxD2A0EjyVjVl+1wMHGNHsY
DSSHjjkin1gHpC1azyw06d/b5ZCrk3KK1w6eXZeHh9R0s2Rb5AMOjSbcq2167kcTruJY2/P9ZHRH
x1Fu06ny7syJ4gnWtPbcnT0D5OOAdQ/njdEFyJBdbMMtwziNlrTbP1buUOzGAn+Ou+TvyuDdI7sl
Lg/g7WCNzSVyneVS1hfSR6lnWKGO7Ga+cvqRxm7rmfsqMm9Wp5v2SXYzzEZ0dM0RYufIk1abcVkd
Tj+G1Y1utb48lHpDY6B3CfXhkEVv8sBPhL/KvjA67e+VpV73tqa8ogwvfM0ri6ciMiGf0MrDoHsJ
p4wS/NytZ7V9wD+ukOg35ddmGKv+UoCsQzbyYKlU3nGZKDexuoCctLm0um9LGUW3DCJULLzhHNDw
PeD3XDY1/L9NrTjD02giRx+ELFvrkuFpcDPaQ/Ok4yBsIIpzti1u1TwV2us6aG0QYcQi1RWudOtc
aZWFTtRd+Dl0x5z93EjtILXWhz5JtEufJdmhVyv9JdEPrjHYZ69fSwIKZ+tS98lZ8XRuvkNfXNJ0
vQrLUTnVnY4TIvawRKwZrUgQgRtDiesD8nLjgovNCsLZu6izavqG1RtPDccXuSvWsqNh+t4yGblJ
0qnceW1tBWlU9ZvOmMrDRLQhRonCvZvH9sZLl7uRSOzHNdbnHaCS4SpzFFJa92mr5Oc6JRxAR6/y
1Br6G5c+SldJ/5TM/d6I6NYUMUccozAokHMEypTC8sVpip9pCh3XUGpM2OlgvWZ7K4ve9AyLf8wQ
kXa2GmPxpRCncYe8WQbj3luIGuSC7+yUqhMOxNjeo3/pD4yb24PSOZgLgeGcotnCbGP2bYDTIvPX
jEYKZD3tAdk9WPCyC+/mCkJwFwMajZz6SdVn3thoxr8sURgYa/epXR0qzCCoZ6d9KlOt3eIN4Kre
rPWPLkXsXWpKdAaRQfQUIBM/HKsPp2jJGl2oXdhVae3LrsEmvXVrLf5Ip/bGQoifLFzozQocS7jU
ua8lODEH13a4e9S4cXomOqk9PMdFph5DdFa+ZdVVkK1IgrnacZlqSUah50r4wyetYiqj0GIxkXcn
o88YEI82Rwffq6JgiCjRyR3D9mUJtRYuRMRUblBGAVI0jlaxwOfv8dqmsX1uvTXzo6LMmeA57mtM
8yvJqeYsy0jV1G0vGT6fDUnINEydZr6uvPSdVwnPZQOD23Eq6330Iv3GiMdul3hTdGDet1vDWXvt
mRs2a3QfzZGxWceSlIQiJvFSVbujpvG9p5G5q3tnuc3LEm942UX4YYnDVGuYoTnBdQcr73/PRhU/
ZNlsgn2nYdgCSyoMBodqaPgmp/9xXY0rF5HWvsABzEiNQvOUhLdjHt4NsWVx5pDYURvp0VZoo1XH
KB28HTlVbUAFbt1zoNHa7hV9W0STGbhLTQJrp1zpynJJuX12XOxpHGI9Sd148cuKIz9OisbHR75P
VEJTGX3dRFnMzAiaw6Z1uyM3CZSBA8L90rI+4mnV9l1qg9D2KOAMUecckhGnCBqb6mrO7btk6B8n
D4cJw193N4+1xyw4utQN1hwomxWvTMRTixmgW3llpzF+W6EzHBpMpz5u5RRmCoE2Ua119206k7wQ
xyNiTvpGXCVhZYdpeCoNB3p5VGDpYITh22F0PRfucB3+oAQx4Tru2qCgiAGoG7MuBmnj2C/OXdIp
fTDPWKOikYaSY9cKOSdZftHzq9WibcKdSd91QxUfw9h5XYyYkqqTP5WheqOYI8diXFzitYG80WQH
kx5r7PGrpXXKZ8Nu5FdT2eysDPCog7YGvWt1VqKRU33ilj8V1N9XMz4P2cqXHDq4x7PhTnE4MFMN
rTouEqPuP9fBbM6jnvHuS/u9jTJM6eZIxbnsyW/CDL+Z3Mk7amO6jdIQ4S+V97tsrn8QbE7ASJ1E
jPpw5WuIMA9KSijAiO89KLARp1lqBEtoGb5bj3NAFCWtoqUgfnF0d3VVwfu3SXipV/dnv3jV2ULC
uB1K/RxawqHdZNPFCacbbDoAnlc4DXk6XI1V9qgU95YxxA9gWpIrzMS3qgKMtx6re6UlnsTFG4jX
j8CNuRgvYEvAKZvOpYptIMwWzSrh6S2IeVx60zwrzi+16pezniEwctKG35Iqp1o9TENnnDLUI+cQ
j8Fg59ERtlBydHXAvo0enRG52fulM8JH0wUu5aDFmdf6rRdd8xTpRevEoBeQGWSIXGL9uhtpgWtV
W17rlUp1GPf53rOy1nfFHdcJNZsrZkHTEv7wNo+GuxmVMjHLqRpELlGTlLdx3TnY01uAdKWpn8fK
7QnhMXyt0hggut3j4i0jWT/A1+3c63wiswn9Vq1kV+IuQkCQB51DD4wWxhu3ah0DWrlQmZ6IhIqG
Y9yZfsos8KiZ9lMUl8OB3j09bB31RKsq+sl+ypGOzhUjlyaHI+3RWso6B1BFFj/bbc6wJud80vm+
99wCNvXHlEXz3bxaxFeM4y9tHh/jajAPaWYFxtRYuyUxP8FxfFr5rB8KrfiJZKclXKvfY5+wr5gM
k8Fi0+ZqWlt/NkxQzZ73pHvle4YeI1g97KyzVgsBKyUVu7nqSyDFZtGVGPzKejN2Q/0OGvmBb+LV
7AjSrRKaNkl8h7QUvSYjRJK0kdNfN3q5vITRah0558CnN2Zxj+ft6FXRclSc9DKOw7NG7QPTt8ft
IK5uLE7xs6LQe2pb8rFWeAl3FXyMztOPkdX1P1n4K9j/rKmdhzg1gD+Me2Uiw8hxWo74kRztls7m
zHDpJkk6nXT7JdlHlJ1Q6R4yk290ATsEEq39YTv4iuPMjHaxAefDSdf7Ukke8LG626VVwsPwSgL1
yPSdsNOWJgz70h2FNrLWynqPFBET4rSPMsIjoh7BQ9+T+42HJYh12PMFxRU/pHEBIWtyEQiRHzbb
FPxG7b1Zi2p3qzvzyzjBunfmilvhgFduWFV8UdNyPUyuecul37rNCxvjER4a3x7qO7BD7tlWyVnV
FZcRGTbQpq2TH3o8HplQ5W+Yfnemo2iwlJr4qvCMhJF6R1ICCmbgA7HBd0slppuH7kZTqb+4fCzf
jsNf6AVxz7U28LF2oZKqFOlxTPu70l2N204xjG3jKoU/G5Q9VK8bgjXlQ9uJotKGQT2YlVoctBxy
TYVAw0FFatSfRcSsX4saXzO70W8osN6a0YDCJ2977v7GxL0osa48vF47Z8GG1OM4z1ecxE10lZdo
tRZu6LBsiTQiccbWC3DapNwQClqdsbUfOmMoHnFUcv7byX4YzIdkwsrb9LBvyKcaPeuxatbQL040
WWe7ie9HsYjt8q1x+gJsEAcosz47qvEnzv3WHemsDJ124ym+M5y6lCxG8uyWTYTvbFyiK11wiRZS
kXobL2FXGSTMZJyktlds27Z2tpXCEVbVyYeC3MHymhdtMK8buAhzor+10XBoQ1zSc1vetNjc/Rrd
4IqiIc5H44lveRRajxtLr3/MoRlkM7XuAlom90HGOWA5Ste4srBXUsr4sBzQBowVLe+2dono0Wnm
oh2i+hzZ3W8zARhRVTGeeyQNOSMeokn1G4yF20y3DsM0nClbtxuXI5GuER3nJH6KpuUKHftTnJuR
XyXKU5mPpH016In0DFXVGseccsMPYzFEENaVkzBoqpIpoQZgW3saXQD90+IFdAFZMDVKDmojCuMN
awJaAx1wKAmJ0Wb+qq7WH3pyG8eMFOr8lWPyzSxUdE2lEe1ru/vRx4RM6Vr47IXpz2zOzEOmqOd6
GaaAe/x24gYA1GujdHTvyfMGJJJq99YynQpqFBvbnmF35ohNxMFrxpRXlHtHI3HOmgznTPHtOVps
PHZxWVMhICqnLfSDudTeJnLTJ3TgRz0nnYyCNpPMSll9ky/S15R5N3QKYHZqllXLz6eW6Y+B+uAm
M+2QIaZBKi0fti/W37niXjKUocjlGbBDTKsvtrvTMosfxqyHwOkIf6B++TG484eDN6MuKR9kNZfa
ZYHxWCgw13CnapHtO33nbRuqye3cfNpJ+Lba3eq3c8bvlF8PqevAxjPPjBl0NPOO1wT/j73zWnIb
S7vsE6EDBzhwtyRokybJVBrpBpFy8N4ePP0sZE/HlFT9l2LmeqIjFKruVolJgsfsb++1hbQeDEkV
vZzTUx8aGCgUFfK5cB7LFJVmaCTzhm7cY4ymXbRsvwSpe3MEDiF95vYuvPZBMQ4B2L+X3rEeB1pR
kFm4TNMtk5DWa+OHpqq+hQ4HuTmOt009FGfhPHjj/FXPcs1HTYHXlmBcGeOvoRzbQ+oSJ88xrOhK
HETtApqPE1/2rFGuY55s/ifTFqEfRKW5Tqv2R1Bb43WmoC0X4bfRkMMbJxV4Hk5xtmJnh+/zxeHM
TXIwjBC8OdmVJm9tU00Wvri+/pIS3lz1mpNeO4XkUGuzu3X52WiGwTdmoXiD5ePJHrCMGVVzgNlv
0NBDdcgYujhFpHEJweGdCuYdmtm/uLU42sPBIa75RacS3s+1n1pi4FeYeeJgsoYHC8wOBJTY17tc
sVBNwXYuSHkxX6X/a+ifI28CEVK1j1BzEW2M7NSZmks4BMdMSZ/pOet4EBhv1J8sjrST0Ng5Cm6z
JX9GDiUEiRZ+VBxx+yxk/brYYD8ndsW9dRo0nCmziQWXXtApIE2dI3mtODX2ey3F3+/l3dk1rZNX
VOC6oDn0j9qM5dDQxnonHFQYMunRqvagqNlRfcCJvC4maqaKSt3tqWMyYICf4+7pF6282SOe3zL/
pM8Nt22oDOxhYO2j0dU2hobCXpfao1leRMvCa4B56PvyOo/ZfdZx7SVjmq6TS96A17LAQfqR7UYP
bRJdgVrah3aYv0BJ+dobdE00E5ck7jFfWW5EF5Q74C7jymy/hgQbtkN0hh+0bOqD2jqhVa7bdqw2
WVuHmzowm61nRw58pXGdZGF2ApVQHArOBzg5vK0EyaMCPr42hJI0JwcTks+6Kxoe9wIXUxP8DOL5
p0qlvJEr7Cn3mW7gcFsUNzaFRbWStiLPFLMGLIZZ32o0qExfJsgma2sO3yIrRHWvVlM93YRy601r
GO92E1oPeaw9Fml76KYyOWa66HxZML8DPHXxjOorT0QOCmEIquosNYhori7Sc+FxomCwBJdn7p7H
YbGN93N3MrPqMHYe5GJXA+1az6RAmpfE6+42Gee1WzOUy7t8xSSIE7qdvRcZeFGU+RdV0lE1zVi9
+lgZ26FR9smpOn/unOe21sUqDcqOXFfZ7pvYeDD1ZMdeV5BK9r56ZT6+ZfqXMiKlZqIH7FUNBGmx
o+xngAcsTW2wrw+9PXLNIQKcOq9mnX9y0Jwx2bbT6zjibQQ1FAf4K3Pjy1hir6rm6FkMdQQ5QgP5
6DjtNiaj/EU07sae8hzbVLhnLLnigwDl24BNit8GjpVnEBNrpaHBznb2gAa/1IY2pzkHhyc44Xn4
NfPA7De1yZRwdAP+BuOusUZyPxSfkiBgP6qKYxjYRxXV1PN6QNIqTMS15G+qemXDAil/FJakXcX+
PlbEEfMK0k2ZaiUSKUf/Oqc4gnesU4QfjGM8UZ6ZM0va9yUFaNaEn2aYCeYHlcb0pr93hv5F8eIA
SeCAks74Pbej5qjlurrZIA5xeNB8NtVb2WADtOwFbK2NzSUDZ+iqBz0y+psySqSq5hiAXdk26cFm
9LqXgGKR1GffHo1dyOwN+kmuiAliN0uG/Eh7y6vXJO5KGi9tCx6CnOKnYS6fja5/shNnE1ct9jt7
H+ZjfggHPX2sBi19TDgWkq/wnsJq0Cm5QpeL7OFisayWpq1dmX3Z1ZngYHkaOjZZ3YkPTgTOURlc
pfEjFG8FlOdKsHinrfs45fUjR+3aHyPz4GqhuGipnu7iir0qj18gAhqnHNWksQL9ke8wB+ClFZuN
Bod8xemCQJZpT8uFXkHIaDqW85wGPB2t3KouLiy+cebWzcZKPOtgZ/VtMHXOhbJ+67/FuT7Qi21/
sTwrBj2Yq7XeZ0/KsHjfYqqZuKdj/xxcv0eGdEskCijkPnCZdMQrUCuP28+c056XgNOylHHD1gMy
FB6YNwAGl/mwczU+nnZvB96nVE40qTFiwPmlb8cgQHfIqqObamLTw2KOEy+CLMjYP6n9rGI8Ukfy
OfQAzVQ9a0ZqPiQORy+d6qqFNlknwEY4yfkMIbNdJ1jqImu5dHhpc1bbnGX91nXL2h5H806f6vPs
GdTPKfihM1MAxgec4Xkwo+5rUgnhO1FB1c0IMkWwQpeiHS+j93WoQgaZs/pklzwooTmOq4FLpUyN
H5niGJvOjCcjzX6xkp/kWX7AETtVGO42Uwboww0LnKIVop4bQ2ydk2kFS8S5OaFzUCEmjhmF1qtf
0NdIiZjdi1OJ4ThZ1jXmVsqsJTevXk5t2Rh8Tx0D7ldhaYdac0x/GtN3MKo4Xq27EKyj7Rg8u7N7
nwIceCrUjVPlTgfDHiU3Yyytoim/zX3C1WFOoScTN18XRrer4LyOAcfd1lvgQP30PgjbF0MFXM15
nxz4pG327gm1n9zaw6g449ws9YmCedB+fTzjHu6FuTZNmsVKjRrFnLJWo52ZNlxdPbjxDm6p0Xm0
IqPeAfbdD33gNyOAlyAEN8TzCxNYdY/EoZlcWa7iUF2tIaoajMPGg5jNi1Kls3Pc/oeGQZja38Jx
q21jm5c5neJNP5dwS2EjDeYN7feNxuY2cLhctubGnWLN9zKbv9UiAd1Fb9PcjJQGgz7pMuq0IMnl
O7fQw3VuTVSoV5dkmr9r1NGvdDV+5weylkitRtHnvdSLu3eb53B8ZuC1tWy3OtuddbEYIarUwpAn
udBaQXAnXuUidpabZbQH0BtgvpHWlG1T8VY3IMGt2g+66C7i8OzW9EQLc6rWkHmPHekajrBwa2Iv
O/TxAixyN8w5xl3c8wHNnEmYtHo7MOIEBgoS2hHt1WUw73KbInA3gwkCSJmL/2SvkpzVtQQRKmwK
UReSS+JAb+nqBl4KlcTgqerrUEZvjPzsTRx/KVPM3cSYrllg3WphnEgA3/s65ZAps7MVYmMQBlpQ
n4efvOlbnocx1jkDXwZQYwFSf23rJHQobij8SvB9K9iOSN31nVm9pZGyHhZvE2dXinH6diQbMSz1
c6rZ9jwRu0bXMeHWfeVHzih2k5txr4nswHeckaBTBMAE/NAW0cT1ue3RvR2pt9btziWcs4c6B3YX
YszLOooDY9gwgmuXnCYsKBnNSXbXbvu4wUUt5KXPPeYGzJ/WU+KVtIC2X/qIy1Pk4ZHMGK4E9FwH
+JJSxc7i0ng8Tt5Krwps5M5zPE5n2TjXWvMeuHhtkPZWoXhJeOU25JrKRpEYl+JlzDnReJu69kVn
tDlH2qeyoyw4q4xP+h5oDzt5cxYmo4o29YoDLOR10tp3L86nT0FGt3SUJj7mp2Rb19EWuN6AFbGk
Fzkc0AeGEGW2Ix9UJLxAR1XnmVz0ZjkCG87HLC/2uZqr62BHDMXC95rL9dpUPfDV2M96yyXnMDxN
gkNS6El9Q3cC1FfdpmS3tZq1SBNvU0ksTW0a0uKWk2fpW11uxBhrG0SV+TEN+7MzIooGQLB8w3iy
sH1s0MRrvwyKcxC1EfMiA9omx66cHAhcwnUxYJAa0/KqO6nHlqK4emTzyQimh5TPZCE8b90QBdss
xvdRMXa2JGJM604lUbfygPbt0wywgbZRbaVGRNIUMGeBRS4IJs1NqaXyZsI7n4N0eu2DLN2YidQ4
ExH6sJtjFvU2u9xDWLjnSHkTt6so2C3f2rWEz70aME9vkiS4doX1rrd8DFZM/+pyaVA1YnZjbcsB
WDgcMfvQUArb9BdbnKJGzw/gRt8nQQiP+3pGSCdtHgzK3/oEZdcNsh9SAYGQ+vQ9Atg0cFUzk4Hm
9ZA7slkN/Y1GsQqT1L40VLBJRLZPGMIMZdOvu5L2UycLYJGZI7XJxBBseK3F4Nx1aeFEn5Qf9eAZ
BzqnfKgXJJKs7oqZMca1G3P4dpXfNdfCRBfjm/9kmIt0E2Fs73Dbmu6uzRgqDFPE98SopF8WGUyg
klfmQKs5Iu89JUFb7+z6uZ8L5evKoTQrShB627Peqmcvt54TA7lQJd0OQ4E/OIhG2UAhZOu8e6UR
7YevnbLfFNOHVSyx74yxuEMIp85BoYt4sf01cjNQg8AINn1ZU+q+nrRleFtMpp9ZHNlrbiNOmT+3
E5tsciaGXbuCWR0u6H3vzYcstjfFktchwjJb72kyUWbJJnFMmHhtIhCyyF/FGes710u+T4GZFW8p
kO2qSL4XxDWbMXQeTJupk8chcGK7atFBN9yJIb8N6kXV57ZRWJYji9LmVMdmeeAs5vF7cpaTVZ5r
PT1JNHkU5qfCK29mb7RADWkXa/gBALinJHJMLp+QirkkO+6+7HmcOHYRVFNV+d5otFCWILgsVq+D
FnuAMn8mbkKg5VvB/dTXe806WBXGTTs3IviNWc8igJcrNeZtGFnNKapTjjLiZzyBL2Xw+UnoAfKB
7bz1st/FuS0ehdaLR9Q52rBDhGGTsTCjvXkdMJLboa83m2mEmTYN1pseQ9pkfKuHXLmjgk1qtD7n
Ih6vmXGbvEvcFcYr+wQ/d2JPIKThrlozgTTPBWPs4KZK43LcyA4/u652acnnWqVosaIlhBd6LGT4
zmj1TsyXbviCfx4PiE5gVE39jaco3w1d7Du0VGZaw+EUdmDSMWhqq8d4mO2N23QUk3O/W6VN/ErT
vNA6uMtTfu3QibcF8MuCbWYTMc5bh3a3iVVy5iOon3BGPapA1UBNsXfn2V3Z7nmoi8+dQzmLTRYt
tQCfd+kS8685Eht0jlsKR2xXZYoBvukHFYarPKBCwGm+tUnGdBqcAtkFi4I7FgaY22omRjSlHCEr
j2F3RAa7NLfWAhuUdhavjXK5GVAYR16LXG9J3UAb1A57qp/VTHk4CkEXD+bznGPX1OmS4ZtX82Dr
rHvK2isnnw95FHBYNSzE5Z41dcBwuO6c8uvAhn+cQV9mmhdTvYm8K43ilfIbMKpecMWNUgK/jNQe
1aBt8n0W1cX+36ltGz3D9uBXFclBlHhfvO6qt3wnzLnoYetajNaCfIvz6mse0VefGvSEN/nAuszb
bTbITQYXdWjZWutXkR1hIE6ci8cByp3hUKf4qXzlVggsEV9B5clzAZi9dDzLDweblcDSzm2d/wgS
GkO5SU/65yaamc4BoG+au9Wr4aFxmu6gZWLflAPn+3y216xtm9jMqBAHyLTPMMbQajQkQ+mXlJD4
VgEt2U6sS9QNmBjR0dhSucAV2PJ47FbZxGOZdwRq257bWMfJZWZupqbkXhWECMw2eDbad7EAdD78
wFmmqtUct47fxkxAI8lhRVUWLapOjXdi8fyRrj/EMus3eiJ+zAoAcGguVuUkyI8KnapW9njQqs46
5E10wd9mbzFwg0Vp9OZT5hnZllJEAxQCz8vHQG3AQBhOQXrU68lPh6BmB+nibZbV0cGCAvERYsAZ
BRW2RpybohcZPzlCzEzkg7tJIGP7YfFcwDxZ0AKQc+nOmKSBJr+YLdkJrnLGQua56dE2DegwS7CD
b9gZ6Rlxpas+tQuBdlCdoFmpxT4xXgFIkxELEMBXbTfqx8ZSyOgwZD5eTkAfCVc7zHFp8jQ2wGGY
4Ug/dxTgpA/397zY18l53xG7qdNYWCua0cA3HQLdHwYaJ9Ymmh5mhDkAB2P1tz6o6JHmEKASnB21
WxJ3W76aOZ+qraJ4bQsPSXypGw0Lw9q6Wn2VGAK2sPG+VW65H0e+HLZmUUoSxSQwVVtvPO/70EIY
AJEPqd4mxRgjTJLCnFMexDbP7z37MO2Vi6m0XHy3mlO8l3puQAeKaF0dKMSYYQNtwkB9XpwYjGmc
T7Peu7gOcXOuRRPKnWOV+z7K8007a18ECgTjleLWicDyx75wNnxtz/jQ6fOMjC8FBJgj8yJ+qcfy
ENcMiKOy9WXIGcYzZkiyEixeabm+bdxTnZgPPIIlQsVdffmlTqMjX7hpN7uZOo5p/GYXWF6FfrG7
9GFU6Np9OB2TWGwnq2BWh+ck5L8C8TldGzd6np130w0HXB1YhjNP7kyLTGQlrUMqjJ+hNnhsswvZ
wAsEjVeUm+NZTtDAarmpsTgtoB8OkgEFL9gHQeBa2LbhZ72YhjB3NYuc5wzFIUF3PwZp4B4JcfhG
4cACMoVYo0ktYK5I2V8zqJNYGAvKqBWPBIToaW101TtX3Fd3EuRcc+pJBKRmqfeKjjOm/LTqyG3d
1Xes0+Mmzp27x3XA4kaSj90uD13itgWqplK0xVdtjd2Jbx8sdvFEcOllphCCAgbtzW4ng7vvQrPN
3j+cwx8ZrI/fKUTUnUy8GxcHDk8UX6RLOKCb010JVULzvPA461QmhBfc2gWmzK6mE728huEcY8wr
pjWDZnksCrjGfGTYTre6xTehZ4tmvCV8zUPKrCyr2TZm9vTxrRIBaghg7XZT6RFQwODR5N+9+Xgs
P1zPH7/M5OPtLLiGEzGITrvRe8BUgHMTaZGFLuKqF1p7hi2HjtfRASvG1hNulQXKXIPlIYJe341t
Lo59gO9O6SeWbYzJy6ttStwr9fKk6IGePEgVRr6eoI1P9rjsDupzJOBMaXXIv8Ii8vKRvvugYY1B
fbVmrit1GbwVpnYO7CTem6xJNiCCjHzCVoQzWc9swVpVQ/jDA42ySRrAmwqDM67RfDsQn5WJoUHw
Wp7uhNqGBT/ygdfqIgrjDEpHdJvhz0hKsbPCYFcT7iuVSZUQ5ymEuQlMZT+vvKDzKcRaeDJNP31H
IGffB1r3EUb8+AKGJkuCZoxMMjXE6jiU63BYFjkjfepFvwGin7XppRdWv27VhDEsDu9DykDVg/CP
/WPrYPZZeVXL102WeK8cOh7+2OfzK9ROerppgScWJqqcIPeypI/+ArULvbHnYj41ONSTH7MlCSlb
8GUKm2GSiiwq3QeeXxo3JcTMykBCYWqm7HcPGW/3l2jWf6EB8of+9mIkXETLAH3IVcSwyGL99cVk
0aBA2bdLDzb2aceSzTZTOZajVD8bVf3EjQRIS0M3Hu4rpKCoYeBhFn4r3Bnfchm+lOVTylfr5MRp
cVqc0EjN94r068VGKSsGiAtSRahP4NHHyC18x4i0q+Q4Sb0rsngcm8cO6q1PsKA9BdLBRNkx6RRx
16w7N1FHt+DgNNI1EguZ3rvOgEU+X6ogiH8yuf+qD7q7F0YV4cvFasSW0xNuYB6r56SWO62Xz8ra
EgkI4bbE+g1+Nqv7OFiHLGVqYJWc7aXF+SekuvlTKBt3NSaEV2WmfS7x8Jr1oVxUlLHWLsbEsDCP
phjzkx6/zh5HSzsrNlhHSKhE4SGx3eHQy+4Q6JV9lXH1ZjTUfoSRVj7EJhcbFRR3jSToERmCWEEz
iEvh8pxXTcwyuXRcDOayY86uedWX+WIxBScv0cIXRJQsZGbOrdvculZyGR0HFaZlKoHl1txlWYCh
rUzcg27Rn0HDlLczWEo3CD8wgIm1bEtNf8usOb9rlnuXdTafS8Rov6soTqzjanhkXWp32LMWLbr5
mgZF+DDh9j2aTpGvhJFpJ5TD72wVBOwVL5N+H+BAIncfZGDuYmecTk7BIliqbjrjFNTWubSuVGSX
X6coDVfujV2ieMdoEINTjvZMLS1qYkhKuEb1EgdTetKYUuJqkzz3oIgjObPRIy2WuWF8MjRyTtmc
fCZ2sgdnCDNFQqyeYOO95h4YaNiHP83KoKIn52Eij6LwT6fNi+d0X0QmRrRPpLBRZfpZ2k1+kEH+
2C//lNjDiNix/LbggTqbRpdt3aqk+s+FP8jz4swogkz79aknkBc6xuR//MmPPxMXTLJ6VUT//j/q
jub49qDUPrBRJbCfpUfZwYftybIR/Dc4klpxz1THMg+R5U33dmpoCIJB4U4tko8LqgX/QMEgOnId
uS5DZ8Yzmz2VqqzPJcRSX08TnW8lWurMSQoXCLBbvpPFUzs+4B3KH/UcaFNlmwT3XXXyvNFbZRTV
6FFnH2xRN1tDa37UGj1LntOyA5SoGE06FrRsNvLOeRNXdXDNoP5RDxTg+40MuQ3LgDgUb+y1G8EN
eGPqnvWG0p28kw7hxXG+4z8vV7nrJYdAtgy8A1J7A2h5USU00Vg/63CgtAYnjSW6cNOCgN7gzLSo
fdK3WUDwJXU7wXaIw9exE7RA5Xx1IUztXWOQpyDsn1otrM7TYDPHFNM2rsxx21UNscUeCslcNpnP
e9YA9JwZ5SLk0POChyaaN8FkA2bmXBwV5iWx9fFoluUmo/3pITGbD42p446YQyIvI7nupnF8cGD7
+QyngZA5Vbxz7PkrEm+zxuyX7XRV7t3MjX0rRJb558VZLLVuf0G1slE4li0lFZCW1InF/rZRpI0w
ArvVyz2OgjVH32YtRZEcdSNPTtZoBFxQ0h8NzzGJmQzLgBtTAj3TheVZenwyBu0qai5KBRi0F2Yt
P1ET//ASjSUJ+7eX6NmSFK90zb/VibqNjciHB2pP+44JH7ARMEIZ4OH1Mh70jOB+n+fJj4ClXKY5
pVKZwenUMrXHIRl9od+yAuk9Qj6k/cqFDdJMztnGrLa09FKRZAqEbuZVaIbVquVAj9RZGn/YBcVv
mFneaIovXY9mQql7gHh/Y+JWGlZ6XU0ltrGiPsvQeiSAt7K5fPiWsIpzmx+rcjiFrIFoWPVSSySZ
aGLIY/UZ8bdXz7KJY9+b3hkn4Zoraw2/bk4m7J8fCWn+7f12sXnormcIx/T+9n4TQ9SCMmhwwsOW
WxvQ8/y20u294Y5+EdYkZNrx2xQ2t7pzm7fO/jYpRvGO3Ta7riDY4Qb5gw0Szp+CQduVufda1M5D
XqjpRN1nvWlStnqrqaGFxIaxmgK6Luyiso70a2BsZAC6qijH2g1jY/hensMTVcNrYE8/hvmqKXe6
VVWIBzqTUHs8m7QsVn+9Q95JHYwRKPsxahLwdiZ5H2/N/6dj/zGQ7y59kf9zIP/1vY2gY6NB/wLI
tj7+2H8A2cL+FwdSi5pDFwC1Rcv2fyL5wpD/WpLwS07/L3Bs71+6bhBjFa5hC35lbfoPHNv6lyUt
YtiAah3JCVf838Cxxa+V3RQj8K0UnpA6LkZCZr8vgnOJbVdre/uW4nf2iyZVh7YLDyRMx3XY0yqR
U7ssXQPVzxPpzh5Lmkdpey45lZA0duut13j7hITZWcvSn395J//b+fnX7+PHq/NoJ3d03ZM2b9Bv
x+fQmmTmRB3eIzLD9VySvvLwFWB5sQ5xJm6lDO6WKG0AkPQ94rqmMtcWJCPDVlLm4cabNMRSE8AC
ijjSnYKZfjbU+2hlijG69kG8zZnklzMNt2YZfP3Dy/8VdPC/Xz4Ic90lWmPz+bPc/OUq0hBZHptS
yBttGNXnZi5Bv82YHFKnQvKbJWFoEXmPEZWo5viZ2XX32FErwUAzOpmYIk/0eR1ZaoqLg2nX1SBL
s3c/e5jX4lJz/SJHgYyNujkMQ3s3HKN9YLbMUDRPfLPSnRNi0e0PP9Pylv+fLWn5mRzyxII1khXd
FL//TIYZh4WXZOaNB73YNa3u4C9kAKuP4aE3kEadSFjEJUYAX0gg+4DF+miJSJ0mCfMvdutnl8zg
g5ObWy+pxUW6n4w4xumcpPLOsQSbdSFAGofdv5ki/2Nj/EfH8t9eOt8dyTeKb5X529NUVEXQI0Mb
N1ERc7e15K4I0+d1A6ONbj4nHKKHAvM0ivxScZVNXyp0ZEZylqVhEI/BCEJ1iXd0A01bk74TRnlj
vAMIsK75ER4wB561gcmwclqwU00RXV3NhN0+6g+RJFiAr0mtkzj1jkHJes2zgcQmI0ZhwLV5JJns
dLnhcVeYk3U6YsGt7RL+7Eg2yzGvVkiBWybLcD8Hc3TjhubXQUcwmla2Q63CS0xYg04efmF46gw2
3C076jl16mc11fGBYV63FRy/ZKBj3A5L9YX+o47cdvw6aGV/TjSZbVgqpl1L4GnlJmIZ2XUYGpbf
jenwSNI93eCGbO8mSaGLXgeHUgCSrNmvRnjWo52C3ZMNHr5UbDRBRkolDXS1lmPeqFXflT15B5pk
3gBbjKt5ciWdq9XeyskD/T88qh+MEVAoQv9bw7Q7km6cnMi4aUZ/Ghz0x8xtGhLYDEuWZnvXMS6j
CT6jVO1zxE10k+YunoIQBthsBOIcldWu9zTGwc1MkZO4jZofps1E1x+Ejbnxzp5VeK9/eNm/NlT/
+xtmeyzM8DF55d5vq4at6U4yWY24zRbZJ92O7niyrqZD7Z9hY2yogSzwwYdcZhy3OEtCebGWPrXe
uw6ElNhA/PPjPE+2wDy0ucf5PCK2WxeUazIm/dPp7r8sCEgcJnXqusey8PsaPXhekVJAKG45V7lH
XTHtVUuHT3aKerpiXXhlflIAnygIps9FehJh8hxzCTn88/tm/npY/njfTCDgHOQ5bcI3/+08D4a6
Y2viU+qLgYo7cvDNaxYlpHnjpZpZ61/ygV7DguzAnJ5DY/IwcBvG9eOtVG23jSFQXwBMUFWnKK6h
Ry0xDlWNSbtpheXHiXbiw6E+hXDhMOXOwYgH9C1ZXooaUTkQ3jYMxFLyWOsnTSMjpCXZW5JG2h80
ro9++t9WMtPUJUcK4Vjm31YyQ2qlVyM43top/ib7MXkYXd3g5ms6fpZYd0UrlV26N435xwZeTfYl
sc2zUDgUjNicsQN2/U6RoDpEDjVGHZY4WibQD2lt9GsN5Mw/fzb23zdyx+FwwZ7Bfxz0sF93Qu6m
eqyZA165tnN9I4+HHYv0bnb6b5XqnCtXNKYjGVOh3kmtDRH68iFvEnloqQftU+tREKXfyHL6ZrmD
e8IdklI6XX6ROtC9j0Ch6ZrpITISrH/okIY9YC2Ur3YXuns9MmHyllG1Kvgb9ktCLeLS5edVG20b
HZQijWv5qc9VftIrvtxh+YD+wBzBcIlLD97GTRpBUayTw/+AhwBatkaHYlegYnSaO6IBxiOBUgt/
eL+m6UrctN45mgmVfeQGnwRD7+d80hD3jFIyHQWvUeQTgq+pHYlsb+TyQxkNQdR/ft/lslb89qA4
Bl8JnQyA6bGg/Pq+Y54Meld54uaRBZ1poRjuKpoZMTvoIbZGVl/zUGxizhcnpWYCeaPi6qW8zaDl
hPp0GWz7VjJEFTvMype+p1/QkqgXic40JMGXGbolXXPhc09Jc8A1kEnFhxuoj1fcS719oeRTWEAW
HZLkShuu/cnFsZyRWJyxB5zdstKZAAbjmTjrdh6hi7pl9jQgua29Tm7zqC+2E/sgqqFTbXJ6tQ8o
KP0fnlDxq1L7sXo4JmqA1BED/t6Fok1GP9iBFDfswK+y5pbl9tFbugSQ2lpImE2aggfS1OsgznNi
l90qYgJAGGSqHtAvoc5WRGpMtLZ//gw/BOu/foY2BTqoFJ6pC9KeELp+/QzzLjSoMFbtbaxM0lBj
SppgKcr00uegJnjSONoJq0iBWhVj9EQvBdyC/c5dsrMfj29lpgOj+8ZadYZmnhsXl0jcD/pJBd55
ZgS/xv+c7aRRaVsJH2CbtuS0uz5SmwIgZy/1+2i+jjb7Iu45sZorm8iS071rRYZTMVgV2hzvSK9S
wyuxMU1ZtVM18a6oJhEkW8yB7fLwm0yD9aEycflWXJEjhjGxF22Fg7RYSAgHUYivySQcBIvD9Bl8
qUuaviep6k+kvKqMpZmzR8lZ3XhJcyiDMG0amBNUcXvh2KwjOrjXbYhtAUgU9tG4DMnkxtmf1l9P
/qppSJfrks4XymRVMyB0/c4wm93UY4qkwpuWjuUFtsyAHytz1laBhllqJ8uqv6O3dltnVu6hS+Kj
ZxbRp27WmsNopdk6QnWbGvpJVS9JNDkzuaMKoylHb9gZjBwBACnMliFBxISpXxtyt2F0sVHeqF/K
lhQcnV2PuvjcdbW4g5F4hoKhn/vyMfHSqz5oiN5Zp++ipPkW9/aOgnFCV65lRfdxMOynvNOOKbR+
0lTGgHEImTeetriQuRyVcX8uFD/SAOo1KJMQX2qIJrqMuPqE4eaUAUyjuHiOOCUNtrcnqwNTkQF2
FTFssV1V7PSm0v2cqfq6LZzxZNrpdPr374z+NuXy6ASTCWc6CE4ibjc6ya+rRQ1GXgJ6MrUG62uG
mxJuEzF7fGnYegX2dOPuzWNwU2vT7k+FPcKyrZNXMTrNPmHyNdGntplTBnXNrHjSsrndRYuyVDvx
NYxcmruTatg5CbF4/rUmw/ek9VFbuYyR6l6l1pT4eolza+LQixvhTTVCHPqiA8LcAn62J+M41MT1
vUpAQAOnDmtlD898ukGSDKkH7pMLcI4EecezN+aUYz8GmFQ0ET+nJS9E0E4a1Mdrts77sLnihaix
UMGFG0yCfZNDiAeCGblo4eLOHX4kYEUe9LG9wHoF0OAGGEB6tbZnrb/JkaeHjzfb/S++zmu3dWXL
ol9UAFnMr4pUluO2/ULYOzDnzK/vQe572wcH6H4RJFlOEllctdacY9I4+qVGGFqrYBSXqS9R5Crd
FZGddu+a6KPWpk+QYNA0YhgAYzauuGaoyArNu155b1UUTHekSjsilsMNnTpoYrpAhsDwqoyREhl5
/Utn+HwYLLxXVWcrzyj+UYYp04mPDb6ADTTWGVVXMzR/PU8CQ4FqPiqwsihxUpyS0bwXnCouXpnm
QkBRlXt7JwvOdt5CZid9xqnqCNreSHiUqdU7ZD0E/I1hfU0qNAVpWx2ItEpPksBz2hkl4g2ut07p
MIOs+/TiFfWlDektKjqtMgvT/aaQAkMV/5ZJ3tnNTiQADjsosJfMsncjZyjXpxWTCYSRzAU5HKaD
he/m2id/8oQTbEgsx1WVclbuXDxKrtyvh8uoIeRoDd3chBLCIt42EbMgE/0rNPPUmF2776tZmxBX
1S2Y/PqmJyi/J9IathGRkCc8AEy1DR3FL+rkwVaGV53voh2rZLQGhP1jEPz/3eQyLZ0zPHTljldM
uY/T2N+jg5GBAA0b3qSFEtKm0ARSp0BtE4T+tegI2sx145wG5mfrxeHWsCY3bAbzhlgZq2kOlN0z
hAETd2LebGnFVlbOz5GuPP7Uj8Gzxb6LaoxSsEIAE3Lkb0FYAXqHlbdzgua31UTD1ZlvrEJB4mHT
FGJvZ508Qif23ZD8Qirm36emR6EkvXuOxkAwen7Os/qCOsq/hKaGWtipOlcNqldwDfLJ9OUpEON0
DRWg+YaJtB03o+Cw/Qqn6Rex79Y+n8grVRunO0+FiimKlVIl+uhUGC9BwV4oRmTGWExd6c5k3Zda
xo/CWz2I8OpZ1dUPvMD1i9SD4gOrnFYG9V2HsZCFwNwGdZcfmfytS9Oz7m0+fJTQ/ZJyCJ70GN2F
Yc4TxOnNCJBHp6XlrFRk4puys/LnXr+Bp1mxfKnAIzCot0Xk1tKAIRnU3s6Ku41mko/ZmCbf1jGi
DjrxO2hU7dBWKBcQOaxqh3mqqsoXEUzoPG3w3GNIgAQcD0JA/nGX3TuP94OENvw33WnOpvqOfZIL
cXb5ih2BcLBJ21yUQAZOb2W7iI3+PlYC5OVhPZulkByV/xv5BFwSw1tt7QbB29rO+TPfN5VzVMLC
OPxNFRtYZbfobX8tSWO6Rl3EeBGXiGGNJLFxY/nTePQKZNum7NwSie6i3wDB0+2lhBHvi3FLstzn
36fBehFrGu+LOZK7mm8W7mdL/CodE1DSSQmcOWW4b7GlJyWbJE6CLGE1Lzd/NRdzwFeTBD/NtIfH
nwA5x4FGPCdeml2fJS9oP18qs632dsdwD75Tsl2wwMmIGFwj0HujdWp4sjJOlgly3gq25hNaE4i4
Mk0ohY5ZOxiHbkYrL7qJ5eZfD6c+yjaTIMXLcuqIgSrm6q7OXjFhZhQHXn5cbiYLLu/3w2oUuovS
Gvvtf1PfuBaDx5sfLvf8fo5HWx5H5LSSqMrs1sJsPqhPEabug2i4JFuJJfY9iz0yKjJ1A+lsWjOe
9oDBn1WonAhg23rTxeNdCaNqIyBjVNg4txZs/cK8YNYjHkIx4O5ZHV5U2+xXTTmVa90vvc2gm4T+
lL2ySfp+bfdRfk2c56apYDEwXN4KmXz2Tr0HkGMgZEce23YxRKK+2ME8FauggHoeICCpR9BVmPey
VV/CF7XoVxyRyP0Rjvh0ZLwJBTNaP2CHS0DYoYqYMze+S/SyjlQSRTglztmOR0If8NDaJdd+Qg1L
N8w+QT3siD5tN4TFIMsjO2otGDURE7Ps1WfvhngyjTBGhYFYofIL4Jiq1a1HrT7RGnKzGVEIgN2J
Z50up9p8w+Xr4PhAuZenojnpa3ndcm957vu1f7/3//zy908wApqDTSeC9b9/Z1qzpK6+f01RKuHe
GYfTP352vLxGll2yVzPrWIxIzf7+xcv3FXNVBF/1d1UD90EEzH+RszwhT8a24uHecv/+lu+//vv3
/f1n/EJS82OM9wltMypCaZCm76KIM4Rh4hwjywbJzptf+Af2YpjxgkgWN9JBZw4zkHH8cjNJVJZt
pGhrI2pY8Ed1J0dAGplqI8F00HnaRsz20rCUk2KCXoydjh2HLmmGFfJnEIXmIVQC45iRiHWMewMp
WWY4yk40wRNyRs7k5cvLTcs+CAGgEzPLK5C1ZBoxbstXuAoaYISjUwXlbL+8bnlquVkepkYGrsMg
Wm7+IcvzRmL/516RIPsiORhy0vyDlm+gkk+QtTF5SIvRdg2P4BRbNAdS7aajUXHx9IRSy3UyibWd
ToDQ3vyeCPmUbBraT4jkfaOZ1svdLBVQbOpFLLY8sdz0plKA4J8FXjk81lVbag7wYq4Ayw3Eyv/c
Wx4ueUpIjjh0v19DAM4/X/P9fcurvx8u9wa/JiC5tllzegXYbWtJmghyPiViXbOnuWZ/9kkh30lm
ABRAkHj+5j0t94B2ESrz/eQ4Z0L9nw+XL3wnRi0P/TGwx/X//y2UA0DcVeSfQUuv4++r0zR3/nN3
0gb+iu/fXYdxg2g2PRg6aWWB9FxCLf/7x3+/7PuXihCd8vfD5d6/XrdMw76f+8c/vnzlX9/SO8yv
wYg5WnEHAErD8e+bNLSWpgLvnd8mJO9186TMd700TlN3eWeKuMtSd1IsNL6W4S6f2fcnujx0GskG
LF0y1f7eX57+fulyb/l4CRLzJ5os8zd0nYpdLUNNv9dQIXaKpO7vJ6fYwtralGzE23mZq8begLg7
HwHDJKP6jQE44Pxl8TErdkfqDJcd6poYRyTl8QyRzpDx/r2paluS7/a/jz3DByFXB0R+qybi/clg
hzH/6PmHBrMS0ZCqT1/COyUiRdIkKhhoGPuXd3X5XCoK350s82fUL90BQ0J+lPMHPDUvCZluyxv4
r7d/ee4fH1GxHKZ/3/Xvu15ccNiEbftht/5PS4RMsYwwP405Xu6ptfHslFb20A7eafAEQIHJGB5z
kuewr7LjUvBwC4zcYURsPTbQFkEoM0w97uOthVhmW2DSRVbeZhiR2GxGcqoujCAuQynLH8ZdmJ52
trMHTzX8Q+yMBx+CICBVsIdtoH5NMw62zJVnAyLAQTbXNlaqk5PqD6VdSZdGy1e4C2tjvOpWnGx1
lmCueUyJ6rLa5rKEEdUGzxC0LEoE/Tnqywh3k/2Vs1it2gTpU9jj5hch1/ohdD5IV1eveduTSqpr
3kEZxQk5HK0xU/lwAhvBvowmt7HVd+iK03YE3NDKVCCsahAlTTgJ2wwek+INWFLY0At9/Ayn4SOD
dIoyiQ6UorB5YsIkqQ0cc1fVMTt8vL8riHzDwVGHn6jwwF2nwiEio/bv5MgEmA4yvXqI/PHVMHO8
xZn1K/PScYdTw4GOgWvZUpzHMvPDR7Bg5b7oopcu1Zstw2GswSPgT23MUYuTy/cpOxpmBBP7+5oM
rp6T4ebndKtCmD27MswvTqT8MEYsZ2rmQTBIB1TeSnXNRhtER5X9JJUxu3QFkVpJFrn0Qe8sSOVJ
n0wSz8LkGiGDOyRm/IBkJn1uO1+jLNK/Bjkqr1XiImzNT7mwrB1xtTmSvXHfmvjQG+KOD57tw6SM
uRRGpXOsNXoGfB4/J0u74htG3oXhPUPgt2M69AcUBFNmBfSuUs8ZMiWe62PKHAhfvZ292tA5hfY8
1JX9mfg4/HzZSpfcwQTo/rpohvYcmywKhlqXd1mP7QqvFM5I1TmXOeqjRgzU2d4E8aMDkd6WrqUO
42MYVK7RopojY/sBkSktFG1kRpna8cmf7a9WErHR40InbOs66VgjsG6hz81gUROm0jYPTRvFm7bT
7XPSFa9w+dSDDtew7LwEEDQ9RMUAUlh5APfsDm/K0IuP1k1i/WEcYuecBGmLLjXoTqH6JbDLrsla
Nri6+jh/JjyQnlkaBwBGe+feoRSUNkh5vM8OTeytBwruV+r44TVy1FfmN1Sw7NB3KrpGzu78SpbJ
DnM0pMq0yogqBU5WzKiCz4mR82vjfEm4KWOYeQ9qqH9opT7AI/XIDhvHCyO89GpYEYuYo3SHKh9g
aub1azVUxpMs40siq+hcK8NPUCSQidrAvMDm6knuYY7kQG2aGK4/2yLZ9ko0YLKGKJnV+Wuv2cWB
/ekBUYSyD7XhvGiJrLA7FMxNIIRWJ/K3ne2Cwx55g8kO0oWbjNNLRGrNczysIk8O91jb+aZfP9g4
ZavcPIrQSGgVMxUlSpUSCQIpPIBhX2Ff3DO0GdYUmz4MAB89fGDm+zxhflBmo3/CzbiGOwK2ietq
FTfGBpeDfmom58fQwcBBt4gLSbYwlSZ6hKNCLprm6dqJOmpYZ6mMXLXUACBY0JPJiTHSCOckfzm7
fYF+qnkTeW+tJNDNC+aT3+ij38j12fGSbKdJj6NbaYtTObTtI9KDJ1lJ+gk83HhToTFtEUCwrC8n
mVAHF/a1DaCyjJZ4V7DgXIG8hSjF5brQzPAYJ1MKrcj+KZUc63f93PijvfMLy82NCfh78ZaL6moa
1bBXPGatzvCuNLEKMioet5FTedC1gKFrv5Xo0KtO9am+SS+bLiIQ26o6FEAEnsPxI7Q07ZB3+gcZ
qqaLl+OxgaxgwBl2MXui68zp5qakebGXfSYsEvqtNVaHdHy0w1LZdoNpYqjLpqe+o8MIEHqdaSZa
Y3atiRmJF5XgHsuCohnJ50CzZ5ZbdTZKyN5MHqz1HG8LURi8x+grhzyodgj7f0w6yHxAEM3V6Ajo
yHN4yY71REJAhVqvodEfDJsBbO5eQEpHOW35+4h+1Mokwy4L+5m9Iy5Gu9GbtniStU1LS4OS3fbp
xg7V9pxOX3k/Vg827bpW9k+Ucua2Z3owQMd70+r4omnJudai4MnxzWCP57Y8lnVVgP7vgxehed2D
BTIjnBzkP5OJZXL8GUq01aI2MYuXOEuamIOWbmTGNBbmoGUN47rqEDj7RVw8jA3XNDshM6GdB32c
EDOe76FrdDhP8zOe5lcnbch+YwlPXFNvYbvkJmANIhl1Q7hTTQ0lpzDY1B4nDLm4gEz4PXrUFRc/
GqAKGj3nBcwKWsNx9DI2YDbRv5JHl0a3xmsrDuuUiYdTcTNktwHa77EKk2rLMbGuTXlqay4MoFAx
EjbjL9NoriPBDSt/DD+FUlkHP5uX7ZRe9JjpnN8UlZRelbNLGljC7YjooSXZkBrqbpnN/qgpuXEY
bDFr10vyCBVdkP4HAV7X/2Rg114LIzrGkPYQiiThY42kF5yIv1fyaLoHTvypBWN+qbsMMB5z6mPz
ICyGgGap7yIW+j1jF7byugWqJQP7CuB509AVleahy83+hdYKh69oplVlaOtcA6Vsm+ZcK/WfNOeV
fRKxhbcxRV3wEyEemkj6HuLhWvUPPlhkTZsOPe/CblSnt8Cs8OQoeChjgRmCnj/WcJ2Wqcc7g7XZ
emlA9awVYVTYASC6Qjn5gRXBY6IH5jboZQ1SY6Q1h4t5V3gBAIw6WE9Uqm+6nrx0syVJAmJ2vLLZ
jGFvUg8Mz7GRScRlerzrSaAdKrqfSEaLdSQ0i6C7xO210d7TFqa5giBaMT8Z3qlXBYwub6RG2Ma7
ltUqDhv/t18xmcuZMz0M5KE4ZROcLec+4ALFAYYm3edQJjC+wxXC8k8Jw1ExTjcIIdHRYa/cN1Z9
m1SSJ0x/eAUSHNNBnsJnz2wvPhr4dWmMZOSNDj583dUi51dYDoirO07XBgHRNrJqEDxNtRlGbRvV
uvVD0f9Q1SWuI3trkxkZh0sL5nHQ8Z1K5ZcmQhrJjvmDqxeBnKO1UXV0VQWEiGBKp8/Ah47VRlPG
8YGZd4CLcyJgpVoVshR7x1KDlQDmcaihexea8qqU2ZdFtrQTkq7ghSqEDn0StNm89jz5gXMugMCr
pkVdj3pkGyZtCESCnQaoqPbMVhxsivUg6rny8hKXaJV4T1DAw1RmFc4o2iXKFDJlU4t8dokWOyAh
G9xRLW1hM1gFaY8AIorZKCP8fXf85MPGmrgyErMkTbnb9P3gn5RmDMg46BUXkp8DW0m721lq342s
33sWHYykD0+MBF1a2fRV9Om9dLD6lCwGNeOYjdrShss1wABo27wjuNTHCM3MGnN/45aiplo24+TA
sIrvHhjYJRT7QaLhz3LkGVEC/WId/1T0UligahsF8XljKQiRHPteDM54jKXyPqRJsUlULigWQ1Vw
bqQ5UNPXXPjcwhp+lYZ6G8Zd0Zus1alFxC2hNqhAb1Kl2aKW2SGerHgNj3cTpoZ1hzf0XqjxKWwL
sVdUSYztZIHRYvq2r3v+HMqqCE1E0x0CNX2MRpIzCcnD5y3sPxQ82klUoDSB80/g7fqDybXtBkXz
UJU9VUU3O5bs4dOsGcDoog1fDCW+pXp9HAaPsgn24S6syngbNyR355rBSa83CN3NaxZoMNLiD6MY
rd/A1j/1/D3UlOHRjJRb0mrvOdLSm+UUP+AZqMdG6mRAF/VIvdl7TAENwxVqe8pj4HHEsoMJztQU
Tg07YC4syC279IoW6xjMPzM1mmQt12bpqM9dQnqj8FImbZMNucZg9KXYjzHrbzLCbEpy9PgRiC92
K2W6V4pO7lV9sPFOTH/ojT8GQcablYNBtaAfmIU5upOvvue9d6E8qo+2Zu5x+U1XJURtUA33Lj6D
0n4v9V69y8ApVmpZFhsjz6fbwCexKrTKI/yYPr7WrnIcZHtvbO5jY7cHkqKOuf5kYkK9qE1jrAdf
zS+AZB8SDKxxboYXx0vGdYFqapeoOIUdfPuWbQf7RZ7ph4nc6iJIdqyva/olNUOOmZAwACcDAwcw
dy7GYzFcvzr4Z8yH/dUiL0kD8osUxbr2Y/1TxZwM+tw8k9jtAqTFik0K2Jp3YWQETP6ABkVlOcaR
yW5iP4VuF/Z/kCHuA7Xke2OdaT/DmtVAah65uNSUin4q2+Q3Kv1pgwwHkzSj4yOJibQbU/URh/lr
YIszU5r8SkqXKBBq2jQh7wiigcuUXN2Xmxix66VMxx99bLUulV8KQM5wU7tkfwYtA4MlSqTEbtaB
PqZQ043nGvhsE7/VlY5U0gHO55mFB/YGBGHfswdZxk65JMey97RL5JWv/2kNJEI7+LE45TyJG4vX
dbsRuelkFM45Yz+yitg4b2IuNm7s2L+Y+AOHNdtTWccPZRyrJz8iSNuLxtOoER3gKWACdDica6+E
9q8O4lHvx9/sr2sXrvCXHID7RyIL3D7IYagKNu6G8caAzz7YceAgyFV+5RPQRWvKxA4TY31q2wBk
oAOZHm44EzE4TUxVvI0iiduNdIyemU5fKKcHr1fgP/Qe5EYCHJxskVEe8BnH9PbBjWj5CA7dwoyW
kyW/rbO8W+NV7eGycy1IObnWtG2SU4bZh8Dt6W7OLNFZaEMmSH3MYKGsQIUgRtpmqK+2dQfv0+q0
H0b+Cwrl1hrzHqAm6G3q8B8cM/Wp1h4buhoPcexcyXwoWCYVrLqBMtxHIr6bJjDXHKZQi/yZ8OiI
E/0FrC9RBoqTrBs/1VxTgc3EljDYTYVDieCBV5N0Xo8ywgDZJTX1PLKuHYaVOYwq/FHTU7wYFXZI
w2+IsZbQuUgUcPbBCHYOHWa/Fzjc1gWq3xM/bCQjZG2N5eiatYnarcJsJOYGSdLUv4qw8y5D4d+l
T0TFnF02NCoS5UxRT1x3yfkt4DmH7BYVhIHHTFcpSXGYuw5Cwa1mJejkjHbL1Le8pkle7ptYi9aE
maRboUXDJgf2KRr5qI/R77xnxgp9YNjHntGenZQ4aINB2Tpr1D+iVrSLNedptFV56/uewPQwPE4c
pesBMpSbmYzPCU+rb4GXAPFL3bjOg3PByAshJPFKzIeGI0SL/h5M0dGkPyMC2Hy1+VIU4mJqQDl1
Cwxm65D0PajjpYkcfdWkM1rJT26irCB6zxsSn9iuazq1P6Y22FnAIX71nQVNwCGlQm/lC2kGK6cx
w+euwtumd9a1rGX54aTdrtKTn1I6Pvtx+VQaInTBfyh7YgtDsgTb9KE1qUga4uM8UXjb3JlqKvMC
FkmS3ZFfaiRbcDYk+F8pxupV1JjkW9B7WKPWiTZoKectQw9fi5FnLRHQWR3gghJRVC63hIJ6blWQ
daexpqH4Jpu2wQt1WIqSaAbY+QV7BMaXTNqLyi0DxJdTiNgR292zBl6Q2WyjMTDw5HaI8GI0AIlm
UpH07I0uW7J48F4zwcDCUDd6yPxOAVuHzaiseI/j4q2LY3FsDRk9qhrDEOh8kL/XiyXBttm8AFUx
OV9Jsup8/wswQceY8dFnubgGIvuTzuRAjS25HWP+r+GEkaaICrZuM9b9KVHI5AphtkaR2HVJePQj
OORW1kdne8SzBLWdsEfI+oE67e36RUQZ4eV2KA6M4DXUTJNFYARJr3bOzL5OdesYNyNlWtzKXZOH
KgMnfccZTbJDtXjUNo0nbhLbetwReedHSntSYhu/K+qm5O43Q3Ao5mW2H3U8hlZQ7POufIIQbSMC
v2iM8F103qStZ/rub39NqR8jh4q6KpzxNk5sF2AfRKB8vR9jUYHTkra/0pOivmn9natReCYE5m1p
wSRWr4M6k6obv2t5ojLDRRCUrxtOt0kfGCJ2yqb243aPGzSsDKhOYa/fM7D+Rkr0TuL12zpSUOon
vbEmg+fJqDOxLnMD2UQ5Uh3kzkMHhvAQF8DrfG0glTwu/vBvP2hl+JJmvtyQJeBA0YPxjZeM4qij
iwLnH3ifp3w0ahRtbD9WkN2S4J5qA8dOQCikbJVjOOo7yIDhvkDEDds5m3Yi8EpXWjntP3JFVppW
JI9STV7sLnx0BrI0fD8ctnpHAQLzLt0pTk7uUkpOdW21ULvXmULyjDcejUL73SKxOKupscHACF7A
QT0B64nDzTHB86ZiWPnwW1Cm2OQEhtCZy1aN13h1KDA6NI51YVzg/KanKPZufabs7DkDpi8ucgrs
s5bSR0oj3CdGNP2KRQXNUIFW01QTCNowhLLU5r8XMbw32F8ZsPEfK3pVhIIYtrdX+Ce3pBrVN7MH
Lihf4D/0fyYtX4P3oZrW9M7t1C8KrvDWTJK+XzUkF83O750Z0mzME20X5chTY85mUKA9NI22uuS9
fTZAPD7St8WWG5rWhmrqpYkIz2DcjHogNOwzgqN3vSiqU+njkWgt8v2qxJOrqE5AhJQ1igd7YPRR
mWfTM9cjjusrE/aT17UKk22H2b7jB88jIwmkuuhDMmDRUWkaG1TFrVsr6nlKCv3iIYsecKro49OY
BAUJDJW/o62E/XNuPUY+WU6iuct4oEsvxninN9FbyWb4HJnitSPrbW+j+Tz5cXGrw1m86JAypzH0
JA3ZP/bOY2FF1mm5SYTOMVcDr7A8fMax/jtgj4pwGPXcqifQb4yuVMn5OcOV/CMOiT73gi2BAtgb
wD89F7rzlHAinPza2Zq1M5/VMc24IaHFFQfNDSVcfYM4v3c8JWGN3yqA7Wj0alvLSf6UTqcQkTZx
IauLixanyokhS3MYJzIVgzwgzxTNvxqLc5m0CclRUfxQfUnAblmYxy9cndVzNpu9q3KvCxk9KSjr
t6k6MrJR9fHikM4kprjeD3ViI+KoCBScewtq9cgWRbhKj4F5ClEYBsw/FLsKXeXXEIjgVHZsQWNN
PGUNj2RrbAAHOZcxjQ8iDy0k91V5xAD3EZYt3HjiqHa5Dc2wt+nykiW66ilqLT0bXDwO9LACCTMd
NjcNm9AdozRnCVI9F4XIzHABRDqmtr3uSADZsBkxN0TwPCm1Nux7Ndg1gWY9Zta414AXabmtXtMs
/mimWUHTFfVjFpOT0vc5stM2OhVAdQ5RRqNQDfPmhKF9nw9SuQVZ/spbAMtvogQfNfWuBfz7GRPK
NeL2lPzUyFxD8iESjIp4j0YXIA8dlgAzslOa8jwm4kv0nUlQKUFrFhEvuyJ8bXzCXAIPWkCTARlG
m0EGGUFrftI158Qm4cAb2vRaxV9Onm1CW6afEaspNEEiYXrbvxRx028zqUU7AnFYjcww3xgDJg7R
q9qb0dEcjpsfpGB4sGPFs1Y0xbX2WbcsXQWOgs89GJzpocJUf/eGPxlD+W0XsLug5TPeidCIbgNc
ULj0b5VS1MccyxjSPCBQXTiBH/QychOzAp6gwf5BEoIAC+OC6ci4mE78M/XL5JATznZj2P+EWx64
j+NU16GH902sAM2gJ645Doix1DrVQJXqIFkJXJpu5zzS946fhPgDODbfMzPs1iAW1Me+iM/Yz9FO
AkpfE/DD0Qa26WzG2i3S8/zmqFZ6TeqXvw9kx3GBJHstQgR7pp5ZJ6EhWBVZr29DXedNZnP2HMqe
g0T1u7PWGM2qa8Eq9ASWuYvhQvZUULJmR8moKN/bCvJG8BznsmNkJX2Rn/sx+tH2dPIUVbnnDKxq
8JPbZCjJ7SnUik6UdJedIv8Cqt9IkJPQ8PnCqj7ZRoPA1rRAbEzt2lJgQgYhzbshGu6Gz47T9x6q
QB1u/AVU6NBzk16CnfTyYYvmd5/zYa2padQN6tDZ815+Tin8qqFFwlH6KozSKn735/XEsrxsXYIF
8mtgEko3Di46RrGhjLRcEI60gNu/RnrmBgJWE0mr5Tx2BOCgumAfakcnrou4xhtKxdZFEhOtipaL
A80uew7ic1ZZE1OW1vlJAW5G/kjKSL1Gk0WmI2TJU2mAu64LZHNdh9+M/wlNYgNHuqUh5w/qa5ez
LSv7nzQwY3cE+LLz+tReq0VlrfRwjmuVjXYuevVUKFN0Y59csBUIjTVELmYRWQFiOPVpuDaG+kxD
v6PTTY/VNax+fNYjPXogYpWGMvA8xRqf+trgFUpooysjG7KYy7NQ3XqTPNNcwGgUkS045qO98Sog
JAUWmpFoq2cQZ+iko0uqS+w1Gm3e3i5+m1qsHwR18TXrizWNuE0sQvNDw6NoAa+yWq1hYWrtkzov
nqmltK7C5zbjTSvClSn+1HhTRWHlytyif5eeOtR8uGgDA430bJ8MaREyxDrmfhndO/oZa3Og1Vs3
EUlZyC2YaZrXwoakOLHhOlemxFT/Mfhm88qHBdXW7plXzEgsrUVdYBLjoSqBvgt0+dJp+Zcuy/7q
2XuZEpWRGGyACs+h/jDTR9C2zDmrfWa0xbu0xBYuwVMqCTsUrdncpxwKShmtcyNI1stkLk441Qu1
t91GhSOqy9DngiPVq9SjkzU+tzoC9BmryQKZjLc8GBBomf37DD06R463kbnmCnZK50T/Eshx935L
RjTgEi6bLcHIDmzfMTGDU5MrrBxq7L2mQbO1A9wjGbmXK8IFgYBVId0QHwVzMhEBU49asc9SWrBN
fwIt2N+ffcRKJ0OHXhu9UjqVG8TMERfkStm25uTansaoZM74I+jqBan0cHL0oT+NTIqG2tAg8MTl
pUKwsnfs6cvS/OykSC09Lfdyo8hOfay++mVV7Dwtn46+zs1yb5iI8BvESC8pqS8AFLcmaPZ9Y6AT
qFRvXEuJbMwOfZTTbf7YYx9ikrzwdQNkiZGjrHIrmxkuk/o8Vj6huRY29sq39dWQBcOlYny/2Msy
xqtPU/QTIdat1D3zvWa/EjjqewEB/FGDZX6y+hLze092jSnAo8azqSCkGVjn00XCp3jQog9kicZT
oxM4Bx0egVlL+soMUoManUswPs2fPEzfAir/PeMHurqo17koT9aO2vbIyIz6Kw2PoT+86UrKMgey
Y+PYGpvINPpc9BGDP9KeJnX5MukEcaCURl3eZzQybZv83YCIMCeCW026xZY21GfLHxKh1Vuhpvij
NgaoFoPTuFLMWa/SnDpdf03JvUee52zgYP6Mwindq57YQMJXj8ZkXHTPzjd1g3vXgfAShSMbQxvo
JOOiE+zLc9GSetkX2Hj1nKpba1rsGk5+ZGb84uN7P1ImmZuGKTfdU64OjTWt/kpkK3kNi1HbhaAY
j5mwC8aBAFeTFlZwgY9ui77b3tUp3ZOw1wR55gGz5OK5TexyS6wbCypQ1zWqgHAdZeQtxIC5V/VA
w7xyVNqKfeNhS48J8krbjtFebjyEoZmgTzUO0QUNpPei1aQJGqz2a8dEkQJgmN5oNn4iDS9dxTj6
QpgXWlmU/VJsw1qRL3Zi/U5LdFFcN/cpk5e0hZUHNxWmdERPdzLI74Oj5yKsAriGBCELaDyXHalt
iuKK9AujS77viHoOaMiucJbUbl2b29rs93EbWT97t86rbT/17WMuq5sd9NWmMkQCE5H+J2AJkxyS
DmZY7KhU2lK9lV1ziXRsy2n+ltJSW2EnslhfALrIwmpg3LPLsxBNjA7Bh66TNPheTGvYDbATUfSl
yWXI2p9DpNKX9OKDNlovpcqIpLRisRr0CLc4tNZtUxg0VBlXUkkDTbMd9cIG5aEi8/NYGNW7rykk
9NXpvTHkTgt7/1Lb6h3iNhnWSuIRO5SOx8DHUK9kCvMw5k/s/2bNY38VuqUcqql+XPwEja4+I/DM
Dw0xpFddj54i8KbulJmvQJASttbWiEtF/DJ6rhT/w9559TaOpVv7rzTmngVyMwNnBviUJefs8g0h
2yrmnPnrz7Pt8nS5untC2xeND8eYMaotm5Iocof3XWs9aRCXS2V0Xew2PTY9uk5zKwHslzXN3q/K
5ijsRikgNV+Nz/+XiPLvElEsAnJ+sDAu9s3+l0PW4J853aeHv//t7lA3v9yGlR9m4f5dKMrrX34P
RbHtL7Ywdc0hHsh6SSD5ZyiKI75Ypm5o2O4MS/AL2Fpx0TTB3/9mqF8snfWijWrX0onVwI7+PRlF
t79ormPRUbBcUnxcy/1vklEY1Ehl+cE8a5K4ZBG9YphYl2lfkif43njpj0aPjssPtr1iRitH5Ie0
K+u56HGT2E111CNOWCYyxKxs233TOikFzuOYpcwpRX18Pdu+Ja0+80EYEOiQwX9fmEaqzOpegs9s
BnbvrJWR66w4PIjkRDTHZeHR/0as3/veSWhRUJmI8KX2rNO/JcRZmbeiipdItu/6PVaIgvJsaS9a
JuS26CGuFhuamaycsKGsVIvaeaMvprLcVg4h8oaMk+9ksLwgYd6WUfMkgtK6xrWpkULfyTj6ngxl
eoBMC0F5lsrIeo25NSHDPpAIIRlq7wbE22fk3Cs5gfdoHaylJq7Icw0Xetx29BE69iL6dD5YuAnS
ETBIibNGrsjwgY5EPbPtcpeDTsw0Cp10bUCzJnlBUZdJGLf0iYeruCWmn1Caijje2ZiVhEW3oMgT
gxUvXi5meYZdGfdfEOzYEv9vjcVJ1Q9EkIQs362SfSwUt2hGt7+k3VMSlN1iBwjbaBUEBcmyhOsF
SJqu9c65TMmMrvMk3wJ1JmjBrKH8ksm3SQtxXUh0gQrDQINlMDb1rRX0FyYhFx2sgxLmgQV6JKsI
oA3vJhHOQvxppaoc9YV7ZrFM6Fr3RrWLvcF03ZGfOIvJm0aXguGicbbyUT1BMdHAYfDhMfQSzGBK
REMjYQ2qZpw2cnFKjGdNuTlHjkJsZighD0pA4RHqQy/xDxChd35uJkeOSgm6U+/DvI6Pp1GwHxu0
HO0NQTklne4QXBeFAbiOLm21ddRNxUJ30Ol4GvKQyCAguAsQEdd02nIu8FlDPMdcLW3zqA2T8h5r
Np6co4YWMxecjz6Y3d+i0KaeIJR0DjHPh2ZIEIozPFHNvyZSrVhpRgWjx49PRBVE9K30ywLOBn2H
C5G4Z3kMfKzsHww/sZeVRgmqCKqzKlFnQwhKiYYsvDwWGWZIH7WVUhcFmldYaSwB4TIes2EhNy8M
MPZoa4z7E2ey3NUSFmJADQH9MC6wMZJCqdN/an1vmbbtHeA/QEcYXJet5I/AIRESSKIS8jsrKu/Y
q0gvF0BLbOglAVFqgDHWWg0UOjd0NBuQThKJPNFCoNG1gaRvYtnVECxfFvZpY6Ql4ERI2E3T3wTX
+KspFF06qSAbzMgArBTTc9QQQESr4Nl0ylPPG1euhLJoRp0iuQPUgi+IVDYJbwFbK4El557EurgS
8NJJ1EsD84XGJrfNfRRdliZEjrYvFp0twiX5Pad2FZWr0AdVP97BJjzQoAcZ1JmnpTVsW61CcAs5
hirPuJpiLaf60Z2PY5AsWvbQ886BvsMebxH17QbJBxAEz79gqF65MG7q7sx7Qd64AUdITu0spy8b
E4ooCoG10kCX1CGMXvi5ns5ddrmzIFQ3ar2n3G7OtXo/UMxZ2Kq9oM2zVxHKLokDxtFHFqLttWsb
AC2thdoHbpF1tNeqJ/QnBHumhrFOqmlbCrQRSQ+jSNU9UhVd7yZICU1KrtIAkkKDB4g1CEgHNqO7
OiPspsqDQ4GNQnN7/SzsISUluk0UvNfthqC/tV093QXGLWG8JTo24qx7RzI8HBhSA6ntMI2GDhaQ
41YAn9AH0+ljH9oXzXHqmAcr+hZCRcLsSXtpBJRkQkwi0HrWp/RMRosdtmKq10Bp62VfP/mh3p8i
+wW8lMDtpIGNfpHwdxd3OIm1aM2cYOFSywroAekYrAlGZWQq82k9sMhEqm34FxZZGtSdG2VM50WI
3jyownTtAUWzmgqgHDaqmUEkSWyzy4UnNUiwFEXteRUYN6lETlG6gzAeUSmlgeNBHyWCAdK10iAH
0AikJCh7FZABpup2S6fcvymBuDg0Bbt+PRSkKdHVkZjQaOVVnrhIXRX9C5qpkpLGriYnY6GZS1N6
aRRadh1cLb+nSmTGQ7FkhU0YIOwlPONXVUJrKnH9aD3F7oNFJvYm/caa9T5yDLpKkLxqifTSNoME
fOH5OkvoNiQWSqmB4aUpWvy0dFOrBo0jnYZkpvrVWrcKuHASIhZCEyslViyh4BKZqHeT8Ja5gFSH
GASZLWFkHVSyrmJaQ71xrktgGRFeKCQznIcU/QYJNbPkrn+Cc9ZK4BmU2/w4hIFWb1Bdkr4LGQ3c
fXdqw0rDb6YeEYx4FdZg1HIJVFNalW8JkDUlsjYB1DUT+prWtFeTXd7g2LkmOBpkQnwX5BmkZqe/
I14OgBuwN6hgI5SAEvmtpRPdDa+0190t8bIThkFycXV2JAqRQEh6HKKpLpBeFb0zR4dVnbo9/cR8
oi0OgxNR/uSS/graSVfGC68tqx2QlueWNItZOJTOilvtga7TZduMClotrn+3BPRecGGy5ug3BIE3
cxR3u4BA5bylTpqCd+7hYeVxsWgzF0xez0bEKA4IqcEEQtIrJVLPKikdaSHEIfK5V6FJWBhdkx2a
/2zX1cHXdNCvq9aJV+xSL30WIGFCUmnruu0yAOLgtjkBXjD+ULkcw21gi8Z0FFbKuABaR4nA6k7s
7j4U4cYjYWqRlmyDIQiaAyhBfAaUEoELlrbEDErgICrIgNMS3HQSRjhCJQygE+J+YYLHgimxhZYE
GIoyvdZi+85sB0Bqw9zaEe3lbfRCC5YlhfmN5TbtavL5QNFnUmwM96Yy9dSJ/ScCzPEXOvFaF/qR
VfZs/BzOmKpggtaFe9NhUrRDxzoWxIHKNAuNhF6XacwUt6lEN1owHKOGKmtCFq4t8Y6mBD0qSneZ
js1t0nbTIi+JOs7RNto0wEbfbY79Adsr5tKb0gVNMkWMXHWvxCd5hHjKtqfiJB+MeoYMGAKlKlGU
OkxKE5noYqBBsptGDGxhcBFqeAziwtwXXVgttWq6CJWC3TwZsTAvgekyIpYPVqVckxBGyT8AdGdg
VKNarwCJtIOTGvYfcrbpIglN9LB6ZJKXoH1LU6qEWN/Zsk4Om0DBsNTb0baog2XiSL2Cd0f8lruq
RLSy+Zy3rFaSY4egezNjrAt7r1qlkv3Z1Ai5HB8eKFvkcVWOtL2q6sT3iFqb7McoLvoZXJcCKvUs
iQVto6FDhY70RRHqI6khD4bIIZGibaQJFR5pqUsRcypwq5xlKkN01oNWUsbs0ivLM/ipOYG80WU0
YcQJLgAQpEskCCwpJRU1k3xUbYKUWoBMtanY5LVB6gK5nmpb0WBUdTwu6mVOm+GUoPa5HbBElyRW
ukjBzBRycI+Mck1ilrdAxq722nzIqwsKWccOYFdPEl7zbsD9IKmvhMlHM0OSYF0TJuwwdMqGEald
TpIYmxrlHUte1nZIaOZ6R6swK+pzBIl0BjWYs6SxbwtJoY2bxiFVPGpPCArokG9Cqw2Q7DuSX1vw
N1QNaEuCth1srWNZDu02fOHeNhBwO8nCNXR9Fks6biM5uZ4k5iYKbVUIuhYy6AdTMnWJFdHb20qt
V0oEcxd/52nnQ+GlFg2PV5J5qW1vxw5W7+DSF4bK5WE8wUovib6FZPvWI5TfRrHjs0iSf1knlQ9l
MZizTC/AlktCsC5ZwZakBnfggw0wwpOdnYw2ruacosa9V0RPncNqNIqHszroDq1e6/PIsAjlT81z
lc3GsQmyuAJdPIBJmOmeRZ1EPsT1lxPAvKUw+Vjr3ZHqcI0icVUgfIvHIDlWMJBi4cjDVdCXd6M5
HrB5XNLrBw0L6mLWDuK4PjEUc52V2UmmIdzO6xqebES3sqZxYKvBI8KBacZK5IF4vK2DTnCYzqmE
7+q22LOLuiAE+7bHFacqpLsJoiOT8qFRYDrQ+aCmNbmXaeevTQ+mAZquQCX3e6KTNp8urcK9NAd/
jwSEM1wtKxONER6HReXvPaXdumQNm9ScfLY3tiHTmRKkKFq7cAlIwF24UxN7G6Z0SwUtPMrEC7RM
G8sLHl3tZpim5cTurSP2ssDFrlnujWEP4axeIue69kb3idXnV7tjDCGLcK5QOtdOXIMyPySjiKnF
URP2Bhn5EQx/tnc+oSzMAjLMFRoTCsGBTn1uuD5wvMS+pPu/SIIJhjcBzmAHyY8ZIigt7Dd9ACAc
KkrSi8JoFp2l7zSy6hfIadKZUIYz00Kx1Ffn0STuM5J/I4wMZodh0WOEVrxlgvReRcWem3VA+4n8
EMaFgbPJ5WiVVNHERa5qt3pZbTCdQ2SPzUeCHrw8PyHFAx9dGV+7BhrAojrDYnIuACXX1lc4T0sl
zo8lesOuFfLpjeVUFOHxfRUCvdN09TrI4HpFjMra1suFxeBtIDQ3Hsq8uKY0f4IFH9vfUigKi0IJ
BUcK65qs90rzEcofICzI3XEw0IE0KPCV1go1GkKvYF5AV4rLgamAhQC2/JKlnRWRMiraJTbwJ9cc
LhIPILgHlk8V9rlJHRdI23UYinmZUjSQH00WZnPTTVdptXEDNu90rxRRXkU5VWGth6EykI5BcvK8
UNLdkItd4+ob/B8YvMWdM9FoiRjbe2Ykec5BG15XubGWogavOOn6Ym/jZ8oEqVudZc1y014gYT/H
JoIvjPjUulvCiwegDkvTMG9YVtxSvUhYRrF7RsRyHlvdiuQPoKWdYV5dFkB2jzIUv8uhiQnNTOPz
mEyQrU7iWU7F5QQmg3ocmjU2hwlIc8egUUCw6if2UcTjzxw+pkS1AOO6s8iqCzbKSjnXnW7N3E/Y
vN6chL56NrRUAJi4IsQryIl75SrMBaoa2leKh/Knga3IDhDxLO4MtPPeUeYPx1NsM+6irary8gCg
mZXciNyWe2ga7OSsLu071GzdJmcXEVggLIe2lg1XgCaTMp3imJhBFduIlmRZVQ32Fcu6sOtnXpKn
S1WjV+UXaypXLON8/dQMonZlnwL8qkqWBVEg2MwHJ6wdH5FX0pXf1hXLuKhntrDQd8+5eqCRIi4e
2KKhxwg3U5E/IlV0tqlRdODCtH6upf0qcOvzwi+DeaPkd5YVHQ3UnmderT5WCq1GNTwrHc/HTJHl
c68xrw3fOWHqO+/0SJlZKplPo3Jtka3e6v2tqCnB5DXVKrVwV0oozmwTy1mbTw/4vaU2iR5dA9zP
y9sN1+VKVKo0wrj0HbP4BKuwcxr62lHsiQDaQLCs8OnslJiobOy985zoimXCdYfPsV0HhXgggoVF
dPFkdPQPhspaRHmCX1C1oYvp6jyP833uEWnWN3TN7OPYlRGofthcZ2G89dxoGQRVc5RQ8VyYarDz
AfD2gTMLO+h3di1zEGK4uHpBH85z14ip2Ldr8J8j/EckdcA0J4gB17860yh1LtOY2Ky+05aDTGk0
2XLkw1UUdHRZUm+eZkAXHBHNGhY2fUK8qqGMWxOPwxzNwhFYMXfZtN49Pb4ZWkCAwjH4HbfGJFPp
2kar+lPkdSH7UYqT4ZQX7Ci+pR03aGuX7CTN7h44EvuF/irBOjRHmdDOwhwLY+2yK+kTWz9yq8la
ERt3gT0wW/DbCKqkWQbnwHrQm3gjhMfubjI3zKn2LHEQrXT0wc9YihNewmTb20R6xKa5GQdrVwUJ
WUowNQzDI7uupryB/Ka7HNrnXO+xR9EdYebuqVbpJ2VrOFuNoOqFa9SYmlvWBelw3BQUKtHqoZaq
zu0hX2uUYmf90A3LUlnFWvlkepQCIyt6ngbLxmoB8ISV6JPtmYfU1rJVnxBO0jp2dNQV6lXl1huV
GKwF5KzzRvUv9FChF9xxVbs22nDM2wW7HNaCQzvXiHSdxX50XiTGU1gjEHWi7hg/1MmkeatYVPIW
1dNFZcuecEE/EzH4NhPX3pQtJ3SrHl60OWrQ00SVMpyouUhy/bpVcooDo4JfWugLOuS7pqPXjowG
YYwKOYj0YOSrmOMJxbJC1m2qHq/NtFPn9rrymtu89qnH+taycKN0acToRoReY7WkMoqCcNdipiaw
6lmhy2VJuLUV+aQomd20pqC6gdmwweKSzpQQvphdDRDT8XkV9A1ZkBFsj1d6iW3YmQedS3butoRX
SPA2vcOnSoF+QoZBL7dMF24yip0tv/l04XZBlJgruGnnOiLnTRhpiHMi1ha5Ze/6oP7+Lzq4E7p6
lLGupyg7bhR2hOx1FqZD7fPlWxokENwNYe3EWHIBvvywcUN6xTq3es2YuWv9sF3pFKy2kS7Knd9q
pxRkQJqWZAkVmRoAVSNjxgqLfAdahjQz30d7gzY4343ZwD91uNyEelRsNiJtY4zhuKacXO6Kqdv0
aYpaJsuKnS6Tel7+1TcsapxxmxRMYLTkt21+kWplSF8SPKrXu2xFXp49wBm6K4gzsrLcTRbU5B1k
nDzvy4t5+Rcl8ZyP/d3PWIXS7iaYhWQbUunoTc5610YhWk3OHN0iuHBVQSNuie/fgoxtK52VO13m
gAwyXiJ4icp4+af9EoRR1mGG3IPQi7Bh/gEcd1yGAGsR35pH9C6jNXdesWuIrcO91XkIw1pjrmWc
xJdvLXfNshfq/tcfCdPZscqF3S5aSmq/PkAT+PtfvfwsGlMNaRxD+68P9DkNDL1kMZcXDG8ydoet
ZL779Ztb6fjbX/47JPOhrATaNZe7wJHRaamAYm23yo6A1mZBmGa8cNLyCp5sepJD4Js6hdm0p4Bd
pt5Rim6A4NgQWmc3LbUWQDoiV31RYemhPe3QeSXwmugVWr9zsoRJbnAVhYEnxh3lhxdpxsRPmpx6
mXgVTW7WSBFzKa6VSTCf9uGxjbEHADpFXgKuUDV11mESSrMpsm7LnsA8bsdwXTVOuiyoSinDlfDx
aKasbqlCotYnL53+M+EFOAbIBktvxqjGUTESdcBFeRQZunTAdvBYqUDEY3SteUlxrBQxBXo7WDJG
70Z/kJMALghT9GKZe+25kaBsUadgqeVAqYssW00EKTHf6NGGpi+zqg2+Db71nGEun09diyezVYd5
Cgc2U0dQgF73tVTSG3VAtBZRDyKKA6PvBftEfR6Yhb1NvJbtEq5MBkmdftCatFy+5SzihP/I3jc5
LxQthJqeuDRtEA8a/aLKiudS5Ge1euobYlPqbFX0cZ3Y1D1T8zbW4J/GlX5IFeuqYlONu+8I3UxC
Izun9Gl4ksaHjVjcYNobEUHM0tjZ4uOtaJ6QS+V3w3U92rsovu4E6nxf78+81gCQhwPJjbBgjfiI
81uK8ez3IXmwlcxuRuKKdexc867tHoLUPZdPWzgkfGCcg6uDqz0Ioerm0Nmp4NOIG+89RKxI3rE+
qukVrfw7A70dD/cA3tT7rGVkzafqua/0+4Z3aEYURmT4Him59ddgpIadi6uqOc7bEBiWr6EdGus7
+e7mBuWGk9iyJkguzd7u/HNXYXGeE8tEaZfwHgLzutPId9i5wcNWzevCY/0zcXskhcyLLdSbshnW
nSCkMAjb57pvWF6xz6UCzlxJDLYUfdTNtYjgjJlqCoMqcbYCSXMo0GoHNGqsUgYphukhxjdLxwTk
KCGTUUi4awBE22NXAZ4LAIqujdeFcJ8s35yO6oIalIYMZ07EbYNhgIgxty9Z9zXE1SpBRcVhbbaU
6fErm9gonA6TRGhBtWcJDWxrptLLSHIQx2kFRTKbeAsZnT156mgU6fsSI36nKw+nac4uFUupO7Nb
816x+oXfWFdaG63pUhonghZc1DXQsgU1b0+j4OshYLKQOcrPo8rDbFUFFR7/vCZL27nrKnXPWKkv
slz/2uWAzQyP91xWnUQ/P8UVekkMu76o8Nn2CTIZr7q2jJgCwmixsNHP/KzAi9oDi6JeQ9pMZBKR
Ts3bsnNQl030OGaI/ER9EVr1NzumEDpNZBmlOTR0k3QLYN/o4GhEqHyKC33wZ5giHyaUbrPcdYjY
c48nt7z0Wv25TzvsE2QXs6CGuNsQHmfIEEgeCkOb3NO4fhY1winHuLVCblIv7Lgd89vK1s5cBGEr
jCEEr6HwTspbNlk4Dujdo8s1SB7oq2jremTvxmwp09S8pqNucJFS/HVJU1xMZHLbdgmNHOlsWHcs
nQH6lF/VdioXZuoxq4Z8JE51ZNr5HWbtUwO084IyArGkd3VXboXRnzWavwob6XUQjgFYuUVVCFMR
yPt1FJjlyrEquUyleecoxtr3sU80SsnAGcm1O7stV6zH2qIwgm9m5myoZt8rgY71x2EyP4rRf1eV
9VCyBKvNTGcujWEcO5elaz06Np0bLptMbw8iny6K8twW+XI0KAPipqPixwORGdMILr17ecHjDl22
obtUCOPTDWU31Ehsg9bAm2YvlDHag5DduBYsFQLCFq1FLY5o3/PRoxLDYkEsIIPfgCDASxorl2mc
HBfdo+J71czpGrRG6nYsIwOsu6/PiLs79cgR0+sW9jk0SkTyyYx4yoWnK5vYGk+pU11YtnWuJ80F
4LhZllkLDAxnL887NgmK5hiZtQWXrbLzy6BW85lAlaAB/JoZasjVSaTjjAUSK6J4hMqZ3Ngopem6
+jVqAjyHbrPOHaDcAzWV2WBSZDMFKND2sra5lxCW4getshM38y4tFJ362Ffr1NjDUEBvbJpPIC7P
+5GubVXeRAQS1VVwZBI6rrvdLgwYFQf33KGapKO049bFbU8Xdl8DdFVG+6FxnG9O8qjmBN/RO7sm
chxnDVm+ma3hc6XrXqkbBteeojAV1kHdTH31QBlXilQjtpHNOmOgVbJyH/lAbov+rHJNCK4GwUYo
zXCX4u1hDXIcqP4OYM21qRp3BUEOVsobYG25DUc7WSA3fhh91AzIN2Vi5KygDTNTKJ+yJl/Sfd1F
JiEXKe3OlpJxmxQ3UTfscNeoZvOk+qxxBP7rvia0gozTrl0nADhUJgMtoGVjjNsC+TifC3VJhwji
eYlFI6nI74iAH86KSKwrzJGkyxCuHobLUTXuy0mV3SvvKCeUM0Od0NpgQX2TXoqK66gsvkZtd1fH
jToHZHKmB2CHyay+6JvsmWwOWu9Ge+8k5bJu6sdyNB7SMrvNEpYFGLZLq/tKyhQZYhkRyEmRrdg/
2kwAEBeTPt4H+CpduhNY9Wg0ZNWjyefpObgaAhr6Q64tAd/HG2e88iOluYhy9bgYFkItQWMXg36W
eBrW6zLMFuzbprnJrZTri9DmEy3agSicPuRKgKpFnxK3mygWCJNUGl4NfUkt3jcligCPiYK2mL6y
mvIE5Bl5QJwY5AQRGZg9/Vvhf63RZqtjeZQ1rHwMh5kSCckRlddzU1EDXBfbaDD2fRfDEB2vnVHb
UzQjQrLv1oqLpkFPsyd5f3vIkPHiWXNKbMU8FYT6DYZ1Te78tgs6Rh+LLlyvj8emTafNqax0Zgl7
ZChtN77dmGd1G7MBFcpTXnIUU7nNpOGgLvEVk4FMAI5xhzRgY2RWJWkt4zagZPyy3LebZ2FRn2p8
spJcRZNT81nWeSxUSoZMYtW0uHlScG9RYtYeaxxTE+Flk4t8Em4uPEAI4pXpIuvQtjizpo2yI6z1
JiZ8aOXnMTmezjloxPCopVOip7JtNtGRyWmQ5t61G1r3akBfwPfISEZ43KjdkVU78VIrYRO1Af7J
rDiMZcaQIaaLjOxFwKYkc6bxUc52iKoCrZDGKSEwR6iaoC7X4TSLbXNhI1GkkBQtyRHfZDgGDDr8
c0KrLFzkjgDqqPfrXDHvCH3pCToDfBLBlZ7b4V0pprOWReTacwTpCyK+YAmERmG07xHebCpILqRR
BhUBZUQ85Do97lYmTCOYTNrTkeJq15YDQwaaccoV+PgZV/hwjVWmBJdl6ZdLQMQehIIVGflItut7
MUXash/0aaEgTKpd6QQhbkPTiemne7IjAqLZ0b3BBjw90ww6Kmp2FXltnmpeZ691Z7jhUsDQRwCX
2fc4GnNCVqKbXiVjEvmOPw8zJjL4P8to6PMF8jD8e0S8sWrmnTNEbTO0Q95I3aeuE24V7hU8JTGL
PFtBMGW5JNNEWbkp/O1EQuvMZ0Ooloj7O/TUrBeNnjqBde6OCENyXDgJdas1PWd13WnxJea+x8KP
MSGbWzc+rdhkX7TadDQEvr6lZdaohLb4TcrKhgkL5wV2QrKmt0YxoX5XzdlURGilqOYVbco6MlBn
5GXfNJSFeoF1DmN3SUo9WurqtqnzdKGb927xZJGYsFDq0JupIrxMw+ky0ynTVfQsCfnqL734wsn9
o4maiK1QFiPh+8hqk35F6Oa3agJ4IhNcGJYxgmHP35pm+024KSJ4bwRerd4YygNJOAfVmOZ9JrIj
PUM5o3fhMcEj09L1hcnyXV+GfXYqpuRW2uW9zC3oYKAnmOoFsXLZSrECa9UW/qavm9NOG9SFMQqK
g02z8gItXFKPdmYixnk36Spj4pgtAp05hE+NtU20rUl3pyiKjSvxyPxz19ZAFG2e2WtnuKU8Q40Q
LfoKh8hjJmjLpIV31Q/2vSaIf2nLmzbD6o4WplorqXWKvJda9PisVVRkE5I5vIqujZ9Y4TxtvZJh
YjsVaruOnbbHrOSbxN8zkShJfU7UAOkoOLMWhFevGmJgSpdave9Ee8yFM9Gm9z2UWADZDxiDV1lT
0ZcvvJIFVX9CQxzsFJ0DtfStC3qztp4drKxz5vDNSf5t8Tn0bD/9Kd3UEwyYUAZXTuQME+OnbaxJ
nEE/YKFFqdPUV0EdrrueOPBi0B6JNEb0neCl9KMNc5+/zrWb1jXSOW1ixCdJShCYEmAITs8jSLis
zroLNxNXnf1cRylOVGLDWa0/Fk17b0VQjav0JDEj1jb8f0KyNHPtJFl73nSsqy3bXEGmZSaMHe3u
TRxay8adqKXXKrgSDQsgqFw2YtWwtPL0JgxRSac6kGCj0heuOg2LJph7bfatzMhBcFsfmGpoPRrj
gIE+JXa8C7XLwFCb7dBnDM2jdd8+OrkINnFJN4kSY2uTG2NKl3jUsOXKCsLh2dLG/Y1jlieBsMK1
41izZiJjxixvQg9Xo5tOV5ZQ4l3I/cuCL4mWjYCj2kr7eJW0YolKZi2ahs5attH0pp/T37qafGyo
pn9mVlTWNS/cW44It53ozmrFpDsvAb3JkEbzIBwATCOsdrPOhnkMksBSj0lA6klm5MqtId62eUU2
4kDqrpZsaObgsB97YCTKRhRdexH7vDIRdSj0Onq4Pq4ldXh+UR//fyPU/v5GpI56+SKjvmgP1Xh5
qFviHv7xP698O/koeOisuc7/3C/96wN9F3C/Sr+f8Cw38hX4Yf6OaikMuE3vUJgvL+nl9f6rIyR7
1OHtM9pw3f1iqjrGcRMxNZtyeiMvP1dc9wtdKJ1CoOq+fEGQ4pl+ODd/9O7/9Rt7PY3/+nfevfT9
c8pKMsTWEj41P6rXwVf9Rvf+B2//p2P8+vZRr6Nc1AzT/P4uEdL/eBYc9wtPAykSzOLr11/tLJDT
qCG5/08ugj8+C9YX3UDxr7uO+vIFYPXHs+AaUsivq7p4faa/0EUg6Ltx5X7s7Rtf4GPb0Li018/4
54vAhAirurYkn758vT7hX+gscI06H70IGAnk+wPv/fomXQhLP14EjvUFJi6VYNd8vUheh56/1FkA
ZffRa0F8UW3DMm3DeH2XDHs/ngVXZ7xU2cOp3x//y10LQjM/PCDozhesNgz9BlQt+cXF9e4siC+G
bUNJNmHOyq+/3FmAJyt+xkT/t5MDZwH8nC1cG96x/Pp5WOQsOUySzJ+vZ+H14vsL3RGAgd3Xefun
RctvVwh/ODno8K0d3eCeeD0JvzkLNncEk4NqM0C+fP3VpkhdZ4L/4Liga18M7G2Go32/I36+Ftwv
Oj0rLhXxehJeHXl/oWtBJ7H1P1wt/uG1YBiY/VzX1K23SeL9uMByyeYkmKbL9SC//otF439wqv65
+GYnkzy/LLvDQ/17q/M/+oW3dedvH/++5tw+//1vclX97hflKvz1uQ8v+wH53/94d5Je1sU/PPi2
Tn55nu9//v0N/vap3z3X27t6++EmPFT76kmSHaWj8/vLfDV2/r9k/7hP9+8WxS/n/NdX8ve/vXud
P9wF/+bAdfzTcQ0wlx8+boVsKXt/YFfemx8/cLzP6n39diT5MWquyU360SPP90n4jYLKe+csVzjL
ow8fG/titX/O344kX7Vt6UymHz9ylh2emvCpfbdlYohmXProwRcHMFH76vB2JPmyHUf/hJP9ts37
Jf/2CwarNn18f9ox1XzCVbjirIfP769Cjc3N2/t53XT/mftmfcgRabw/slBVht2PnvMNZzwM347z
cnnrltyzf/TA2+d98O4C1Az0H59w3AQ8WB6+vyNfd+wffsnZc7j/aRR53QB9+Mh5//7DM152FB89
7NFvx6bX5emHD8wB2qd4fPu4Xq4Li7P89oM/fylL1Ur9m9PsCucTro2TfZi9Gz2oLnzG9HIi3eb7
7Pnt3cvTIUCLsi7/6Jk+2df1nmZhfSCh7u1wr8c3jc84JeETHND9++rea23jwy89ZC4g/Pfdlf29
bPTxYxOly/8wQrw7KYCxP2E4PeHQeVv9fGi5vf3wC8+z5qcxRGi24378yKeHx2r/0+pJCIfwiw+/
6NNDt38/byFy1z9h+XR66H/Z7IljxvTw7sbk+O4n3D3y+LtDVR/Gt5Pwcuvomoz4+OhHKQ9+chjC
p3fTmNC1z5jR5cG/goZ5e5nfX7elvf3gz4+wpzJA5Zf5vsqZKd/fnLqlfdoTLPbxz/c+OrBPWJKQ
df3+jKNQ/4SJ5yxOWJG839V8r2N89Eo5qw7+zw0U8zM+yvNDltVj0u1/2iYI0xKfMDlcBvnz4Zdt
/Zu5zbasT/ggr3CC//6FSOFE+4SP9PUJfnshysN/wn7kmrN/qOvDu5ELzI34hJHx+jC831V+LyZ9
9FK8afbB2xAixxSdXKVPWM3fHqqUme3dkZmKP2HCvP29/CgKQZ9w/d3tmXcyv3l/a1JbNj5hEPy3
4Vf/rOj8uVLJXVg/QUgP363cvtfaPnqR3I05vU//3adpueLfzpm/V2n6Z+v2t/Wnt5bs7/3Z++Ka
/I2n5LCv/vG/AAAA//8=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FFFFFF">
                <a:lumMod val="95000"/>
              </a:srgbClr>
            </a:solidFill>
            <a:latin typeface="Arial"/>
            <a:cs typeface="Arial"/>
          </a:endParaRPr>
        </a:p>
      </cx:txPr>
    </cx:legend>
  </cx:chart>
  <cx:spPr>
    <a:noFill/>
    <a:ln w="6350" cap="flat" cmpd="sng" algn="ctr">
      <a:no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Regional Sales</cx:v>
        </cx:txData>
      </cx:tx>
      <cx:txPr>
        <a:bodyPr spcFirstLastPara="1" vertOverflow="ellipsis" horzOverflow="overflow" wrap="square" lIns="0" tIns="0" rIns="0" bIns="0" anchor="ctr" anchorCtr="1"/>
        <a:lstStyle/>
        <a:p>
          <a:pPr algn="ctr" rtl="0">
            <a:defRPr/>
          </a:pPr>
          <a:r>
            <a:rPr lang="en-US" sz="1000" b="1" i="0" u="none" strike="noStrike" baseline="0">
              <a:solidFill>
                <a:srgbClr val="000000">
                  <a:lumMod val="65000"/>
                  <a:lumOff val="35000"/>
                </a:srgbClr>
              </a:solidFill>
              <a:latin typeface="Arial"/>
              <a:cs typeface="Arial"/>
            </a:rPr>
            <a:t>Regional Sales</a:t>
          </a:r>
        </a:p>
      </cx:txPr>
    </cx:title>
    <cx:plotArea>
      <cx:plotAreaRegion>
        <cx:plotSurface>
          <cx:spPr>
            <a:noFill/>
            <a:ln w="6350" cap="flat" cmpd="sng" algn="ctr">
              <a:noFill/>
              <a:prstDash val="solid"/>
              <a:miter lim="800000"/>
            </a:ln>
            <a:effectLst/>
          </cx:spPr>
        </cx:plotSurface>
        <cx:series layoutId="regionMap" uniqueId="{2ABD7D62-B23B-4F24-96C5-03477FF89C3F}">
          <cx:dataLabels>
            <cx:visibility seriesName="0" categoryName="0" value="1"/>
          </cx:dataLabels>
          <cx:dataId val="0"/>
          <cx:layoutPr>
            <cx:geography cultureLanguage="en-US" cultureRegion="CA" attribution="Powered by Bing">
              <cx:geoCache provider="{E9337A44-BEBE-4D9F-B70C-5C5E7DAFC167}">
                <cx:binary>1HrZkuQotu2vpOXzVRYgCURb1zG7aHB3xZhT5PAii4qIQmgASSA0fP3ZHpnZVZWdfbqvnbJrVv5A
ICEkYLH3XnsRf39Y//bQPd1PL9a+0/ZvD+vPL2vnhr/99JN9qJ/6e/uqVw+TseZX9+rB9D+ZX39V
D08/PU73i9LyJ4Jw9NNDfT+5p/Xlf/0d3iafzKV5uHfK6Nfz07S9ebJz5+z/0PbDphf3j73SmbJu
Ug8O//zy1HVKG2VfvnjSTrnt3TY8/fzyD0+9fPHT9+/6p+++6GBobn6EvhF6hUmEozhG/PmXvHzR
GS2/NgcJf4WjhIZxEn9p59++fX3fQ///ZETP47l/fJyerIUpPf/9fc8/jB8aLl++eDCzdud1k7CE
P798r5V7enzx1t27J5i8sib98kBqzpN4//Z51j/9ceX/6+/f3YB1+O7O78D5ftH+XdM/YXOlrDXz
pL6tz/8emzB5FVIWJyjC6PlH/ogNJ68ixsIzOF+wod++/QWb/2REP8bmt57fYXN185fE5qQf1b2+
/7Y8fwI0/BXHnDP+1Wo4mMUfzIa+IglOEOXxF+iib9/+ajb/fkA/RuYfM/kOmNP1XxKYm7a7r03/
ZyITv4qTMIro14VH+I/IcPYqRkmIEGM/dGj/yYh+DM1vPb/D5ubiL4nNySx/Ii4ReYUYoMKi6ItF
hN/hEgIuCFGMvrZ/58z+3Wh+jMmXXt/hcfq/f0k8Lu61vf8TQz+ElyiJGOGMfUHke0uB8JMgcGLh
19DP/ujD/v14fozJt37foXIBQfwvGfYfaiXv9be1+d/Hlih6lbCIcZZAhDn/vqdk8SsWIog95wh0
/n1nKVfq34/ox8j81vM7bK5Of1FstH6yxv2Zboy+CiOOo5AnPzaa6BXmEF5CAmTtC0n/Rsb+g7H8
K1j+0fV7XP6aUf/d0/qnOjL8KqJhEiX4K0/+3pHxV2EYnv0c+WIwYFC/h+bfDufHsHzt9h0k7z7+
JU3lg7IPRlv15/oxGnIeh/QbSf5jxIfUkgEqccyBjZ1/wAh+D8t/NKQfQ/O7rt/B8+Gv6ckO071+
fPEOXFn3bZH+VaD5E1Pc/zkcf8HqyzD+8OT/owQRcmB+YcxQDIHs90kU56+AfoQEMuAvdvvdBvlO
FfjX4/nxJvmu+x+m8P9JcvjXWP1Ds8nu3X3+LPb8TpH4n1ufpwsS1HddvxrXD/fNl7U7Pf78kuAY
Q+j6h4h0fskfzPI3beCfOj3dW/fzy7NmhHjMgVrSmJL45Yvl6fk+B+LCOOE0YXBTm8nVzwIUxRhT
RBhAjcLzx62Zz00hfYVQRBCDByBl40n0D3Xt1nSbBH/1bapfr1/oub81SjsLEyEEvXwxfHnwPDNQ
uCAC4AjFcZKELIQ0ENof7t+AhgfP4/8zYdqM8yjrkrg5TSL5esDaHVpJTNnVxJVb28WHuK0Oz1fP
Ba1xPiHUHNHWDiePH2M1mPK5SMxm9/S5iqZkSJHbr1vVZ1VU70K5jh6bxHx2qKpTLvV0ifc4q8P+
iYK6JZWertBohfJ8Kbaer+mEJgHdm8tqlZlcSebpjG+qflTpSuV4iXQt9LQMqeZzk2+4akUy72/9
htvDsO8X87x0graUn6oAxWJM+iXDJhttPQpLcZxNvOvFRNb2pm1zurBynPj+Aa2lHrclnXl3aVro
rKtf7EBpJk11uXNhQzUX1LZc0H3sM6PaMCXJprMEEyrCeV1KElerqKrB52sQNsJJHh7rk59wJZZR
0TQZl4IEiosQtamylSs63g7Cy/WASXWzyvoeq9aIeWp0ug7oKSTvuMVb0Wya5DbY2tzSehIkDgOx
J3MrTDTKvGv64z749wPq69RV8ZQnZCtmczGEQ3toZPMrbdibdiTk5FqZKR+1uQvZbVfL22TYTg43
a4boUMp2NGk02gtMZn9I9twme30jO5WrHDFDsn4zF6NWQ0a3pbpaKmrTmsgqb0Z2ywKGhXauF7y1
N1NA20zhoRG+hRGzHdajrdp3u25mofDiSyWbsjdvGjzv95YU67g8rVxVp75CRmDqsmWbusx2KM47
072NF54NyYhSMIYoG91cCy5rJFpu1nxnlRPJ1FRF7yYvVLCspzroyn19vSW6PnZD50TLone8n6ay
csEp8slVPw3BCZbmgo0GX8g4fPJ7v4i5cjhbMMAbxMGt8jDMGGux4cOKYHZT1/kjmywt+My8kK1v
jlXEdCYHZNNd6u20mE3l7YRf7ztmqWlI/S4JWK43bVMyhqsYO+RE71xwgwgsZtvKU4z8p3WOtyxE
NEm7ZBUaU50vW0YW67MkCrWQQWcOflzrUlvQ1brXW91xGAHabvYlmtM6iN97w2H0JC5Rs/SpCZHM
/OpOAcGpC8PpDZVNCKCNae3AzpJpgRWP4+3NQF06J9FjV+H+c21Pdowv5qgvoy2ZBfbtZYR3Iljy
Tu76E9YzziqlomOtqr2w5o0cNlWYyB55qJEYg3k7ERoJEm6HplZ9EddteOhZxpMF0KuDVTjk64zX
phLBRgpczxdeVZtQ3XBtejCecaqF22xwWEzqp8O8y9twpQWJaUGjeU97H8EDOgILJzU6uL45Doys
6Wi2oh7QmGva6nSZZDF0fernaE9JyE9xV7dXBKsbsg4mj1KlwuW63947G+yHeJj6NEiOpA/k2xAe
v2qS5hqh5BPzycku85jhgF2aPrpde9jIfc/9xUDiXxAPMrWb4UAtYHypBt+kCuoiAWd8kuq9Wuws
5naqC9nb1xWeM0f3VMp6ycPduBRpr9NuDrpD1bewN+Lbze/7jbf2Y+DrD03UVsJGZst3O5rTVCWF
gXcMsfllaqjAiHbF3iU5kfuWS01nEXB0L/EigjGteoVEVC0yt67/te58OfPhsWq36pokO/gmXxMR
t3EtppXRdNj2OiMoSES1RTQdJxcJa4Sf9ZhGUdBkbkimtGPLlQvUMd4bVkQdvth3ehOqajgYOgx5
O9tfoj4wheH8SY3Rx3lsphPRqhaKDDd4C1Var/uY1QQNh3CZjIiiJtPg2rJN0VPdzEGxbdv9Fm1h
yob9WHlmj6g3PkeqvgpleLF4GUIkWi+Nmkk66sUVSduXZPJH2ylyO5F8Cqtjw5A5DE4Owm6yIIPc
rkfRuP2OrZFLK4twnuzJ47L51BAIEbiaL+tlvB2ZHI+N6R5Hrx4anTQXla9nYQLti3r7wFyb5NOW
NFmcrFBxlYji/X5SE9jLlLTwIsoPQ4C8GEgbi0l1y7FFy6/bakyO2+hqsXwrlENZ16xj6vUe5Hqd
xhOEltcoejsaEz+y5Y6q7qNjbft2UTwWPIaoGS1Sph1anhzv/Wvd+DdVTJMs4esmdMgv7E6CFA5T
Pqvpcknaq0ZXJTJrtjoDGPd7Nle4xFSmbugG0VWSZwyHSPABVsl5/9DHH2Qv5VtU66OxFrxKf71x
Eh7QvuF05egutK/ncOpyqqpeKD4P+Sq3XfBfcLILzDeWymTxh02Fb5Hp22tS1+CYx/bohpUVDHci
WqUF8xtxLs34Odi2PQ87QlPOl6pAfmjTrjJhXtP1Pa33jyoahpQqleElngTsj88mIWFukPvkaJKk
O5VUOMyW1HVNYbEpWLhqMH5qRYx3meLa9mKDM8aUY/UxZKS5iGnwGCeuzdsY2Xxqwj2LEubTmI/j
tdqCRiyyUlcL7/J48aekd+GtwUt/khpgZSNJZ01ttjWszehActpaX8bR3uTMN1q0Q0wPPZCNbmwh
UlhUHSDW3sRjXSbD5ESHTF0i0p2COVyyVfLhcmDTKFRsj+MkddrOHS2YQXcz8h9DhSCEWJ2jsENi
bWsqTBs+1JvP6BRfB3aIRELagx5wlxIK/nzQ7MTm4A1N/O0C2yiN7QWaLJixssEDb9IwWoJ3HDU3
MvTyarfuGrmsc7sruVJbXqsEvM62f2wHMN6IeH6UstnEoO1HiDpxobepytYEghmL0SImtAfC7a2Y
QzwJcJvyxkgl7DCLilldBtMaC2RwqV23FCjQtvB0OE2r/VztRqXTxlQ5xfhJOeAZ1a6PTTA2h5jJ
YgwNTjeboFMs+z2Pe0OB2WmTsgjjW4z2TgRx937F/VDsrMUpI6i6nha9544nMmVsby/bJmizHrhC
Wn8McPgRRrmllu/gq3Eg72w8bTnjh0iy8DB7IJGT0enAUJ23fdyUYF6dUGjpRWz2E+p0lcYQrTPb
9+DBkvAy6islklZBFBxkkM6qBUa6kPa1GUgZt1pwOCcr2h4X/Y4l8FBKD9rls8Xx0foQHyEluW64
IhdorbpsiaPHKeHmSK3L9hgYyxy/g/1JcrOgRmwUtVlk+jLwfZL2y4xPELxhZ4QuG4l0ecITDdTs
GHpUX/Bw70U/j0BgAvIk29DmPaafIxeN2TrZbNXtchrlmkntY9Es0VYMrSkg5tTZGsg4D5ve5grW
czNWzPLsOjvGRYDsTThEn1cCe0VF08XO+ybr2/izTjqXb8z6dw7VKCMzhMfny9FrLHwD1uhGBBGE
89tmBnK6xfHJgXFkczPrtOnMWzRFuuiZ2i8XdPbfHU/SIRr8gdFJghc0b8YwFo60XdF6P9710pYr
HeI8Ht0G5Ng2Fwjpq8YBYY/j2qbbmI3j6wAtQ9ZpVhdxu4dCQZpi6dhcUM1uMeQYaRVMKg8B8r4B
z90PqoJNaO782NOrvVI3Yb9/GILIQhAOogu8ZJJkY2LNMVnIkjMaBylr2oOtZmDDpmoud9L+sjZ7
lXZ10wq6Ln3WcXIRYUcvgYjc8NrbHPOeZpRvaTh3RaLm8Yoqst/Y8VKudMxbGx4iHkH+wXwBOYf9
sHcrsOq+u9i4AlKAzFuzhlWO69AJt+gLhw29XNp9zW07HSIGL49bQRLyZiXzJ6v4idTs02ZMnaK2
DtPZxKEwRKbNAm50xTyVvAkLP9TZHqoaRno1BXt7jTBMJNn7NJY7bDNr811+rodtKyeXNhVkMJA4
fJySqDlYAmGVOH8A1/igpj563eH+Yup5I4AvnUK39uk0aFpG8XCUZW1Zdailf4hZklxhCOxpVTei
2aLqbdD4x47bsVhj5TIVvPFycnd1TPuDqh9tsKJiHqf1ct+biy4gF2Qr92gdRTt/4nHvbyCVQTtX
V2xcUuODRQB31WKafJKO+0cPqN1vTSjGtdW/yhw1/gow31KK8Hzg434zOAY2XSejIJ6Qolt3le28
mJcctlJ8YmgxopuIPE1UHYdkljkATgWSyQOhAdCsgESiouAZR2/fy8E2x3jIJAYjrfXEM7LBPtr5
G1bPl1oGSjTjDnGAJScT4e0QJfZNgBqT8pVH930T56YxuWoC/UgalVKPwbSHcQSGq1MABywZcuBc
Lu31uq2XUqqbyZHunaMKHHQM8x9wMJXh6rs0INWpC8I4nzQCrgzrkhKw7mxHgxJ7h82hZWmMNnsz
0OXtrGoIkWqQB4T8ZdWu4dH2EFY3427WZf8UDv3tish86SNPCkUc8FkbpaB4nYmV1WkVaTBHvOcS
qVXUdntNfLikGnV3PZuigkJyv0aEFlO8uVwzf1r9QAsVxeth7uWSU0o+uFC1eV0tyynoyCI4frBJ
0oGd9r827VjUU6OusPc3BJJtYJltIOaG2JOv/DveYnoxRW7P6hZi/BqyTAIvuNRkATLWj10ahhVQ
SyOvhsE+DTSgualdHnfsrZphsZsw6PI2wSjbBlAAuB7Gq7Gp03WZ7iYmVc7BDxQriPUFRh5fJZOY
HEKpH7lJnQ7StWNRziMklFUfJjqpdA+iBpwpeVs7CtzRs3IL2JLtjAHXCYBiscAKCWMD2PyTVfi9
XWV0YlKEk7xAVaSAzEEKg3IpbFBnnQdnMvA5PsykfRNt0QWJtrFYlO1z0CBcSqutFnjV5gK1tmTb
jARqESTnBo9p0G4Q+RwRNNbviVFPO4HX9eEG6XEIxr92vwDzvSckbkBxcJdygb2tDVgb6jkW0TRE
11zC64F/041RoYG8jWwGc2AwBS0rI4YRfaCgD9SDBHK/DWk8TjdB8k4tbZw3VTKnG55vNSWkHFFA
SvBTrBfP1/tswvK59lwMvahmPZcJtV5swetxMk3GgxqXz8UYj7g05+L5Epw3ThFZulT3HSmHc1F3
SwThaKqvKaXNgUR1DKyN39KqrU7PX7PnITwXQzja0rP0t0Egh6SIO2LzlVU7tEHxXPvRpV0mYXRg
T+w8QNTHqLTs3iCNT88Xz7dXsq5566cnNGGdAQWB1HvbgTidB/tcC7266YDmF/Nahf2X1kDtKWx7
eerOi9bLmXxZpLDRUYoJbtNobpKSutkDFwlZU871rXMR6DOORNkWIHecJ52P4HhKcy6eaxz0uS+1
CWB6fsIBASA5mSqV0SUiAtisK0EzcWVo5Sw8MksWzF7idG+WuQzP/dbVQgIKMEUVR8fJy8zo0Zf7
Un8tVtfyDtbm200PEQV2CTYCct3bYGqXskLMA42EGj8Xv93TwNaPOmpSulZL6Sj+WnSBn4o2Ue9W
epbbGH4jR2pKUP9M6esFi2H2KiPrNJS/FbhDQwkkeyhH7pYsQdKKxVB1wnwU3AXtcNwgPJfd3I0l
A44OG3rgaTQFIyCkdQrEa/5yGbQIZ3weRxGdFcKmp0vZgiWeMP00S7mUCEt9GGt1uYZmKf25eL6f
mFb2oIP6QJhkj1Pj9JkBb7MvOYMUfuz4DPu5dXm7959wc7VE01y2a9zZ46CauQxY0qTLsuyplYMr
fys6srqypdtamFW/fr4P329KztMG7QtKJQ5tuQezLQeNalDxllBsGx4O0rAyjNshbYZ6TntLXflb
oc8ftZELO/D20HIbnt+AR+lKdX7heB7FvHUIOPT5egq2OdUdm9JqMu9MDPuuiXgvglVlkoGbZIsC
oRTSJK0RFYlcTVG7O74MQNd5Cz4dR5/9OjrRtAvoIjt9ICOos6wJT0sbXFXenpKJ1SKotlXsrdMi
Dto9XcxoUx9XnxJmXst6Onjk42Ju8Nsx5B+2Xi951ReBauqDGZtbtfkVUunRXdUuQmlP6WMTvI04
GfO1r3lK4+Rui+Vl2ERdMQNbF7xeeNFv8B+ta3dIwI57DypdQ7rrLojiopECHRft20xD0nBsoopk
NCkD0je5Cbs7maxaRA5U1K4v3MxnyC+kB5favTVDEmayd78CpZtPcwysNGjvVBuNgjbgL9HBd1uc
RTFsQXqWy+FkQOym8gVP2HzTGHhtEiQGVEpzFa6BTvtxaYtm0lR0ixfIUbHO4aMLF9E5DvkE5S2M
PPgUIdgXZqMMTEunYbVWmV/GUFBO74PuzvZsz+KJBoJ3kHCRZBAzbYPCLOxkeROXSTNh0XYTvWJ6
OrWNv+PaX/nJbOVoID2LYGais+N8a+c6tUH4fuy31MxAlvsl+GBC/S6YzX5I3DnL1P6AgyoWkRfV
HuvcfPK8dyJkrOjKXk8fVNzNJWj3oG0E5MQw/jSHEFUZJSw3eiUnudw1bpnegZIlKFkOLd/nlHfL
Oe3sXq8yZpnVTREziG8jx2vO8PzRw7+fAsUEAcrReziw6X6hfv6k2YoEZvUvbmdKDHvAxbYAGIGc
VxEs+hdY8A+ka/KkYwV3ZBAsNAfpyaPv/Vu1SBF4I6SsbveKbdk6g+7JcXxwHAQQkCXESld1mFgF
TD9KwIPPEIMbw3OQ32/0cqzQSrPYV+gQGtYeeLQ06SSn+tCt8ilsaSxCIORwtnBW1/zrfQz2IyZt
uo8zZHZoYAKb7nKLmjELLX8PGcIqthVSTAccQdnPoBV8XtYmymS8mnQBhRGOQiCU1MrcbnBeByqH
RccwgdOQrX7vJ02EZRMIVaCvplbXFz2+nd7sBCbeJssVUPBPe5i4gg4bhoTUgxA6ZnQ1y1UYtk0e
Ez+n0xWYFuyuOLputn4WMo4/Rb3qj3p+Y3q6A2Vb7xDuo0J697kK5i4LYtRBbg/bzDY1KBcNEB8T
FHWtP0kABvLwODOyjorGIZBtIGO0SXOa9KiE3vYuxeP5EKqv3u0bjLSKE1Ng1jQCx/UVGJc4H2V0
bHZ5lGxd6nt2CsNuKDrVW8H6uXkT3Q696rKQyfYsbdWgxYQlGpN7mRh0WRmvIT2PbwYyGBE3lU9n
kPo2GsiLsfm8RUlQVkM8CLyJSao6VXWHX+MKfaRN+xmEbS0qaXqxDKchwfICfGuujTsAicvrydE8
WCG1q+mAs3pYxQyx9xA7NYqNTO9qOFiB1OQxCOBvVYeb8GsQC4hemUUhLZIueIijfhfMo1+nxabL
vuI7o5a9qAlvM+BG7+iy1HCq5kEpqNo5ZxGnRV+tKN086M8c3DDw6UpwELoFrfvhZg1Ep7dyqOn7
pXXkFh3tmFsDO68axvhkjJVpG1D4Xz/zXq9d1jLnsnYM+0Im43GMI53qNvaZ2vRx3sGxk042uZZJ
HkoIp2oBDz7XvkjcdknC+BocFhGNguSGhDN8G6RJSC6v6+4u9ipO6TTekb2pyiD0xcilA31W7XeL
T0zmKgLK2h6fJkKvzRaCREuKIZy2Y4fVZaT4XTuoKXVJRA64dgL0kP6wberKtxJD0tWLqBtyVm+/
yMDuh6ZaW9F5+g6I5wdUhwHIWOuBcYj/pp5y75wXXS+vlJpsjviHudqaNHYdBptZ7upqADWZlWgJ
IRkZOD6wjb1dIpzvGzpEZAtFA+cxkPDFA6TK5t50/sMIJwcC161YmL9XZiGQ1+I3dt01qCOB6Mdq
Snsjl0uP5hvbd08gBkaepvW269JHoIvBuWUPMn+lTs353nPDc6GCUZd9l+iykd0d6JpNUe/AUp6L
cQRyOoPTTfoaZLFNy6Oi0fWyWYH49Kbv7XKQcTqNS9n5aT5QA8zguagQ0JXn2la5CqU1VlVhK5wN
a56MXKiBwNHKHPiLrYrkIYGDiQTvp1khmSvQJOGYLqoyOP4cRQVHfjIye8kiux67qr3qOwg8nA83
9QphnDc4waleprUcuujUIrQBw1drufJlBPc6kKwzwF8hSFpgKEBiKesEaaw5Pd8f944c+mWCpD55
PYJ8n+8zHE+q9s1SOVqgsOdlSDkQa5+uLlblQGZQCvsdslI4yjqxBIgQtaOEoBovuQ6MFgShId9Q
11+Ee9Jd7HjuLyK5gCIC6ZXc1NCJhTouRmnilFM4m6HENnkkgXbSc/Fcey6WpoOU6rmqZ2lKU/ga
tRdagTC0tiGG82H8NMzRUG4J2HYXAYHbsJpzUMseJWqm0gV0LGNjp/L5ElK9QdDAHadtAf3jDBmr
1Fe0mN+XQ9RMl+PKxiwhPEj3qWmzhLENBHvVphySv1SdPxWtGrRzqcUOy9HI5TXqVXAII9ofmyrO
+w1o4G9FqIEqWqJAyn2uPrdsdCwqAvlC29b9Re3kDgcl6lrXw6f2vCc3tI572qrpKtALK353z1F7
5fHegKFC5kd3J4uVeDhQhd2Nz12fa3Ae7U6zvlsaGpbgOcOy9xIsoRXB+f8bIq6GLwU+pwj7HrWd
qCuX8bAHbeacRfAB8onn2nMRNysReDFDZherLogPDo0GnVo1UyhC0PPKwB50ZWWp+ARaXriylAxj
AmrzmdZHrpKCsAn22JnqPxdMzbwgkl3357TOqeTJbKCSQlg/MTian8P6vyk5syVHdTZrXxEdgJh0
0gcMxmNmVlZWVlaeEDVqQIhBIIar/xeu/X21e0dH/90ReztMGtsUBul913qWUIajhNMC1067l+Ex
MzHalgWywc50wLATKl3M2J6nLo4zL1qj1NcaPc+/H4B5qqPH0MJqrlSK89oUm3B+BRYXjiN5//uB
/vsZ6WmYkRjXaDjy5LCI6aEm1fgbIImmvlB11B3zlW+xm83AXo5jFGR27xGbvVsEL4d+hkHHvf8Q
LKwBn2wraA4zxFGewL6G8jHOMPFRknftghl10OGlJ95lhAUEgbJZnHILw+bM5AY9lXZHHo9w3ljX
2nJag+MEzu/cdNVzRak+3L9nbhqGeyvchzxjquBQkfnDmGywc+IJtXrVQvgNRhysDY6JP2XzvRFy
wriwdftmLO4wsl8arghRt9J4y2RC9Hmf4M/9/up9M9DDWBI6nsa9ybPYI69A/6XzFmCgJHsvSHkv
MHNM6EDMBmeIw3hKLERhMn2L/PVZbtIc/L0LRTSqO6uatRiV9u2FWWieg8C5sO10iVUvTh1khTuC
s+iFq99P2/36HAwZjnAP8vuh8/5tjdRwuh9pqyAOZ8Qfb7HBT2hrX8JGuV/PKoc5Sw8MX9K6Kznx
6Hj/9HUSuJTuT+8Pbi1+fzesqv58f/DNggP9s20tMZkOtg/OVL9zRspo5klp7IrLzN+vLlwh3pbx
zTlWyz647H8bgqhPY7gQ+f1fHMSTVjCZcB6kY962wEtyuSypu58OftWAcc6xmqLzaEzWzjX5fW/e
D9Gu/ZRGaw+fbm/Lhyb5Vq3tJ7XLI6ZfWRntUsq+Va3ih10aW8Rb1Z4r2IdZwCuTebHFrbIf1v1+
uW/eH7b9hXniU24pNPf7kS+r0x8I8a/UhA8sUKBL8OvKONx/lZVnHTnUAk2gnaeTbZr6HBHc8s0E
P7xb3zCDOamMGlV29fDBUQfVdx/JlJAjracHT3toH1iVavQ0+QKtJR3pcLPCfUIFATESI5evRpUP
VvlwW9makgjyde9x3IPO2W9xVv3Ofu+ga6YtbZ6Tzn+TY/QlUslD33k0R0cZlLTTAc52eFVy28pO
Skzn7ngOu/Zi4u5LOBH4HaH77ISBSZsYVM7KwRiY5p1Rf8sm6zeF6kSmeQXHFcqiJUld9iL4NK0X
0le3VqGd9MM5F/70IGf13hqFcTa4TXOj07huv0OON88WWqVVCzxrvj6ryj2OqMcS1o8ZqsJT3Dtj
HidulQ8qukGmf0pkRdL4gxdXS9EF9YrJXTwuCpWx6EZdJGtQEB+NMYpUFCrjfOqG9jvuyC2tHBRl
vqgSzMxmQQ/hD1ligD/ALdCXtQ+jdCb6tOp++ta6T2FcBd95NaywJnaLp0WNahuWJ7P7ygLnEaTv
UEivrk/RPP7yKOr6ntsPS29IZlqHHu43I0Tn6SilhPk2uOUcJeV9FKGDL7fs/rRemH/q1xMwBIxr
6+g9empzDpRrel6a2AXkC4DxL7ryv7CC39tuHQTjf4Vx/735ny9tg//u7/nzxz3L+2cL8YjfIeD/
ca/yZ7sT/+afO+1H8+/P+hNF3fnKfx/qP4jN37HhfzGO/5cX/9esp/v/ZT0RaxVdJ/6FHf/FiO7v
+xfumfyHh4gqSN0g9qKYRvQP8en9RxQEmNF2CvQv4JOEoDpdiBIRMsc+cFDEiv4FfCKMjNwLYi0+
lKQ9+vp/Az69Hej8G/AZ7HA53Y8sIgS2QoiD/jvwKWLRQ7cz9UnZVhzpPL5PQfQA0QSqpV6qMxhG
COZ2K5ulhiYl9Ikta42mhLvHwfdJGmAQgMj8VA9kvFC6PdJqbE+R031VS1tDMpx+Lk1F05Zt7blu
anSqbP5lW19fzdo9qhjGFTpjsGJauimRmPlXuMHDVHDHPhD55q7tofb9Nt8Wk+TuEKty5oFKR/Jr
8NUG049dghklbfg0MaAibmfem57NEKz6+LDKieSot/n0nXECCjIJPkZ6sdkggjonjNd5tanD7Fbb
sbFjuUwgI6kLqaVNhHOMvJY+yhpK3+ZofZC8yahTqYfaCeunJTQQczdrSrGIDnaYu569hn13Bo+e
AyAhLyO8qOPYV184keKBtpY/xBUT+ei5Io+Xar3KeJuLwVo3hYpxChoSiEIbECODdJzC0I6kNGao
chcz5YPYdRzwqkVI+DGpwHmKVY03v25uKx1NFtb2tho1HNu6K8EczEA5t49JFDvoWgAKJe63xbYn
y7X9OUiZbab6MgcT1Eu6LZkDwKlcZe/l/Zz3QmyHuTVxKpakyevIf9VVEuS+t754nV5LagZ8UNuD
6QPTAy2xymVoL8k8L08ALTb0yXwt2wXF6NavWbg56kq9Pm0HfDBJHFKIdvhKOETHfe915A+gJ+hl
Ec9NpS5JFaCy7ACbufhA2fRhBggekkMlMF9T2aakc+hxHepzRf2hBM/spICnz6uK+CVOGDvMo/hu
eSgv4/7g8vmvB8NF/bfN+6v3/e67/Heb9xeqQLrlEgbX+5YTRSFQQyhfg5ymNv3Hd9w/r7u/cn+6
NQE99Cx6/sdhBDIBerVNn3tiGhgP/+VA758Z4qpOq7En+f98ePf33t8R7L1dAhguvb/jzwv3TSYZ
ZMX7078d3+89ne01jBR4UoYp8m87/u3pfcf712ymKyC2wpH1mzbju5h1fzCeD1ZoS6ASzqt7nQHC
ogBqaG73DjqEjnggbHnRzRWqUf23B2cN6mvsK/zNAW/MVDDkdP/bApHjQKoSU+6X+3vuf52SDVVM
4m+FZcE5nM3nwVVtAZqZDTmRvTmu9sqd/iaWFk46xaXkuY1zrcbZud6fEd4kxQbBAVrIMl5UvJxn
Om+nQQLWAIKS6hrKmusdo2YjVwpm/ursDzQU/jXINPMJurlJfUZ0g5T31/3Rj45AW65V7KwX7YQ4
1ZHPgErMAaz2KLjen41ghABQrc/UptRAd6tQMQEGkeGVacdmlYtz+OdvcP4LMrnDedn3AFv1faA8
yRXKWTHP0aVrdHThM7QBSD3tIdjP+7Zw0uYSQvaVk1RTeajkUKWdCbcMRKh7ve91fwAk6v3eJAmX
UETrNz8iLQZP9XWuekBMDeT+iq76vMXT0U9oeDE+/l/d/tiAnh89Rg4w77/XFdo00svmoF2vuzVx
/aq7MSqh8zQH01PQ0m3jF+4EKAx463KNo3i5rhJ1P23al0YDSGj3hwWWPAztgRbhvoc/PM12I5cG
I/15DvkDfxJzEOUOkOzUtW14WgC68FXzK5B4frWLJGdTA19ZQugcxMkTQ3pUx/hAKwaQNsDpb0S/
R8RVV5Th7hywdADodZi1s12d1duubjVsVyOb+rR1FZoR/On+922GtuQGiTzcN5FhcH+/8K0Pzghp
tNdVnWYn4QfBeoxTPX4CTecJpHnnP+rAtadubKLMTYaDJyzPrB3UFd6nurLNkUfrpzocP1rYr7Dw
guu6bN5pbeZj0I5Rl4e0JoXuZlz8wK/KjoSv9wtrIM5yiPgeYUgqdetBgIHcswZ48Doc7puBY8wB
yMwAI3ZtbmgR2nyOW0DBg8kig3YDDcgHxZqnAau1FG2cVHkLgCqtGTAOIjt1murVZItjaDq1zHuM
w6ZsIXh/Fo5WR1LJRx+BkKO/6yjLvZfme/++7OJKcNdlKjlnbJjtYZs7t+hHgq5b7vvMuwxxf/b7
j3+272+UYCL/2vMfu983ffw8B0qmx/tXx/4Yp51AtOL+4p83/O2jfz+Fcf7JVD4/tH+O5P5996/f
7qIAWPguY5Ho4YP++yD+tv+gjZf5TLOMud6ITrmHYnZ/SBzctH820UcP53/87f7qBGa9DAIILEnp
O56fDZUbHTSkHQLBxFkVfJdK4oaLvvWafYMW1Odu03+LtvgdApS9TVJCJLdClXJ7CwO3WHBeT2oB
6BMGdQM9IvRzmDXQiT17HKo6hp4a4R1+mzljoApAS93BKLWems777NDhFPlAsg3A181D88M9loVx
92wjfeR6fR69GZEWkNYZc/ij0xXeVAd5HRKRd3DlU2Lh2LIISA5rvCxIWoFRYpOnRoXXUFTjEU0+
mK4290BfSAOgZU56sEYid6E/52bEx7fwqKK474qQ+W+zlm3ucEDlTVw0Q+PeYr+nWT+aFy9Ia119
5nY31qJoPEYtWWFO9EAltuRBtnD6az5nvHHem66x6SRCIGxLcux57ecm9BDbMaC2Eium69RgqsVA
iM42YggIeRY/+8kZEHfQ1tBTi8cM8o7IwrY61dC4UKKEoqh6ZEsEYZkPiyb3+6jKCJM+CkmoJKFd
UyzrsBReb2DcbxBmEzMi8EGXHssbzZ+VhwqsUuGS1SRGf7+eBgEQrIq1SJuaubhHDFR8znESZvW1
g4ldr2E5MW7SmvwQYcsPjfsx8haZs6C7rQ5xS78xbxEzVR5VgS3EWqf1Sum5Us2ADrdWgOUcmjm2
fun8eMmWTXaHcYve2WbZhYMIPsy4PFGLRU9rODVXXQ/v+nUHG/JNdeXstCZr3OnNAIfJ6RJ/m2O0
t+AW8xoLNpVdtKSEmi1NZj0jruKgqFhYGbt1j3999+67EkmPW5zMT13cVUWFiNXJW/1sm+ujnSFH
KxkGWTJ+3rbqJ5/oMW5Nn8cVyVwxRSe6kSPOGLkNmi2pe/E2q5A94I+joG4+zxRNA8xO9B4A8ELo
ta07fOLmwGkDfaT9FQeDx0AIuZeVY3f9tdXgVozbHofQwgJpxiuV0dXtJn4Dg1bSAWeQRAtILZjG
VNjckoFeiLBgoGE+9h55X7Z1/RARkw68Hm5ixrWURNUxpqBVwhEXaNK5CEHZjw3UWCtg7WCCy9oN
6HpYUfxSwT4mw27lzlT0wRJmUlZpUhFVCiVTQrCjCxMSEmjj5BqDTl6z5VrPMewf5Ao4SE1JE3Cg
7JPXx69Q5HFLVexoB5ccp9k/8ikS57h1slDHNwbhIqcuuJdRFa3XPoL3WtIQQQkdAtNKguDQMDkd
waEfvboA44UqWwUJ0khHK6v1lYbjp4iIr0sEo2mBFplDjCalmh566PmpM2JYCaHCpTrhLI8i5eTr
Cs3UdeinxZBXWYNhtp0CkDj0oKLTGr5mSjc9ZKjCylATgpwKekDDWHCR9WPk1SC8OU8y4eoNKDug
ucC2aI4kbkv2Vk3KPc1meZv7ti+SeXzgIk6u09J9SUb9iMyjW4xq5IgLjP4xWqjzdeGDOmCBLUAD
cs+y4bhlB0Em7BtRNHTOGsndQ8jqV4B+TuFzIOl+x53Mpzg/07oWK5FOSdUgDq7Lu1wkDMZhZW57
iaPYDBhEqVLHCJu1o4nOIuJZy5jKFndF5qJzbkg+igrDfu0A4R1bJx9n9lzBO7q0ky06BQmYO8h/
2TV088iLW5BFydMOCOglrrPla8K0hjeT0GOIMcSRvkAhRQHyuSjltd+du2qgp8T95VdxdRRxM+Qr
gwMT1D3+7ZN89OwI61vj1PpeqQ0YkzXudO7g15DhzDJo2z9YeJXjt4RAxg0W5Pi0WN7RsS7whz2Z
6Q1jVcJbby/tKiQPqciCCjaVJPY2xDLzQYrnThDhU2Ev32BtwSCO7GmkGwTwen6G4PtF2yHMRJAk
yDphxLvrYWMv3zwI54Wq1DlB/bSxvkb9HfDCCcYGA7vKKiw6UYRDEh+sE/xggP62qvpocNJT9tRE
urpUK0vSlQW/OCSM1B/FdCQSOj6PgIQscLHpFzIMp0FxtOlO8O47gzyvXoEGmWNo7r8MGpNSMI6/
OsGAOeFEpxhX/Zzv7Sj35xt3uMWQI14G2A0FiocnYmcAzW7zvQKzDLQORMigp7QPkUoD65O1SVLE
MvzAqHMiNckDNQ/laqccaT2RTusAFMcAAPW0+4Cr4EqS5tEVybOe6xtzn9k83dx8Ub1OHc5ScM8X
kFNZ6wZfmK9e5xA/Q+RJ+Mcil4q9hptFsiBC/sbq5w6dZx8imaCh3+adMBmrk4P0vCCb4woJWo0Y
QDONgKLpUXrIqVH+3Zdtm0/BjLBMLy5V3OvMNVTkts16JCPnKXoyBgyDQ5Aak0mcBgDEDk9dgsRO
0kcfdeJ+qDVuP4fzOa+1+aHgDc9CBeW4hN+jjbvPgfMzaSxMGkaflz4EaYxuKFrCkvTesQvtG6Jt
M0TbJ0AnqPwbLD4z4fJy6t6mDWcokTdgcR0E7eCA0w700x+afOvEz7kPvoByrFMMIgtotaouNuS0
cKVcVAtdSzEfP6ITH2kCMBsTo84ji2EXebqvY5MsWRtBj28l/xKL8CvRokrJAmHLB4fENUQb9qlr
th986xAdCtbpMEXJ2wb44thyuBiA9tsWvysH/7jTH5kIl/dRN4CZklUeDeh8vjwLyNiA/75HessH
WSZ9h091jqur38ceQZVwdDAm2vYM6/DBJlKcDLcbohVBnPbBuj3YahBgdtt3DY1Gu/XzOut3J+wk
pO0uX+06lOMKEgdhsU+JBE91L7n8OoHrNGCC9hALS9Xe+24IPB0EHOy4ZyW8lYOewxuh1i1Vjwwf
DYFMRHBiKRMHWsOn1+6Q0bYWxWC2z63eEGKO0AItSMCqsaOPa7IirRGSi43rowCFhLAGrdI9aF0u
tqK5GaonqpbHdf4VknE4LA1otHmsg0Oy9bJoGv55AmOaB0PwUU/u68oHUiYcLbycbp5qyYWRM9I3
8+m9rnfuJBpwmocgRA168Rdo9osPhHcN+jcaY1JtwvinM7Y/mY9hs4p8mnZceBk3rSx447cHVT20
YKce1wZSh0Mr+N4Buk+eiFOQnAJY/8eE1SgjErmlKHjH6/BBms3NhZBerpJ2e5q24GHswb/EfbLm
bbdFl77jn47Ebd+7qGCbIidnBlIYMK8AJ71kDTxhTeOwbCF1wANSXYZ5skJ9XR39OGCPMyF53dnM
NEME9Dz45TcIni2ChRjYdqxRC5tR6Zor6rq29r5xFE0T+JMCQTKwhkgPgMJBsh7RnGW7TQz5Btz9
ZxEY6A74p69yKecp/lxXFNW139h82gzqaXL1FLJSSRie221YCt3M4pR45OY67JNugf6F2061U8Xz
OGq+OOH6cbRGYKbt3SKkwxeI4dEJAXE5HoLa/z5BmclDfxOnkfiv89pfhm2luTeQBMmCR+UFHiLW
GrPudKFywqTosBtCmw8WTmEWO7BagrCFf9P1Vz8Jj5MEQo64RL4uEQOdu06IsEpch/2T9fmzS4MG
HrKP6WoZX1x2jTwNd90A8wMVUzS+h7PvO2EW08kFU0nRvCwJzgldUkiln02FPM447z8FOhykKx9i
AyUQ8Olj1LgxVGCT1Sx8CgN6CZvx5nEcDoqqG84TrLPq0eeBf4jG5PO6mDBfWvPa0fm57oLXnkyo
eEdqc+3Uz8qbuhTOH1LuhQeoKeXvCkR0JkAD5LXsyzaiFaSNcl3mZwEs/tg5/OYmfXzZJhnlaRc0
8myScq19oChGn6YY2QPioY9BLPDUe1Y+TJN+UAYo6j5adN2Kbg4Bh6OBys8Ps/XfKOtlVs0NLzri
PyzaXcDlw1MNWvBW1PF/IAMRX9AEIUcM8b8bUCVvYZs1e3oPHxfz7uLUsA6aqouA69FXC+36c8RH
uNUkgSWI6QfS+g+iPk59jZQ7Y0kJr/4ZaWBRrEOcFKDngrxjP5tumq89A+YIt3aSHdYmiJuwSAAx
FNWAxQhmT2v8iro5tFocFxiGTiQFqqJdwhph2tdNga4nymrUxEGzJ8Qjipjd0h4rA3EhwtBR9UCo
kHu2KF0eWRzcapnYA67k8FQt84sv7dOQmCSrEALNFHVeYspMHrktmmlzaoFmgxhFdTSe5n31Bb5e
EiREUhuAHZaef91UFKeOQSh/NWASKyTyUebvKdBki0u0ladgZL8q16qj0HGOkRyws77nI1BuBBs9
99M2pEGEMdhiLizoVCPbTkeAT+34Io2Bec3R9DTS9y6NHU7wGmBTuMhns9gh6Tgd+lW+eBEBjt6P
z0ssWMHsPKdmiqDFISiZ4lhtnOjcVJjep/hsJ6MPsVhRBOsEtBIuKI90R8CHfcpoiHCkCJpinTtM
gZ3sszWsMks34JSYLXuFVGrihT8RVhCXbmZfhDwiW0sx2QVgxqbwfVQtxg8sn+DVFVYGieOvK+tU
liik4ZE4Q7JgfaDQmzNmZIA4kcSMpSjCTDFaGxKl6zYf7RK9DJV2cm+KFSIqrn8IMfRj7YsvjC0o
VXTyyiqgZjTWUGso8u9kQvPsah94QteXzPAPHUgy1G8wj1y3Bwn7TiBZe+Z1UHdQ37Q3oC8rfqK3
euXoZgfn2wCRwnMXcjUgRQt0JHHHDknTx8/O7i9DfT+PeukgA64VZIjgJ93Y64rAfd7wBVCU44vU
J/PXtjPNgbvydesfmBzZbeC6fRIKkaUNtXmhh1cNhB7zCYScGADAGPSHULmYPxbEJutGJnm/IUls
5+aFsGoqlhFlqe/qzwA9rnxb/GKrtx9oBbfQR2IYplG3qg8cvxg0bol5/onMKKFHFxrEAqpmotGH
oJe/6iV4tI19GZw5RoYRloc3dluOu1Ki4bIF+WqqpSmdHph3hKVkkAmMhixYxYtCZ3byAvo8bUic
xEspEv82uJUs4f91qOTRq4pXiEbNAebkK1TRPe0/Po/7TQo9MgeS4iALEJznkYnLHKf1t80O+6UW
CMBUCCq1pKIHoVSGdQFENvGgXMAxYyGdKR2deAVYjSsT69R6pRvPh1kGr3ME8HANDboyvv3aZgRe
RyfAjZ+4Wf+9YrYkfP6YWNDUbPkRbtNS8tU5D0n/hoVnJtC1iHRwgkSKqeivZoqXA7jV940o74hp
U6O+MWsGl+URl8UImA3IBDCfDhAxA8K+z47J6jy5MGZT2n9Thl2xOM4LwrjiICowBlMHdtTUH1w3
eJkVktGeMQ00+/hz79cwIQO9po1XxAgQZmL75gWtVyz9cOEDElZbiFaRDYjeVK4uVBDJ64rFCWJv
Qaczt48dLhHc1zTO1Mw41GP1NhDSFbzzSIbJ1qSeDwIKGouDlRMoPTZThwBYU51ZvJ7IAKypdXPJ
gh+hE78ManoESR8icL581UmngSknfRFhZQY5mhvkydxhRh2d5qM132TPZ6BJ5L0Bc9Et8F5BG3Jk
OYx7ipYfqDHlxziC2xhO9rIl7WmyA1TAjqIpnwvLJeL4IZo2MaF8hgqWjgrYMVzRn5sFoxwF4YMP
HB4xLAPlRT/5FMYzD5w15wh8px5G7C6xyQNFZvwYSvzzlUt+1GzSB29QP8YaFjjvpyqPwz28P1Uw
rlBepjEGT7C9E+hcDGi5M4KRjpjOh61tDvXGbm60Dqd2QH3ozUnZJazEDZR6EgknqsBBOVwjtxuI
Y60ELo1+/bSOpsp831OHdUhO4LHlObDIpjUBPKg26Us+4YjbcAtThKLBGjs3Iy1claF5DKS5ArAH
/QIepowhHZ+JhfpiyOe2mkOAeiH8h2h4EChfQwV7fHKCbHTmJ0d48RF3DFSDsf6AVZIwZ87DUEzz
uKdJnEMvsTIIlnYcy9ajT6Nyv2AVYYsVEsCOYgGZK4k+KUFXJDL29kgmWIzGnXKMT2Xj6q/orG6b
e/I3J3mce4p4aVdBFnTeRzBLNwuloFyThmREmZsTcYb1ImRfrGFkDy13vTTUDxbL16zIlobzyTeY
Nw2hWWyxioelwXcRTU3O249EPc3T6kIkd1DPVki0d04cF44OqqwHa5w5UBkc5xlw1GywGMzgGSBW
dZNDBIJu7j4lUEtL7VCNC2pGUa/ITQTRSxwPJVZ9mMphVUPe2S3OeqHc48ShDSzXqILcaaewzUnn
fdDJegmlQhBtQQ5VqOXmJz0ieQGkx1C0GTheqNEWJfqCyLjQH7ba/wpvCoG9k98iZNUMAdYzqgVU
6Dnc1w/4NnDKnjE2/4p5BRGFwuiX0rfIEpC6GLyTSGL1JBqsrO/5aT0yfQXXezaV05y8rR6OPrFP
cP4RV5C6SaX0kKqsIgg5CkK17Wvci5re3MV+5khfFdtY4wTXUwLyfMF6LiN/RSVCch8XtY9QKu+V
OG0GkurqvGOdhkNlAvsWr1GJtUvmJ2ECsOLRiOVYXMShF8sEElvxVLYJ386zwyAjWDaVmMUhf5rl
a4wrAYbEEal/i+vDgHcIFMsi/xoSBO4Y2Ltp94nGHSy/E5phM8N4/LN9fzbsL//52/0tCXOAQd3f
c9++P/vHPlhXimVbKFzcCvgEZF6Qimw2qQ5O4n/828f8/tb/9iMThdWWEHf289873b8HsyFM6D9f
/vudsUTOvp0lqjQkqnlVHW2dgFL+x/H9/hw9elcXS6kf/vaxwzBd0DOJ8p+ffN/+veP9X2KS8Cuf
K1vcP5rfSdc/33Lf+77f/cTdN3mjeRbras3um3/OqIsFrUoBkFYMzqfKhhAbKLRKIbt35Q9Ozt0I
C6axeYB4Z3lqlYPOxWLGRKIMnWSNSdcHgNhYNMWomT88RCRy82Tx6UkSWUZu4OVshBK2btMnhRFO
jn4eeOw7Wn6W8lYCu0eBX8hoxTDfgMelsO/9EVm9CTTcalDNa/0JucnjSsCzhPJZ2W9WaReASTNm
4YRFCNzdMlljYHFOjIWW2NXT68X28vtuYQyrs9cK3a0j29faAB6d+vCKlHJJwZIgJgG88eBo54E0
C8b7zcP8BEIdkOwoMwgU6dxUTy7BgCqBN6YkFLjqkdVKti7OcMPqjT5GDEOkRlxpa4ElS3oeet4U
gmBpDBGVE7z4VCt+W8RmsyhCTqhr/Ms8Nt+2Aae3hcVFuhgZeOT9KDGfRu0PWMwLdk2MizYlajlh
Yjs6XYJFQriHcM/6lUDLW2fnDZyOkzF/uQLNyQg029SC30YofwA3auaCc3IIzfoFWA46h/FQJYYB
8JKHYDFVIeYBlnnQvTYq+tHOZMltv/6Y42ZEgxhg4CatBa+POdCbxqaw2xtn/kurUN52GMlyi8V5
8vYzFqUBrbUhmuAVvu9i/RZHhMe5nqpCe5IC14aBLsXWgTtKyh5rCeRefakq4eXDCmUgIFpl04jR
1Cq0GxOY1tM4Y4ELZE/f+hnZxTioX+YKdUV0D326X5DEwJpfTQw7avi25mxCDh2TWuEA8TggWJ/+
P/bObMltJNuyX4QyDA448MqZDMYoKTS8wDRiBhzz8PV3OUKpUKmy63a12X3otn5IJIhgUGQQcLif
s/faVuKNV9nYO2ABb2pKnPUEAcyWdOWLpbxjGNsHGJjo0RjGNi20r6IOLuYSPqo2dOmRLdV+ar3n
0am2k19629LI60M3Y03hhrAEDYijvrrvluC5XdTFzbrPxZQ8LDNdSxH3H82p9/aulUN66LAjrpon
T8l28xtp8m8Zjv8i6AMo6TgC7htTJXR9/yzoi0Mx50lPcWqeaboUgxFcZEZnIbHyh9xE3ZGI8K2r
amdvFDjyjC4OD35EVbjosREbzrlt7CM9FGuL27i/sQojeBTQo6ZYFvcZJ0Il2zcMBdF/88atP9CT
NKA9G7G/TWsVIC51/39+4wu8R2+mRnumEZydDc9FrkE5bzNJOmd92lEaTH16+nl870KOu8wOltp/
/8fTJM0/1JAe9Q/+01JIGJx/vIekTlJviovkjFhjvle5fc6sNIbCNFjbYJHGCWG8fwhZHRg1U4be
vHjQQ0r18d+/Dwft57+8D4FTTli26Vue9weGM6vmWTSZjM69CoHW+Y049x3teZNBcGzTDwM+3WOV
e28tNM+3fmZNp4Riy6DEWYWtcTsEXX1lQr9pSpyVEYIZ7lcoq2MLrJyIGKZRhFq3oYxuQuFeMM+2
t8pobZhG9MMbg550CWNrXyXWZxhRw2mqaqywlbyum0TvdfkC6PkXJfV/79yFP+0IS0rLN/EF6a/n
N/pob3Z+3A1xdPYsu9iOLRy+NMjmvRXJg3LtbSyW5jpAaREw8E6urc7FVNLfzxem7dO1xA59KsxR
gEsqhjOU0WQzRHGAES8cjvkS26fehlICPOywvvP/L4/+b1G4nKG/fclagP0HCvcXmP13Fu76W3+J
owNCFhwH04AIqPwKk4vuLxyu/Ift+LCvfM90XIsB4pdGWkAsZ4hzpXBtJ7BdySXyUyMtnH+IICCS
ATCdDzoblO5fAvGfJ+G/g+Lyz/zzxWgGFlYB2Lv63LRMex24fjsrnThDDi1K86Y0jYrlIRfJ0Dg3
FaYOZw95rAtvPNU538MpppekmKNjWW/CPpZv69Quoh8Q9Eb3mxl7lfFOhF7tP4+q6dof0Szy6vMi
Wbx9G1IfVVa6IBxanAXJxKSGJINk5ntaM0vBJ6Vx4OXtm8aVs70z3bZ9TmxoAfu0BbpwgndQZ6c4
auDbBX4+hF/duJ+AAaI+tG9UPOT3meGjVwxHI6ZHWhkd3R6zn+JrHwT1im9FjWD6MapsfIQhdpzc
d+2j3Q/QN/kk6JbNPi8/mb5vQHNDtO3hr3A9wEMerOMNwiSR0BgyOuu7PU9Zu21bY0ZVEkeUFLlA
O48JlOhRmiV96yGS67Mhvu9LYU/GfuxAOLX8a+lstuc4clnBFGnuMgLJuIGDCp0DpbnZ5hTZgRNk
6XmM8V4ew1g8idFjKuksqO1gwVhI1fBqG4emCrMvNnROZ2MIGhK0DQZk1ti1Q7s5maw+imOxxCzV
HZdi+seyQOl/MENu4JuWopSznRNrvgTj5KQYeSCyUHeVc0BDJ5bjOygNtfOGJwLN9OIpfhcFY/7V
ZObTHtusbrNd2jQqOXQuBgAqTk73yYv1JMgBZHhXBF1FBSB03paWyxTbcstoX6MHp4pVmpW/5Z+l
Mils8Vh6ORJRy0TQsFVWVWbbtg7lux7NzHgoB9VNrOVtbtmxoU0jtj2b1qVp+KhMnpws63dWawu1
Fwv6wQd09KiVEm/GOt7UkIx3M9Uy3LJtqgmpfby00FaNoaQPVxv+D1dSIgMbiihHbTSKpdwUOIRo
+icgjYrNkESJcVNEHpqrglu8hjaoxVe70hsk7NigZVI90LXyj6k/1u5G5bnh7kMTfMVdpPrZxlfQ
FjRFQJfR5VaD9SYVyk6P8H7G+pbYuCi6NaZoks+lawT2aa7R2l5CRhRHME3xcIHvE1Q6S0zNjlnu
nTfi2LNn+oUeq7wLJRrjA+2Q+c0gHefJatoI5TLe7zYT44Mp5+jKFUBxqHPde4uKccznzJNvubCz
t0gjx+NY2vHRtcfkSz14ESVG1K+F6SsYmCLcB35RHm1FsQ/ZgNovvldhBzDLZh/nnXODyggRcoQZ
ailL5x7WiLELEmN6C/bCPo6JX91glZLXCXfuMaDZAvtLehQkRXFu3Gh849URVqbOnRGiWOkpwmV1
RtLjPptzHcabOEjcu3ZxvotinD/36P/vhDGIx6ofw0dks/a2tKzyUZVDxN+jjVE8DO2jX0U9KydL
nXsTFmecmSyusl7Gtz5rsb2X196xnUbrQ0EowglNL5almUsl72ME3HDlThm9Y1xefhme2iTKTogG
531jeNEVMnbib4AnszxjhLxvlrT8VE4i3dd9ED14XiOPPVTmvXRld0jKBLHEPDUn5p7tSfSqfAxo
De8S2TW3DqficcA+fxBL5j7QSDE+2wkgihpu4POAf+vBhwt4aEpjhuOTwnPDj372UgRbYQzs0nUT
QbW1Q87oxqK4y3yj3MVpav4ozLR80/RFe2dNPvMEDzS6t+nNwj7TEDTem2ppb7tB0tIb59mDgxJn
6iF2cvkYDPRI5hkQue1AL47oiYNzUcE+rWyxUPehquyYQ4fvgsu8t7rpafFqOOEh5lZvDGdz04EI
O4WR7W/tfAyOWYF+xW9dlipFDRQ76THkju5Sfu0tiKR4uhhuzT5+M1SNdwcws72r6riCSVO2JztR
9KeKbDrbioKMAGh5ULHjXOqEuWGWw7jwCyh96IJy7lZzCTCFUnZYBHJXhq782ozCQCxZJ1fTSWdq
U8rYS9tB4+fT2XKSoN6yoG/u/IYF+zjTvQ7bfL6Ne3/WS7z0UC/TdOxSWsdY2+nAg0RlGaX5CsLD
Rs+ldKQ4L2/zYvaf/bZPj5Ofulgzpvq2y2hm2cs4PYYs3+74G0iG5DJNj9lYVdhxcMukyvJOGHXt
fRD69nFuQAFU9qIOZpEmu7IR8cGIrPJcU1vbWTCd7uSsaP3mc3+Js4L2ae6OB7w4cj9FElVeNVho
Y4bwtrei4TA70t5yQ/CPE1f0QURowmsFqCQUZkYBrLG/oeNq7ty0packXXqQflUcfTNOtioDgmIU
S7v1ffjiRpYICH99So/SqfeOpFrtzfMAeHx0T2VBtdlxHOtqmNj0AIQE76UsvHdZ49v3Rij7HTdM
eRwDClMFDK4LRc5sx+XNINrNdHw77hbKjWck3Y7/IxZmdGMlZnYwFqN58n0c3KbbW/uU0ufOGqya
JvaCWGCBplPMnqfZ1PC9lqXZpUM/3vsGiAqjL4Y7qqTNcQnTbJ9LxKsLFb1jKpx8Xyay3Bfm0h9c
BLjoKZ2EBQdo2C3dnvQytIrlA4XuXWE5/S7GCLybgtDZORXA24AifkZbfFxuospDcIHCZ18DvUAo
OFQsiT3gDekY7r2F1ruE0buTQdrsJ4sro6DXcUiLFUMacA4nTXPoUiD4HgKorUrN/hiPhb6BQOiZ
ud/trMh0QeRjWxuLNNrlQNC2WQreEWt3l+7Tgb6ewihyTea+fzKMFB0kBYDTAhLz3M1JdzBcOlwh
3lzaKAwzVKANXb90ES/gHk1gaB+XzBsClE1Z+5mqf71LzUEcodw5YpNP/Si3BvqOx8HL1Tn3fbyu
lFma9wpQ0cEZF3Uncqyth0wIW9JKGUf70GZ4zqkICRDzZhLl/SG2PNQMkwU48coaERINQAOvezuJ
RcUH5pdNhwhGjbfc1HNqPVbMJM5j9U9zqLb7hD4RdiusBLDZ3FABj+kNbCG99MUX9L3CXsrd/8gq
6P8i+6fFQpOopF+L2H9Z3/yV1Pa6uPn5Kz8XN4Ega5FQDVSlrsCxab06P1lK/MN0hc3qhlwm7QF9
XdyY2gBKACNyI1yZCGJ+LW5I/AgCagKsSByPr11Y/8nixqJl+OfqxkF0KFntey5eKc/TZZnfVjd1
2Pl5Ckb2xgrDs5PmGLbQO14l+vvLgj4DEieKwVkdrRnC1U2i3fx40VGArqZ7TifyP5YEsisc6fN6
bHX4r3vI6X96/9eHFav6oWvc0/qoDD8loVDnlb7wCt5wtEuk6Xswm/Xp9fD6rPVn67EXIMTrj7uq
RTzsZDcNBjKYAT6JGsip9m6d7wsj+TgUlUWoxmYIa+O8oiEyM2Od4MH199uYwt9aCX9pCqRVvOdu
rU4NnhzMkeZb9OXTyRLGbkTieZPbyQRq1PsxdH19lNYQi2tTtCe/b8Ru0eDGddMi3t/Mfv7eKkyx
mQkpyOjHdP5ZkbWh/44yLA9G5xvHlSGy8gxWbsEfDyflfFrayNy3y3QvgR0xj0Fwky/9ba6BelYb
ImC1Wm5Y5XRZNzmUJO5Qha/b6dc8lO5GEkiDpBoDyroxFu1UWXdds1ennM9cAX7ZhQOCyde3sb6X
RTNO1r11w/voKEaNj38gTl6xJ10FPHrMu1OZ1uGpRpyyEhdSd954VV6ffa2IjvfCYMR0fB+yCzIi
WDh6Y4I8t6qUolOH0KUrVESnKjcOyxC/gVc1XSo4v5fFPCQW4B4vkSBqYorf0CIpIROCAq4AsRr3
LTwtCeKwITv6QXsl96K/JIVzQCpfnab7yBiCC/xeRPVWOuzLnjusU+FIMdsBOLC5XJI63lpFIjcU
9c2LXpJsKjxsKLsTFAmWSymgtr4ElX99JX2s7ny7L8yT6ePj0/CPpKr8A0iq2xezfpSGGkzCJgSR
/7JXzS5CifwpXMR7Oc/GDhPVPlliP8dU4PlnxzuDdTxwK0lOpeTMRAnHRAjgdurlM4DOvr2MioJo
VglnZ5jwc2LQevvODn4ENQtZ4J85zS5IoQhAV3BJEc04lfQzRft9aj+GE24fLAID4EH+uv2jAKQE
6kyae2uwvxq4FC923ky7ypI9zUUALLWmafbFMu8U5Hdw2KnaFWGD21qDT7zZp8G28kTWP4ObIQQ2
lXr647OXo8VfIZTxsQsbo9qM2I1e+1Xr3npt/tYaC5klm32J2I+CvzMEZ5EY35qhZg6IqxRoCiJI
P6CCGMBUjgNKx/WUk1qBImIJrXGbG0CI4gE2mdfH7i7s1VtvYtq7DKy7ZDO8yw1vPmR9EB/ikspn
lpyaagITFBaIdEfzgj56uTCZac3aI7wCLctK/PBQDMMuiSp76+PD1ie5vR11moRfUpsI57DB5OJY
NGjjZlcP7niSZrFrrLG5MBkwtjSyxAZrVQN9drL2M9Jmpu3dpdGMTBtR5YF18Jdo5gRFlL0wGQQp
PdBCxvqFacpNkLwNLYzAnOQg2noXR28S2BYve+sxf7SGPTaLr+vV72uzWl1njAYL8rX94OGJiRUZ
LKHLaihpQcKC1mn2ZLwPe7+p083LW8ry6VQPWH31GLQekivrxLAa+jafLY2yWXk2GeWoC9YjkRbL
tlTQ0GXtIrou6e2u58LLrqgRrvfecAqsAhITgsQAcBGKU9hBWfAwz5F97u3FxmYSkBXTuVRp7CyY
wI8Nd7FihLDNfr5AXtsljv8QWLjo1z+lQIU1CzpsyRJtQHK+8+zHpTDwn2ON6AAK7swcFek6/q7j
WxmbNxPKmZdx2Y8NkPYFLXrZJOUJX6tBItb4aFBJGmPg/UKpW+DI7VYhxN1iu0fVJYFeOU2V7cwl
AeivkVgubCzD9sajp5lZGAMBZ+k9J7W0jrVDaROojdC0LQsCwQUtGGeFfhja/bfarEAixNCSZ/1P
dQngJVc63+nyWNTp4R+MGu6lDpVGfbmaBDat/K91d91IffBlTyPDQg0PazRGbNJAsXhliwlNGctF
dXZY194smkMGbLm46UdP7SsNKCs6UGVe2UXgERk8prpPWXlOhC7pAaWDyn7RlQ7NPoMCHlwiziIW
pMVTCcEAzyUObWhpQNdOzYpP04A1RyPVJE6NgNwZAGn62Kzxa0Fu1oA+GedbX85HywSnjgb14tYD
wtyOK/4YBuq+1Fi3xMtvh8mcThAIlguAuM0IzIA7Pji4VIPhQseN9jRLzr4NpFnD46DjDTepBsoF
LCe1XRCpkTWp8OBFlWGCwub7KVh1v3xT68OYidDRwSougm3RgSWCa/xEZ5qRGJV3MkSnvtYoJ9gP
+SVod3nNdbBu0EeldHbL515gd0201AG/589Nqfd8BRUOSCvyKxMR1vrTMvAYFrYdbL5mGu8LqcYr
MUWMXx2cRJsiHjrSp1Sj/RCifLZh/TUa+qeg/yVQAGcwG0dydDINrHIQLwAxgBnoww4sNEQQiK+5
a+EKEtGzR+L6nLv0lEOP9Ws2vifwrd27fXhtDEVeDZRCwi4gFcMtJE3AwChXvy8gGmZIyzexhhxS
QP7isqRsoR+OGoO4wEMkfCw/2uh5eo1KhADU0JIOnguUTd24zCfoJAcFX7FdOYsAF3vIi9OKYNQw
xiYAyxiJ4eBoUCNJKM+gmXAJgR3UKMeCOZ4zG3DOchq4KXb3YpF3bWZezaQacGHHn2TV1ZslDUiS
ARY5aGxkUkKbkwshKZNZ6hnjKa8RIuYaN1nBnaxaWFBwKJUGUhpI/M6dhlR29d46TVlnP9Sx9w7H
Ojz2jYwBW8LbIFFGwy5tjb3EarMpNQjT10hM+GXAMTP0anLEajRBzkw0QlNpmOaksZpg4cB8mT88
DdwMIG92GsE5wOJsGqKcwsWbN0vI7G/yvlkD/0+C7q1l5djvNdQzQm7UlYO1SxekMMG0ePtiSfYV
LNCIDIlaw0EndQYCQAE8ol6OK+nT1Dof5nm0HoeYiDhlb/rJB/EHUfNmnj7VyKRubLc5B3MyMqYR
9uRKeW+3AI9ewAFB+NmvXOB0aQwmDatYtaJOHzwNPiWrr0XaCgy111RUjUedXLPbT8DdPZde7pTe
Th6RXiETB5bdQE7nLnpn1wBXq5kFb6shrB00Vu6qhxKnFRlvkPNRle5ijW5NYLjSyDjgtOCWB90V
fz/SSekCfI2hvlIF/eT3nQCLZOKFChau0afRVQVOev9jpgGy0hUwA0HKIlbUgFmhUbNSQ2d76LMl
FFqpcbQ0rbuDBaE2p59qBLzT4W0fPWZeckOJUYu9yEZp4sbeOLBu6Xdtcw2/XTQGN4GH22kwLuGB
eBVGnj7hxEYk1n6SmqGbKiISmr2rYnwbqXznLaHaqSW9dtgNNw7tnZ1Cuog4dzlVkHpnjeyVMx2P
BuXl5AbfWo31DTXgV2jUL1UtE40W/u5qPE3QgAeNBXb7HnqzRgUbZIZ1ssag209EtgSQV+EK53OF
51mjhmOYwyAnCXvBQFEMb6rC/WYY6qgsPrjZ+gcHanEUVO9RHn+JaDNt6Nn3hGWAOO75YuAUxl8q
jT9GuvcRNFL+xYKMPEBIHjUq2bf6D2hVWUNpjHIHT3mOACtbtGhmhZatYqJNg6G4qNpjzUT8C2iU
Cb6o4LbBEstVYXhYn/C6WZ/0+rBcf7PSU8v14B8//j88VoCTDAyVTODaOhJ+NpEG/jn6jmtNlIxI
reTxukl+7a0PRyf768cec8YD0Kdb1OoNvQkme+te55nqHBEY0GTerVGwZlgPrxuQob8/9fXYuud5
LbO311f648frw3WTQlN/+cfmNxm5IC/764ubhhud59ikc8m7en3i+vDlH3h9nSEL9XRReBmr418f
oGLmfAzz7rykQ7BfVP1+JcaunNg+bJNd1hBska+r7fXgunl9zusx9A+syF8f//EcOWjTotF9zD0U
7q9P++P1slU9+Mfvruja12Nlr0CqvTzzb99ZHxBIl/klmvjXlwOf0h2yMX1UonEWkNjyASUGvTiL
ifbQsrR/3axQ1vVhDXB0AxkW6fw61xqULqO8/vzl8d//TOi52/oq6/PJCyy2HeD7UQo8Inh0ssIj
NIR8BdiZeimcl9DvcdHpDAWkJptuqjFKtyA2cDsC5NB7r5uVBvr60KyHHdk1zen10LpXGhF8YbpC
WJzAh77+dP39vzvGFQMW8vXlX59DovEjBfblYBpQm+JiYNOU3w2vmPc4ov3j/0hx8v89gp3ta9zc
/7qEeff9S/O5zT7/E77u5Zf+KmK6/3AoUAoEGq5HyVK/3k+FBmM3RUyEUo70LUkBERnGT4odMgwg
drZvEnHuaTnabwoN8z8qWtqSf/B3fZTpCxclKjp0uEoehVVd1PytaJnD8TbnMB6u5SA6PRiDsb5d
6whrSWXde93858fWVWngg1vb/PuXoe1EmEFU6cKf5RQwlnRJp1pvPutvohEhyQZ7lL6xNUQIhDpL
INepArjxjqCBEHKPkNjH58qv7HO54LEZdCaBTzhBQUgBr6Vw4JNbUBJgQO4q6sFUMb8Un/veIOMA
rYibEDTsEc1r6imEA65vDNTb0I8/KJ2U0GDxxTP8riNCodBZCq5OVWh0vgL5mvMlJHIhJ3rBJ4Ih
11kM9F+sTReQz6BYWNkUEQ5xaCDyrCgGobpnFRFpc+QzrMPPo857EDr5oScCQs2evLjmaLI2MT4W
OicCmKB1BiCxmYmQYCLAgm5A29fQanXsDOUpDl+T4AkIXdWWAhYcBp9UClPnU3QJaABM4Ui+6Pqk
FpbJ9iB1pkWq0y06VlN2Gp1az+3PTPd+jCImkGAs32RmCuelJyUj1HkZbkdRCj0tfpfniC9qL320
FSRsVKg4TpNO3bBORGsp1yC9cCzvSp3NEeCMhHEAumH+Fur0jkHneIiURI+FaA/K2M8BFlFc4Zhe
huZtSQgI4c4mdjuzu50TnFRjlT80MetUxLaLzhBpCBMZUuvN4lXuQQh1bGXxuCifmWyN9FUnkZQR
fv6mH1hUrzklsF4mgkt8AkwcnWRCSf/rkNTzfkT1Q2iK+IRMDpChTkDJvWcA8cSrlkxPhElKSi9H
HOcEp6SoBw0ZURi27sLGvLY5xtZUEP+XqWAhAo9GWYTwiJwfM/hMHYgPr2L7ABR30yjcx5b5tRqG
cpe6nw0JRyU3C1gXHrkWTVZf/SEvdoiiOkwNTUmIQMa3V6l7VQTejpRUg1M6rhGeiHvIzd6lcCEU
OwUyn84B3z4yp6bZvI+86rmsJHFCtqoP/TCMB2o7Z69w9m1d7EXNzc5eXJbc1AkjVM52HlNEdul7
OhN1s5qKvidZic0AqkiuC2uyWcx0b9rxXRGBjLNy40TOeb/lrUIBqeWXvCm+IOzaVQKAwCDkU9rl
303TmLcxK9ESi7bnzsCuxedSUp6QbeLuB3u+BqN7prDwLR0mRD3doxgcG/RGtZvAjT9a2UgpMP+U
xRm1s+nLkg8f6XY3J7IFCbnqys++gu/fkqJrOM47XyEz7ke+K8Ouybnqbozgy2SpN3p8xTEmAr40
gRmmvA3qcTp1PeD70B6IEhHmEVanuunC5IdHpYXhcb8EES47ZqaIukH8QEVC9mFTXd2L3nmL++5t
AzPpZNAtzXS19mUj0fUW4n1SzP0uJSk3bbzHrDOCXRrGNSmhxAZYvY/s1T6moZE8sKA9IswGbO6Z
NwtprySMiMtUcU3IdMp26E9d3Lq3qZO97Yr+a8rVJQzAksjYXevJAD3m9AWGa0vc1AaJx8l7dwG4
u3RI4NKaKC7KqDd5gR0nuUSLTQcaLd2GUj7oTGovfJZvSzSIW9T6d1MScmrYtS7AbKNueqjzKIGK
3MqTLJjFyezdbCi1iaRydkTm3kbS/4KIf7zSkpr8jAj7EN5l6vlPVeLnhyi3KWHUkpXTgiPJAbwx
+Zt08Miny9A9GC4pfgK11GMyjOV9CKLS7HbKxDPr2elHEQwgxp0Cq9o846CjQtTNLiJW/CCFDyuB
DPWNtXxXhXvyhp5C0kSb3RbikwqnbdvfoqZJ68bBUpSxHpzDHM6J+4DxsbcaCdOAsEV7xJTWZm5x
5zTJk+WxCJtZfNKIIs1+Mb70woeeQTd8awvkPWD4ybQa0O8rP3goQ5o9RnTJMfKDU0X1JAWuNWP2
9jFZwFidqMgBvrGXuNs5Pfr/mSB1fWlNC05spH/zPku/QR44h664NItNu8QDakK+yvd6HD4wIHEU
21rQW9cqrr6parznZnBtIhobacygC8n1kSZbt48qWEszGJ/xR2JT4y2L5ntMXggVxZFbZfdjDude
I/3eYixUp4HE7cqKlkPndT/SqQN54/u7zpfimrjqQwn1L5NkWZBE3UMdsjjLUyBqRuj/WLoCuEIM
/iIbonPbDSfk/pvCoNZgQXZk4HLvTWl4dw7rzu08xdVtLKwvqPGemnm+djBXzvEwl9chPABxbyla
5s9WJwhhy5zh2JVE+aXJ/OCH5bvaxHoQpqhnXEqR7uLZFIIo73gUx+YxvO3oCrS+4kIewfa7UN66
SSLL+R4kZUvoicHcwSaUbhE3AZj3felPH7sxM49h43wO63Arel47kv0PFRRyQ3jFFUbgcl3a5HEu
nn07IuAuf5BiqbfSzKN9Nns/3JygZTrCGzXYwy4EfrTtXPnES1IQzRj0RhMWhVlydtoRZKnauA59
fGMqlH815fKTgD6N+ObIk/Hj1DUe9+5pVDqYqaX2rzCXFnmQUxUJ203dU2amDHfXz1RDlWV9p3ZL
xKGtgP+rD4Bdky2ZyD8CNPbtaNbHjikdPq0az10HtqptZ6yJw4i8I9majSQwrRkaZheNv7UMyLSt
le9oYmClYWCLiuSGqic1oazROPq9rbO4nGx4YB5JdW6KE1IZsW47DMf7NhlPnT99JmgEMBew28Pg
jN+ji2FVEgJWFuyqxfhop2mCLEj2N8wViJLO0fgNDV0lZelE3UlUW1zaX6xcT/H87hQaXoa6p7ip
kL7NnT2u1fBdTwdXega9SViwOwHwZCay6+RgnZ47s9u2fFmbIWuxBwu1M+eUkCpHl0zdON2mfv29
R+C4wYLj72QigbobCqnHbMV3tetwotQ1fADHSI+dLKrbLgYtbpWSvC2TE4i4E1jrxXeJbepKJANj
0ckck28l32S92DPzq2I8S5jshzEPSAPTcOJRNs7BdyO1cQ2by8iw93MNdG6kUbRVkcSdmNkbatsb
qKnwUGcyWHFfQdQby3yH8RoD62Q+0jqkr1HH3aEh5PQ4pPFTCX3u6hrKPiCgZCrr9becA8xB8jMe
9myP4JHTsxy+yTb7tqTmF6If3oTxhLFfTEyZ+/5THS/+fu5999KkZUcuhQ0W2Z3fUZ5JT15ZEEmL
thbVqtpVFdnkmKrdcPgmpmCP6UV7jJcWAxubZoa9GIB89ZLqpnT6r3YXufcBERoFDa2jp4y3ReGr
R2pVSeie/ZpAVWIcykMU+Ld1lUBZtbiRL5Eado6PFW1xov7a4gtHhFhva1Kv6AKgkc1nlAn5WNy7
pQnaTFIHZYFOzu3CnB705/CWsKb7qmnusjyOTpYjqhOwtWBTcl8zQ2LuYuzlxGomMA3JzFgg5dM5
Ii3SM4phayoaSRCZ+22GPmDneDF93xKzuuUlivY3Mrchq79DUa5vWqRpN+seloh7xzWts21QT6gQ
+9JHGGdmC4iWo2p8b8yFgRR3vgq3d+9iyYVNzu5pTuf+PHLb3KR+Xh6RQBl7Jul3U5E5JNvoabsM
AAI4TOVs7L3knoW39JImZGfKPRC0sUnFjDhgHK5NK8HvkrJwasPlcU6HkAp7KDejKcnL7JxNhvbp
ghITtx9MsgCnIYXs2nxGM/mQYuaaLPJgMzuK93Yq9zOS+WE2nZtel5jr0L8tGEh6q7q21WI+TLT1
HWtG+O54HzvSOjamwJ6ZTdXbGnv+TaHqN26gCLkt5ckunlrTXx4WGnn7einqg18WSH6DCqMkehrY
kKE8jP6Cps4z3phgXrYhKwt02dRBc9N639l7gExi0wzFeDfaZUU42zUKqfYvPpPTNday+JVtuaZe
/nHMz/KvScSMY025xMLObTHqQ7TXrzmX5LXtCpK5TrTiUUXosEuCyMGtvz5G+55A9dTrB5uwxaGY
4VWU0Y+XcEe8dT/DHZGB0MlzSByJaudz0jk9cjvR/+SaBgE4IoQDQfMCNsVq9DnCTLn32rmmbWvo
zCHutacE11ETo85Yf7BuEqfeGUPUn3oxxQPC6MHFh59t5VSMi4ZvVZdChGSNrLtDAWOmt9r3K0IW
beZPhOy6N+oC1ro3GwS7Csi9fUtcVK8xrFTQyYzRL7duTAZ2FiDy+Hro5R/QzWzUO8bulU8bGrrz
tr7w68EA635lkw4FyKi8mLoezVwL++y6S3dqOUfWtVizGGKt7CDOjwtj3Q11N7vOkukwx8Z9p4Ng
WHgYpCG2k3ecqB9kuoEe9CFCgNhYWKIOlrld8zEJuGS9UevmfxW6dCt6EkViiz/9ujH0J/SuWe3G
NuJdZowhFuIVMgslnoKxVvtMhbOgJTFI+5siOI8kv6DeZmKm95TpDguAI/mhZwSnOUZqCq0ZdalQ
01enWQvAdCgr94X6EmsZQVbqUKn1MS5AapLSXk6O4WynqGouXU2Bed3Dv9afXNSsvVYztHqz7uVN
J5ClTB8H/dTQ3HV04F+CQNczMLFoKicoRzhBp3LeWmmebdezLWKuY+3XD86X1BBLquJNKrHGJ/pz
EpNTX/rAndSJNIBjjPv9GGV0ydeNq0NalFD1ZUQtNZpkq66HlkVWO0BgrIHLd+4q33C0nAN4IDV9
vbc+LIVCker031xd+Q3m7pFOdvQXjvgVCryChucYRTKmIWvTa6N5sHrT29XU/muzPlwMPD9uUwYl
0FmW4YleiCGzhYlehIf1xDFYMhBmXXyIsQ/lm0Z/gvUDrZ9lesK0mV1qJ8UqDVtAB+fo5BlTb1J0
KUeP6Js1q1dqaVWTwKg8+SJlKLGfXDFa2J9nEDep7rivmWYZF8qOmGRrg+wfl7zecE3/3JsBV6Hk
+PV4/bG5HgyGbNxDKyO376/f88iNXogz4HHX20Xz4Y9XW1qnOLfm92kthNeC8+5lV9RBzijeMzfR
B9MBCW3RJIzzr89ci+HTr1r7+sRh4j5M9WZGtsgpYSOSUi6hYusj/PU/c8wCp/lQ9522WPOshrxu
sGuRWRLCpFx6bSVy8woKt6PFF+tzXL33x0PAYcfAY1QZtdaHWLu/Xt5xWmOXCYWmUP9t1z/ra4Tc
emzUP1j3/u4pMTjY0/Bf7J1Jc+PIsqX/Slvv8Qzz0Ga9oUhRFCeJSmUqtYHlVJjnGb++vwgqRUmV
t+q9fV+7Fhbh4YBUKSAQ4X78nJwV3RLvokRLQlniqyslqKGXJ+DJMdvMjkXI4jlqVESqQRDCACJW
FwfFgJduNen7yInta2+8kxAzV+DRfLk4SZSNK7uEcavlXPFNaIt7Rf41JeLqTVdCJlHNvXGisF97
cpHkE85SWXi5eZNABSRhn4bdu7BxqAibspRcfn05lKBH2ZNNWFZfZ4qzVrpYj6S8VM+SxTP8OvZh
sl+7nYIqFP9lEksme3C0Aw/QoxvCxPVSB8F4/m+Xk1YDawyMI/lyCCZOeBOxP7Gq8AKF9Y3sjgpl
3MS026sLeikWy7AcjkHNCTSL4u62Tb+FwKU2vRBRlg1SbTZrkxgPmnKgquTjQyieSZmlkc+kRfzt
WhvMuzfPt+y2EaHQZIDUVQ5LCg3XqaZt3/jJZ1xttYNmKcb1m4df+lx+RkXREqLlZXglbRHqj5yg
YfZaQaT68gvKSxq7tGfwPk65cNVhBhcjoK+XdNiH7JgcyqwamnLO1f/PyJDPb6dz0eyPosvbejr9
CqIif5dcEemK/5yPeYRo+NfP//XQfmt/NX+77iUlYwMDJ/fhOZ4AlVOp/jsjozk61a8mcXfHEtJB
IlfzkpBxtP9CoM5B6UdHtYcrXuplNfe/PEO30BTSdJSFHN35n2RnyAy9S86YkA5Qte7ZmqE7tndO
Cb1LzmjIRmuU7v2qjGLPScd4HKtUX5bh7K213tYfIWaH0GmuPdidmVVdzsRyVq9z4zybpsnL7J+u
vTj/6VrN+0YEIFwGfVltZeOmiKUtLmNvhGXSEc0HWxzMIj4oL1SaHSi38SYQReeXBuHVt0N475Rt
kdyAHzO+wFmXQZHkARcSw2rK1RVgH2et25X5RXfanzDfDsdgnNHpAG7t1DH0UcP0bJXVFRQwJAaC
8dry4rb1F6ozm8vUn/0taWPoaUXPLj1/m/uBXRPK+z1OfM247fsYbnckUE2Hat22hrNk6Q6zth1T
zamuNUoQtnIc2t1RKXz1e4nYHIc4MyeQGhY7yuOLXegjOsnCDcfe+wk5lI0d1cUuKRMFNV/RBYoc
DAkSHtwoHSnkDZBWXYEF7K9HQ5DvN3V/HZS+ewhFjyoxeKs8KDNKbV00RvPZUysFpqkiWSdKiB51
2ReHXjTUPdE41bSwynwATzcEHXGEzM6WZRV4a6NtD1rQztSQKuYDPL/NSu/94Loea+sBFmCID8rm
scoyf6mG7HNP1AyDV4T4RijIdQQd4a5J+ps8IrAkbbIR7wrc7nGwkUN71oPTP10kb5TCmA7cs+BA
bCCJZEXI2UFj8baRthKa/TcT0sbO9PHlb+4aBw6/N6Y2pMfaiMIHHw2YdWPa2lVt2sDfG7BI/dBw
htaHdg1o19hqmt7dls7Q37haFR2sMbYJE87FSR+JBKPaF35JUgoRhtHrt2VeqUvUH6HAGZr4s+yl
r71mUKKz7dJzDJ3yqjS0Vxr05ige5tbaC6luv5JjOKytNSkwztfgIpf9jBqM0gzhgzMmFFWByb4J
RtU9lU2P6IiSxT/DUWjrhNlz609oUptKtLda3d8FBvoRPhVuIFhh5kSck3CYoarUCwN0JwekF4dw
CouDigjqAYWw4lA55AJGZGWv5UTtTiAX5bQSttYC4uQfTjcSAEifoR4fALh5lXIrhnneo7tSOLMC
eqd45vXkP+h1WOdmfd/MG82YwcBaLcoxZmJq2zgX/PbQxLUryrgg4RTG83zcaN8J6oZkGgg6QvZs
I3YIQdraUn5QaT/uExj1DtkIaWXspPPnPh3YMlac6gVDEWAaoFXwSVrJdAd/6nhucnPJFdFbC6IV
1CDUM2gvXMeU8npTn9apE0T31C7oC32qsx+Ix9+McTd+YSt0cASCXawWsmHV87eWWEfkMJOLyWXM
H/DoCx53kHQA0MAI7cPadJZ8buanwFdB1+v2zzCaH0yotL5krjesVMuPd+QQsn0E0eLZtc/nXWxm
xZc3n8I/UIRoGlVRb1L/YA9UIX1n2WAmbT5Ysp7pTerfoR6jIy/g/gJ7l24ij7D+m/1iK/ePcisp
mzfjj65vxn/rfryWJB+H0HY0V6Yxq49dFZzgmRuPBFTix2IAHQ5Bo1+I6kzxZ5YNJXsma1iW7HLS
G9IEnTTYVNl1xRWjUvsr6Xe57PWKix1yZOiZ5RX//jOqvN5XHIEeJpeyy6YvhvtIr+udbwMatOy2
/BYk/W2APMznzFMiOKwpZA4goPzWb1uquL81WdGIxK17Y6dJ81mBXC4DQzDM7cMYzPkdhwLrlIUd
0hFO9wSuLqSM1jZXmtN2T3lfkc+tm/AIeX9wUweOdqXVxEspDQ+fex9izExVYaeCPe8hS6o7R9gb
dwxXajb7myqy8i8zgnTS3nlQYU1tDCFRloTPWnscJkIV/pQrhPNqk0QJZtJ/mzYuI+gX3HbbUiVO
JjyIng09Xv7L0+e+Jwji6XMcgxUPMAtJV41H8T3wZI4Nt7FVO/qJhKeRwG2r3MVqMj+b6mxTI66z
Zyh9A7pTl095MT2rKehtJWgbMjKTcQoDBdpn+J/RgY6XE4rku9pQk10mwuGyJ22Km90l+RzcfLBL
D3ikAG1Kv8t0bFd3tVHzL/6H20mb2iDsFXb3AF4hsgIKulPbzNpRdQypejEHT60dHx3xclu+dVfB
0/JFuuqh+eIKkcAb18JJnZ+FQvi1zLQvNhiBlVZqIuLXIssA34YylzmV+cOGV1LwrgItED3i2ZCl
B1340ns/+9FPGaNrqMq44r1f4TYa9TCUW7i5J9S35reNV2rQzdn15oP94pv4pbqTQ9sqdmDIkcRI
JqjCLy6Xa6XNKvKjDhvrjbxUTkr7x8syTz0piT7A7J1cIy05feLjGV9prlY/2ZOAA7fu8J2I3n5O
gjBYxHAwRpECDXYGWVsLQfpJi7L6SrHyRy0e0dMKVf3xdURa33iMoupR77P4qImRmJMjnS/VxfO/
dd0sfsLrXS4/L+AnyNHr3OXnibnL6PU3sxCe2CSUwCxiLYJEooT/cbTQ7czgq99Lm+xdmkROUG1y
BdTkxe9PzuFIdP6f32TJ5HXRPTU5OxnimKQTGtARBnE+vMiwjhRI4BjuTyVIOVwvLEqlV/L8UWiI
1+jKJzlIkhvw4sqnMrKLh2j61mfOFp6UYA+FBfuJ12EJYXfIngqRETHrRU597wXTkvTvjTVX+s6A
6fKmKVW4LkXPEDbZk7bLbFH6BDte/WRviIaTls8R+TiP3St0OfAY1M0RWpOXRk4UnTcKNtoXm3Qh
bMO+RkyUZH2BqIvrNGGUt5He0tFDGGrxz//GDjK1bz/V4t8YHjrOgPBmeOJg+X6xJNWq6NDnKj+j
WH2gltO9d5043jeJLxS1WDXZdv3ocsO9Z3sZ7atXu4u9ebX3M8UHRaVP0p+ghvfGX9qNwPmR+t+i
2jt50JIhZ+dm2s5/XRnOPWFT56ZaxUCQkDKBTW0h32M5LRv5RsuedGQHYpLAMrmjNJ5v7mp+DtY9
VJdKwcGjSqHFyXsv31bi4JEV6G6FKjJocqjmbnrfavF5VAgPVL3hgh6zYhvBGt1Cc+5P1jZFyOw4
6ENJaVeS/SCkfxX79viccRRZXTxs66dv3Ta9a2+gsoEbVbN58C7j0viXHZf9978izDycD9Eyslyd
M/37v2Jg9RGlBKHx06Lm66qJIm2H1PtLYzcR/4pyDFUFu0OKdY02am4vpgrOnkUa9QZV4hRbKFFi
HhLipbERNnskUsyDLhppj0DWEUMmofdhQs6OHgHKWo9Wbecp7aaYkUI4wOMRIxaePVVjpG2swmqO
zdg1R0P0hL0w4RI9+8LTkRzNLtn2Zq8/znrh3TlOtK2H0ng0ksm9E3OV6r6ZI/enP5rm8Kko0mlV
6Eq1aYDZbWUPFNJLL33tXWYvvWBw4m2iN/X6n98w78Nm2HNNOEJUE+iCZdDagrrszWaYE2bl+qGW
P5iqwr+FDS3IIi/Mzw77t/sAlrz70U0fwzSZnqImV65RFrav5VB4RaGR309lUN3oofdN9/sOnFuW
75xKi/ZhDv26Z1ntk97Ve7kx0GrjhEhz8YXEfbeKywHXqTBRfr8LlaK+Y8NzPRih9VAg3PdQwVOy
6OPE30ob6IZk3ZYmKDsxKy+oSYpZSms9xDEKDyjGmUsD2q0rChfjzcxJ88H283mTsf6DexiS+qpB
4X4M24cgUXmR3vua2l1j6xuU1iFD5JxI0Kk4yJ4mDot6Z3m3YlLa5z4g3QYD+pXZ6OpOM6Nf9eBl
n1rRhNN9WVvxg7RkEcQ/fT0qt5lX5p90wFfXigYbqJyVVw9Der4atZbk6JNoVx6oFlcBc7XJleGn
PI6i6VtHPJ1aey0nKl0N/2WHan5ERkMNwf+hcrB5/dmsflhz/d7Qp5bf4MEK3GZh1Op4GLRQu4L8
mGNh9VnzGv0bbF+aKI4ad4HljwclBLHaK2heI722Jz1bbUuvJBAm8QFB7P7u1tIKcVC1jVr4siav
ipfSSV4kJ+TwP9rONwvUxF83VHTCn2e46Y0jAlWqCFHJnjkmQqs1mvRq0amVemNSAnaZ/pvP2UBA
/l9eL/MDJanKu+2BXYehw9NhVf1ISZqEtaqlmeqfHAIvX1Mn8zimp92dHsGqWhZw8AMSzr8WqrUy
gin7IT3qGlGJYjCHTWBpJcUhZukuGnALNw3U6hKXIkg5QUb+boph3PcdEhg4SDPsH8S7AMuS+p1z
ROE0bQ+RSHaveUkESSARQzmBmvHLRBbAdODzmXhWzA6cdFnq+8L30nu7SDb/sui8/yBY/KsgYw/o
H/4dyBDNjwyzYxqbQd6m9kktqmRvUBS7JJGYrDwEHqxFI3YYgQ0N3VjeR9DWLMc8HPeyQfB73JMm
fhlqCokr120h+hI2Ks+slUctMhpQsbLVrKy5qkJjeiosCyasMguIW5TTU4yCZFc6Xy5eyE8OS0cF
+DL4Xn1f+igmwkmHrJgYdqIZYCmjxNn4m036IaaLi3QWftIGb1m9DUzlq4wnAiOdzQeWYevB1wOK
1iy7QuGGz3lUzfUG0gO07sTsG2/PbAAHlqa3CztdPALTM49TeY208XyTW0P5JOxqAfe64Ve8DFBD
ufazi8bbMqM+sm+8EapdYuIlbEOjGKliJOag4Joe0hYIRh+twgB1yqtB8zdDHZeHjiQFUnrwUrqZ
85TmXXuSJiBDCFIZU3Qth3JCS72Nr2pUh7xmLP4QpmEX/W7vx0MCj6vrwSILrQiVI+4HWpnJUxEL
mYzqFIbonbVd/oVAcPQ9H5AE9UdbvUvVOtplpjoA43TD74IJmfo3/2tJ2vo6UZx+A79x9On9lV7d
q3ch2F8PTpfl2GrKZ3uIayQi3G4vhwAHkLLo5oc+dOqHKcivIz0KvpSUru/rGYlHOdRgtBYE5Q47
B2ZR2zKXlWuBWRFDiBhfbimHczCtohB5TJcizlUCyOSEVGMDPYdNLWtRaSeQ+1RgR1QrTHV9lB5k
Z+YNAubzog4LNYNjqocSvLa0jXTm5F4cqUe/ltfLK8pgbFbdkHXnHyFtU07qUFvqifOVnVl3D3gn
OCagNmFJd9SvBnQIV7aqZjsFHMMnLag2PjoeX0ujbK9ZU/21dItBEo6IaHwZWhfSkR70s7TbZvvt
clsDUqiFvFzeFrKqYJOk5a7pzHlPLTQil1UffiLbxZ7YbKxvtdNspiZsKBlQHOo2CtCEBiUW2Vz5
jwnRAkSzxvSYNwECPqTTN/JOVtu9vdOgZsHJK1HJFIGzHuCz7lfGDvId80D81jzH0qy6nVYQbXZA
2YiqXaJl0m/kKgLFxvkeLoT5Vd4c4do3roAtZc8J9BOTVvi/WkD11kgVb5zqALfIo98VxD9voBmk
pDvqiztNNwx+Azd7dtnENiB4FWdIjkShHfC0KIMRxoBRsOg/lWgPHkLoEz4VML8tx6bs13JoV2m3
aXrCe3KoQciCIqJ6HXdGce8jyrAs1NQ56VWRHtXKgVdpdE7SBH4d0XfdhyRM2HSzak4T6EXh7g9p
ftDLfJOirnWo1fYIDaENPzSJkrAPQIkLG+BhADu9us1qNkvu5GlflVy7j2qrBrDbbAxKBf/q9eSb
QZH4FzdFg6SYNVLTpMfXJqIet2U6pzukJym6iLri9Kf7pAmSi+glJW7UryoyLts8Kk+glvK7CH2a
u5CV+y5XYIoPmzTnlcImG2ugBF342jOrlBtV4LXH6clFUHKeiukxTkJt70IqswiovXhid2su+6Hg
Qyo2sFZaLtspRR6lJr2FXigCwWiiQInaEKi79wgKrw23jLZJVky7RJ+UVeuWzoOtkzOxi9D9Pivh
Ks3Q/ww6b9uDy32Wl0Oq4d2bQRhBdlfOZ2boH+P/CX4Vf1gJjY9fS3YNpmqoLP22ppGp/XB8Suyw
avVR6Q/DpJXUavhdsAbSGexrTb/zwk670QoPwSlp65tqAwP2JyjdqusK4rkNmXrtPu5F/muosh8k
uW7tITG/XDxYiQHjqhADOXpWHCzRdA1q3akGzrpq3fyAjhHbYdFLm1M/o/OJoNB5H2FMZnjVwWR3
6EIoDeSESq7i7p8/CILn7E0sgGo9/hkslX2D+B/UWB++B84oKPlctTvMWW2xr3O87BwTV/XCXhUd
vCbGOcz9+tKnAXKoo1F9XAzkFXDIllfy7Q9LdF0ihDbO8IT/+JeDSe39r+wQk3Nd/nIui4cJ1dr7
w5Ux+OCn+yg+nDf0s+/UV+1EYLnWrtLem56h7knWlUet/W+z/MbXSO7+wRxo7YtZNbro2RyuLt5N
3IL1iaj6YispD6CZ40WPSMMVaQESKmyUxTD05jJPtPCkBNVLbxK2oSsBVAeaiWIRvYtfXkDX8s9/
R1c8rpxsgyLf/Py//1vs+3SKOcHtcNokePbxfAHdkBpPFA79SKYc6XYHcc9urgRTDKkyW3NhihFD
ZGWBW9fxDIC+xEdOf3CM3RCG07O7dBrFPaTnxV3eUg7lLd3SOqYw01xH1NIcItOAsqL1EZsut9Iy
D8Z0QKkCs1NSrBIMCBaC8YYH8TLPtxkopZMm61mLpsN5+uUuGpncRV0jK1gEqxLNd6T7lK7eaSw0
2VJ2ZdMoqQ/n8UoO1MGsd2+cL26TmAlV19sq6SoqS24nTeeu33EAbh0DrF8jtv85ZJclcXN+977Y
S5tsLLJ7bJuEjzs4u1JFbcoG4v1iuziGHoIU8g7S5pUcef/5AdDk9v7dE2C4jgtpK3s6DwSKPDS9
iTmEaBOlcHTXP5M2nxtz5ZTedY1A2j51q7tSGfuNHJ1NjoaeH4LHKHJA9H6VnsfCW87HSTTBpVVv
ptxVqOEKrX49ecWb28gJ6RvZOjGCYqA6tKwpiBCVGZaen4pSiLiDyZigJIfPyLgbkSV8HvySJbDN
1QcV6TtE2xR/X5VqvNGjHP45sPH7hDj9SmP/+GBkIOzZywTP4o5hgrQadzT9IEFDKqzXplIinCgW
YAo71xD6EE/pQYHP7A5utdT276QHJa3DIYWCe9HKCJmIiI2STVGGyYZqopIC2Cj7798zF8dC79Kl
EfQ5AEajufdGNOurMXwACxk+6EOHconnUnMpbK8eVPVTuDr6p0qkrC20KK51SPCWjRhKW8Sh9Lry
SDc5MskdvI5zksP30lHaFI8z26zFzb2cuNwrk7nyXDcXWqO0txRyfPyqyA9PaeXWFtTy6vK1kXb5
3ZGT4sqL6fK1qsWVr7e92OWVejSebys/bB8uf3/bxiv+JU1ASfnf1juPI67MOPOAGh/PMYE3x5QC
tMr3pElWLdlyqORRAoSgkEIGGZW8RC/d3hsP7rM0RHmJq4xiThmo92SeX/ylTV45R/N46H/wIIm7
irjo+V7v73/+oVHs/OWw5CVj1txDjdLcUwwRqmZ1d841iIQDSd+LJXCz5K6MdybaaSOrEGWcqfXg
gb5fNmZhroF1Ww/5bMdbu+J7LGchm7UexAVg8JvzBWB8uGCYoe1o4DgXx0/Fg1CeL0RxI4dBRuUs
5POUqohZ8IQvsxLrdZmVWC85qwrnD9dqiZo/FtmQbeZy/Muf9OwuVEM2k6JRgv7nXELcJUdysoNT
bhPr9V+Z1uQcJvV5OXo6OFbIw/LuOjaCZS/i6HHfJFeTPlnHalKpN26scmU1fvDcOAr6caHxNM/+
MgiqYu2PHZx3ZR0+9JURPmjJuIJ2SjlK0xiNBWF9qHhAvbLEdQNE1BxOr0MFoWWLPdyxMj33iFiN
dyytIFhwUkk3l4kx8cx9pUCIKNwudnmTDuKmNxOgU+aFIUO6MKTO276uyKcnZIHisrhTFftHOznj
09QXqLJq1kSJEnERH/khu3OHUxKG//IefCBcMBFYMpBDUE1LcwAKGh/3QhDJu7VazeP38bz5zqnZ
5xQ4WnsyA/eFhbov1M3mX0YfelvqtfoHgELNTeJkFL+JoWz68hOa5tVJDvSI5wYyA/9aDoliU5Ab
W/dy1EFJ8NBH/l9JWnVbvVc4L7xuDOHHXBXDQD2VODOe0RGpK7gae2oFLn7nDSWFFasK7mglBb9L
2D/zyLAlZaou5UareD/0Ji9btk55DdDS2htpcQ7oyKhOmWR3QV+XkK8T9/H5EyC/7KC/KvFnlEpf
/AttMqC6bc1bMx6Npexl9uh+qqZ6NwhkgLSz7zapFfHdTxxVPtqNQeVrGEOVNmhq4P9LcFOz4N94
t5XTNNsxbViKSCMYJoia9/tbt9Kbdmrs4nszDS4s8H69abPuEI8TtIgyXncJ1RVJ3mzsGsp5Q22s
W+kshtngx9PCM04ph9S9Bw/hTel5IfJ8Q7Z3YjjIHCKeD+yjUOGJouybk43bpCsJGtSpCz1Uov+E
7xQ9NBXtTlAoe2BjOZgKip1MkoVC0dZ1F3Cc5nc5bBzoI6+7zNcXIafY6JcOlnaZT5TQzWKjdWns
MGp2rmguNgD1C+rwgwVCLxoFqOhGnore3uR+fZPpo/HFiMNiOZWmtbFSxfjS2u7O173y1KXTACWA
v2UJTD6XztFx5mTHr5LsZE827lwLDsC+peoTIVhpqz2I13Q9UNfnJCJQx0/wgvnrS9pRZiovQ5lm
lFnIV19pkh62AkGf1bebpgym7aWZ+3LaZml2k2WtfmMYQVktLrPnsRMCkbT9eWPFA/wL9rDs8qza
G2IkTS1fna3ajns5Yo15sfcFsrRTrFJi8GqTLqAGn7VuatYDqKL6e2xArjqgI7kxcnSA03IKvmZG
blyBlpm2xZTlX7Q6PtsL3y/gmorjFViQ8Ct1FaAfbM07mllu32tm+2gLOwpd4GNRZUOq08mBLU7h
PCz8imK/bT8O9kNuFNFjW1xLqIPZaHIgEQtm6IZiRg5S4Ubx48UtiK6R5QtX/7w35lT/t1eKtdHR
bcfVOSnZH3W7RmOg3DKfje8Z6bONY6ruTjYK5YHX1ZS2VNj/tplhO/UQRNQvPjky2TvePOvVQ/p+
GEp/S4X8jUgGuuRVSyptniiR8YDiiGayoB8x2YlcTDbEvoup0vMb1BHMs1sIx8y1DZnblbSRXdOW
VuVRwOu541U5os6pjZX3qbIVFT1fqDjksJzN+iZBp4tdJ7PxlINALUo4P8SQalzt2KvmXo6ScC4+
Bdb5QmmB8f+GEJhzF3jRj1jN8m1mA3OiGtBfSNDlJPafH2yqsCXv/S42xQIrfUZ3friug3Fwaw06
4gNK8LVLsuRz01Okqukhn5SJalR7RqgQkW71qzoHG1Xr7J/vXROHr48pXK2q75fROA5rl5pGwesc
HiimofZaBUCkquFViDLdwbaqTF3IWTke3PHAXt/cKFSUqAtp83orPNSKYB8Pp3z15rpK0alRdEGe
V2GYHo25fZ4dT/0c22zTzAyogBxC+m+unSSEzFjMNnqKwKw7+Ouzc+qHcKL09VYOA6V6cpCCOtpB
rX0OUWVyDetXh3wAzNjkKyarivawhz/Jr5g0gQbdcryJjk7hObsgQV8JakBtIffjWkZlL7Gc8fqy
Ub/syuWsXoE3+bBdV3y12Ixa5N56s8/qQxQYntjI3ISjSihKdwF5T83WEA1yUQ2pHnpzkRSsdh5U
Q79NsifdpIccykZtnQYNSWjQwXmTJQs6d637ZFUITEdPNjXgi2ie5n0yBP5nbzqGTh89qb7lb2c/
h/9TDHX0l5eOrWYbOSzafNvnmn+K6/ir39jfEm1C68X2x1svLLLHNky3tUjrSHsk7Lqp/tHugOK6
jRQDsiYBwB3hRaImk6FE4Ur8rZy4AHUvtm5ub5Dt3ijQc+99VWgx64kKzJrhpfFeh75qZQurQm1Z
zsKGQEmA7NaVHqNgv/HRf9zHHuLLwWjm0K4Y7n7kFLYIIHP6yrlxvopC29/2IJoeSwSxtTGqvpqJ
Yq4RkIH7fVbLr5Vu7iO+7A+uGXrny2fh9uHyrFMQA8XOVslcWVG8iypXeQO4NwoE6OPMMW4l4J6d
gHZsZo2/AzD9KUdCyprZJbpdkByd7jEafcddEIPicAC8dTlGSr3qYyCT0kYYNj7qDhKxxTu33HpK
UEQpoLYWipbTaQZOgpK9l1OrpxsRxDJo66he5YvJSqDt/d4+/vMXQrNE/v1t9EQnYEVRDpwLBIQt
cMzvN11OplDpjWQXHC9mjx5LY2/VHunLhRFptOe+jbTVtneo6dJDyvzRQHt1kFPnprbKdTzArgfc
tlr3WZ6eAWylGLo8myt55PILu1wXSpNC407xDZorL7Mxmgj3Hq+qRMxLBL3sdU33iIxztLnYL+D7
4fek9Jco/Iubpw6P8dycCkiJ5zyJHpN4XDl9Nj/pJD43YZQpRDjq6Qm6CDgjQBUdEm84uykQqO8z
hLWu5IaH3YV67VvkDi+YrMtO6AO+6+L8YTv1YXi5M98p8uUCIHa5qT72u9aI3aM3Ih4kkLBZNNxr
CizIJjTHK4ra252nJN5OCaZwhXRM9tQYqKw3AANhGgOSlAdtcPL5li60sq2OpsXeF7naW77a05PR
WLDHoyS0kkPpRj5vQKgTivXChxySeGB2d3mWwRQ8QgqpUhwuHmbDLscbI+OMK11k04oHn9Lgx24o
1NuL/eIr73l+aRSrON8PobfoqpnDmkr5NDmBfdLIYFneqvRQVJaNnkXPc2ZOQEEw+YPm3vnJkxzI
a0I09DZG6yFeLBz+dJ8xT9R/2WJZok7twwtk6B7pBMpaALn87dSSoCuY+WFRPrehnt0ShQ73MnUy
NlN2lXD4WFqNBXeONP5pWk60pfW1acxyKw+arXfs7KA/yUFSozZEChDGNnEIVcZO26v+eDofcpNE
/VUVTrDra9R5Jg3yGn8crWEZe12wNKqyWA5oGN9UcfcFgmkIfSjGXLYzqtCi3Bo6ltn44uZmfCtt
tggXxJOi7VS/WsvRPJmdqO6immboS1bAAooUiKQ98x5d9ZX8pTKdyINKbmklT8t+0YX3QKev7CIQ
+qb82rWZAvxEQBcmbYYVWsG3gwj0yKFmoEMMJ8FAKmrOd3CqLFt2SwDIpukwVy3hcy1UhxWSQS3M
2F1uL+VUo6jPXumaNxOUB1cBNcc3xZT3y2ActVPoNMg+E9w5BcnUL0fRi4WtQLBrr8htu5NoHt/I
CPB2Gt5BWwAySjQSNSLtHPru5GiO1BXIaW/r2olzBznKV7l0NAWkT32pZGsN+Na2a2N7E+b+PYoH
zV4WSbV6nmxCr/YXtljSZaNk/n2SOM1eji4esshKXvV6D+kRBUgeG7zxi8u6KBc7XWuQkfR/fjDL
odPr4Z5QlRxclky5Pso5v/t5WSxlrzL3PTgT+yDe79KNkx2AivCWcyPlF7E17FWtoDwDRT7ifVAX
jaoVf0ZHrYc0ryq+VVl756Wm/5fdfu/zyQZ3r0HTT83az6bVnnMbdBIyncFVTrz7Fv0SxCEVw9lP
sKTsY6d19pEF836uJfdukhvzEvH4l4ncfbBRQmY3D7HWwh7BvOS9HqwvobkxT68Lr9/zFNy7QWj+
eO1AsX62xL87YqrVnKMC59fWVlN3r4RNNy+GmtBiZyk1RxGMnkbN4LJq/RIORie6h9cbCkp1hL+w
a4G4NKYVoG6SeNdyc8DqU9/H0zGFLbaibGp3Wf8c/jWu2e9lV+elr29ObeiiaadR2DdESQozkPWk
+Wb3vYtsRCw1Yv0QoDa3jloaq6omheBA2SY9ik6LgCfWyT7rOudgo1p0lVSOvoGwko+u61nbkpPr
thaNHF6aulLXg5GGm4ups5NhbUw1xPZa3XQQAVG2aarhQQf/ejcC7LtzFRjftXF21r1jKv6icGFR
CytbvZLTpnCMxjDm5BEAna3itRvBV2n0hreO03q+hXSEesyk1a7BK/LwwKF61Vi+86VyrB/jbOW/
SuTB4fIhZwLA5Uap6vF7AlnaQodGZTkRFF+4KA0+FAo8XLpu36eNWz0UcRet1C5JruWkEbXO0Ve8
azkpTWjwIQ5LQHIjh4qaDlsrgFYtG5K2JE6TPqaxke5ndIqWpUUF6HXVqNkqggBjG6bkDsG7kjGU
XWmUTSKmzz1Vt6BPRNzo7C6Ncshya69d6ERvEz/UHTj26+g2jOKnsRg96Pky79iLXgV+70pNygn0
DsMhKcYbvw6E8OIMkMWPWFYEMEHXSZyMzhdo0vxtMJaNYLiCAc2M589zrqo8uHp8kk2gPHbQsd0p
BJ1PrZWPW22qny/zRm26q6Ec9aW06WoDb/4Ys1GAammEej0iLxiU31ors5eerRe7aFCdg6ZNA1q2
VPT9waMMVO16KM0ng+PZKSD+aXDIeJSj2ArejMQcOw1AzsKz0BQYF36PxByqgMmvjCDuNi26+K6j
Suv8vlUpQf+RSOh5uy5LXfOmRzScEjG/zA6TgGBZbnNV13P/yVea/qQiwpimhfLZzK1xVxmpthiE
VwyV7DquwnIlZ9M4bJZhU1LPWlJ6IG+tF2l6p7VQ44qtv2z6oS/WtR+//AZxYGTrNkhiSA9dYzfO
+qnL4OTkLxOlSNeQ6ft/lJ3ZcuO40q2fiBGcCd5qlizJtjz7hlHV1cV5nvn05yPkbtWu3dH7/DcM
JhIAaUsiwMyVa2m9qC/yQLrsPBS5tW68+t6SMP6qJh8chFAyufPm79qYjFa+7XQyaagrsITZykwp
A2pFYlrcSenvEYG/4Vhk862rxLtIb5Jqw9xVdRR3C8zKMndhriJkESCgSz1j8ifywsOMRHJSeBk1
u2lerMSlSFxrpyMICQCwymJol2wSldW1tCEJD649dS+q71SHzhe/tAOOiE75lH9P/dS4sPgs1cRw
n2WkJRfeElhJcZFW5DnvWud517iMThB0CYHiTFpP0KbzG6jslCnZSjM07GYbhQ4a0/Ns9liNB0dX
nIUlvHrTocxFSNMlVehV1lE1yaxUjmbPvObBd357j50W+y+mwQJW6IhtocBRnsY5w8Xb9LaulPCH
k0C3wyO4ffIQ5t22wTgi4Gh3l2QS8HjMXaKYaAt1B59Jr/CJdAHlUnra/Y8YuPkPm0lHdQB6gGi1
kdn77W3MoJLQ19wi+QzR2ra7sn3QDKW+xI0eH4o6Bn9LvuMi2wAoajz0k3YrTemYNTl/GzUo2m7M
3UZ5soCNw2gnBjeFT6q9nZBaTx8N1YcWrFPICDtGU0OEy8FLrXKTW+q3SVHqu8x3BhSOHL2+U+eD
7CJNM2sYJ09vg38ZI+cZxurjf7y9/gaIplzKYR2Cb4LKW2oh/+v/VVdqHfSp0X/oXZZuUl9DO23e
T2jzQZ4VQcKyHqrNpYJ4Zi/bkPF1Tn0J4d6CPEC9dZRZ3nZubOMQbjbdcI5x5/AKlPu8jNra/W9n
nZ7o17bh77P/e79eRzvU8qetzFNalKAuAkSe7uRrsTR9M4rvZGJSmrE5RL+Y0nvrfBvb5J1A3eo/
Ot9Mv664UKJ4kDBqzhG0W34vxniXzol8eSBebyyhGjS2BGCDp2Rys3vg/Usg3+X3KkZehqrYZqbF
03cFXK+7QJgx7wWGsYiGzv6BmkfNp/3DjltlkSZDdCg0Hsl2UcPyMiTZuz/yyFeCQdtKE2KYZyV3
ssdMJxlHrdIZQun0PUzyehcoLcXt0owmeEpRKj71UTe+GtmfyHdl7+AQszvDhBhMzkVte7jKhVof
pHc0laUbZBUlilQeyDuQk6lp6G/kHVxN033ORZc9tm5WXurOgpk5QGDVisI95EXaqhocBLaTwnsI
oRlcUOcSfufH8YFWtvFkqBBh26EWbGo0tT6F811pEBz5baDXam//4/tvmMZ/PjEsqgWFQ1GAoasG
ZVHi9wi/CrlvDgVSTY0gqbt2SPUljH/KQe0t/z2E9lirSGQLp6LQyGTfKtv9qHU2hHa0jRJmwbur
ws4DrsA+Ax0ZX1L4V2W3LLeyOz9wh6vJg6Bd1VGv7m0RgjgfGlTm1P57jrbOz7Q4A7wG1ZkBeHFa
T3ykaV0sdZLxFxMNjk2qluWxSTrnoNVlv20qc3oApoxe9ajpb/M83UwXPU1f8+gKO0p7ofhFAatG
AAizQ4Px7BnTSfjIVekg5AgBC7M9O7rfniblperb9ix7yWZpjm057cxO/SbbZZN0ysPYlYQSgc4v
r1eQjfU8Za0NsLVDRggjPuYvFxNOsyVWXN/90pby9Dk2KpJqfel83ZS8lJW1CElD53290Wub7KNY
Vb7qrKSj6Oe/77rqIWuMADxtQSuXiLDUDwYkudkmMrVw2cNvucpj9p3HqEArrIw19HRv2mE5UurL
xtdCEOLjOiFQnFMfCJFuj4TAzrGb9MlpA+c0md69jTTYk2xqEyBydYOiGVTU6ZM6+OadYqY/bz16
S/1ZZvBZQojB8jSP1G2UlBoHdn45hzvPnRAzau3WOskeZlLGcGqOSCnPTtkGs8aa8q/g4Xql1EXg
exwnIqz0cENQ49FE8Xe1Det4YN9Fq16LbK25mrO+zgCN+qMBlus2qaNN/PJDCOzlrKgSe+cw8Q8C
MGi+bJwmWrqFN+5ItMtBje+Zx6FJ32R32TQgdIS+UzdHfrmmx3PtoGgsetKUh9KHViex9aMc5Qsf
ybGCz0TelWwzdLjpHFWcZf/QDKst4MOAXTRTjoP3OacXj4KS9/uqnJOAJvmM+WBMA5FpzXDXDUp4
GWwM7MZDyPhll3pyDFaqORKu6/laj8xm66ITbtXJN7g7EjS7TNgTFL14TSYPEK+TfDMrr14hB6VD
FNwNF6XrvmulF3/zsx4sGgQ/Z+G78T0Ib17uZkdmDz+70lEeQy+PoQhokpW8QGeld6CJ3se8G89O
orR7h7VjLS+SeM954RofcF4nKKn17rYGfPYOCm4JKs/b6EkdbYiDmRelueujEubnloK6JU+XaK8B
bXtSRv5lVO+RxxlCtYS9gqCr5mcw1uOFLBZJNKpnttIMFNeENjVBpmqequI7XAIhOwu3VZ90lWIS
T6cYTpplVqn3UWjtrn2bAUq6klI54I3GH3I2p3CUrWv2MKVDEvUE5ax5Sckgzhe+tpDlX6ZlEF9v
VShNdiAyr8JeSRcjoUahdXm/NdiNDdQ0ft3zXFcYeVOA0Cu31eaqScV19nXPUKzdNy34eemcvw7w
xVjwFcxTJlY53U+Os5OWvIq8b1Pv++t9/ds9y0FDrfzXPftxpVLNnwf3TTZseiW2tm3l7gtIyeEf
bgv7oCjAdxbydEwgs1i2DSRZEDvvAGnhEUoOr3SWaMurrTQkLyJLALCbfIbPc/RqkyE5It5iIyi+
JlOzugmO0n1t5fVVXZAF9TIFvnX436GAforqktBAVQ7UDUTJE8DI5KlM3wTfp0fZoXV0Y62KvFpL
s1Bj/cJg2VEOSZNRIIfcZxvZVgOpJH69hINg3Oddsvwaxrx10MQruy1TCHO75En1reZ+hJ3z1iMt
x5Y/s813ci4SXi6xPAJOy7IoyNVyw3Jo5Q8O1LNDvZdt2QB3/2hGH1M5tXthlAkSFSLaQiBuHdQ4
S0/+UIF2H1ZeRjwizqsXOH2RvwuK8c9g2iBxVP8ck+kPqlD0V4GM0ypC5OoMAYnYg22lOAMq6MfB
C8Y5+JV+sjW+y+ZBhEGoFmj0b5FlgEVtpvQirzyMqOFFESgICMC2hbCrbaxPzh3idH8avV6uA0tR
d50trBNbGX9jFr62VjIPNu+4dJeqJ8SLglifCVd5EvbaN+Gr5zwtUNscqHwSA//kaCg3QajnP5TW
/6NUO/sdAcN4afaj91T7vkK0OVbvhTF9XdvP9OLw23XD1hePnjUh0xAgPdOGBDZ0zfvten0ZOgF1
IwWMp4W2sXlx21QNwW4v8eAX7DRA62OnfVNaBCM7vf5w68zZBNU47FTqgV5d0z6U6Twram9LOKna
kzF02n0WxtbiOnLGrQXl+OQh13pwzJiKknlAmm1hGxGfph4kG63p6/0MQXueXPtB+sEtUhcJ8SXC
r2w0HTiql9eBrv9IRYvzzM+u2Q9qEG9KvfI+vWpzHWiIbq3DbXvQVKrE+qB6v95IOlkLhYTFfQyo
/qRTA73M5zsJe+WQh232OiFsudMFYcW0adsPwkeIHdJBMSoBE4CWzoRK5cUVEJ3IS9VW3Sxqdg0P
PpIBR7tDkVA6FKveuDw131reS7eiqMZtEA/KW27yyc9TFiXy2bP489H3p+gRVWEoxeZ/NFt+AkVs
+y62Ito7j4rs65RVlPKDq4OPZrL97TAV1c6GlvQVhvC9HBmnhsVONU0BPSjufRZH+mJiSXqh4Pul
HHvkIEWZ7nI/bq7187KI3mqajJowGFRvhfWa75AUEfp+Xk0rJbIuiBNaF5Gwt4OIltjSvLiGoBwu
hfgjgKzmuqAWaThtSfUaSzlI9uqS4GlkO3mSlj207mEQc1AsR12Aba52cJJu4SRF8JKY0DzHfnGn
eZ3/Njg5/xw0z671fFWlDdtWJd0ivXbqJyuF8neCNtTzdb35MymEepbWPKPeC/8lm2fsJkgAZdFf
yXW/ilNAcsRrU3TiSCZKHFurY3falYO+69El0mdH5QmlXP3iVuAd5qFvg1+NwPVocQp6zNL/Oh0D
YrfNNPzwtc/e9KOd13ZUBeauEQM9CBCIZo3clqAwIZry0Urt4IKrrTy9TJUaAI1X7786ZwrgiqGF
wF4O1qm5WyCZ2exBazBZnT35yN08JlD9onVpUTQbuH+2doJPb0W61puar5m8EOnwP9qi0QgHAvIJ
2xDMYm5Hb4mvIB6quETFZrPsPYtvQVwcpTkY+i6EMeJiwkkNhJiEw5jFb35AfNwo1G7eSMdvwhJi
W6loykovhOBoIWfeuJfeTnW+mXlQ3UungsK7oQ6vFTSNDwBHXuR10sxEunq+qXSeP0SY7B9vSnpT
KvjkTSlKPLBZiEsyFRPpXQHrh4z1STPrw3Hh8SZzjf/JNhHMTCBCEofInr6CGoTs5Fy5P/6e6NpJ
zhnOnaw0ndMV/nqchmWbutGTb6XTCzCwNcHu9iIttc/ZooXWo7SEhojTpMZXC5jc0YBk/0H6PBKR
qHCKe2mBG3wCLppfLc8w3trB0c7Sl/npdy2wwrMzTdOL6oE3rhMTxsP58kJF+oLfhneUXi2lnDWD
s5pqf7zAhFF61xJxJ70Z6zyBb5NaZ+m1LY/fVOIcwFuoL1D4Ixuvnhq7iveUl+fPk+1EMDWq2kqa
foLQlai8dwecH9/iEknvkQpZ6VQbLpUbtQuNtJI/D3GXb7KIMlfp7T0jPcKKBdecHNusHJTCn2VX
shfxgiA1G/f5okHbd2sDhiEYLJjIrYldgotNqr4+J4YZrJI41Vak7OuzVebU+7XzaRSIbgGA1ttc
G1GCx1XW2kOUwhmm+9kIw+Y8h1oie0QIBE6fPUmXaZvFXvakuX16LsPgrCqaki+rZOKFTTOcvfQi
39rceWjcL7y0zJ9kGwHsT4vk7FE2hW7v7eSLEAleJhi1elfrec3Tl9mRdrI3XjC1FHVhyhE6TIZx
p15kixaw1xstZLSkLxjj/qHtxmt32aMfHL52hRXvpCmCpjtBXH2ZnOEz87rmKJsbQjoLvqAd+jRc
yK9L8+CxwiykKQ99pT8bTZKc5JXcKalh76+b5a2Haq2GPl3xRUkeenNQ14badmh1qeUma3JnJQd2
pBYu/Z/Xv7YmI4dGiTFt5CxQp+n3cRKhAj1+/bVWBrmBrk761+0L3+QdyHqjvsAnUzTZG3jJljLX
JbNeMWg3ABjicGuSZzFyNhQMDCdpXZv6TqH0fhi2Qdl+5dTqODRALo3dcvBJEBcI7SSm316hRLfM
oVeLixpm3hfoIq0pdBiG7Kuf4bb9pnWcdu0GRbiaBa5PcEI0JytGUyQekuAPby8rhW5+1ez+1S/H
szSnvPwl+YZKcWdVUmZNctucFhK1ejMlAdjNlABXJEjMO+Rj6TxTgN28cmzdCmSVQNvsxVC497Wh
/ZS0CrYIgo1SVfZW0iqwazuNVeJeGnahspcXOS9jr4EKQ/kUiQtSYrauvSAf1TzCS1w+JojpBXNt
bhH5YuMUVIK1LJ3QGixGIoeIzqk5gDEyKeVcHZwoVXoMeG2J45A00K1LqFExHA9BuUIVYliPfQ4O
1nGzB0/RZz10PtprWzmTZthDA0DDrYJ2XwwVJCsgZLadrQr+aREFKBNyaCLrUIOCDeVFemMH4s1C
oFUD+m8z+MTpCqXPPQSOcvUUxO5ao8L8wZgPY4p2E4jC76NexQdpyXbR6l9DZZs8qLYygBgPHdJL
cQepEyxQI5CHZytu65nltN70s2kqmrO3Iz9cSm9uRmQhK5PSN5yyqQBe6hqq9igtrwi6hTtCERXV
/q+zkfEL/cp+lOkHJT61egZEac5Z9BAq712vUX/JWdg+yoqwZxEQ+juP4canpmp1UuXp+TbQHgd1
IU15uA00Mou8O4MQLoFJ0gPdJa8kB0QpCnK5LkRyztgnZD0JLMX0nZ2iZDo8xb39X2fs8Cmt8F4n
tSF6RCSNKIWpXmwKKvqys47SagfFugs045u05MEx0baJ1MzYGmkP40In/EtHPHUeLKfxwkaZf93h
ioqfCQlAZmwCyzpSKBJc7ACioSQ7kix+1eWfFI26vTIDW6zV+d8nD1FV3SWGoZykRVVEehx67VVa
FQy7xyoX0zah+vyIprx2PYBU/zqz0L/bNnH5IXskWvnVLs0xQTbHLKITPFvNrNU8fk4A6hcIvTvn
vkzce3V2oKY8fuamZ8LPTgI4yHuS1oP2NSKK3J9Toe86z0r23UzzYWiT+WjGW2/S60s6U304PNph
miOMIjvItn5AolMxi69BNbxlj467yZyTbQ1LO9bDo9Vk5lkeeneAjmuK/E1Xjdz07AhEDHPpOHvM
TkMJg5Ca7Ce9Sl8/d5nHp23FwylDrtC3bHHX25DvuhqctgvpkPbsVTz/D2SluscgoOQqc3v96Xbm
KyN653Ob4uM1Y/dX763fkFtHEm3fgxmySnB2WPR8/Ge4C/RLSUW/bK+gaCNshmAcIJLyI+A1KR0K
+7Vr2fCQp+OVe26/Dc+KzocQzIkfGp28zURt3hsvEoItEmfV3CbPZJv0yn59VwW/e6HG/RqbV161
dPtA3yqT4Z/AZgJaC6rhMIJBkE23dnmW241/aoVZb13EIp/NxDspRTn8mE9i4NPyJEDwS56g0iUW
rmSdQlXouY3a4KBU2kPi8Q4Ryk9OntbuVAIyGpFNnD9Tez5Ih4Fy38H9a4TgLz3baQqeEYJ35EIc
MDl6PjQIXZTaMx8lclCJj7rCbCa11RwtwjYLadZDzGsaOwW/CvV2aSj6pu+jCP4d+rqwhC1Kfnl3
SmNoz3LiKioJrM5mYDOxmxFr94jwPusThGwW5XpFoA9nWeUoix9VIEAdkpnQQXiNabypUTTd1XFa
gOVNzDfFzojWgrLdNRCJvFVF/TFaRvLgE/98/odBijaqqyzX7VPWrhRAnejNTxQEwlzGL2YVyhOU
Elix7J1t2NYGUd5sO6ZeSnwcFIU0jdrkzWpefKXZNKjyTWlQPo5jYoJ1c5WlBH2qapuTerdSOPTG
7g1ep8w0x3fZKyhInlWFO7y7YiSCPvcyOkX2koP/qZehQOWVaTaKIFrcvZkUVs8zFE37dVlp/nZZ
etXIEG9KpddWo66D4/j7EBnbnJgKELG/mlONdXxBzRsgD6s4SgdlEtm5bvP2qBYdtL8pv2XWmZcQ
XqgdulLWJjZV670DSpnMvD+RA4IK0lNxjBxHvx8QWV1cCYEY6VVR/AL/4ddIjfS1HCk7UDL+NbLU
U+M6UjIGlQkp0bzZIfpZfpthKpYX/ATKR/Sl6OwXq3brdd714akqlfiuUgZ9Axw7fyLSQm7L6aCe
hNdRjorz8aMN0B5tCMavYGYKzoHpFQfNIn7nOSDDopqiCj9Nyu8htXLE7sOfsQcyQCnqd2RPSyRx
4TzOW2iLRJV/sOlPYXw0iUWBvkSLdBSfbDjhpWvDn5qlHeOo0j+yVJsrSawQzIun74SI7V1uaCSJ
QmKBlt4PH6aNLDIiM2+a4n20LAitZrlnr9TyZ0SlPdSW42SnuXn+rJKq2rFaTMvCDIrnfuxVxKbi
O353+bPsYQ1ih/5t8iCb7MqtURUUwV72n3x43MtUSikygCA+5PqD8ygvJQeIYFhB1N4+SqsJDHcR
h6p/kHOHIRLRdh5ZK2naPtIPnV98yr5DnlbnNLTUhaDkAWxVmD4Tujp3SZZ/GiFwM5Mi3kMlBPx0
U7apay3/RO7TW/Mt5ktRZOp7oX6X3RUNfp9BsLGXptA2Tt70H7nRljskDACozJOO3Sw/GKVvWZXq
+1xHdlhO2ikWcpiuQhlq464jw9zDwxRf0JxGT9WEILF2ui5e5p3HUliyVhNNvhQNTD3B2K2Jyvcx
CitVuxNdj+KitP8/B1+nmq/2jxNoftcsoibfE/AgJNr0y0jv3JdIy+pTqxXWQrZnQAJXhd8b125V
NvzSrRHJr91sNkt7yG8rdKgN9hsLkog/wrhxF7Wjtce2mcw3EPhEBurwVVXd4N620dyc5oco+wNE
fqIMhoPZtEvLWsQECo7S9IyXzreb18CoTOT+fGjG58k621o4FH/HRdQtbBSE/6hRA1X1jOAE2/+7
CAWST9NwopkZX70UtoNEBOLCd55LlVVFTG5jhIUCoFOrwJ/F0afVkQqW46dYLNo+rH4UGeC/wWn6
l8GownXhudnZKVAiVMIQFJFXN/fpqLSrIg68VxJEf6ZRF/z01Z2lG9xHqekvIhHDuzP/9pQiNx6i
qNS2sGui9RNMwanuMmsdIp/xrM4PCtKYw3fFrjdKSUzM9N1uFxuqtxsV6uKbWjdmORexK0qCENIc
DZ6AMEtEV1PRPWOnu3V8NXufX2maKclKzSPzJVEHsuUojLG+YjZWNGDa+bWzQ7p6V9pRefXald/s
kMPgfzp3DnKHfV6CNK8cW9hkT5CHaK9jDW9Id54JeEp6U6uJd61QwXnP94x0WrjzUfq9epO5BtpH
de7qnZLI25JiBwE2X6hySISEpWFcvdSHW1tLz62rGYSqsVUb276arG3admprcR2bDf201S3PvXq1
Th9QiyjNRTLW+1oUiKWO8Fw3A6ogZZfWJ3ng4/06iww4yafh+HsP2S0IoNMmkZdspVkXNSJIgZWs
8sFz71NTB1A8ofDUFd49BRiAtQKSm5vSD9AanBtlP3nw8+i7E8LOJi3ptNEKRpat3yBX+WvXKCEW
BXqR15f5MrdDo6vPepb0h9vc9YTqpwgg7KWOH4DTPMCLMndVVp7UwfTutZSHDwCf/Jxafn13u5iX
N+FdqeQPMS/kv1ymj1lUQe1Ha9n3djFHj/dAMYvjrb31lfRge8qrvPJt7jDTBRrFnnadA2lVRyuI
acft9aCEZnsM3ABdlwKWhL+akySwmoW09UK9nVqk0nIWXgg0EORVAVgcr6eya4N8+yJoavfq+Zfp
miSkZM8ntTBfcpznQc+KtyJpm6Miln7mwtkSCfZm8UQdkebuS59vuTRtK3Z4bwryEwUk/mtFsaNs
11BC2ZeVyja2H6d3rUZy3a6hDIQp0HxJiQbI9jh1h/0UUK9/nRy1JHIkcHMRA2FDS4X9UR6KJnKP
1XyQZtOA2lM9aHtkW4/cHhmG2VaRryAy9RfWPk7qVesa0x2LsElsbHbYntOtCXyxrkgAvgTlS49G
abvsfcPk36ZyPe1rmBxwHVv51gFqjyH5Dm53O466cgTSkAgzhZuHw2iG2amfD/JMtoUkjFZwCUIy
8J+OgCX5l2GRAheBWuQIT/5Hu5xEDiVN7m0qtsvXK/7TxeRYrXLBiapzZI7QbwLAbKPOxfuSF+nG
nHSlU0qgZt3bCCdXkorp1qc3fHWpukq/1WsnWlgU4jwpeuXvnQLxxz7wk9fQix8lLetUexFfi+bX
Hi6Ejv/ew1PKZjVOqFV6rp4e3bYheNX42VFXHWRAInN/a3KSyAbh+3eX24hKRwYTSaATFLPpUbZf
Ozuj6qy6tFSXVts2D2PBCg34klgjsROXdB9aezk0UAsEl5uHa2ORUW2vU8Ip2xD0ax7qiuJf3rFV
9IyZ5urQHHCp1C6vbzxagzKqyyTx2uWt7UrAJe3fWbp+Z/b6xS/71zUaHb9N9/tE0v53Ti9J/iUp
vvjVsbDLISIrh2W3gRoKEA8ZF7T8/BFiiFFLyezkpXpXwu+qGgGm9LRejTq1jxjbwuJT3shGu7IN
wiKjEa3iKlwURl9fSnCpCwjEnb1wY8IlfRU/6uJd+mQLZG4R1A1utry12VZoLsIMRmottqpLAFbg
kl9kd3kAJM22XRXO9RqyzQxU9BCdoEb5WPQ7LVXBwKQpVQ9hn5xqYh+7oB3fSi/Xer67gqP0yD5U
mSMGrnXGSpt7S4dDCcom7wwU1tNEP+RW3NXPXhqla6tUqRgQ/hO6Q8OHlsL7WFlpQx66rDZDQnnh
mNXjYSxj5FD51Twg0YBGu2JqrzGvzoueGr8fRgR9i2v1/iJBsMMZDBfMkqkt4iRsnxWPJF5nVMm5
R0J+ryZxtFfmfRf8v/naGMbhuaghZAxtQJiaiPfXmVAtILjiNT+6lp9fkmZnb0pXudEUd4alk8d1
xqQgO/SXLc/koQ7rfGfWxtksff9k/30gtOafqKFQjmko9K0q6g/pvLX/1ndC6XnGtv3jHLehQSy6
Q5Pqazn3rV2e3dqmQoTHUDzdWm5db23yZuLppCuCwrr5ZmUvSv7CbWlnDskHqz6JwM0XiuMj6ijS
eg1RHhyY6aPrQIau5I14LjL9oXBgE1dJpD7XrTYtJqdJ7ro+dZ8nr61XxF0c/gd4zbq3Nwbbf0qR
MN1xdPfUyyVLOVPUVdrJDYJv0mlRRXbx+Lmw5z5WsVXs09Gn3CaWRy9MqaqJO7AM0panKV+iA4jW
mTt1cF9Sz/nkR9mjNIYFHfpTipr5/dUKTAJbYni4WrazS6dcfZSWGxMhsRPzkhnOGxyO0zrtm+le
HigPRrTMM1QgCrRlpfnlqEBUIrIjxLpRrdZeJNKjQVXuwz24u81QxhHQMz/YZkgNHG/tbV+468wA
fen2ZQZlcIr6MJw4Dw2gmwczd9DAMx3YmbsCaMl8MIiKnNKURJXH2wi7Utpaw98a1YSU2GzJvlFo
6ovKDuOd3UbdQ9uu7EgZjmo49quUyNb3aMW7s/29apt2pcYpEiBK4ZzHjrSadJQWTyajVj+63oIH
fWr+dFPq2MZZ1zr1OqQDfzmNLCC4pHXraRn5iD4j+1CseUHx9jNlREMtxYNtVcUzDEg5GbMMKh8k
i59TNjjbCl3TlfSmEHSfqj59JRidNMuW2jvRhjXibCRV+zCYFpbTw1bku+kWwt4uXWRtph5qSPyu
hzjrfzW/K5OdLjNN8e+ICsHtOp95Ux78YkrHb23J3K8QWZQv5BBtatY8W6xdBRxoCAIyHmMKV1yg
VnedH0aPmlXBJlvW5fe6s5/dQTWe43ZAdtZBaD0pOu8NnS3CAkX1HYn2FrDW2JzhFzFOA9nOJbVt
2f0QBmq9pWZ1XGegvB7svvf2Wo20kFnr3oM+H3hrKs/9TAYdEe5fg4FFrL7uz9Ipu7FE/0n4OjrI
OeQB7RJA4P6GNBW4tMCcXqup3PimMX4aRdGvWxLp+8Fpo23YgQj3ZvqPyIjCc14G/hIyMptIBObN
EcxmajZAn4wR6MXfIxT4RU4KwE0HhmOkj2rn3UBJnreeykEcsije+va7PTejMQI78BwcJEtQLkAw
+zsNvvijaHrlWEDRc4SA31z3Pnwl0iHbpNfSeM2lwo4+wGHLpQtziUJp3L3bgBAXjhl+V8fkUpcl
wjhAu3b1hKRVUmbKO1ofS9kBtpl41ZaxeZQjvQyojt+yQChqdkk1lfzulQjWbSzqOlHTuo9sS78n
Itlv/FRJf2mT3ioKyuUcztiM7tjBw82bUTcOgi8mY+XBqhL97ObP0jByHhCLFNDffsidH041tvGa
fXeyNmHBXt1GlfN43yi6RT16zlY65K14YB8WZKDDhaSDgkQFtGYdvI5FE993BaSTJPQJOFfTuHXK
2lnLbsIjRYB6Hevu7P0/j0JupXxp23qhGHr3gPZo90A1QvcABc/eJZN0vLW3YUaieJoEr4N0k444
UdUjIda9HCTb+XvH3dj0c4jLMe4hziDC3gv7TbXU9zTJzZ+Ru4WSzPlT8esAaIgoXp1asVedC77O
8INmX2ei24HMMu6tov4azX/0HfTwT8Nv/2Q6RI+aNuoXYj51yjQ4BVYllqGXxAiR0nZzNN1wj5Ki
OrMGAgauxUnS/khOH2pctr5KVZC0ZPvcJHu5U+Btr4lfPcsB/M0kHcWoe49KegEkHDzJA+UzyipC
DmYjTeCiRAS8ctyWETWKVLMfa60Z760p7Z5bsu5LaImnvXSGiMJupgBmHelVnWS4SzNjTlowtErb
4DKC45JO2USlBVBbc7yXluURY/Dqo8frTYbEbZ8ekpnquQNQukIJjljEbN5YCWDr418m7WHuU5fU
20+eCQ+wIwb0BbTxSQiYI3VFFxu2vNOTokLbJdzhZZwt2aTq+msGnfhJ9q/5ym4h6WHVmXsIYESP
XWASwGcyl2KKSl+BFNOXwaCHZxuqnD4dePoUyeOo2uwezfBEXkpdcUP9I2zjOhvbBc/Nx6HqCsCV
OoSK6QhdotK9g6h+9xEte4gPNg+bRwdGoWQcybYmqbOFHxDeFrSKN2aeABIoFED6trIMSE/uSMfu
FacKH12PhzuCeP2nINBtNuq41lDgQyfGHM7yTLGAG5WFrm10m481glxuWRnUDyek9Yk/sUoTiiVy
xpLcq16+7GvPXIlcJ4obz0jynTM8ju68I3IhgfO5/iIDqnsw9GpavughSglI0Bz4/VMdWsV/zARl
l0I1/D00mh9u538LIt/deqHmov+mENvidZhVMuRbNL1Y4Zhs7RnwIOphH1UFf6trr0R4Bt5uLUZ0
uR8o8XI3AdIhlBdTyK09t4b2ib6lWKggwlZm6xHtpMiyQo50qY4Af1C7XXY9vx6iBFmwmpo6WqC7
oz64LkLtKnnChT4hIAe6plkDenYgb4e2a0WmA9HhlnVZTaK7AdjiIsibU0s4HhW98EdsZRqAQaNZ
/z+6zmu5VWUL109EFTncglBAthxke4YbaqZFTg004enPB3Pt4127zrnpUjcIy0h0jx7jD0mjdUe0
TSt/MgGYohkV6G0G0Cn7ptnj+mPoxlNsZZd+tZ6MVqhXD28zn8VJhl4mah/x5H/i8Yeoqyxg7/sn
nzXuRf+txnA09+ovsgJMorfj0YB1rINW8yfRNr6ufEnqIrBgxvvssR9Fk5o/YKnZbXE0uDO1J6jL
OP0flTDhYJkfsAG6CMgxuxORqb4JHe2oKsoU6GtdArCyvuuZvgL4Jqb0sgbjLLl8Q9sqbGsW2KWS
/aVri1tmg6xeE+p2VtEfxdxA5YzlD2Wq67cx/qfzChKJon9XyI4SJ6y3Fq2RAOIaGnZzyeKxOgdV
02/gMflP1i4/o+W7AJGc/pR5Im7aYkwHWb6NUmrvhhNJEJSBEqdvGryQQ4O0FhKl9pbxNC+NqG/m
OkcNiqava1HdJvSnQw2KTLgWfBkUeuUJN04RZcnF64bQ0VvzEjfCgPkyvaBHIAg+h+6U2WnrSzk+
A/04mGKZQCGbkda4iq+itwjSbrw7a0PBcmnWA+IfIkrz6SJGsLkq5naIFQe5MqrnaYJj1pg1wFdw
XXHjUe3PnPekgfaeD6MbVdIamc7tm+us3atjhunY2adhhJ9cZypCMnOQYl9yXld4DCa6LGgn1FrE
ttwNJoiJ4INRrYaxZnbDAopDjXI82CKiiEwPu6XDM6ywZ4FOKy87eG+l/1/HVl1loG5seQKteWla
El2gIzl1v4q2H/57gaQWWKfpfjWv0wmyR41jgCnwj0blZEayOkq9TD9ao/qk6m0XASRfecIyVzyV
7I8PPZJ2p1Ff/rCI2dBkVu+lx9I6UIgMfFa/JLJ1DErqJIhbJ3TT0v39Ws/jt9xlA7c4XebX+k8k
Au+YJPs6Nb1Lgt576OTyV9vz9aTe+tyadhapLbZyVOBRaUG/X3pPosRRdHCPoF/Ttzpbu7AcASKL
8U/l4PsDUNdBM6xtw1XJ3Ccp4ku1uso9nvw0XrKrZozvtYXoYd6234a6ROwi7vnyKg3MQywfVTuV
lPApVGt9c+8z+T0R5nAsrcw+FTYFlXYaj7EUdcDnLa5VNZ+8jBtStfge6ZUlH7uGm6WV6Vs1UdfX
O7YucXoq8uq4klA+22n/UFUN9lhF8z6hXpXmcRWtLsW1MvFaKprFcWjiB9HizIKBeKhq8rmNta+Z
7pCq6cVVZb8RjKuUIcxFK1J0xCdSrTAvZYpRjBi6f1KtaXwT6TxV/IPTVY7IQz4HXV8evDh5GWpD
O+dVJJLROojOb5z+rpbpR2eqGSqlM1tft7pljo1LuDEhaJ2ATRVedYESXx4Kt/g6CA9BksJdAqd/
aPFldu3F9lOvRlC+at1jQ7nnNgJZFEk/3Go4zdcVS594JoaCd6P6noJCFjn9HIlS66vRJDCySDk9
pap3nkp8g9w+apTlj+eg1WB536ypei0sY7qgqwAIP6VczOI8B4sFnK/BuzIgDY3raM3P39kY6WXV
XfNpYA52Z/Nox7buj8o8HRBa+MAUYQa7inT54nqHvJWlPxWQU9Mpv+6NTK38SnX0WlbCjoBAVcB4
5d0tIFiQWUKFU/HHQfyTG9aHNS2/hD5QA8vMB8DY1xYWImKtyEvaKGDjJfKlR2oYhdfyzc1G64YO
UoxBXynObdJXz9UCDg9FkZcU4rc5VmVYEdQddIhZGMvlGEVrE1jaCqdsra/CTt8kahq3OIvKTR7y
lCpbPxnZdfUq6xITqaHlUWhRPhkwNLN6vTZ5MZ3rOV9w0rSNk5amy6PMqoRgFlor8JjuKKdJB1Ld
a2GboyJUDUkWJuKxG6H1AP6imLqMFv4zhMR1Z2BWgioE6gulFwyFSt3cBH1upan1ZhveFExr2r33
/VkqdhbUde6+DxTtA+FY44fIM8VHVTH9YizS8nMQ9V/Wjp2T1snmq9JRE/WKYb60lmkd4Lj2/sB0
+XW2YPpk8Fq+QiseACeDfQCnip7miDY1C9joD1C1vs72OKKZkKpfm8wa0WLAFyuxKvDNzTp9JZ/O
hq3o5FfNi9EGAiX11bOwE7NWV3xNGqaIOS67r1DIZl+TpnhOFCPKFiIk1ZIeCQknPuzdPF31W63A
Ipqzr+tQbEI3mGAmSzIcO3NmkTXNKLPZE8eJKW/DkE23nv/1OrviCOCMvTIL0KH1KqiWpWM9EmuT
UfKelVUob0PBLZvMQNp8Smy6imAs5slvFYyVxsTYsqA4YgGNAvab9PxCZlMLbCDjR1VV+iM+yj9c
WVJixl8HnwzEmdV1OUo8eRAkb+2gI0WKlI9RPnXW5PhLWhhhQQrYNzAW0JvCe0EzZzqu7U0W3XIe
+zy+rfwvqO08gFl8L7M4fSaRigAXmwjCDUV90pJR8Nivz7a5sGA3AnEUFVFxmW5BdcxOVpX5GEBm
GI6GawXJiJeAqRrFkz2NzcVbNTfSstU4TO36vRmb4yCa9dT1ExFF630ADj6MYsohvvD8xyuI36Vz
U/4VG2yIO0EaAa2NynRcZIkflyRae4GXFC4MxjHPoQylMbJe2lQ+o1ty07epOylJXNnVKDaR34PS
CouFO4X4QEIgqMfYCkavcny1aihEsjwMOI2+Tq1HUt2qjv1otP7UkNRovMQ9FE1i+z2V5bDPWvuA
rbiM0Da0H/MU+Ye2WMEt9KTLNJMJtSaERjY0f6iNDpCu8bAogxVKC59MuB0dzraOxSd7wnuwO2u4
zqRKH18HHlUM1tpfprOOgUWV8Syxc8qynBTy4mjhMMTNqUnSMjDz997WuudkmXWfjNp3Zm8qzFO6
RMhXykVirdonyhPSA+NttmfFrynXPyJbgShqlvGPq16UDfD5GtI8xSCeyXYDbhgB/jTCM/Fla+OT
o2noMGCL4rfQ31WtuEFvPPKTmG9DT7WxAJUYJbFbB1XlPpYqUWCilL50VTT/+jg07GXxtUGJBq95
T1PbeagH5Y+Y+aJmSzMezbarw34pfvcG+B2B68KhGJ+bUeQPpZxmX8kX5Iu86Wlg3XegniOWaFdR
pZpxuMQmNE4JU3qM46iesL9JHeWPOZvTFd1+4zS3WZCNsxX0Kb+TsUUmD9ktKKAGidFlbi7uIidI
Ok33gCLdTRVsqQygIgYSUbqSo+UHuzBMK/sqZm+OcL0XviZkf4JkG2YzGqBul67nyip7oJXt29A3
LwrCmYE7UnZ0+v6blpZ6YAjN5Akrefg8FKfHGZYcKrtu0t3sLSc6IpUUTht+Cer8gtiMDFovSyM4
SirVq/V73xtg5QgLDjwU2HMszMrrPKcHe/S+lXFt+oMjyXVgdTaX4jr3Npquw3ybARni+4VVhpt8
OMgkh7Ont0GOIOY6JzabYckNkjI92kmshqlTfjTVPB86UmZhKUCUlxlowkZJMCvS24d6xlOuj1mi
KhtVLAdbxaOSSycYqhx1vDg7kYMro2KtL7aq21di/Iclt4aziZSdoWnKqeVB8uPluQTAMVV5+tKz
n00sCs0YTrDmwysZup4dq4o4pKOzs2uNZD5Vra0dcgA2fuoGjpU/JelsEd70CIeCkDxYTvGSeenV
tlwRDt6ANJpZqUcJHe+8OqoH4xejIOZwqDSyqI5IT4XraDdY4uWOnyjcuXhRw95xhQ9duTxiCcFM
EqdJiFPaN23TF+zGfrprFWkh9EWhUuqpr3peHAwG5nldnM+HUhd3vip3k/n7QfqzxBKhPSSLcXBK
MDIJSTnQ+o4Ip1JgCqnHFTCfOf3IyM/Acw0UsIGA2gcRSEKKY2ehaNqhBAE6vBleuxIKl0Eh0KPm
L2YQ9OVsLr5KJG2OWrnNPz+RWZiuaV6+KHG3BlLV4se0N77ZJnX4VbZRPhbpBZV40zcV4FwN1YzW
uTrsMqGeXqWhHrSVdHjXabiKNTHUuRicUtFHAzqmKIaV+KImnR/blnpS0a2LZGeJv421goIwm0oe
0BB4ib1iPcLRnAO3gJA6rgo79bnKAQJ43UXLpzGap1RG+6vPJrHNMapyoFNwalipHdLt4NtPS126
J77cNjJKtY1s8l3HYW1uy1ysEbZiK5orbNo8eEnBfjV3oBgwlvOpo8CIPeOV7IXrk+q/pZonoqKr
P4RbkUCpzUmc1wyXIxbq77pbLhFiI0s0GWMdSgc59sbWKkSErdrnJpgXqeCh17aneVnriFWkZhM0
x6E1Nh92BipgkEnD9Um19Bb6zWYTKFmDDc3ixtHeEL4Sh2bFzSLtfowVVUTriLFOOVknwXQYCVT9
0FogLPU7AQCxGH71Qz3+vVf7q/02ZaulEanEK3KowMNPMUJ37GjZZ+yv3K07s+Pg+z6Itp750DT2
HE+RnbxDamqZ6EJtbAx2F1RlPSdH2iaptaBXu+IyDCsF9/WgTcWLpnh5WM/8YxTfLKxcUYIggu/7
OA6YpLYP0CEo198KhekizTleLDHKVmqMFHfZnae+29RsY9dH1mYa4CUqBGvAYGcj2j8BYh7UhZ31
nbJdG7EwbKo620uk7Fu2v7HhZwMgSqRCoH+/NbXH1moyydf0rhYBdNCjFI550Drw2Lqf7lr+JO/i
cmdjfBilbrnsjunXm2FkmqWI5vBdtfrcRGJr9u7emIh58DP//x2OW/u/z8Zuvj8uU0pysT5p7RR0
0v7G5mREoBFnxdBWTARG6uIs0dyjqMMJSTtEKyqGfmctvvAE+MzU6YDc0UgQf8fldxqjF4XAoaYM
D1h6ZZdSqTLffhpbVOnHTL7UcftQMA9EdWWUQdlWP7BkTEiU966PMKMSrfpTX3m4iqyKGzqFQNHP
TiknJPn6ivxfzdy9VkdtSl4cqmJxdc8c+S7wuz3JLU2gWlYVzQlWq0Lo10VbD1D4vcm5j4Jn2JMu
eMmqefN2GqRDCjGBSCmni9LYBY8O+qnpgqmh5Sg9URN5Rg/xhk6WEZrd6hkrGcIqyFhXbs0FLRjF
8leqzr4yA9JyDd0vvMS8Y6Fbt20Rec36my/bCRZAqxdzQq3K1fPhkFEi06fBu03papxIKrewxoKc
LcTBEn3zpFaQGiXbqCAt0dUey6R5snIqzpjBXbuxPkG0X9HQBIQmmwxf7Rl3aLWndLwWX0H9i2tc
oyQbo61x6JW1eygQzjA09PxaptmjMwv3Ug5wNzyFnfJqrcOvuUhPzjqcJGCZu+OkzYlHoD7H5NE/
mjpGMSFXfoybaKbpahLEaFreFJV9T+/JsC2z9EfSZu9kkoLGmc1vEq1QTIWdP1VKPo11Qa8V+6mM
CV/qJO98oS7nzuztn2TmXXIBzFGOOoxnkiWvlAbhuIwdRCuyJYcm6YuLrlDTdCpzPeMEvJ5WSgcH
UJrGYVWGPiR8PDTtlJ/Ubst3IADa12Rah3S0bwD9EcZM5SuuDi9G3mTfYqW1YYJTTNDvRas2G3kF
QUzDXl/7Sf029NrXehq6aywhTFLtpw7TVFCecw8doKk+4FtevKR5UUFuLRYmqXBYqvLaVS0qmVv2
bgHqOxmiO3tSKO/qkoepZ5BShbF3iMcyRIc1eQcp+DMd3PXRFLryZqiW4i8SuV53rEA2Wk12LMXs
fhPkr4Xngq3v4+VK4jNBFRk5JUkF+WwsZKhrNlS9NxmBUzjaEzsA4yLarD/1cM/umTnAeqcS/kdg
wW15+W+x8IMhxWK8eE3ZophSmWcPy58Xo4tJbShp/ats/yArkFEjzVp/FbZ3B22MD1/mQBju1pqA
ulifSDH8XvThsi7pcJ/6wX0ZEbbIavDMi2RZKDPBdLTXv0s+bLTXvAtqaaX/2f97eD9zH9z7e7Of
/vnuz7H/5yX2w/Ya7/N8rFfKBXcKB/ZHxqry92UzaQTRW39/ta83MlM5ae//18vP45+n72N78z9j
+3X2sUUb6oOhtrPP3q4sfSDBLYvq9lJ1CGFIp/5n1JAmAcF2vFSA7Ib6dnzv/33r3zZdKAMqlnJM
irSL9qbdltnJbBAf2/tmv/ynjwM8UaTMH5pFT14tTeVxcCsjAESUvO5jbWUzu+fmdNrH9kaFm65m
U/zwd6iyi+eEaezzTcPkeRdTB+bz+aa6XwX1nc0vfLv43jA/oLSrSfXyOcaOE1st23hqzFILM7dN
TlaboGmtdNZNbU31FldextI3Dz+Eq31UAJHvuqrM0RqnVWjXqf3SLCvbp2TxURhvvmUgLk650RZn
CiOwlmEnTkjNabonD1KU5FLi+tFuZP+A7vPJZY29CnsmRFqL8gJz7FSw5b/WwulPiLu816J0Nm8P
NVTYdjGtJPbjNMw5Eb76WMxDhBhKdfUmYs+Ozc0ZFNWKsh5SmYtSoR/XrD9SB+tWbrR3J6H/WA9C
/YbeWn1IJ7sO1VVDiTUd2WKOWJ02xRz0OISeTNFQ6VERZNJ0iHKE3odCSvW9cyYAo0OxsSnIJJWV
BR7eTIyvefvb6MeenTKAxjGxPtbJbA8V3LnXMkOkoJ2bn+TysRDahkSijzcPtf69tzcQhZNjD/X7
sJ+/jw2j/u5ZUjzsPZk1KxWm+XEYFg+c2pAemqqYXus0rqHBZlOo4Czxuo9lDcEu4Kjb3vPGrrtm
XfUHGZp/T1hn7N7JSoJB2a6xN5X+TzZZ6ct+Ga9ds4sag4z4PEGO7Rbei/Kyj3U8tw+DEt+8nhr+
gksE7N1nba3UVwVFxaPjJlt6gml7H0Of+KWqqaDuQ1YjV7SFm1/7vL4PZdO6BGqr6ae9my9984pq
7b9XqIujogNU2jGvO8gVOOhz3ubOOe+ZX5Fs+Q/o9u8pPaY3phZ/+Rz/3/NI8eOhoBr6cb/e54lS
y+4z1Th2NniroeDUPCIZaF6MedPP6fAJ3cf2RjZq8zhsTZIrGLXqy3r8nwOfJ2vF6iDZqj5/Du2v
ljJuHj/H3Lz6o3qC6Edknu+KHglanZJxOmf/vvocs5UBEIHwov0MhQrT39PqpCvPig4YZtBjpPNb
M97UW4b3hERQGBMzHPeuliJ+zp4E3rVj9VgLxhvIZ8sVbidnU1qd8xQZ4b07pWN7mTNwJkg1sfdK
7XfDK8G3NSYZ5q1rUlQ/6z3I/WEa7fe5FtMZ+77usB9FP744D6JdDokJV14OthPFgqDELsjOqYqW
IpJW2m+OrNmCeenH3rMqrbhvdYK9l7mx/YbXGipJQ/WyDzVjQjRRtevD3gUxZQbFbH3r0Hk46DP6
u1aGKZEyZkpoeZ77phEandWaoG7vNki9oL9GkLOfbDBdPMNguO4HYxAdb190ftYymBaD56ptn9Xt
osVAuDt4Xv2wn9gh6BrEy+jxYNmlv49NrDxhip7+0WN/72WthETDEjfvC9u+Nrm6E5Pu3LZXg4Qu
Ehi2vp6dsj/ij1OC/UyyU41ayFsyvbStqI6e0hXHctp0Lyf7TpLAovirjWEDKutdKSTZqVL9gpML
q/tSV++WNi/E+cxynmOXxOKGc10z6M7O1pUKThyjF38gu1u+AxHGr2Q0T3uvayfx5hgXZscstNfu
5IAKQqhY96BvFdi513H63s9kssqOkhQ0Gv2sIakbpNQEtiyfE0iQLmFWmuORNNaWG3MJ59EMHI0a
7dUqOXv6wd5YqLYqxcve6OXZMJUnoxZfRl3JUObvlic+NDIczUy+umTvohjQInOKx0Fit1ANdTQE
Uc1qfgy1fI7jTn3LE5QmQdz4wvTie0Veq+iI1VWl4/4sGuiirdlfpVuMYTfmY1In5d8hbY6zSDHk
a96Xv1rbNc69YUAVt9CHWwhxr1VXfSX27n+5ZnqTc6X9Eeg3FF5vsVl66pfVZ8GtqWEPA3AJC1c9
HfWpZMNfI93qJ65mvZt5f8kA8v7SKoThlOfSs6xX3W6uQlPrY6ORp62VvA4BsLQUvbMvBH2Y0CBM
G6SDl/oxzK5nEwF5EgF29kukP9RktU9er23o/NpFYZ4cYY3jHoa1LklbFWQsvgXYP0712zTmG7uw
TKO9iwfkI6UX7QHmvf0cjwt1qHHq4GoY83MmzI1flvdHUMH5ue/QCLGU+mzIog7y0hZnkn4iNDda
OTtz45XQnz+/UoOkQHEABBXmCoV+ilolRlRDRvLG9k39ZVKG12RlBjKYao9JrDco4dagvvBYeNed
oX9C7//FYrf2LldXexl6/bgfQ/rUu47Y6fqz/Xtkcn43U8e7Y2Hl27ZuvUvLWO4rqv77sRkhOHLN
arD3VPQWXztJ5n57H26a62ut1+HeQwe+fe294pjGrYW7Xae8kN8/7cdGz1JfHJwM//Zas3sZpvVi
qoWKrIV+LrpyvVVbM6gTDp2DTrqGXjv28ihdxUbLSLdvs6457HmXyiejg2bAPojljH3LLdaYZamu
lY5dhTppHI2XYQ3NDAPUv/390N5QwDT7Rt72zt9LVV2PiHvfkEatpvQ8SWSxmYwbfAYskUIYQjls
7zbbH6AIYPPuDfZM1QI4Ed150Dl7ddX1gmb429/ufkQTrYwyq7hVpfxqNnlzqch43aTs/m1QwHTC
trC74H8OTKo3P+p8lM9zB8PRDBSVtc4HQI60yHaVbCAZNOs5ggEYRz4ZhTsfUwmZUivV5IknCZKA
LdflIQNetY/t57lLmzztXbczn2HckWXY3v85vnY98kXCVtBlTAShXKwd0iVOYZzS1PlQAzCGYjmV
LUXkbSwzmT0RAkqAc9jDW2XV723cpbe953lLvEEraza7HJyGXDkpk52zka7HN9Wu9Ue7db6AGBkA
vXAG1hGAPE1cY+ikghpTJYr1Ye9qA1AOyHglVjgcbZc6v8STB3J46yLjWT2tU/b3D+9DtrUEmSgT
nHQ4waomUqwTmih7N5twg7LNLRG9/y3baiO4GDaWNJxc6o71LKDg7r398w2Jfi7tSjzvn73acF6z
lSs42nB+twGLFh27k73bpurKT7PeDG62z2ZXyCDlCEFtvf1qWSyfy5YUL4VlSmuWVquB0vUisikW
kEheOuZqEwls1aYylNha+e7MzNF5kjg/ABBfBa9SGCbPGDmt/5C3+FjIhH5r0bAOKMqn9xpdNx9L
1caX7FduIDjKc9vYcTQYa4o1nZKdqUPW5wYRzye9yj9K5Nl+Y+WLv146fzhu+7uuGttvzGKOtDaz
n9wc9A25n+z3hUJ8TwafjYGWuPmtnOscJE6SXCmRnvJ5fbPX2vCR4wS+0Zb247COzepXncbPmydV
ltXT3ijYEDyRDTUAVP1wUHgMZAED3Z066mlJJwFcAT2HQ6eisTnCYvGG+QpYfr2IvvvZ9qWCqXG1
vFljx89uftZioX/Ya/qrXl08EItHubTxMbXTP91YFU8ZTgKhVjrKEZq++tFauUbQOhw1V7ffU/tE
Saz8YqzrdDSULA9dpbwmiveLcF2NsO/4Y2bNz3FOTco7nXPWQIxSZXPDvEVobBZ5iQIT5AcvNYrv
E0UirBxcoEgdxUqHB7voZu+gp5SXOoAAr01zIiOfU/LD82Ko83s5oE5MlUD70q2Jd7Y8Kp8A38uw
S5HHNB3AShNY+L6X8YP13YX1fZtq7dVA7hwieodNU41ifUNGzELuksTLTL5XJTYXjvE0z9/1gSDp
pRls97xUI/KHMwBlEZBnVM6aQl0NTlN3hDuvIw8SG9EvoB7qrSQDdkBfyT7Udu0bqFVeWB6R2LST
b13livuqs2gzpD85FO4BdzspGVMaxZzTh9nLfy21kj3OE9q569r+s0KDaQfd+56MSR9YuCm8ULzV
kJu30iixarLyWeseklo1PkB+/sTiuv3HRAWTWtCfbByxB3dSkvVNizjENIy+ikgdvrnJ9Ko2Wvbc
gVLZe3vTWbjOQJwnObadsTdxq4N0mb3NOWR6RUZFA/aXn8FGhLk9EfBopnpfKK2Gnk6te+9aCCne
qtx73HsSdOF9MiBjz7Z82IcM2AcnJ7O7Q+8W2t2TxgDKEwDR1tuHMOFD8G0oi2h/w7b6XAxWZmKX
7Nxo8ab22Y73JQbSambty95rKi0JSzeuj3t3ZmdDvXrAa4xTPV0b75lSghBw5PJ3TF887SK92gbJ
yyl7Q1By5NGonvc3JK6yhEWHHdp+kKgalxWd6sN2NWVr5onEnwJp4LKfQap7iuIGFajPS+ICFSG+
Wvz9zHjTNUHmLfclJ92xWJp+72MHbTmRRmWVstI1Q/6PPdjoShM7vTqp/VpOv1tvNd7IaQaLYc2v
rBPGWzu3v9ICoYn9GClaNUCc0juDGDXfbG0AzyW9KdzPrQ09iTocNYP96KRS6VH7zDrF5jPrfQsY
RixV5KVEEFDRste9QRylCbsibsLi/47pS1b5Sech3m3r2euSzKC8Yg/tb/NUpplxd5vRuBerwqQP
puWyd3PFGy/aCjxkP0WbbOPOArY4Vfb3/LqnjDyj0nq2t7d3iTgCd48RRIfb1imj87o3Rd4z2/XT
fHGS3Hkd0Ea/zbkCzRxjNVCQCezoaiXPs72DjGD6gpYce5p4qANQv33IDZpDgM3/Xk+M/zSVEocw
+wFG6YvyCpdOPypaP/7t7mODKQ5CYz3be2rSN6e1A2D3t6vHvGutTjHAjad9CC8synljrgb42if3
fWxZ40ireTD2nhgUeR4s0XAGf3RvpL08tYBDHv8OwYK8TMT/vuHU2bPj8pgPaGfZi2761HapFBtT
8ro3npqe1MZYb3tvjrHPyYR7avQyK4K137LAonP8/WiTscqXlk7qrC/y4+eY4RV/PFVl0ZNt/6Jl
cMv+OOPRmnv1dW/4HaHgIalWf47F5vQucIx4QNFHfZVJnD8Izf76eULBPgXljb4/fY65B9L+89+L
9nJCsAIZocCa7eUBI63nAeOVG2tghaN5FUlIENHes7GXwrppO+CV6as2mMPlv8b2t1l981MMcXLQ
2q4C5FM7L3vjCrKEDoQAGOqMtaoCSJdajJgOBRzVu8jj9h4XLek1L89O+1iV1eQqcyDmad20wdLF
eDFnVXzZTzYN93vSoFJsmMB/WtUewpJpFue9TNzF2r4OJAof0XvFiatA5NZMNyMR6KB4PUxXZzQl
N4CDKfCpA4VUkFKaLe7qIvKnPncv+8F9CBMcjeR97120ZWpvizlfbZFiu7JOxntvTm3kzWIEFbQk
1aNI2rBuQ0Wd2kPfO+KgYZwC8AgHIHPzepGbcUsu4+KhMtXQsrsvvRE38OHlQ9zKR0smKLan1KTg
JfyMx/xopQgeFBY7nYYIwGu17jxn2C27NQg2cVFlAnNCScF0q1I/DMQgQU/0UXvf+1yv/BWUcIDT
K0TSmNV8r/aBj4Fdb4JBV5UpAjHxrgknOyUsCCS4VSDpgJSl1K/qitYcFlQGxQXYSa5yKmf9g30X
kw3ohUNrqLdqLC+L4igP3dhCj5WTe6kkBDjDeM/7KWf757JPBu1ZydS9r5WlRQsVbfIdA8lEo/Gr
ehngTPnqbIxo0pCth07UH7xWFv6wskayGX5U5YuW9t7zJsK3QGKwl86E95gYD2aP36kyIRfcZB9o
ur5RETpkg9YeG3twr7LCBYxEAC8/m2VCAd42uiuiZV9AWMyXWB3ksXXS2AepEd9k/ZvLpBFyK4aP
7vMUOBgzHZdG0R4qYtXKmtUXo+TKU1et2LSpd2xY9LBS1rApdDh5+NT02iQiMcYiVE13OvQO5pel
K9aDOuhfkhn/ABBTY5jg2Nupa/tiAf946XTzXcmz7lyh1viATCK4EtaUsOyd4aFtGrIk+gR/a42D
pFvkA0CC8ygQZBxEEdSiPXnV7F1qY+nw5wYQZUszxSIXboSQ49nqNkRgMmqhOeFiDkD4J1JNP5jl
qrNJlTzgbskAONwYoM5GBo/fjd0rwPWKYbhqtOgkANdCS4Id+2iw2hs2bBv1Z1foC7w6U1wngAYX
ZUt4GP3LHlFrW1hNiMLPaKQOgjdlhxYrkhHZNKjvevVD2sqtLOH5Io4SlPkL6OV/VtfoIupvKith
IdBcU6Ol6bRXE4aHyc+ecq8t/g9j57EkKRKl6yfCDC22oSNSV4oSG6wkWmuefj5OdDc5ebuvzQZz
BUQgHPfjvxgS8DdOtTXyMLrt8iq4BCMjjEzj/Z3CYgu9s0Rub1ie3hKrPIYeaFI40euEP8DeSIih
2lVdH0N7+uEu9vGji7s4ocA2JBR6BTs0ENzq3nbOQR/iCBFAptHQ5dSKeomUfIYIkG+HOPrVZOWF
MLJ54lveJyBWkLeqD1zQP3WKRcxIGJ7VB0w52sp6JDCib2LQZTs/bp7xW4Nj5jYGL7FRnMOafjBW
TDz/+mZbdsQE6vwRTVP1to8i7bZdNo45WSzVQ+3IN6Ee+HuzA6kXajozFMXp6HutZh8kibsFlHWI
iuCXwsoDSgwRikKEMn721lC+tcia89E+dbmP74kLp0kPWANRR+ipHsPju6AByDM/MSNpt6x7VqV5
X49ptlGJQaaxGnJ6x1og1LsJcvHD6BFgr/VuYlU4+ISwCp/PtgKh5KMUXaIsdTuCvMRKGmwWwVgA
4yocHrMleD2nwcH2FvXZqv8VuH6GQJkBvNHVU0AMZg7w0D+Gs4PePoT5TadBZWp/D5AGI2C/+8YD
zlfbDlFnZ4PPl7pFaLrYq0UHQrlTMGDRVAX5SPRigsBnYaF0n6dq+jSGdnNLqDHbzt2EKFrWPsBe
/kSkudlY6MmfvQkXv0j3rfNiBav4vXdREt+9WAtOB7fa743r3ZYR3azZKHRjaVWdZhSWWi38NgBE
PVZd9w3vAwNOsB3slTKZ7ga8im4dgsfFQiAOUv05ddwb8A8To+zR5woO30Zm7UQ3AuBLMc5xRodZ
VQGJIosrAhVtYLLqVlqnyq2KjZVgPQd0vQAU51mAbvgYHCAzX5ycRSm9QHML6djn0upcojyFtkvi
+FhOrXns68r7knovcJk6tfV/zna9g/POt9RbIDLKz8jot7mVBRd9DMatXqnNjpm6d+oBnh0tcKDg
TliSUnwmbx2EewdLwM5XzR0jwDsPg9/HdECjyCGHmEyyb83gJc8U+2bdVEPhXLM2I/+zXUMRq2fr
3vIZO3qDBY7RzQB6Vp538APf24Ye6msaXd+WKfNGVwNeRd80buY6ZtmU0cevNNf3OW66F3VGvgmh
qCfsS39bi0MUVJ1bLNDlYWR2xod42SziOWY+Yids1u3T0LfTfRsvPTc5rwzapzpiqFvV6bEMHDXc
pg63EUzYWWmZf3R9ysjDit6SVEfn0CweLWO0D2MeMf9eNr57N3sdPLRWi/dN95Q6TXIJmR5cUt+J
dkYBAQA2dnRj2eaTHhiwN7yRJwoL9wHEFfG9eD8o9dOs+wTXiMHw/CNwpmUnwYDZy4o0VGFgiaa1
eF2BwPxno3SsF2Fefio87DKMEEktvwSpMWZeS5gFvwYH2fNlIUCZsdj2L0qF4RYciW6feHCsgx40
1hQMEzNOn30JjdwiKH3mQS1uGnN6VMN5hNrh27sRVZrttGSRKZi2vcnNMlMXoJkTpvBKOqQnZw10
kWcWNyAyTsMEIwW40n1ndk9Ki/8TDs/JTu8qHAAFMxcuBH4L/NneGaYcTsHs3o+ppjEU7LIHj6W5
S9xUbzNwo1e8NkAbFt9DzN1f1RwvGK/95RY+D7dECZwlVFDPOjOdlAfK8VztTjYTnzAAVp6y86U1
GuABg0rZKoA9fZACU52bFzlMMWsvUR3k5ywu6bLHztnVVgw8hCUFQHDFvC1QTIucAndixd7ib2fe
DRqU3hqggNIBrEoazofkiH8XE2A9JXP4FiIFh/joYQr8cuc4GE0uyLkdAO1donF30f9NFdS36j/M
a9qbdsiO9VjzmQQVmDiJf1TxliXsCFWwPjvh1yIvjc9IyKPIOX7Sk8A6pYPyaSYIsNBb1WNlLsYD
8Te1M06xN4as1u+8ePYwm7fuY5bStqmOfGmr5gj/GSDG7RvX1KdbLY1fRpVZalgFyCiGUIYXk6bK
R9cmaTgfUKC3qwJEkNXdwWbBGyxXaV+FI9LpTzc42jOwXRdpbGViImDST2sLrj5P+2ZXpLb3CAvA
eVCnlxkE36MBGMHOA/xu4+RzycAA+coIaGXJYqpk51TPGPOVGQBNRTkmnRsyfjJS4C/WLg86Y4u9
eH+CHVG8dGbdnEbYIlvJ6nhbgzeurU3YKA3muhX/p+3snV4GvyZbmY5FnM43CH889jNgbxNT7YcA
KZeHoNFqVoaRwnR6J91btV0dS2jgRgA7Q0mQmMv4eQtTwx2QCnZCFhmLYOPMY7ZnFv1gEOegF99l
2UMXAhbD0+oF07L2nC2YmXLB1YUgLM6m8xAtuNHamNQzwIhwQZLKZtKjN0Ux/H38T5GUS/Nsee3q
SxlwXb0WOt0mK1K2AvRsdJDTWl0FO/8wqQYDw/AlbkAK+M9jE6SHADqv3Rpwi4bxGaFy1A3xvLvq
aghGSHBDmcmEwY0dlLwX7Q2p6PwUkuT4Y3Kb4AIuy5r3DFb5JZKUN9qq4JKdJJnMRJBgYfH3hroA
7eu2OgpCpXKcFkghY1mAQz1w66DB68HfJIq2xBEoDcBi7VlV+eoo+S7B4/Vp+mX2Ayjm5cI1yxEl
teITbS1R571AFaVwnLMpO0lLLDW5Msgi4s0ude1yEEnh5j5tbCdLd/IrE7SmWYBF+Gxx9TsGjXoU
hRHH20JyH85gOH92y/0bzcg55ahRyxqwbBK5/pKMmSKzpIXxnWSzrDqGpaLjP7P8phzcZ4DDxklO
KT/DCx7CqBoQJ+mrvVeWv2S/dAzgmC+38XqHpVDwUrjex8wuIY2uZWOpd0ekVvBkAvRxxf7K0wDt
lhXqcUrHvarX3wUPLJsBGHVXw68jnorkSFYNNmZElZPSx7vNXha9rzivUA2+9TAX914TckdtJEQP
bdI8y723E/dhIO5zmGuDbt3CRfxMOG5ZKSsuqcP0r8VZGNDk3zcN7LAOhLoJdnK75G5ICntOlnUl
KU+BFeo+68rdxiv6/IKvowf6TJLLBiICz4ZyrDRmUegLJjNABGDOKTOaef8uKXs7OFKARHaN/HJN
zmkPGsqOTnK+sWmIUTe7uE0+z6N+kSt3vUpQSzeFlU47udZyVZK2YP7faoivLBgAuSeyh6Sk7Po4
SF42RopjSNOFQDQRfRy6T3Ljr4+mXJr1aZCamsjnpgLDvpNLIT9S72uuTxsU+pYIOqNcq/rRLrYh
yF1er6+ZO/0M8Mo4ZIwGeOqetSpvYdqGh3yG6Nzq0yd96Trks53FtnOcgxkkMK57GxU6J0q4DXpC
VpIX/8+J3/0GSWJ7BdldD/Vry+vdQ00mB2li6DvpAuT73iE3frIBZI2fUri814t7hVO8e2vegSo+
XkGDZbwigjU5N9h359q8j93wm9Jl6n69wnSCF91xoXSvnYvaP2aYWB7kt/R+9ZDas3pAo7Gft00W
3raDrgDzWPqh5bWWPSX1n2VeV84IB4TJTp6EPk4PDGGYuiwPgj4i7WTCsV4fn6WBXc00MPXtgATb
SZ7gsbOG05RbTEuqfe4MGB+5C7jyP89rF+nZD8EKe7kBXGEBpKzP3hzfufoCYDQKu17kbejelm5Z
niTJrmUF0Z+lR7L02dn7TjWAWUkfnUChj5T2slnf1neP6DUp9XPlDSevMbfyJFx3wVbgqLy1DQsE
0hcyYW+OKHSf1zd8fZalTLLB8hSqfX9oAOkdQyc6SJ0pD7u0WPf/+AhKXu6apK77SP6a/FAv2Q9l
18e2rPB6v3Y92MqxwJ+a5wCu3CYFHlOkgNx6G4Tz8uHQPYimgc5EddIP+FCwTs+4QO74YOsYgzoP
+dw+OYwNmB/e6kQsZrXYtFAnckApQ93dWAtWdR7Lp3xwu4NpzgwlGl3dqUFB7KZHYGbDAu9BeAdT
vthFmvNQ74KofHCy6t2Nl7PKc3B9nda8FK6PyfqsSJNiSNtTj/2gPIyyqZfuWlJ6An3JjOE8ydWX
gxTgGScwKzx2vQ+tfitvCax2SiX5rnRwjS+5hYiSzFsmXIP3kOq+2sKlCLlgXaykZ+LgUEPiBd8w
Jvpr1AN3R8ZkL9dYNnLb42V4glAuc+Qp/ZFP+sWLjeygzuNNYpYIlHndSToZjV67hbNbop67C4vg
+gUw2l+Q8rOzHFDuvKTo6duFDWNHw6958B6xl3OvmGU/sZ99PM8OuTwRa2egaqpzZr/19+ntqO36
CeL9ehXLzKEnTZbPTOZm1s63oAsJqQRewBdwyQYjcQ/5UWnC2hqUEwNdlFGz9lcdMxlsgdetjpPr
nCeAOaznHqFHolEc2dsMx7Dr6Oo6i4q0oGDNTdeunTBc6vvaSIyDHF9+l29H47nVH2Yjbw+qaTzJ
XV1vraTyrvsZG1O0GYsCpX8o5H9N0NaOQ5Fvv+SvAzumpyWONEwfwPjvtczOYee3+XCHILt5AppW
XYS1M0RddeFZ+FOGWXa9v3In1j5mvTF8oH+n0DPNyat3FgRpZDGw/I7VgpfApQffoRC4L7lkcmfk
sQ5UYo8W8GC/wDfkn85cGqw9+nonrw/00t+vF2GtlZQ0+f8firHaCHvpTt4nGSnIj5HsdSy+5iV1
LZwjbD8Y0CLMIANdpbNPKh6L0kROex1ySRKHTV61a5J17b9g9dcPpfzOd6OM675l7m6BBdyyIIg9
Bh96Gb+yOELoWl6TuUAOZhtM5je0Vognh31yKpowVPfS/Jr0ly9oBBgE7/DrOE6eVBnRrZu1bJoz
lhw0lCI1YGLLIEz+zrq5oiQl/24se/315TzCxLkbC3TdetIN8PSDzSrVvEWvt2AR6ocrP8SsL7qr
q2e52DKok9R67dcyFoLQvA4ggKyN5exrdt1XUuttXCvW433YN8pfO4Q66MPoM6XjRMINbJHk5c3j
iidM45f664+fS63YRMqgvhtGyi28Pnnz9wCi/Vke10hXHUDTyz0Iuw7JDXlS/j0pe1+7KkA5zckt
091HKkgAU2Sdwn3ghAjBQ2rXinUOKBWyWdtJdvB/Dlqdn6+/fnmSr2SP9Z25jmeuD7OUenresX7y
z3snqWsrSX7My07Xo75r9fEEH/dSNBY2WvtFm5GalX5lHT3Ivv9WtjaR2us4W5LrRu7HmpWU7Pef
R303nZHW0vDDqf6t7MNRP5wpWDp8jObqLoTRt7zieDizVlHN17mqvPCyIZQCORMaEZP3Jcy2btay
OcMTFPodbarWIHltJN2tHHxt+q5Gkr4ZgBBiCf76RMvLsr7xH16q9QVaXzQpW3eTPf6z7MNu/3b4
6+s65wu5v4hB+407F4c2hrXLWFg+XOvmOpNd8+9iFf/W/EPZdT6xHPZ6BjnOhzbXMwyJd6spwx+1
88KtdA0yB5XU+o2WPmTNSmodkK2NP5R9yEo7v0cwoP+p1UgiJIUNkY+Xk7V3hrfyCF+TUir5mVA2
0+qsyg66Vzyv3TtgKmjja16ZFxq55KXnZywUEFGyMsu9ho78wGrnrXQPRP+RZG1QBv6LrnbtNGyV
GIL0LkU5Q8JE/G0nd1I2a3crWXkUHJn0r23Wx2At+/AIrYcZgyYlZOHC9BrU2dx1jp7OW5n/JgAM
CBcl40vQDtHh+sbLRVk31251zcvl+s+sVKyvrmQDAil/dd+S/3AEKZuzBOyElvAarZ39dWB9rZf7
s+7Z4FXC5C07WwRGjCVC8m7muDaTfWUjA4M1K6kP7aQTXcve/XGp+bDL4FXKfjbuQAU+1lApcA2Q
FkTKDQ0kx/LhKnHEa5+l6/KzJMtOcmXKpM+z06w6myZzrJPc4fWOXt/9d8HMd0OFtamk5OZHRU9E
79roGuTKHURPjDhCJkVHK3uYvZLlGNRctOleXtFrnFKegHHW4+aLvMh/RbVqNdhjnc3SScPiYJ5n
5wSJYFjikNZkUzesVm7WvG8FCvpnobUpF91hZ7bwHaNDXiMflq4FR1P3b4SzbbEAEKlo18hVlftS
Z1CZ9Kp4KWN4JsIn15cbPLeI7rTXeOaHyy8X9d0tuk5dr1dd5iySvL7mEYuTs2dOe7nKctp1Iz9g
zcqF/VB2ndVJzUcy59pSqte/pIehvrWx1ttgY4hVXJD7b10Rj0cDIcC9DmOWLNQzBEiLMz6T1Fo6
a2eGg0zPUut5wDz1JMG7qQ6eIy07assx1KTO7sqgbjfSau6y8aTMpblT+wyQ3jAUmybiVZeNl7nm
1vYAeGpgim7TxD2oUWjleySDMFxmZr8nKglqeHLOjR40D3CyWGtGNBbieeZskyJWb1N/fFkQ7Z8C
SCmf4N/UO1TjRlQ5yEpZhuBRlrA8UY+oQMR2lX6KPQdlQbO7m2K0EBxgCwedtf2jZ/nzY1o1P+E7
nnpTK9/G3MRVK/W/5SVD8hof+IsfqCDFs+al92bru0e0npVdP2DBQWtRxxmGTdDU9ed6BtPLlLx8
1dXU3qKoA7wqQrZLLRZbAJNQ8pxbFfpNqoqUUcwiU1OC48aIsboflxpCSZgJDDgKhIl2bAq7vJ+n
pLqXlGyyonDQPctzhIUJwltFHOzKCvkhfxq+miyeHVt1kfLL1MrAjgQljt0SAN64PjO3uIhRvVYh
fBo+RqIqCoa7NivABHntwHy4KdwLSA2W1zyC7S2qX1M/RY/DsoHoEj36avINWU3lLEVlhkk3uouo
chUInxkWqzVO8Nighv2oshL6mCqatp3GMWAGQUVse0CrUptrmWMpiofsZhqG7l5LOu9hXjZ1BmzP
5tmCXU2LtSLUs3SrlQ6uaAOrM+aE2dw46ujC+L+nJJrvrznQHCj/Ojxz6/5VZHkPqMxE2ypsN+ie
GntHs8zdNDU5Gm+A6QtDMy+2A9QZWKu20209aTdYwSODgQN46YXlbQXV7rZZNmuW5/OYFMRQB6SN
bLhppX7JZzM1tpppaBfZFFPwd2HRV8p28mC5e2FKsBlRg5feBzDq2mP/NRnyLwZL6eDCofvzbpnw
mUEmglYoKlRi+vk3y52fwzzRv05NAloBQZyXYMyAXaOD9TBrrCVbU2LdVG7eX/Q+bk9pGhf33AIN
yn+rfmpGhYcrS8071ehfalSD7twoeRjsqoH6qtSf4p6FIwexx71kpYKl0Ffk1/N9PW56jDs209I8
1lJM+WKwXMt+rGBT5CjQbukzdu92tvJvTjqbN3KoujG1e8cLT5DDcOrMkEU78MGpdusvaIPkTxjO
yfW4tTG3D03X7nMVWZutj8VyH2TPGBXOBO2Lhrmybd5AtGg+wT3v7wkdnyWH0W77CdM6yFDZiFjT
0kLKHKP8uFPivqguely4BgLUhvZDxGJJKjDobtFP62/rgbBymaJ2IhUOShZnZDAT0GxcCt1U2iNi
m9pWsnJ5slRdPlUOmLDl+tjjCNClWgZ68dEe/1z/Tprk/tEuajhny/VDcBpEXjZ5ONDzzIyDiXKK
JGVTBTMM9zUvT9vYIiH5rlCqpaaD3LEbHgDOgMAL0LkmVv8d/VA6Jb3+UtdBeOrtIUDjPay+leVB
6uMhrA+pjmpTNSsOAWvFxS2ceOC5CaLgtls2Q4LuiWv4x3cVfZ9iJ/MW+Ha8h8IQ35RjhofhspGU
lJnMsgtIASiqxVrU4Df4Hw1ll2vrde9uxBzw/7JL6g7gK1Tt+PEwbVcgcvs03pcq0cDth18nreUk
U1HqzW3aLjwKlh1Nq4UBiyLlXbRscgQm7iQ7+T6KhZE/QF5XY4LrS3Wpoly+WRtJCge9Gz58HevI
7By7RFXCsvLwxJgU5eK8WUDxUZaS2g+7SlZO3KI6enIQAr/uKmd7t0emm/uuBKDxsWL5VVMZQ3Z8
mgv7S4o9Kcil2U1v2qlKb9wxAnCiobzZZawzqqxW7JMi1J7VMhxuXb3+kYea+jzYhfqsh/V9Rwd7
z9o0TBdEB/n69Qb6X07d6jc20JI3N+NQLOaUdylqBm9RpXyGjxw8SKVZBnd+EduPUgdSeJ9CqPuU
Ly3H+i0ZNPNF86PiVUvO0oRvTvasNg30y/uwTqfbPtDSu3HZIO6nDxszqUnazbyhzwaNt2SlDURT
FnJ897eaDLiXusQuYS6lb5lXo6OtGe1WskbfDCcD19RdaVoo4m9sq+s/YXqFdJE16vsIQuVb02OL
oMLXOy78yjegYOXOznzzNGKZ+Vja4wsQmu6rVX6f3cb9bClue8nKCOkkW+++NjNACtWx8kdEdNDS
Dfs/gWO3X4Fs6bs5xkXcbvwXDfAZGrbtAN6TVBy2+xlrWPjCfxdBi/yr8kOZbjmgYrP5thy8eo9f
W4nCnFO8ZIplX5q0m9Dc7osXHcb0J6zfN1KpAGN7AYHxGSaveidFtt+wvuAO5VGyI2oSZ82bkq1k
69g1H2dW6SQnR+wG9U5F602HEX0TTDO4hMIKjZsarRho0bWPCpud3xF0j7sdWDxkPZGW3Vf+4Fyk
pm99b29qg8Vzh9vJ7NPzIBgTvfVq1W/h+EQXyTqRagNTiPobydoYEeEDqfu3kp2V6bvLN/9eclOf
PdJf549GDL7HH4NTGA3KU5q16l3kQyMOfeyqhrx6BOizR3aifyq99jWJW/UGsMLwpOstr0qMqnyV
uLfSQMrRRTyUSp3dS5FsTFSOIhsCQ93pGK4WuMdmdvAkzWPoaI+5+dQ0xcHt3ArDwnqPjHl5Y09O
cRN1kOUWseDyRlHZNF3lIjOrTrvYw0VLt6PmIdQcrMAn6wWFsPSralXeHt3M8iRZODpA6vXirTRH
JCmNHizB0kzrJ3+Dph+omnzEXVltAYpX6VdQ1NkROr5z0Fn7+Gpbxk3uKtazGWbOXZlYACyWZu2k
/p5AS575tGl3DOs03IhIuctm1lJ/SwSvAb/7d9naRFKW0v6uel07/tv+egsAprPjh3qcm/tRqYBL
Fy7Sd6C6TL5Ev3PVfzXHwX5rnBF9oFwvbrPQsFE2rlIQccP8ua/cJ2k6GultHRnel7rJ1Z1bx9Zd
WnoYsNQ1ainowr5CR/qpIH61j4utC2zoVi15qdwx/t5pAMQsw20ePLMLLortJMcoDdVnVFXqjRze
mb+opdf87Fg3AkZkxugwTsaJmG2J6m5pPXk2muO87g7Cllq+SbK6QBkXjarbkj711i7DXe/r8aVG
nPyvimsbqS7XUngkgJ+R8d+pc6DGO6kPwT3eytFix6XQrqATVo55vmalWve0ZDzwakfXloGmP1lm
Yh1Ve4C7vR7CcswbG3j5xQktZZ9qhY4t1eCcLPC+Z7xumlvNMJ2DnWTT44SPy65v1eaVt1EF+uM6
3xg7P6HNo/xpvBd3SBiSjoV1eHq228L8CScRsUiTfp6nj5c2SxxIKsG8r6uqvo/1tj6ZRjVcIre1
cPf1S2wJOgd9LMCqdHwwM/USWSy/97/GwfiaRKbyWwFpeT1RlmtIxRXWrykdvoeK4nzR7CZD7Vib
n0MbbXCGKMEDFGr3mC2i4qripzd9GltHwgHpgwsVCIxzYxE/oyOz/Tn8Sgf8DfKh8ksP8EEGncQI
m0F4Erjm7wxlZL3rXwKsOZr2U9+BWUanuHnxWuaEXV9pD+A2OuA5OCzBu3J2BNd8/6TrBh5Uo7NI
GqhpdjNrXXYjKcepWQJEAuGuS5B1wb/mk+YM3kueel+0KVbuzN7zuAbI99ZhWl8k2xkoz+VO3J31
uEeYSmNcdu5KoG5F43qvAYT0TTWE6l1flf5rVM9fdSvQ7yU3LwhwR7cepKmnOTeRZvmPkgv74Nim
ZfrJLHT/1Z9ZSyys5rk0HOfVP45+5nyN+VQe21Ftj047BN8K/VgPtf2tBJGFZU5Vn4ZgKL5gc7ft
rcj9xDzyFpOH4r72FcTzA8gbXR9qm2vZUhEVrDjjrLswWcYjYkcTLxHCa0Zk/Ba7QwsxtdAJute1
QWPUxq6yO+swYCl43y0bHoxp1+CNvJOsVLBgW9w3M25bWFbfAHbizEFXgW7AcHRD7K64N5aNjRTv
jasYd7lTzZ+IAnzpymj6NkUL0KOFz4EOFJJ7qf4lnofp21hH1nZcyqOl/H+3d5FcWtv7rs9xgKdt
m8BF8O3v46/l/3X8/91ezqtXA8xtz9ybuRVvBybsT+Uw1U+6Y+pHeylDLqN+koqcye+1TJogFNk8
lUvZh335ciJnpXjHWOebKBtrYVt6VaMeeDKyv8pU7KO93DyszaRyjD1vU9fwDYLyQclaC8IknK9R
q4dg7/Cu73p0bHbZqBUPshlN7lfRv+kbran2epiot0EFEY9OSjIotKu37bKRrG0okO6v+aza9UzX
0Hr8u1bK16zsIWVo293kEYC2teh6pDWf0unNo/tQcrm+99h/oEjmfU3gM/FQlfnZ8+GS6qPzabJ7
77uBAB3RQm94sFwXw9EEvZUiVSNWX2ETQzw+N6VyMHRv/owiw3DsOKoInr5ByzrLOcIMOF9ftdYd
Ttjevd9pLHQtx8a84kHnqr2CG7FwHTCMg96040WvQzS7/3HYuZrrWGEBOZfJl1TIpkere+8CsoKJ
3jtnMzVLxHVa/ylzEuUJgehup588bMSSeUbTxUA7BhFyx9wwBIEXE4/1Uamy/sjkD1l8409ltt+Q
GBk+RzFO8EnX9g9R02snNW6zsz+m5n0Y6HhiKOX8lobpH0CH2R92DrGDvyimiToW1r9P+MkcjbEL
7quiaZ6KZWOoDA/DArnEpYGhL1SkBsiG1Zb3WgovHslkdT94RXcv7aUZBk97TCMnDNAQp0kWT3Yg
83jJ9slTgFjHHl/K9BHRIQwiLIzRjE4dD/ig1fdW0CXHCmrNXZJBqjBGc751XJDFsOPtGycbonOB
lPGNZ0bWmbBHcfGmebhk1TieFTUqbzKjwNjH76PbpPGReBoc9zYpJ7xea4IkUZf4h7htVRwY1Prg
esUI0RXRZQSg+kfWJ8p9Gjvdk4/aE7rBYAfpcUADVX3/PHdY/WDuPL5EFvLInbnpu5CgVFCorw1r
0NtwVI230XXR8kb39DPeM/2miqbxzseHCgnqPN1VUxihhIV+HN8mCB9+Ov9IGnfv40f2hdXrBl2b
aOHaz9EzWNI/ka3OP5TE+EHgF3q5FRAoD1z9kLV8nP3BPPbLEdwY/w5wYCUWDyMTKntCpBOIyY8C
XKLemd89sAZMAbPhBm3U8bFOHH1R458RXavvPGvqkELmDWBmVJ6yRkNIBvG+8T5GrYVB+XjKTSV6
8RXPuXc02LRiBB+aPZQ7yx9OfTpMX0ybuZOmBS9uwZuiTXmBbIA6fokAAO6DcuhPspceJ+faGLRL
7mjDjlhicYERFDNVXZDBlochh99urkXmhCCiNJHUu0J7qZHCjzVr8zETfUJOsB5HyqrKhYfGAt42
wzHw3ipbrBxbpXvrMLC8jL6aIV/BJcnQ2yZuOcD0WLIo2nn7qS3wuVyyujlBWjKt4ixZP621DezE
eIPJAyQ522FSsGz0PMTvqTSn8mb0kgoHC1KyWdtISspwGqd1owNRGnLQWP+H/WYEo0oI6v/r2JJ9
d2oHH4EzI6HNu7J1Fzn/GJXzJUu/NFMYvtDn+psidqyz7sOt6HPjWfUc/2gMobKdc26z4xXxo10V
J8nJTqbhPbdd5t1ZlnJCumi+97oGSmGbt5/70ak2xuAE39tAeYFQ5P0yNe2Qu3QH6IBvAy3XIxog
yttl8R+CGQ+og8Q/qqiO+ew07ZfF7n6bWF15R5z7RkXE/Q6iQHWXa1V4QM503iSmWt2tFVLLAOuv
diaWPEXrbNXuDYgMzs3LEWQXabhme3t0Ns5Qs2b5z0k+HFoZE/hCuv+WglFFMHM5yXoAyaaDemLx
K77s3EFxbrsxwIAI61AcX5Q+hEKiO48mSo6Pqb30vloBwsAM3WsZTF8slVL35BAquHNUjEtiFan/
a3Ypw6l7uIuWjZQBwdT2+KKxCrLUrhXSTsqqWs0O5oArgGRb28j3EbIwuy6eCO9X9Y8I4oJXqPVX
LZigv/Xl9OaUTNrrqfGf8znvd0DF+ie9i1HDdMbswTUQVYkRcbubrH44FaBqUXCMwOxjW3W2Ug9N
kKUXHxw1us9TtTpkzHUfVbR2iRgQvU6tWiGwXmSv/LpwS8zb/ZzYKKBYs2l+w1P0i9+k9s/S8i8q
gcwAJRx4TUmdMJR+LcrWRr6PIAMLGt2fcfJu/TwvfhpN/F0xiVLTWwKgBzVkWT1uWCZSCxaSntmc
Da9+PTRomjOBkNrRCcubMIMKKLU5Fp63fj83G6mN0zDD8xJNOamdWju9rxXzW7IciRWP/CGtq2ep
i02XmBNCS4zJo4eyVZX7GCch0oE1Rw+Sko2aBV9nXa3Oa5GkcEMNdzE+Pte91lrVyZxjzELURsqc
JkRu0m3gnSIOul3bredRh+yuMQv74s86becYVyqYSM9j4pUsEfksnmipduO5nXajwqOCsx5px3RG
KkYqZDO6qAZtlaVNrShTdVj30XzlZzmXKNv9c5h3TSwnhkMmB1+P1mPTse2dqdxdjyvVfhpzinct
Z1tRtthhmTvD9iCCLYdXhhqKIAzWdztKxfWU8gPDTPUPnmm+XcsM+QXryScv4RH0nU49N2G7+9f/
tLb+67jaryxAt+H6G5arIKl3P3b5cdffJDXXk3Zl9hAj7ApV/Gi1rnpTLM2kgW/WhHkkKTWymeTy
S9J0O6Qbhh8eK0J3SjccGG1gpzY2d00SVdsaA4sggmoWNPl3q2gmNPTANPbq2Q79+eh43W9gudMu
RVhRjX72eoJ1pGnjR+GhD+YN3TlM21915nsHxkw3LhKmUaVHO82eFilb76etYJEddxulpiNHaNZE
Dt/1iDE2uFu5dfLGPPMECe/VbHpv0/PaoesxvdR+Bbi4e9WCkYNB80MRO7nv1ebWieFfVqCeCOjs
U6Jbhal/D4vhVmHVcyqwRJyQYCiXBb9CYdEhge97gkfMNNVLbiJFe6rbRHlUY6a8JX5Gj5V/YzIW
wV5uKRrGHppUmtxdyzRMXDZzMWTnda+ASN4uq5FcwjdVeZQKOGjf2xnGVdX2UDnn56Z6blJzeBwY
CLVOjRZ6zpR8mIGMIF4W80OCV6XEZAWHHGwPqs5B2aEdNyNUU9MDb2il97024gC2bKbUf6oHePxZ
ceMEgwXqn01BtHgLx2w86AVaY1KWo8BwnHFZI2D6d1k3M5BA0lQ/VrjoFa7lP2TLBjkKr3Sqx9ZG
rilt0cUZGcM8zssmSo3y5P4PW+ex5KoSbdsvIgLIxHUF8iq3y1eHqF0G713C19+B9o13buN1FCqV
R5CsXGvOMWdn3lw/ZAUR9yk0CgxD3b+X/nu9s+VrYvXidH3J1RoTLplaiAvtqu31teuDMEOTMRHM
xuuX/J9PQMwTc/fvF19ftsyK+e5clcfrL76+FsbTxvZ6EfRzy8R6/SOvn0wyvTxbNgDC9SWLtvqt
42jBFMXpQ1VvKwzB971hJA/MzH9V0oTHyRA3gMjziyKs6v764C6w/sFaWbv/XsvnsSTEDTJ/pmup
hqUxFGReD6fMyqx7mv3Wv+8dEnu7VCHpR3Hf+WXpsmkLczKGFqt29/8+JiGp2bVVLn10vnw+ri3z
vBbPaefeLR7Vwbg0zIqaQd57XqbdWck5Wj8QSfq/D8pq3we6lqdZ5uu2EL8P6X8IM/77OpVBOcoX
lt7rD3L0yia7Irkn8G64ras5+HdGLXUSoTXuN1CRu7uqLaIHSZPswUyrxzqM1Pn6ZdcHSjJzQyxQ
fbh+eP1aA8p6YDUox6/fdX0NR0WOJSG7YQ+nfE+PvPu8FN49XO7lJMTwEYUtlJD1ddMpRpKk0k2Y
ujj/r18GAfPI5D6+uX4Fld+9nhjinCycf9Wc9Act8ux7zKLOPQlizdaIXbIM1OLcXz9h9MA99Zrh
zPXD6ycApsjbJqdgJHlDgxwb94yShfDHhPU3G63Lf18b0zslzKxz9rnZpDt3RjEBzjJ+qHFDBMSz
ZFvhQEbznb4Jd8ITkMPhtzyAek4eZN/hDRUZ/QNFP9QVOaFCa5bJ9YHaZSEtizRPc1FUG3VEHJ5G
WEi4kvpCwMP/+2z9EL7ea9mT5Ue2hof+bo1WCQmHPl2fEddcML8+9atLaFgljNdn14fpKpRcH9jU
Ipy8vgi6dth7JhNvlQJ8qean+J/watV565Td7ZtuLrRZenaxq/HhvwdqZKwO14+Lq+thlMWrXI1H
w+qkadc/gWwinEf21X9kNYDdoEHSFIC7e7o+mE2vFgKO2pW/8f+emrn3lWQmDIyuBPt4/fQ4LjhE
r09TsDMg/7OUMQfgfIZ2UPb+HTF3JoIkgzOSujYjxOtR/PdpYC/ntSuzh31C3AEOM+wLcqvNQsNi
N/zMg/wOoUXkVbNXxH8FlvEYket4qobxzeGwnhPiwHa9IT/iWXpbtapqM35M5Z1ZcYrt9f/972hf
n13fAWZY8VZGHCuNlLSzPphBm0Xy0BPUdrJFVR9tNglZk7YbTR/2k7Sfc/5ry1I49DF16LzDnAJG
S03uAqRfNCtIW0zMqymtXBXXzvpmXZ8VQBu2DVgQ7rujceogW0SNzaBL1JD4slxd/s+BwaLMcbO9
DoSiY/iaVoT0+2m4NbH1JYtY2wrrUk2tOnWxPf17EDJRp9Bcj1wxfxSG2Zyw/DYnr2yAjl+flq43
Gtvr02v06vXZ9SFzwga1kwcNY9XOV2scSy0aDDoUHf/fE6v2nPKYFIAAVo/o+m9eH67/8H8fDoWA
LGOQmxmuHqZl1SheD0d19Zxen/YLDa+ycObgv3fmep7+9+H1mWdMxFth4GXxruAE8iBW2d9/D9Yg
4/0grXO2au+v58H1IVk/nBhx7Jaku1xfqkOLcIfIpRq5xhqM10QDWxt5f8eq+pMbXUv6qCjxgK2u
sX9PncGcjhmQL0zyHNOVD9FIYgyuD9cP0wQKsZFovy0l5XQmGLLfLJ0zkoqipersuFUgiOnqKzVv
ooJo3Zh86kB3G3Yxph7u6f18e7l6MuoVrEs9Qm5sReAcVvqZ0fnWLEZ8o9lNUTXxBkYZg9Klji82
WpibKBx85u3dZpqL28LgFlF6jRV4UFbPetP7LBk1I3Q6i3UzHMENrFvbRX/AfW8elokEIdslk9Z5
7du+3EmGMKjYh5Esli7aJT1BlCSBa2PBfASZYMANl0UjvZOmYfuzMWvbUOuJhRnNHex/8HTLs5D5
saxr+ndEEiWdfG+mhszCOd+BX0q2Fka/qh8ucdTqG26OOJPjqgo6DBnxcAH8ip4kZaSr6Yxeo5Sm
Cl4qHyhbspuaNSO6F6hwaVEwnPaX2pzIN3a7oAZR0bn0Gkf12zkcGHf0iErh+5fRu0RzlvoJAVth
mepwTYkoTQza1aMO+FaQfz4TmtmMv2mII1tHSeWrxXL3Iawbre4PvRlzEODQJdLmSMsYr3g3SXQx
04vnrq1LgiCpx7pvh1v3urYYBuwYxz6W2V5oM0ZgDb3/MGl7KorFZ/74QfEcb90Z/36t2RlsImQ6
7kLtKfHmuODRkG/yj0elNx8y90GBQDow8dQviGlJz3BJYNBL3ugaly6e+SECGOxGrk7W1iBhTuF6
irXfPiRbplU36xlkpnZ/k8fLj8Un/bLjRtmwydac8LYyh6+mgI5kcon6xjQS1jRPzBtjh8QcPZUB
DdFLlXUk4Nr4xHBwBzntBCExhS+Znvt2vyJFYC1vlNm/htwvAiivG3KZyQctGOG4/C678RKYEMvo
o8qZIXpZN0Oj7YqoCx9miOtL4/6tc1L1Ij36nEdt17tsBCdjDNYCcLRFfEYrt7O8+FuDw7qpFNnE
hlrevIaGBQ1IQ/txiEiEaySSozDo5Hmp/gBxwfXFnAdhPD7NhrsjCBf5SIwUS5M601Z2SFr2lTXG
sFsaNQRznNc7zX2JtbLcWGkRbtu8pD8zljvL1qrLEvMDp57OYGIYd5FKe9CU83HQP9n5x743O+N2
aB+7jKjWlrwu+vlb26vfjX4EzwIgyRWEHvfjC4pcAewojX1SPIsN1aDhL/BXNx6BqZt+VsUmdeKD
JTV9M4LsslP5AkiskYgkwXzl1EeNHpQp6SsuxFDdGA6GiCw+N79G3vgZRk0L1Kn6Tpe3xcyAr+Xx
F+LcIujMZyIUn0f0kkxdoKVOZw9k6jrb6NXgBvTa1Dw4tMwQAduh+Uv7BoSJ/Z5O1m2lGNrn3kWa
fFlhTDdCp/pnTU+3I6nDfd1dwmUgQLac98Tz2qTLlvFh/ktyNv3qp6wcPoyBQHm9n+9lSuU/LCuu
t6IRSDQ6gz7JCl0CmRzQDAM2jDgn/LYaAIKlnyMHadPWhAJrQjvWiiIrlkbj93uOvR7kDg1/IgXO
ot61hRU+kG3YbxntpL5qnGdbFYEoBxYCDQxtnr+RcZ8HhsfAu2v7ZNN1xSt6UUyOPXtolSXkJaHe
tFuChNecWJTRattp+Qsw/wfQae6mex1tCHRNkuG7n45uYn5XWvZdJOZX1wjCAlvI/Dp7KDrc+3Ia
5p1bMCxIDLTsbo6OKJ6jN4MuqCqA/U1z9ainzW2zNqrKeR3E/ojOIXph4g+Okcp2o9zAvWu3SrNX
u3N9N8bpJqlsuiWrULeJ1LEyuCkUaIRs4H2wXlg17chPjWNbJHcOQoxNnVe3RVb9FsI5No392SVs
vJS8j928CKSeHxCq0A8Ke/JaphBfvTudetLMIlDVQYMCfTuIFCLPNGaBrZFGb2r9vNGsUgWh0L5c
yEZxOCJET8RWEipl9o69n1X7RMwbY+hC7ukC7K2FTmZcPpdK30lSvXdubKMfRrOSWJxmWvXm6VV6
Gv0odleG2J9RxNDG85d56fMA/gy48OWrUvarWc0Po+2bhd3s7EjdLKA5MxvyXEf+pGHbNxUYa7fq
4AxWJhM12R2zMESmbe+nRAvchKz79zmpP7wof7Lr4aJsNI369BL3+aFDg5Mpzom073Yg2UDTjJcY
cCCCNsBobW4FWc0OXGsD0XJ9QpW38kPTVRNN3BlmHHxooAFkV0TWx9yrD7Kpi42Ta8+dC8imT8z3
rsi+JnB6olHv+Mt+kO2iixX7ZUyOgyyeZmzkfq5Xf+oBeHkCh2nMUFRzPB4lIWL7ijEAmj9B76hb
9gwggal1x2gYHsg0IkPQpT8+9c5PJzvQFNxhydgm6r2UIH8BKG80ORF5qZdgm/KL2ZcPGWiejbFM
1lZ63l7Z3vG96AD0QRs6Vsrq4e1niOVn5BExOZqksZ8Jxahu8Q0j4XPApptckXVIZ4eucG996UV/
yfTpbeCPYuv3miDCgPSZv3itdmble0RcVm+GweHQR7cGyfSVZe77dDqoKtx1h24qdx2HhUWCnT+z
Q7VhtpdQ/0+ggJ36NqFLdejJU9M7gsWUd8kqWJ+DyJinlLsp4eqd3PAnz4lQztCnlap9tYf+Ynr9
/eDmPnkOD3UffVgF+0YsZEQ3TPm7g6cePmk1+oxmSHmQRH8unBtMBMDGl5QNrTFR0aitK3QExsNe
ss84euyWq+KW6NGWOiDR6VVxuQyvdk9TecldtYHDc5enqts0DkRAXSI4EkX0VNn5T92rdlP0+RQ0
3kBiJKbDNtaPo+79cQRF5BxDzi6j8Sw6qux6CD+GnutuGcydDczb6cYbQfcOckoWgLiztZxpaBOC
EkU7BXL3FQYhQqeIFpqgd9iOgoPscBiJPFlY0I0iGEzHw/DvupsxnYqgeOwKGFFjpuk7U8Bs6Nrk
DwHwfQjbnhscleSD962rYbgYgMjYjVkHN+yfNDmD3fSGD9lDGp+1BN3L8NF23i4aQYp2CRnFXuYF
OS2ClgFHjjA+KHWNi4cirJGp30R0BAZdL+hYZ4diGd0jIZOvTgK8hzv4MNbfRk9tPE9cnhV8nTS5
SK0iYW6CoZhyujTJH4PlJ8CdhKqJ/J4laS5RUv0SMhpvpDEwVhLPYecSVFL+NSDXuUuLS8IgESxM
XPI5y5shas42xWLUl7ejx9CQfBFQVzcYiF6otV9chha+Fa1ZEab6mi12AJk7qlvX41Zjz0HmDmvC
IHdzmwCptIOj2rxmZsPVMfl2u+h31lgoivE820iXGszO0W1Eye9IP7s/W9VKyLIUvDc1PVvVtDVM
S1FYEZqROLAd7OFem1R9TLTsXkQU5GTSlqZV7gWdqaZZJgraeNxj0hadXQQ0hJ7tOPoL3wp2aoZm
LzYargBOGu2Xpt9nUmXH0BaKZOCeaeVtUYMxA3EvNzlq28NiRW3QQcT0ptRPF+umHTy0qcOPpZ2I
Wr4kBLOWNKEBPqK9y+otVsb7dJRyp5fNO5CF01AuEJ+rFdH80UiCq5VnYNav4udaOlRCaKBcmgSb
Ro+oO6sEzCQS9NLdI1qyiIZ0Jj+1MffYM64Q6zMdQECO00xmu23upJifTN2+NClXYMwRziShEkwl
fywnHIO8hzhcbGPD3ie2+ljUCeXMc44idUMuSLMtDI4TUeK3ODGQjSzs1228Sv28tuCtVw0y36pt
86GHvJndWTN2NoFHG8/SHmUldyOA23WRqjZwULFCzQio9ytdjvSPjIVNE2fQge9jLP6atjbvQnME
loyFFKIh29M8B29HRWh5nP2VhneAwoTYxBj/CjV+n8QwkjLxK+y+3NiKdr8FNYl1kxaiBV7Q1B8S
VzehyjlBRsrpRvM4SxzL/KTh8kOGcn0eM6bWJoP7maiizDT+AOwrAqQyGCiFEehZZa3fsE3oEQem
yWDfzfbSgktrKHVwjNGlDkhrH9RcBz2lf0uNBhx1f9YSzraqlZsur5/TvMSOZJ8AYwZLRf089R6p
vjQpNnYe7ycSx6F2Lrc2EvZafs+G91UXSxogZKs5TYcHp5zenW76giR6WObZt03jo1KJBS15AtGL
+SJUrQWfZCp95iB6LR/HzHkYOhdbRlrcjO7AAKXRGWR776nVk2hfiKew/zNIHVQ3DFESxEjc0Z0w
UHF5k1vyIg2bSzfqyXNijtHqzl3NrmOsyimIE/2ewJFncyQV0xvKXRTPf+LQGtECOg8MVAhwSUOY
zcub6/1xbQ2RiLmy+Ipe+X2fUmBTYIKvi4LUrIIZii0x55uxHZg3xHutLm/K/BlsnsewMzxwTvpt
HYutSg12YqPBl5pJudVMW/juqYsAdtL0Q7tANrg3oDkpne3U6G9anjNqGcx9qGDuqZAwvBwMWuMM
fjT2X3GD9N4SR+qLrswpMCZnY1FVsvua7vTsSCVtQR3OSalKPN+oRptfQx5C7ml+iDa3bIThu276
PTvxW8yccp6HwtdG2ICpZ85HZ36tZJJvQ3OfSwbSJT5UPKjR1iYHppLDW1ZGa4eanX+Y8q55dutz
Q2BW0hp0Wsmr0/YpJtLZzp6V4u5tkeq9qydKjtHuGRN2jIdjQqI9x4Oh/F2HZGRkcX3bR/FOECSy
82Z1rjPzb65h2I1TyO8rb6jpv1AkPTMQr3YaGpVNwxW/9TSHvaHHpTRN3W057zwowPNMux09VxOE
WQSdrcIW2OBEyJlqpR3evzykF5Ik31WYX3RHA2qe1iQLhRajp6Q7xAA2NoiWnE1bmd+TADuVPxu2
U5K4ZXw4hnZwFkX/xEPNI+rvqgJ1Cq/7G97MJxX1tGvM+HYBOQzZN8t80mChECx3bUyE673ibsql
iOGw/EQSg/R7/CXf8jb0iFhOWKMMgs6L0XnxDHWeW2AkcObIkhft3djKz5I3CyTKQ5J55l5bI5fj
er7klg71PSmHXZKwT9Op/et6euEaRQaCqH5dDu1tG817vo8p+BABvo2PxAo9Z4apBSRg7V8wkoab
qQlRD3176rVxxSu97SenGKg2EaZaC4ozoquxTpzzzGObyhIVCgperk1EtvR6mxZ5zbtumx+NgZaq
QDNBw/ZPxcHblJN40PKMlqEUbyNzSyOaxoD0n5Wn4kWX2JJP0WIfjJwCXUaE8rE6UQFA2mMP65qw
W5tBIDSGJEzD6t6Lo4f6h4U3ZPIz4axU8fiQS3ZqdoufJp2IRZH6W9wS1DCbFXlQ0xMA0nyHhus+
dcYLYwWMflp+K/OoD9gEXqaV3DqLR+MzKt1PZ+heOp0TM7NeyL54NO0ykBE5hUQAQwEnSHY+dS1X
C7YuFOKHTuhvQ2/91ZyRvjJKt06QXZfqNGNS7v/OkggcE+OxGW6zBg44CwAyuBXebLyH6+bV1aLL
AqkQpPYlM+2Fxl33VTdq1zjaS04k8caJxeRPFYW3bqFmCDlbqGKGsvKwikt9Y8n8VIX931JioYiH
BSgl8qd2eHRyeRaF3fmmNlBTlcjvdQDVKtW0QK75vINnbLGCE0WfVl9xER8AV5zaJN7pmfUduy19
qpYpIEmqRCkme3OubzObQNG2yY/1SGTqoNdbVOGfmdEhFzVJ6LaSbZoxeE579G9hCTjY2vInnIf4
zklKRMLTpdQM+E62EW8wPYaT+BP2WCjC8HcptSeTKCFlV/GTln3ATCytxfS1SEeNNZm3M+yxQPTG
lzP0R9NLHquJyToOwO8+XA92nH/MxvialfiqSVuAflXxPyfT7ZxNN1WKPC+MPikhPglWjTdONe6s
ev4Y6tWXp3Mj1woPReBSwR43UdtRm6+dSrVnihcHYqY1qycmAfAm3YT4w7NIpMi68lLkxClV1p/C
nSQTdO19iaaL3oCQ9sobkyVcOu6+ryrXLyYgd2W/TabkLclb6f82Vv1lifxvWNdoLc3qoYDW2DsF
i4vdkrZk9eDxzks5bUPy41E54dU26jM+o0dTGxGn4/zFZXGYJ7CEMdmgaarT1BvKkbMRzfkiRaAz
U4XBFeEFKSdf9/tFpSQlJtluiZwzDspPWzYf+bLcjXC+GKvZN1whr3YGrU0bAq+s0GC60d5sU9+Z
BgTHGmlR6XKLeekEtXbZN5bYWuANuP8Y5FHmvmtydY2LPh7IdICijwxcuQOQdf6pWnh/lEPzxqGf
shFUdJzF5Y3IXwaZBQSo3rdx/xaPjMDXU3CZiZhCWKLvIpsTBf/E7ZKHezrib6HT39K5vQsB5bNL
wIeWN8aWFKJzLovHPjbfC2VLNnoxZS1+KteD8iR7boxl8niVCkQ6TRmax/WB3dgjodpvdZ9+sft9
wgXaH8Hmk6m8hAG+lzervrR1+E55gB4jpkQJadRfNAY5rUHYyjBb2dYtzAMqI9p66SwoGZqIfEjt
Ujm1dste81UV9HaXwdmRl10GlWVP7OmVtysWUDSLzLND2d6UlcaAgB+wdTPti33vZsYLIZPQPahF
wzdZgKwkJCtSbnQak4lNI+QEZvuaX6cWscWztZ+7wjhpOROsBicCkwiHjZob69gzjP08e80Re1yy
aWcymJQhij/a3AGNd7Juf/3w32tg6FOuyy4PAwcLByD+2uRe1RM27hQVWQZr+pN6c2UCjJsAC9tR
s99487FysKRjcvqw6SMbEv2pIwbtwP+zWwwK1UGGdPqA2LO1eVnyttuPVOjtxD1sbGlAJv0j+cKf
Q5+vzi7uPos2HaUxensn/HXI7PTn3PhER8a9pkPuluoyIuc4f9cGgKqVoLS3J+MnLF0uGirsIgz/
ilQOPi0iNwAbID0BxFkv+Z9sliW3OSXTWrLF2jl20PCFzlfsmV9jh3x7ZhEOh/AIiRlAOh2r3jNf
vQzot7WrZ+2mWX9dsk5ghI18aoJ877kv8PPAHpYkSyylP87pZdHtP0V9V6dy3KT59FhGTJ9z1z22
taSl6dxlJm5yx/1ulQXEP2ruZyt/SNfRgacVtA1Ve5Z6NPldK7giPFLgcZWdyMcogyZqFDP8PqC4
nrisxbEcJYE6Fru3g4hiCWwCZYduQyQwnBomaiYcCI1Ru02t+q5NxzdVrEGLKh33oSh+p2TpbnpI
GxHtbd1ipywijxvsLJgPCLH1Yv0tmZ0bL/o1O8FMtiUPzWXDWSduyfKYPhbTSygS6EIue7Q4EtEG
i/VG9bAcVKV810vZOzvWtGGmuk8T3XjNPFZr2LHsbmmxqIJ8KCM5y4Huiz3KW/bYT7ZevHaFm2+1
ViYILaI3GCNY2F1zj5tJ9xF6sAyuokOH2CE6hzSpBn9te25HE7O6yXtsrtPWRSMY0sqyPUGmfJd5
FszCdrprfy44+YuJVmU4MlwBoYLFnYn71Cv2cBq5S26Zu35m2waOpvHJyAEC6gLky1jVyKpoWFn1
d5Y2sF/K6ZDP9JmN3PKOpjz2RT9s5ojBVLfQfHKc7HOgycfdptI2JaKHLq/iY5SOawFtvltYXDZ0
KyNwJ6q914uCwYpp/a3W0VP40dBh8Y1Mo3btLx09S2Sy7SnCGjhQjDyENmdlWdHsHHR8J+PtiL/O
R6NSb73SgpI+M/aw18SaoaHjlyzDxLyMEwYyQrZvYygVlHcb1WbDQ0NmetARb7QC+c/05W8iq/Hz
gb6NgqhhTLQ1qaXqYzo2ED+4I8SNDP1mSPSbftJ3BTXlZnZwTicLieVSv/NqKfZSH5odhMjj0qTO
xs7KbWwS2LJE3ByiSHbniX575iJwTzP1YpeITPX+makZ73+5IP2hIxsmXXrKK9rq7Fvh1KY20Svj
DhYDFImmTC69w/y0aWna10JpmGLhQeZesV16wc146t5A9GxLa60/K6xxy3i0MlbSPKleSnsRB8es
UDPLaj7Jbp0JtchpiN9Aw+dkLXVtTp443o2tjDkttEliwO5oBHKhsc2yrZcibwvfMcrQB7lSouXE
9VqnPpFtJQCo9ZK8yxW/Ipu5hEXeWr6Ucs1TaC6WTF97m2MbGr19SJMMAROXPTafl9bmP24sfiV+
Ijoxkc2yxkjGdsdXy7MQFmfFBdSnOkfVg04LhTOq3IS8K9s468B9dy3bPX63Uc87gkZGps5UWQ6z
nq3t1pWfRuNBsnEnXrggYnWQ5Z5hsYARs/PGmyomvAWv7Kduy/5PYYbbMZ1fxYTrcnTG5y7E64kM
qN2XBNGwRPd3Kln4Iu1XkhJEWyf6Wwt7CBx3OEXMUGkceiZglGimbW7X3/CbOURzej/qg0b4tIsD
ZnSJ3SgxJjQ1elqTDp1J2MhAwmbJmWyF4Na4kHD91zdy7lluVGkeAZVUC2WFxTkna+NbRdanbv6O
avkGPUO4BaBwq7lfOluHjBPShw4/gW/x3dK0d3qOg4KRIfSaDpMJfQ9tGm8nZsw2KT5pPG67WHv3
WuluB6MlcC3Jqhsmf842X1zS8SQzHcZevm5Q6bDPwdxLxcq+dg/YR/owMbKA2/YxFeF8skOd2QZb
H1kiyXGiSu00WPDokB97Ldd3rXsP44LCUJ9fRmUclk6nK6za535kImJPvW9GZeeryTMoFPOFvz66
ibv+PbcZkYlfc0zuXXb7bIK5K46jQmrEdmBQDKBjT6NmP7T4xu8i8ki0ijBrwp2CqdO+22p8FxG5
Xnl4kw1oK+XwPbk09OuUFjzqyqeepgB5bx7c39Km+SGex5DtYQq9YYtB51Nb3WuxM5+VQ3RBkaYP
mqyh51szp9xSV5sKKUpgjOz5nJWJ39Xljy6mv/2oU7HY08Fg7dmv0O2pyv+i3SC9Evop8152xqbT
/uE/Sjmr4pT2i5XvYxC4iA2DTEsPhU6gcxuK+6bz0lPVcW6LJog4yJu59pAHMgQ3Gs/axv003dbu
VqCeDVwlSdsYPue5uuMOm1IFi42ssc+1VYkOpN7N6WrY7dl3ENqGQH6pv1NMVmwV0kdT90I/bmi9
xpWV8IzGSR5Vw11p48zVvui1Tx9adGD6qoN2krdjx5htUeWX46xsFsnWqO0Q1o28K4a+7CNv6e6S
9cGi+1agpD1dX7LzhigjOg91ZvPfdmsETagOBfJHNLkmaynB6q7mQfFvxzmoG9bhsDae0iFJOQ/0
1w68RGCYpuNH4uDathXIxXuNkljicqOnXXXFtG1DNjLFhA8i3bSqao6N6p5Gp172ZiqS7djmtwrJ
GLNjpnOizZs9Fw/Bxu6QwRFWzGqZxFHCscbi0gdTQXd4K9puuB1r909eckDLJd8UtdHe9l5fk+G9
c7npuzVMlp7xBtSxuzacafLTZuxj9XcaDCjiDmP5dDBehI2ysO4+6gaSC44uSqFi67XOXcFELKgX
2fkUrdsQ6+DIiBVmzhq0Mf2k7RyE9tgTX3jK2kHtAH+jXAxvvSW6iWz2KmzLdplZx/6kZfRjjOlk
kD9AkaN+WHKBRznuvSHah2bIaMPY0Us+M/+U3JciCNKtNv8q8oPTUBi3iSXGoC+LaKflJCM0hvvr
WGg0i/5F9WO4kWCQfWfWfaebWZ/F8i2Ve2gFMdnpr2Nzgi5F/tUovLW601P7aYQYlXN0nkT93GaI
KXpOLrN7wsdx9loUPlEYb8OkheIxmBvHk1+r44RCHDpJ55nCD03nYqK8zpm/bMfIPnpIfk4YFZ+N
NWY8qjWm7RUHwJHfXY7ZEh9RRfN1p0IXqE2ak5fMnNp0yCiCBXKyq/luFEwPLBm+x/coUFhV/HBa
toOJdH9sb+Yhy/fIMo7zGN4RF4L1hV5EZiikOg4/M5rn16K0ftpF3Ug53FGlgi2Oz1nIV3B2agiC
ul0mB87utTpjjnJnp7GknO0KOifi0Fj90VDkoBfqUZsX42ZAC2SiA95VyaFoKXF7T/yYmRg2pd29
alW/0OfKuBlw3EycmQ2ip9aNzz2zNHpun6bs+4tBWGwau/NO63sv6JbK92TM2ZI85JAZ/Ii1vmr3
YJWOaCa5lWe6ib+//sht4sRCJUic1n4ia/jMZPa3b+OFs9/cTw3vi0wILyRvfWcv3UckaEKm6Wqn
T5mgCTKezMqNfAmijA4DE1uLwzy24w7hEyvsKe3TZ97/P87ftm69IKJfQJuWpn/n6RttYltlRT+q
U3860/mp8/7VnbtHphChb6YanHyH4CwPolQTsh2QxqreYY6qkRpsSyTZRB64m6FYGrb8OlNnJxRn
QGl/jXBy/aZEJ7ZOs8oeez47tTwgduc4Khv4w2kW897hCiqjal+wcIe29iaG5Be4WUnnuVH7SkfW
hv09bn9Kp3slZ4pudFndNXJnhNw5WdOhK3uHQo7Qj8u/ZuaiTVfbwU2Q1OmyJpcB32m9xs9oMwK7
0Ph2zB8Gmu42XrwbhSQtKA3QCEivk0ZH0+vFJ2UtxiZN4pu60kitFMXFxq2WlU2x72dL3yKbs6gu
Jn8o7b0xqQjaWN0QwdL8MfnBENa4/DN5atmURjg6SXeMMV57Tc8Kv5/r9CeumhU61R9FqfF/k8op
bbo4lLdswtYMtHl6MZbYO9PZ8FVH9rhrJcZWOeVTXLf3YiAIAkw1f0YSTAVaV5duOX5v68bO2Ao1
jMv9ZNYJrhLZBabeA/JvoH+qZmKlGGIowp1QTu2bXqu3U33XL7pxLotxN5VaFDQZRVndHarSoG6l
J5yUCe+eKrduvNwkBQtQGDflVq/7U+QS3B7pxC6gODI8rdt6ufY/hJ3XkttKtqZfpaOvBzFwCXNi
zlzQFz3LqvYNQqYE7z2efj5kaaskdZ+eGwTSksUiE5lr/Qa6cvcpGap11dVsARr/qmhs+vss/+aT
0CsjzChdXwlXyqh/tpryYqrNLnWTcd1o7HeTJraIBxmQhRIUWbz+2vjGl8I8+AarJj6BNumw7y4Y
h9wU0Nw79w2PlM8Ev8zSeSaDsh2wgYPTcjA4lAY+24jB1y8QVi5Br17CvgXtod0VfpJuNMIDVmpd
B92doTxsR4sSI8URrGtR6S/1ED6CsGQ7ig6VaDqIGpl1zibjwTOie5M1ZePY7Taupq1baHuPJzlk
0WWbkyDDmnIdRUQjceyMwmqhl4OxAkZJyfHZ7BTgYuqUqDlc7jAPtmOnbeymYVdCsNHFs2BRKMnR
HKpvXtR9i2tyFdG00Mr7pGxbfjRQ/rz8kx5Y38JBvLVdjl6/vjLUpNgifk++bERYoeTUbgVfCMmS
sC+yiuCZcjHy6TEQ9nNkDztVN+7KgK2q0uhH5Hege5hgdFoeiKJ22sXxu2Yq61IteGAgDdG55kaU
PGHV/kuVIRsYfzENEx+2+I6g7s2yicQlTf4yee6qGidzGzTak4sPa1m6r0E7I+LD4Kj0ACkA2uEC
kQ5HkeJ7musEuFPnSUXFrfXyC4JHHcir7qHsiMU0PmTY3LZOEMcwtPOK+xQiw8KdxmPWuqtwErgo
0YWMydFAJ4U0q7MRTnVviPRzVeNVpqg2WvsA0tTu0TUJLxsutALhPPSNxoZNrFhyyUCjkQAM13yK
MeiEboK8mDCqz5narhRQqiWuoUOoXyzNxjMU3cCImHtbeLv5kUde4GXKYrEwgwxuOlQfrxS30qjP
ohqcJblGjt2Y1i2U0rgmrVWvMzA9vQPycWgOeks22CedUilfUXLA6pHY6qKvUJAEl6rb/Gt78uVJ
onEute8IwbM2hlrBc23atlr7nKqEwFBFmhnpWwVid+1abErYKPawVeY0IHpSIbITqj8SHGD369V/
lY62aSvz2No2eigFzpAxazaCFnZOQLNtTn1hNictD9sTAYiJtF6v7ICP9ItaKYa7tDaL+8hU4nuO
1fO9rMhr+I/oFPHYtDy0IL3A15aVUOvtj2Y6KkO3xtawvMgq4ADkIYT5+jFJ1PsR67gzrMVUF/fE
Ycp74GIPhYp4h6wysHc9l666e+8w90owMN3wboPVx0QE0mHp97pyJ/sBth5uQ4l9/TyrvMAt2QUQ
Kklb885kXW3VzRKEnUDG5e+6JHSWGqI+F9kD7a4RtEtEQFvE/cUcuh8XznY3x8z6/R/1JnsDpHR6
Elp/99dKCxUL80ieVD9/VCdYq519EEZyUlmf5CPWU4G4chbZFHrpXSM8PR9LD+BUXvTNXhYtN49n
D7hpHQ5R++hWfnLQS2KJmd+3PDka54YHwjKBftMsM3s49SqLrxw6Vm699AHr3clilLjRFmKDuXqf
2Pf6I16FBM3ml60SVOdi7b2rfCnHLV7Iupgn+Up9iGXj5Dk+AQm6922Z7jhOK0tZDGGennpXf0pL
hfehqhej1OoHOY/GSEIZVXmUE4kMUF+Zud5GtjaRWI5gemHVJPlNXkRSVpu44qeFVFYQLFsrR+ui
T+ulbAbRnN94wXBX4cHMKj73ScMpAHVFUutjnrgeB84D2ZYghb5pGiO8EGIPNnk/JFdS8DNyoChu
SNTZq9wPu/sYSc1VjarCw1iV1tKDffPI3qta+r2VPDdE3/jdif4lmNCzsxNhf8oGkS0Spc3/Mqvi
DVNZ6JJV9uJ0Ufp1KDJog5HxLZsAsidO/r0Z2FGk5FTIcOTLTi1YOCb16g3saBbVkWgVkNwUFRrT
ioAfYE3Mdqej95RvA3IhbyQiDkYzld+Syr7ZIPy/hH306mRB9VnlTMDurXZfdXK3izhKxk1Y+Fij
uFp5w0weXc3EZgmaDZdlnR8XUConhc1PV5Y32aD5ms0i4RVrWZQNVUhwKPIThe0OU733K/xhbQEx
W8liM0+Q27qz7gYHRb2fr4HXcw58mjya6Ms8WE6VrW4UQ0OFeO4j53fJCW6HUnTvb1U2ZLXXbrOa
nJbsIucfFBWcfxeQ789L8Gww0ndTF2MXSQr0gltQumtLEWEJWgQnfmbKulGG6AERg3BZaaL5K02U
sy6K3idHfJscL/hepuIzAG/3pbd0BwvkBtpsbydEVdzyoGS5cbD13tlweO34/ac6eXGj+9R73SeR
I+USiDXsAf5BUzzdMruwXgdLz5e+30/3rhbmG9dKkdtJ624Put/Z4trsXbA1rVdGGavPIAojBJOC
a6nG99mk62ejSBFaMKye1AS5wDYOyjNfHBJFfh6fY45OWwOthVMcm8m2LVFJSTISXGncj6dYGM3W
yEAVZCbJ/9bU0pPWjvoWZRv/pLm6teWHYh/jGCJAzoLLr2yfATrZFlD7d4aIghu7EbZ0mm199ZM9
uhLWt4Zz+KJu/PFedg3FpBCV+bvr0NV/dDWgOd+reHxvu0aw+rbxA+ip6Ij32bb30DZFbZlwhqwj
4LntyqIP1j12oauiUsn6ef0t1WuclSNvWuvh1N/kBXtZe2kgJ7GRRW3up3UwcX2jENuCpQ3j7ohY
Nqo+/p0elsP7uCAiqOzoXrUnCf5tws0PoSoi/WD9r03hInsDT4nToLPLcVEBY9lDBoaXcDNQFV4B
2hnWsq7PHe/G7h6MPoqb5IToJ+vs3lj1I/JMstQHXnpGomwnS3Ii+GnuLsI9Dzgzc8iLMIWHcTO/
oY868JwVqVxLv2t/9iP/sdKRtrvIqsJ1MiTdql1eYaE+JEmzUvUedAUBlGajRCb/O+wggzVsRPiY
yhQTy9Lri81jASDAXElsMl6+l+uyQoCPOO57T1lEOJ9Q03z5mEI25MJvLhYpdTSnHWRg+vqieaO6
k4H7TEl4E3wx/4dKX1jqTtEI8cuBsqO8yAZ4qKSD58HTVAAfj13rzp8PoGVQGeeO+M/FT0tgLagG
/kXUsCbJI/KrXiBUISb4OHlLwtGws7dMz91b6EO8cUvi6bI+td0H5D7UB3fe7pYltBglaOmf5Ye8
QBVKjLhNe2NWrmV9G3Ai6tvihSyOjTjRgL1qROoyFVjOakGvHGqbb9NC3jYjzqXZ0CFlLpSDrKqi
mFZZfr+VtR/tnQtxLUmV73/Uy+IfdUJ3tLu0jNe9QwwV36vxEOjjj4uq1rew5W+dTPDiaWCLT1oE
+UAt4uIvknbfhFlYnxU7e240rbkzLcPcOloUrN3UQPUDDfhnM9dIn8HwyHSH9dTX0GWqkvAFx0tM
jVkwQWUo69oYDw4qW94YGStQ4ax/2XAeyzJ9GwtEPdta/+SLWgVBmjuc2Htl37/sdK1DVlQldb9Q
e8PfeWnG0bqB2uXo6efC1V7xJ1fuEczOD5mOzGBoTwAShnZTpkXy0qkk0UYl0TYKFK6/LG/JBOm6
fekqv9hrZZVsVAhid3nrp8/OON4RjMw+a72Rw3ryvEMadNG9Z/rf5ctNusN/sBzyi52n3dnzyTIM
84D5fYCgJKcVgQ3MLN/cIif5JUKS9CQvRja0p9JsgdcKB4kDhVN6CUDyZOihOSxkH7ic8y0wbThw
5uFH8ecUsntaFC9pmuS7j6kTA1iwqXTNui2hBgzDdIdui3uWpSyGgGZ3yN7LYlSBYgGeetc79dkm
Idjc1URAQIep4TIvlepl7MirRplZvtoTeetwSOrPeZK+APPov2LRfGrZj77VnQUlK/NxsM+nRe5A
E1goHOTncLTrw29JBxAyjm/OdPsUnngDT3kWl8vtEoU5XSsWIdbSW1n8aIgTJcUHGZxlR7j7Ej4r
HTbiBoLUR8cKSndTF0B8+8Gq7wKj3cuSvMguYu4ni+XMLjJ7n3hZY9/CQVXuMgdeVwpLnVN6h4iC
DvlqFc7Nsk+leOoySYiJVkLQh8fqV470yv59iK4ly0r3xeW9M/+ns4azhKiEfYMwxCQ/X+N9fO+l
Fd8sXqMGUnAYiqbfLBtw2Pd+nGb33nzkCNUKrM7POqdum1VMCAzoDpJwMFf0a6U6zrHUo+oIl+WF
M7F4VKFVoTdmXYvaRlI2Ak9u80U8ykaBqv0KHEixUwtwgk1nFNvMBu+aNIb/FHq5vS46xBH0aIBH
Bb0T85wOqtuQWo9TAsrGzX3lbUN+zXvLOrakRtWIx5S51gBk4+MgjGBVRAkEIpACD0Qz1wNzXQ1h
iIep8gic2jonTEh2nM0RdTfMJlrIVtsg0zk2tnckPY/AaBgm56K2qrMNYo0UehV+Ke10X2WReK6M
woZT4SMHMqXhS6EQQJg72L+PJJdaE1R3gi/gRd5HWqxYy2Ks9Su5JSLudpk89gkMJQQ8w1vkeehG
aU1OiiSxt/1o6YeIZwRwmLQlox3lR9a3Zjumqn02+XzWdhwbtzzB/i5UFftxmCWL0ONdlKXpbOvW
m8ZFOnswtPaonUh1JgQuUd2aqzIQ/Kdivrz3ayozx9tC+TFCtjTjiENyb3pYEEJuJ8e9BpHY3ltG
GzwUFpoVIUJva1mUFzqYttXes7OfWUAID310kHV00EzCgURA+jvPbU2caTv/YGVJdeqDPl3HadI8
62H0Vf6rNeN7KPrgW8R3lWD6iNHFPMZBquhgzmMSm5hCFZn182TM6YPeezOz9zGZm2gL3Ul/jCkt
cClxkh2gVLkHrRndAylP8lu9TkKijDJ/E/NsqHDDpimTTX/esgk2VkobbpKhTFtMCkx4fLjqLmr+
elSe8VEffUQYFkJ1uGZzxcelSUIMgEG9Pk4QadftgON6HQ7GMc/0eB2KSHmBJH/p+RZ+E2F3Neve
eIG3kJEWr/+lq5e2F7l1NYPhWrjhj65/zGpOKh7reRkTRvysV5nxpHpV8eh3vxTC7rPWWfp7i+b+
0vLnmMIt+m1deYBQprLDWbxWB56xMP5JiKrmWt7GGoIA4Xwp3AiFSeeiott1qOL5vCZvMzRoFTxV
f6+VZZThq/1kELJ2R2WfCf8AZcTcJqSK92Tllb2sh/hO8FRWaungoIs89ybp52YL2au1tFbsZIda
1spbeSkdQa7MbqNFgXLGj/6yZdT8v1q3Cg4j6/zV56exSwYCc1paZlcv07KrvGMX+tyQTN1/1A+e
r+0cg8S9HPp7X9CmP/o2aPcu0DhokR12/JO8CIQ++R6l5touU7RLmhbut7z96FOPpDv+7CObLVUg
1tJhLBMCM/QfFcTfD1nWqMSn51tdAfEl7+Sl9nl2AU8KFh91ne6M5emjHFtTvIlSdMzkYCiOKDX9
MQ/hSpI0dW2xXDnkyH6Zg42TvczGQQVfU8DVQq6vc8MrQgbZ1VeD7Fomow1H3DNW7qinvzbsmg4B
v4/awjDsFZlWYyUHygvSytm13lVzT1lR9+DDLLYcW3gaKU4zLxPpxhNmCOVCFqEy5dvaQGlJFnUT
yqgCV/Moi6EVrnhA6o+Fq+vXODUfZXUfot3amHjIRWM2vtQaqV6OEPadbFWEesFJc7phlG0+1Nn0
PrWbmO2hj9oCPSUGkfEY1+gKcR6d35aWoCaYC8U49/gqvegeziT/+m7N+d2yDQs2ZJKGl493K6eM
ebdpjUBzCUt/K5XQUx4Xmyb3wUXPYunv6uiznvpHsawDmGguEBrZKhumIWFll+VEzV4TLcl2sjSm
5YGlEopPoq3diL0utMAwvKLtNqxq4tnrobZHoExBuvQQKjjnbIWwTvIE6YcK+SzZ+32gbQRgp0tn
9vUIr0Kpwyt4M5+jRX+L8b84IiB/aJXBeVF1Xn50B1hHrnstu/ipnqszF55NFZNOb9rYeRkaI1oS
iA+PsrWxIjwxxvjZ10BPNyYWO0OvOC8VpLFNVkXDRo7S9Z5wZBtFZ1dJ3OcpOsqXdJROPaL0SgZw
fikvikjkVpmylcUxHl8nfGfRsKqLx9r31vIl3YbcmDbhfN12if5swhqLQ+fUJAYZD1WFXIyR1Qmn
bPvUl4LcS6RZHrhQ82EcExO5oZ/NgwKG4WPINE0jiygS+4JHqyFgnQTdgx+03QNGS4QOE8Chnk8R
yRsMZPrx80cPrfWe+shITrI/rif11uggWspiNU84Z3HnueSYvkrFEk0Rd+saYtu0Y3UZMvj2bACA
2lcKv1YVkczWsPxvwa0NuvwbHk4pOEF/9howYdtOjQPRv4+ehFV/cQ0l+xZ7OvAXq/xk6KJcNygT
HolGWqdi0ko8kFz7r0gpV7Jr6ZDn03vVuZ8SvOFGNeRJIqr+fircbiFfz4KkmHRW+dkrgCoq5cBm
TInFoYZUuc5Dy3kBOHCSXZtIf+0cFQ6ibmm8KSI68m/Ivb5c2pyj/v4bYs5Q739DnrKnkn9DBWvo
KczKL8B3u41XxuYmUeNpBzggXekIezzJYlfF2UoPVP3JbOofrZPrG78U1VgvdySN0g1sZ/IkhhI9
q/ikr9RRrc6A4fu7UovrHbLJ6IgqYbKy0c37NI7dCxBo87tTH+pEmd6akmUCEfIIQjmjJ9erzjXx
zLxFcKE3ss99WgZb9LJS5O+SvjgSmcMyar77o9gi8ozNsNksOQfQuyz7EXYENtBek1rnRDPW3qCE
R9JGzjIh7rqW9aWjgwWC6JwdDZGv86bHMsJvGWG4IcYv7uC8T9DfGbaJq5Y22+vZtno0TbCgc6mM
fFA8eTW+N3ZVoK2rqkORYG6QXWSr2+n5gQQCKvoRCSqUwDZJ5YuTSXzzZM0XWQyS3jpMmEvKkqyX
PbSU/BFJHxtl6iyC+j6P7XM8jgKRbgJcb5ZSgB2m61OB0P9D6AOYrDVwFlII3Z7qJ8t14gfS6cF7
fZHYy1bT679Q24Bt3n1DbZxnGPCXm1+Y3s5HOmjrBEn2EPckORpF7b4ZvbpEALr9rKLatELGUTsj
nYoDWpuEm6FU6udK1Z78Ku6R1MEoa8zcFxHhoRJpdnxsi7LHA8QYUe0f/StnDMjYmX+DVt4fDb2x
bmK+mDq4RZHfxii0ZkWx9gQE8wD/D6xlZcbVnT6xrfjo39Z1uFEbjmyyTg7rAlD4Y9imW1mUDWpY
vSFbL/Yf3WyQVHadpxfIm9YtKb364nTK8qMDyjJszaLx68c0tWGX22aC1CcHyYa2DYdVnAQelAsm
knVakw2YXYfpnSx2uWdtsrAADaHijeP64sXhSHfoXUAAsliPY7BGqUbdyaId508N6a4rZCrvAYb6
pm5a8VKMPgQ2914bIvNE6gIJfl/9DgxL3UZVwZFG1slLGGb1Ec4VtGX6qlNubLypKu6aLnsFCwz1
3PX0laY60X0/ZuJq6l9aYgsQZ7CruEPGDMrr3JhXeXyvmqG6UskOrWXde4NXvBqjrh1kCSlFcXWz
L7K7rAmFpt6xaf11nijJVVARjbKu7K6DSNrUrz4cqvc5OFwA1y6nV8gvzrJyyUxHpP61eQEK0Xt9
+Ch53ntJrlUDKhcfbd1vpZ/j5CL3s6ccR86pf9B7ctXzAviz5/vrzW2z4M6/GecOPuhHv7/z+zE+
wWyMTyL27tt07HbIscSnj3p5915XDiTMepANdP+ozipW+oUs11P3NfEB5uPPcPJSkZ/knbzU5Yim
ip60GIj93eBpajj8UjbtcJerfrqPenwo36f5mKGrlXGtRbN23zy/vMi52BR0i3/+43//3//zdfgv
/y2/5sno59k/YCtec/S06v/+p6X98x/Fe/Xdt//+pw260bVc09ENVYVEKjSL9q+f78PMp7f2vzK1
CbxoKNyvaqQL66/BG+ArzEevblWVjfokwHU/jRDQuJeHNeJi7nDRrRimONCLV2/eMgfzNjqdN9TQ
zB5dQn/7WO61M73reMAAr5Vd5MVJS2eZVeB9y4US9i4bFUwCko0fxea5moTxfkkn7WyytO7JDfNZ
o5ZknkHlF1tF89vFRz/ZQM4NA808RDK5CAmKimxXZk5/Elk6nOSd8fNu7oFySsY2DtxpwNHk5Ona
XRO2+a0IgdJ65vhLyc3UOxG44+Y/f/LC/fOTt03DskzHFYZj64bj/P7Jh2IEx+eH9rcKG9eTpaf5
uW/V5Iy7xXwPe7smvzHXlGsx4kwGbGNAOmS+/KiOKhfZwLL2TgrJzVVqqgLBm6G+uaFdIaFA3eBZ
Ajip2gWw+v4uF231tUyqFveZ4LkErn8JyYY/q/pzEjftkwFp6j4Gyy1rnbaJTpoHxVAWE42kymAo
iOfPYwTcg7Wf1BXk/VY8g7VIlpOdJQfZmuXxL/MPxS/zK4Z617cVREtPw/XU8xrEOuruRPT5P3/Q
rvEvH7SlqXzPbdPRoHyZ5u8fdOtkDhtWP3sjItKjF8PnJz9hP3X5UAVSFhD7UMuTn/FHc58ji1pn
2f69X1C3MIXREd0H5lQdCevAh435wqXW2GKaOVd2zowflreeZ863tv6jVyGst65k31X6hXuHZpWx
7pxm+tw0i7EmHj5hELNRU729a1PTeRSedpXtKaccIuZ6AZPTs84V8sbLunOmz14dPw7EmB9ZA/6Y
MAF+cK+6BkDD5ZCgWzqJ4drZdnBs++IkS4gEjtcf9d0Vn2cU+Loi8xadgfIjMBdj5ZkfXRjamNn7
UF0xq9XE/mSXR6A8AqRDkLAPh3vVKx/HQdMweOuIJTnN/Lf4yifbXo+tUF9V1P93gIWs96I1hucM
DuuD4WASFOYixTCV0f9u1nl4ZaCF8J+/Grql/vbdMG3Dtix+ZpYudFU3HeOP5Y+cMtpq5Iqf8TxN
p2dTc8xNHUTAQvxk1Xatd1AswzsEXXkLIMhsZUnWN2lro345t8pyRLoa2HRh7PreZDOBCtkiAwcD
FQV4HBHnqb4zOjHcl6VVXKHPLJG9Ge9lFQnebtMp6M/KomwwdffBqlr9KKtsu++ONd5esiQvg6cV
cOwjdUO+111Huudv2D/a25wgK5SAwnjJnVk0TSWyIFg9Xwao0YqTjk9hhxdrGdkcXTto5VsTxxMw
sbZDLohzYhEknBPlMTJs8q1pVge/RSxDpH66jeYkMvHyHxeQmUBqEygAHw1Qt0ljziPseYTsnBXW
F83wLPZQBUGpzm/LgzrbMTQ/7yrZIsu4DzkO+gk2UA6cc2VHZVDPaKtdpTVMPGbBSd59XGQdWjkT
h+GjrM49YOUfXRuMrw4QwiEJANxAV8JRnlEk/cskNH+Rpba54JbiPMGvSW+qHVwwG1AwxgqGg8rO
CthVqzxrYxtuoaOs616zuvuSPfz9BH74VvMPwfdHPGBzLB7KANdP6C7lQdalhbvNm3TcehhrHxRP
aeF8jN3BTXSnWHyU5d1HH2fuLYt+bJ0DN17rSBbjJ64QyQrAPe8Dr3j6eP7KOzNoAWnmeJK8P4V9
t/6ln8iJm0MYnLbI+JgXjWch6jqNvjbmoryoDZmbzCxuOUmL/ViJ0F40HR4XFbj5P7pFJZpmKoIz
3b06eeYhrqvgIi9oR8VnZ7zKwgRFzls5ZvCct/p0l019ai5kix06wUojyYwpNENdvkwHh2cObIno
ntAOGTMgA7JUYNV29OPwSZbkJU3ccgO1rJzZFdG9vJgFcL62gP4dd8Epq8ZvtdcZTwi9ObIkn/KR
Mv1SCv4u1chtP+Fx/Utb52FYyUYoXfmFNe0hvah7edf0w/R+J+viqUd7oE84LbdJubeFg+Rgrnnq
2rJbOGPv9zDb4m2K7gv0+U6/c0pyqGg4ICiGFtS2VEbv3PbphNuF69/Dvw9XZhY0T5lgQ+j1VfQ6
dOFb5CjRV5FpfJ0HmFcQdFBjDUek+aB82rGfgrRJUAotFeeLFdTfUaByPmVujixloaVPOev/yoNy
s/7PCypwod8XVMcwkM3R50WVxZTmecH9ZT8ZW16Q9WVtP6G+rC7kjrEvWtK8sBf2cjM5KAhcEGZK
9nKfKVvTsP7RqmooWcnWj7GyFSmnO+j6xe3fjf8YEOiNT3Sh0sdDVqIRmTWQP1Pb9E+RBgZd3lkt
tkvIsXZYq5eDRpI9cgHk6WG9VMK2fypIyy1R5u6fzAj5snZcKYp+Mc2weJmccNrjMarCGaToIY29
dnyQ97Jo+Tbb/rIpT1Oj5S9C5EswruCFBGk/vwmsneHUmFV3uvUEl/neGKv069hgxOc0Yf2AaqTY
1T5kNb+J7CfYFfehYjU7XwTmDsrzXq3z7FUoCDiyf9dOpoF+LaRpsXZzq3smDPts17r17WfXdHaI
lF2hGWrvXR1ER/K+UFai0e2TScZ5WiEqCH8+bw/g9eeVH/nfk65H6cloeueLnk73Fj/KL5Bu3+xg
sF4BS7ULN/WmF4/9ybKwrO4JgQH4da7ePiQRjMmyrYabqkDTREHTvGQZwazeroIzuR51O7Rmc7R6
097pyuDuXYdspKHkeI/0vYpZIo45o4U+rRvm4bYdCvsMz14h3jBOV1TK/HWe4zqVRXkCotJpHmtC
00vADP0zC5cBgWLQPoU2gll10StAV6ZP/CXVVzYAJ5L09pvocXlp82Dvs03blT1/Tkfy7jLmY3nL
ivILjDoNhxdThbqulXsy7HO4vCdYRX06NDYatWm/GYABvAa+2EFFDR779oILXMyRfIx2hHemG1Yq
kNHqLv5qltBTES5/G0tAiK3VFiSXE3+jE34/QKsn9+KLdI39i49vsPXcu1P7psTRpm1hCFt5pO9G
fN9QqInb+zT3jI3Rqt3BjsaYBdEvwB0HBfpz0HoTyHhfRDlttILABbJgaJYBoCaGrtjvF1mEegZG
tRIBhoM0aLZGUFreqmnErez0fuvOw0E/Zoc4/GUa2dkJGxRT1Ty50xWcnYeePa43q3a0qCtDGHHS
R1xUIGArZvZmBK/9FExfMx7M7Goz9aaXU7YDQOXsTMXXrwoiKLMKU/ml9itCo4zJHOd7q6v5U5Ga
8ablq3cQRtGfFC2zV9A8h1XuVSqPxSgF3zA8SJSb5OoZ8y5F1lft9PBR9VFfT9qDLL0D5JKwfp/j
f6yTk8hXGLrkU2qQ3LZCR6xs1fAf266sz00Ka1SJgkdZZYlmX8faeMFqIXh03CpdCYQOt7IxEk66
NyMUD2QRpmj5kFtb01ajelkD6YbLcDaSCfxXozTIa2CegLTPJxA+CGdqSIB0zjB+4nwSke9y60uJ
JcGD3vq/dGvHDuyd+2LE9rgrCMjjmsJxRS8dzjBi/HGRxTQe+f9xMF6NlmVcPS1Hji7cq8KDmyar
YOb+Zahu86MOn2bofCgSQbtmALuM4vCfnye6/vsp2XRM4RCcIPQg+HFqhKN+f56UHNunPMoQ4m0C
oyQEaozFvp+crdUK/VbOx/UJ6U3XaX6U5raP0twmezbzY334ree/jpM9yc4aTz9f4ee4MFaqbV9l
0wJVuwJtrhbnPss9qnUnToNjjRgfUiMvY1KMW4UQ2uKPhtpKOAWMVTg9O06qroBIA/YU3gk6bHTP
DxwBpcrbyZK8mDWaDCwU1VITASG/rnFaWCPOCCoZFWTLdjA2at2LPYbePjSiW5hF7kVWyTsFg8NV
60+IT/1s0ARIG2iRIDDdeg2GTcfPgg0reTbsvWMFoxU7Ew8B2KQD+4cYBUX9SzX1yWOoOW8TJNen
SkN/a4T/tde8WJyhzwcrPfHruyLvXcSm/TvbaMQ9ai7FQ1xk2zi18hcr66OjaLHCkUXgyjqrFno7
1ZAVL+Okh0usVK28aM9KkpHsIGW3Qk7B4mfeixyZUMy7avOc1ArsAyJXUMe0Pt+O0/RZ6PDQxxhI
ly9C56kt9HvpsZp21mzaG1UPWLNbO5JiPFz/tUeCii6Crxrwmb7QNhMOOAdiBOkpQidmja5j+syz
7JsEc+j6a9u09RXgq23uPBt1Z90sBKSSRFz7JNf2URXaCBzU4pMKATYYRPpVU8DyyB68e3XfjuCK
bMtGK7GAGhSkMVvwohg/9cRfyBrY4qAXYfhpNJah4vQHT25TvKD1j1glHgfVL5FiBsPeKPWsx4yC
Zzz2+ndfM8+9asdfKsTXkOt3vRcHju6STWn8OHahtvL4Y65J6DabzFW6kwjScTc0qr4fsaE+eIPI
d7kDmhAgbLKJKj+88R9rV50xAgz2U6vesAefTkY5Tqtcz407X1XGT4g+L+1icJ9az6tOA9k81Mmp
Nz2EdI1goNu8cA0lhNuf3dS4hPg3r2AkIJitQW9PdotjZJ1j9zuP9vjF5CPUjKl69ZM+WSeWQygi
wmA50WJv6Set/gUdr8RXra+hir78hMXIxfJdfV83Vcib1csXPB3PqRVbX9MkecuUvnq0y7L4/219
xe9xpnmpcjXD1DXk35F50cw/lqpmiDUbcd/xSRWpC97o2TFaFt4MBpzoZsPRJC5f0zAqFpbStJcO
NbXboGsvsj6eYjhX6CcWFVJ7xRDfyYOILIa1+LUoW628OZRh8f9oO6/lxpEsDT8RIuDNLb0nRUml
Ut0gysJ7j6ffD0l1UaPunumJ3b0oBNKCYhFA5jm/eXBGOz64StCt/LKHskNMc94T7XjVkhGUag7b
y7G3uWEVvyoz/wpN0X6RbIVUf6ckW1jpv+q6kveSXKWLvEGcy7fSa6U76mM51fvEdKHua8OXFqFQ
iGSdTPJF7OhBG2B6iljKXOz3xfYfmfn+GMD+3ZrY0NbgAWQ4mIYWrq24ZWVpgCU/YmRVrtscgtLG
6vCIrt0W+6uUoC7GnN1BlF0v6w5ebzSr2kU760OD6GLmJkNExxpG7TKxexIx5gVdseqhTPXyoUGU
gbiVeZHCtnrw4a0eMiRGF7msykfbqiHZytNmSJYna8ig/1FjOR0AWvxl2cU1dG3pcwKKYB6FpXIZ
rQn/hvDU7j4ceODbcL6523DT8PRfJYyWURu8M6pL3cYKMG9FtgKsBcLgn8sygJUIYnEt4eD+2bfM
18bFUisosDN1cMIS1YOT2ps4wpFUDEoHdn+6WroH5NvrlyDb6JqbfHYAUu8H0y9RN6HYS8OjNOZn
kUtMS/dkhUbx5KGts+8UyPCi3ku9s6tUxZOGeHvqQM6F47jS65olOCv5QzV07w/3Okjw3VLPSm0m
utwbRLGxsXHJ8YZYpF1F6lBN4gcHstGS5YbMi3LSDscqFVNk5GewZ012CVYre40bdKOFTXP0SxgY
stfCCAsRnh2SsL+iG+POczutnlEpcmeEB5vPso+aSoIu0lfVra61n2eQc6rVgFI5vDxyoYaHgqo2
uESwPBRtEe7eoy5Vf2+84FFrxzT8hcQjy9UpWdVX0Q6mTPQgT6XMDhAgMKMH0ZZQEm3alHT63aZN
Sfc/j3OiEuP7LlXxcQXLieYgNKaMKKk+IT2nDMwuy308VQUMFFVp4LZxXrszfpHNIwZRW5bx3i+L
E9/NgldiIXDC8dA8xU6s7WQNIEASqtajXZKPnQhcP9HK5u4ngaCgjTaqqXS1FbA66O8Eu95z7ZNX
sN4s1Hh4zQpvHzhxfazkSFtbRPJmBD69X2Duk8kaGQOP1yyqlRerifJFYTfjWbPyYTNqar7VXACO
kRQjCxCSQI79StlrpRIc4bvFSxl/iRc8SSHV8JnGoYE8o/tfh8hS2BkOPuYFPU+aAhSuV7bag+VH
aMwievzN6r6wZEbJBLMs7DjRZkE1o8+7vYWpUZf6PRwbGgj1vZ3pytDPagMAtTwY5qXt6tcyd/rP
LTj0lZXqxBq9cvhcK/oCFRvnaYg7NH3sLJjLtR58bjJsFDR+HhtRdMYSbLbXXRHlrWGHRI/Yswfc
U1q8SWpQHaIXwTsin5L/PTW65qSTo1pFOaJU+bRiM8c4uo7IcoHIC1QSwtSJA/pxC7Rqu7MoQfuA
Moecr51BbIqj3tilnuWs9bziySDD7wLO1TwBvjJnMHa7L7WXP4T8OjxIy0toQ5k/Qzx1P2it960e
FXwHvUB/lsfTbWGALwcP6k8ump8vea2MmyZJUaKYio6DHJeEbuD+1sqf1aWeefr363TzT+8+U9MI
EOPYbCmOrFof4ugKUiXmYBbSE9g3hF5dDMmGYmzPcpdEu6orJycuP3ty8ZPjMZZYP3K8+byam/je
dzDIfgyQrQqD7sDd4Ir78SzPNPPePZGxJBZTxxLqMre+09QGyoy4L9bqHJV/K4ZVjqBqHMf7mojv
TzLXu77Joi911epzMO3pBYiCusnYd2zQmwW6Z09hUEQbvyRDuPdYlItBCP9GREFNGQ8r/5Zizo0k
eIJeOBOpaR9n16cI11ORjBZtv0vIYn9sm8bVTmX9h0yG9ueNEjQSzeDNZWr80+UPWS7CN65u5r31
pKkSmtbNEOUvsYFsjz9G665AghtE0pij4cpp2UjVvp4Ot5YUz9q5qOziComgcbDnXmL0eJ2MR5UU
5j5PUnMvzsrfZ39V7DoDQcKxxmem5m7a6s1kk5O19iOcaxaddtvsFamwDqgSIOZkKvpzkKDGOu2C
fiY5wo2Z8UMMSqSAQRbKxGhGvA3C/Zzb0re1ZyvOWerHZxWtmB9N1y1tteIuKbC+Bd+Q/gwQM7Rg
0H1GTxqwvCYbV3B5xjKLAvNYQ7LejHkkbyM58o/GYGQrfYQ+4/j6Jx9LtWWMutSBEB1GaVMQRkrG
7ilNsF6QsfH+ifRRWOv8QDKiumRmkARBqXeJ+9DbIALhwW0Q29bi96BBydyfVomobQn08jYIOZ3y
MG2bbldyVal7kl2TFIkdxOtWRzgNYrsffBpr76ti2Mqh06JwN+ahw2KXKGPlspat+t7biBhkAYZh
ZhSDc4tBJnimTPvN5xz/jU6OZJROFKTE219V3A5fgOP0q5J4ysY2QmuqLrQwu3h69BkJOfdEcrjc
VpX6kta9exJV4iCKThKvCLyHhw/1eqWq8ybpymU6XKMGFpNIiZIBKQ/i7H4QdZHX5psoPfCEslv2
bfJjik43BhCucVAmgLhltni72KmJGRXQBNE6NLJxKJ1Hr+yrrZpE2ks0OiuSdOajjFHxQ+l3j7Ha
kwSDmbtRQLaCP1a1pdT0wSrLy3TTEX9fiLtWsYd04wx4yoqiaE1MiFfKsDby+pcxbc3wPCdDK4Um
VRSlUDkWEDavbvZDGyzpUOFodBQLXF9ZBZZcHG9rXtXGzoLovNouCE6znEF9e9khXk6mxH8WSzJ2
mR6yZL5/yEM/eTTG8H09OtKHPjWSx6m/gXX4q64e4kGzj0ktp89Rg1Wf+ERBkm9Z+tuLTmvljTka
/AckPhS1ugYQGvnZs1SjMD71HdIm3ybEh+ddpDaPQ+/n69zWwpVIFLpRogFV1nEH4St7ScNLLivD
lLx/uq3bxyLXFqOGzwVrY2uXuI2El1jN9jKsi89GHV28KdbZhvnORF7otYtgmUI0Cc4FdndbhE2q
deA5+jVOY2Slcmn8UeNIEFW/Ulc2XtPsSjAYib7fJxDWPtS8bwJlkkKnetcnLWrrFbHRTyLlAJp6
yhGBWRRJhbQiZaQGaCyL1rbc1kU2fLNRzx7Yq7v8d87BxdWnGHnWQwMIeRmjU/7aJCUYZNSQkwym
haMAt45ZJG35HwYmCJLlOanbJ9EDCyE2rEH8XOeIcwFBCJABb4prMwXfRA8LobXcaIdjzjNtgZ1U
dS6nQyebHW5vibKwFR9yZ2SGVFqmhvqjFT4nfXDS1Li4iJcPQv/s98kni9/t1HYvwV96V/o9DtXe
9j+8fBzZ+vP73zINjcyPQqJOcSz1X8N0miEBxZX74Wl0cNFUMFAOkt6bO47eLgDGm/tkqFApms68
xmUDpKtxsAgrV5p1gONXTeoaO0xUioVCbGJfoMRF9lx+iqwIBUgeVWuILeHKdHHnvvNlw9Grzhi4
IOWZA0+Rx2pv8mT9BBjkU2pHKItMJdlD5jENnyIIkxfFTN0dz22UD1PLeB1AEluJkTzkTiWdorHt
J74pwteOhDRV1D/4dVt9S/zmh4Ei2GtJZA3bkHZ4CZFWwoIivkSD150yNF3hFdnZqXQsdxMqXbUt
2Z2i7iyBdijax16Vx0Mc4Ok14mQxFKk6D/H7WJkOWYWcd90PBxVLje9uEykh1i5u/W1ARO+a6Ans
Wd0DC6Q45VeFuz1Vc+tFH3Q0mXUzXZtF3jz4Zn6MwWK9xgmyOFNeSa47fz50mX+xwuKhk/xw2/eB
uXdTw7gdeH16+VckPFhnerxCsyxof3Uq71syNEHhfPZBLC9rTS73MGDrMykxXqVNMCwhUOL7G7n6
ueTpBISnsFc4kZB8sB0fQYkmsq62ixSF0oxfFQ/iUTZ5D7oWotssLlaZbL8gbNl+s+0gmxVdWS3D
sQnX8NOUOU+A7sUxoXuUut9+94xhXXpF588a7alNdeeX0UoP7KQ3Ndn5xWA52NBE6ryuFSRZEt9e
Qzl09hkiXBvTlvB1zzCehEA1xvg3yFAi0JVBeq4NNHOVuQ078LQ+q7lNHC0dgm9N1F1skq0/STkR
s7GcObJuGNygRLYDhb5zWsM/0SFBjzprfewQxha0G7bLkzWzOBQFAlBSpF3bqSqSpBIRQphngsHW
CeJbl3/u7fyCv2z+1Gblk1I68RkAk/ycScqnzFOskxrm1XEwyksX6ukhR8SRLdzPUG7Sgxx4V+R8
h61nJRiWl0GmHyRiz85yxBvstTOJGmOKVq5EURrMs52zPTTVtjs1Jn7cHqZ9r7oUTu4djb9Xneao
1I29BR6iHNzUkQ++w1nhaz+i3PfWQB/f6kVjRBCTcM3URZQdv/oiWeg0tu7wTGYkPRdx+MzqpDoN
EC7nLJ+UHdKv7SfZ5kltynGyJkjyg/du95DYrXbse2tjxLqPloBZEtDT/QfRiOdL99D2lrXLx+gb
OUZ6dIoxbJ0gQspSlAMVrzYYjDHKb8iV5kSWP7GMaZaa5fBam4qmZiLp4SjNNvXGfBU4+TDv6krK
SMVp6f52CnacbRIrLnwLp1ocb6+xrUpzH/Z95zu7tBouxRAaZzup1+w+cf3SfmDzxgovrL91utFe
xhpDTygq5aoMXseS+zBkpzM0YfWr0x+hk3fPVeQ7h8Idkd5Eb3LRR7jSNCGP9EBq3I3cBcks53a+
YBWUX9LpzNKVS8JDfy+qRGOLTuS6g989F0XATclJUspvwPb22cRzLSO53XbQRVGUpGgF3kjkLfoa
Sqn5FDRDd00Qu4unUp5hqxh4LcoGci8hm80hs9K3szjScCT0za/3qnu3e19HywtSG1z990gLG4Ih
iH8hamLv+qIKt3bjOnvil8km0BXv2AVBtfZLLTqRSkQVN9eK82iXFkx5Gd5S510c3sybLMmSfWqP
9c7n9t80QWYftGzA1WPA8KMvarS6wH1ckRVEjkfv5Kc8fkC+DdSBPSZInYThptXLcht6Tn0Gbo5K
nROXr6qbHmU8sn8iiL1tlLT6EpYYtJiWliAKx8YQIJW8afMmmuMXHi8VoqhbBZv7TWdI0ysDOoeN
uuNXwLBLVS7Nn3aePCqsIeYVQcVLh09zhzj+L10rTz7Pwlev5RN2fpRdsDJoNuVQn2xupXWk2t0a
n8ThIls2sQXTV19ko/qmmkn4KzWPMsolaJ345sUk9/xq+SixFa1SXUeUN1YFEmEHG7FyfDxgUHhS
dUFnqcG9lExAgfQ3WonxTxnVC4TQWJOYCCqtWjQC9+OoGUfojMrCdzrls46YCTEQm0Slo/DIXlUy
hJfAN0aEEORiR5jSuqZV91MBg/MN8YeEHXFlPiRVE+61AIkpO2mHU+JM2xfD+BYquffkQFnd4Lnb
rE2PJZISDA/NkHrfHWByCJgmw3VIoKLEMSIkZdo2L4QnSJDQI5gWznaRJQ+oXsBB66uNbHnx1hoR
qlBGuMf8X0brQa7Ns6NDTQm6woPECkB1UAO0zPIOkmnguE+GrlcXC/5nlIdQVlD1KiZdjr6Oj8FY
qGsyyPVSgLtQEc0WZhcUWwH9asIJnAES8yRaqwZulmXoT7LcpgAeMVrOkbA2yjaea3rbbZsGh9HR
VtJXJ7Z+knXpL4UT6pdM838E0zPXwBkmbyVMf1XisLAozW0btMO6b6P06qmdQ7yyqb6bDiq3iEz8
xKfoZyEH1nMh6yOaN9GrPeAQkk0u9Ml0GBTYmWrIDxXBR1VCxwQJl7G08qU/edOLjo5jIkER6s7s
XpdLyEaWBg+WaRbRLTZ682Lf5r5NFpvK2gPV0HbjC2odePFmeQrYmAAgoS/Wz60WH5zQ+WJFmnMM
NPbXfvU4ajh6qqN6GCtnryelu7McG2Z3HmnzEVs+oCd1v3HiSkU0Px7O+XQINumQpCs2x8EmZ6ew
APutvpgoEWpl3/8iPzdCxmahwm67lGLckmonW3bEvnlcxt6I9wIPal0yHnqeIxt5kMJFXJjKsxl6
1saNcNDgJ8/9qsSfwczEi9GuWHDJ+PqMLuiRRDOsVYib26LDQBs+94CXb9E07YyU3KMBX34j6u4H
pbL/6FLZKnE1BGlQfa0Qw66qF7vCGji19OBTW2Ld3CaGdokcny0qWAjg/OtQG8dDr7Up+J7Y23Rq
0WHjg0ZcqbEFJEL1mJBnmhVIJ2xFHYYP5qwdEcIB/HdBB9j6SS5qgZx97Xr21dNYJQeq/FWWpAGQ
cjbudImFIAJgPN2HKTRRSB0LwegztMf4tZN9FQABIEH0OWwC4P5OttR234yaOY96u1yamAkYfkBC
0kswYsh7fM3xqGW/JksI8Y7II/qOex2s7uqZ3tExTA+dqVAiwBI1a3THsgfiadkDa2kUA5VaWowm
qyav9spnpGvDI3Z7LPLiunyO8sw+OZH+xO8HYYVhjoZ0erEbLzpbDcGeIb20oZ3cDgW7uEXRkgAe
pl6iIQQFf6rz76Jg+r68zKwumkQMxkvkufgEKHW/bnxtvNzqZMNcq7EN9mLqIhrYLehnQzqImrxD
kEk28IGppQaYhGMVh6aJ385iLY+WWUveFQZDNUmf0ed2ypOI31Ust6uYN+GxNDCdQMsVrSjFcY/i
wM/A2Ta1dUZccDwapckLIAkfEDfF2SDjsShEM5SxRzuab2ZrTKoZoq62s50aQfjLQlvF+rHCwyY2
ycL3ODbK6DpnBdQ33dUu8jAYcw2xwAefT70erCHeSGwtC9UbLzZSoYQQziBYF60h67ymQW46uYom
a6jjutdGR7/9MWgZidYGQotjE7jNg8jaVW7FWmw6gztYYc04nd4PtXUiyzus2iaol4RNSVHklj3r
pPjVjfzoiyER5EfUr/7E816Z16HrPYJFCZYoVLpnU+ZHEURf2VyRgG/QHFUbg1fLVBQHhO5A1RoO
0YGZaFJ7y9zhOyd1sXrRqmugV144l81YJpxknUMnRKJcxuEPp0bsatJRQZMsH4kH6JERI3UpaQ/i
UPgKywLfbFbo8r/VlXUD06RXi20fl/qtX6egLN0TikK9xlnlqLOh4KHoO4Q4x5njDtmT4pvVtasw
/+iT7EnH5tqJZOlhWqi7TaW8aCBWDwQI3FvRyBNEtYcuXCVqHiLR0PbSMs98hOjlOCYXm31Haz3b
hykEf+61gB2z3j8YcMkwR4vHteG49j4qpU9+CAGsw5ZCb8rqCUXT8ikDjZQjJXjKPal8cjQcXVus
6HjCUrTJA6+VltCMW7sndHa7Y5sDP01D84cyjuGLl4TlNpCR2y0cL8KfiHSP3lXBRrRGeo/2sa/n
oFdodSVjQcRFQvRJl6+8P4CxUN1bbXqIfZgCJhvNvSWNAAZbQ9sYWgWP1pXNZ4M85yYBwIT3eGY+
J4QSNiDx5QVxfVpR3l3nGa93KbIMQix+iY+FEi/FWNVpvXWu5M3yNrYBdMbbnjjf1JkVXoUdAch4
0YrvfbDSYbHeisC0eGEhDLASndMuJr/ZY5QjOsse9hglWsPr29i+x5OHhPZadNbaWkXk1HZvrbFZ
4a2AryxeenxmOcAOtmhJCYk/IRoR8ibDGq0RBd8YltOeW2+wVkgn5gc72oM+CZ5wrm4VuXuSFKt9
Ssr+kw9H+Zjpab8pWh3kvtZ3Z/x5tghxOHtLkwLzVlcrX9ESzE+3qhbi0Ekn2ewiaIM3GDtmgOb+
DnGG7izmSEuovuyfg7Wd9vMEA0mWeIGFXksY7z2vV66J0n9PCU59zXNfnYHyMM6Ja4SboLd3dT0m
l8aInhs58l5MJ4XqpeNJGMK1eykjFHeJtQ8r0Qp4AOXIInZ2ojXTy8ekytqLF9jap+ZrVSTeRvUh
GuYdIuYoPOCXKhXoeockORFDGoedk6Oqg2WO9ccp2o/DTkfoQp2/6/DuVE8UFNQHwgeecXWHzvtk
8ueRkAXG2zveJ41f24MbZztRkoxOP4eI7IlSOKbZCc+u76JU8kcfNCvAa6hHtGssi2Zv9+ToxKxh
PULUBJmyCHGxPA+u/HbQpa0ldd75Xs2CP9/FrvcsOt3rUWdQlv5ApvhDQ+aFMhLhsAXunUUX4hHs
dUwbE70/Lue2bBiNUlGeo8haBV09vNqj6S7GGlDzoKTyUVYJd4GdXtghe2R/KH3krP3sJA5FjGuf
OEMWy+b2TnmHW+VbHTaJf7RmCdJFLYQS0fneIDrHU2vXSN671hiyFCnsriIqQez1NmtVoUhdIZQV
NsjnE2AZxhSx2+DtACM/3cXTQZzdG+797g0f+v2DLvfpRwDxERK1XPg+ThTvfe5X+gddPkx1H/u3
n/Jvr3b/BPcuH6avEEh9+/h/e6X7NPcuH6a5d/nvvo+/nebfX0kME9+H0g7FqvGDq6i6f4x78W8v
8bdd7g0fvvL/fqr7n/Fhqr/6pB+6/NXVPtT9H37Sv53q339S2wMzpLlaNs+Hyf8lmG5Dcfg35XdN
pKIYhS/X26hbGTvB7DbLrXwb8G7YX15BVIqp3o/6+090v+q9j0zeecRA9l8/z//N9dnMsPXu9JDV
+f2Kt7k/fg/va/+3f/ftin/6Tmo4EEbR4bj1+6+9f6oPdffixw/6t0NEw7uPfp9CtMTTRT/UiYZ/
UPcPuvz3U4Gpb1BzQTRPD4fq1PS+tSxBxGPhQREPq+rU62kFcociGC20MQvbXUh2leG9jJYjlCmH
FeXULDr2gwcmDvAKMiR1uVOzutcXotnDcwwT3SOYXxh0oqodnXhfOKwCczVXMWxFH0onqYRTUzEn
zQD0kuD03iDguu96VM9mKNSTD8fm5u3U6McIl7mpVhxU623gveo2eurh4pMgzcsq/ooLm7RFQ9yY
p0kSrclJEY+Sk+wKKnOjF2l90mwzvUpEXw6GU19Em+hVcOcij1z2C2XqIbqpaIfMfIItO9EFqUeW
SClLU2YVHeI8A8Olh4AFp4uIhn94dRROL5ahugRR/+LKzuAdWtX95qUaEbiJsj+CxAIHNtH1RRkT
Ox8as/PWfG/Qf3cxdYkuWU8XFMZvw8RYcRD9nN+zGBgzrjId8i6WzQAQy5AsgDgVB6KEVgh1hqb7
4dYpsm282uth/W4MyNM/ur+rha2PUVyvyTj8VX7KXlM3T5iTo5E4ncVVPGtbtEw/1LMgChasT/kN
fRjQ1/6hjbzVfQ7RQxxytrezBlul9b1OnPmx1W6gQf78UC8mySt7X+ajuRONosqKu1UiD5MsUGeA
mSRPaEwHrUQ/zSydW71oFPXi7H4AXmfuRXFsgxQu0TSLTTLFLcO3sWJYhbHqItBKnIqSpF8BAUDc
MhxVZ2ZisX5hHEEShBElfrVAqAnbmf0qdLL60nlyfSmV3NpZrf0kqu719Tg+ISpks9egqzgkwJFX
pu5hXjqNFHW3a4iZ7pXiOrblDbfriAY5Hz+jCVShzQlNV5z5g//wxtf9QN01wdrns1vb7VxwdgV7
168H0A71wilwtSaHu5NrTYvRgiuSaicVuMgXM1eSy385rzG5kueiu1uXbb+vFaQEEEhAHzXU3rjT
kdTgJitPNOr7QcurfmUQzRdV77p8ZF6Ldi+0oWO/66pJbieGCyJ24SAd7TbBF6J3OSBjiNJVbJt7
fwJFII4vf0kyCe+RAorD7x6+qSh48XQ4xW0/gH6iBPD5SlRao58d4L8aBEAWOHm+YYMqA7lA0yNz
NMX2uFOuAVnU/T36ZylZsjHjup2JunxE8ZUtRXytyYbd+gG16LCGrauFUeXVAxbkySqoy3DhGyFC
GCAFU+AguPZ0rlM+5N1QoiFPnTLVNZC6/XlFjPZWFs0f5unl8IxGqbdtzao7tHCfD043CfGIcuj6
2t5WsX3BEXFxayD4BB6gt5pvvlYHJO7Vdi5LXr64z9Ck4dtcH+ow5NL2rnr6UG3KgbSWVLxpfr88
3r1Xbm8b2ETjnBiC8u4NI14s/+aNdHvJdG4gzz1AT/h519bclciYJkhUI9eR4WdURqRXOMS/zwbg
9tXsXhbNbRfdRnyoF0V20O0a5P/nqmtsRJF19rs452G5rgfS8X5I3eqtqHv1rAEmchCNov42toWN
M/fGclzehxFVdxdtXihzXUh74P2DKC3o9IWqa0EACFhBetyqXrUBnYpdnVpYpYcpG9OgKrbhGBfb
SItt+doZxA5kRD3nok85dYwEVWGYpF8bsm57tT+JKtvHhoDFaCe580qRk7mDVM5s7K1xw2tOOUNm
Vc/iDKu8hTpiBXOvVw3ugkQ11qLKkQHVzpQ+N9Y4uXdQ/Bh/PxDW4y8B9b0IJGfKDEzNgY4nkPL7
aqKumi7ZZ1i+T1e7fwC/RHcKv+Xb1d7VpzF2jfjWwGBVt2McFGvi1Oi4Nwlm0RLWBCpqRn6TdN9s
VPXmJaT+C6Zzb30DzRo/9O2szyWXiQv/ZHoKKYCmkn1w7RXhpNTbaIjYd7fmwgyISIJ0eKvLIFZl
fRGvxIjbYDEPcv8E9QofLchprjIDR7kQM5q9vxFdPg6Z5oZaG+zFCNGKAPkiVi2rN9GpnvTnK9w/
+K8zf5i4NOZKVHz1zRBdD6OKz0UZVbte9bFsgufyJPqGffuxr9yOBmkaoA+SirCnpfBKEpyBSm0l
yDARxYlQIONWdmsVbAPRatkAHUSrGJs15CHfhFxc5pnr5MlxYrNVyMM6EfgC/NS9KFoLJEhurUmW
74NSB9BUKesQiAdyP2j9I1QCg2c6uzfc6/ypFQSHssbmD+PRqZ84dLX11gB348dIhm/sOpKo9wHi
Eh9mEpcYJrNg0SA6368dTx8K9FV1LIA1aZaO+ckAHC8w+/AVHpRTD/KrxxdAsjDQlwDwldfCUABZ
5cPjkHXw86QoJhPuITqTyhbJT9k9evEoX5WAH+w0XMya1mm57Yn3/rNZXXydlF6SLAtr2GRrdDbG
2G4LMxt8FjZZUnsI1MB7Qb1u6xVE+2s7HJ+yIpv3tSJ9gj+XnVTkPXFnpRekRdbOJu4sotVBlpE/
hSlFq5gSVl53EK2BLr+bMsUqVVzJrrMfpBQwJnexU9ZVq7nKUlRvG9s3VwkB+0/SGJzEe/jeIwb4
uc0Dy1j5lYHmot5KKJihnFWsxTp5xEBor+NT/2GtDKmSFfgoy9reCN9a3+pES1CV71qGntfP7LZU
J+GzwYcENyO0FnBqQ0VHr3a4m0nd6XeRpKh3FIcxtbaQo/OjKTlg1Xo721SKHVzFwQHgkUdg8UQJ
bQsVO4B6r7V6heP1kPTrpOlaHrIMGLn/rxY63fM6CJR1FsIRmg+1vMvrxjqKLoPqdifTHtf3ASq6
whueoLDqxQCozLhVGkVw63O77hid8yzzb5NoSlmd/YHEp/gUFjD8jVO4xkz0FQdQ0/ECbFO30qfp
R8lGv0mPvEcpXsih3D5mTdU94gOvzoPO8DeirgdxewAV9QOJ8e5RVBWZjlRQIh+tqaoDnY4xk8kq
cirmbPowY/ss2kR3HcHxuZNA2allV98NifuKdki3d7DE2Q9uDwpdnIoDj3dJqvf3Dh974QTxNlT0
EUU3q71iJsoyv9ylamBALwbe+yRZOOBC/nu0aDbK4W2y2xSinCfWk9yV3vpDF7OSeaN6zrNvlPrO
aRx9Z7dSAHZwlDkVh3tZtIueotmKERO99RRl897z1iS6kpAYMN9GZ0R0EnOIs/slzdGTtPlfXk30
ZI/qz3wk3NZ42vVny5SiBaYM0VIUW8enrtX6M0JduM6hQbH60OB2MQq2Ybz9WJ/1Oz9PFCy2S1yk
xSS9/agOeXfyVK8GnJRYK4ed5YMpJ+XMLcduK4riEDU2CpBteBClAv+Uh8boF2nk++dsKjm65z1A
zLwPKVDhODZIk7sDKrFzp6lRGXCSrwr072COxsvILaIivyqGTxfudb9bVUECTqkoEReru4fSkv1H
iADgKt1HcdBCswZBZLi7eKqzK4Cq44hqnGglW9+cU0/dFbrzNkBtgTBgCcNNThVUtGRpjW2+Ev3B
3qaHNrN+3ftDDQTeZVYPokPRFsPca/1hI4pjnTeA0cxgLoqSHWvXNP+URPHb1dABLwhfmtZWwx8T
1E2mEbSxJ71FNQA5kqMLu5CqODuKugAXnp6t/B9lfatBlDuKCncaJHqJojhogRmCo8m8xYeGexEV
Zn3lG1gPlZ80xc6PPS6ZD7CKSTah6zY3AD4u6q4aV2Th/UcXD9YHObBnaJgnf2oVY/XGmYm+sWZ7
j2I85P6P40UPX+f/68MVfl9fNN7nABS8Ii9fnR0jgB/go+EVIT7szkzIO0dbqpcwMzyEBIzue1mH
3i6cMNYz0bsxA9xFfa2/iEOtlfoxd6ulWtbDJTUheSShi/jr9BdGQ/vqVkZ5uJVs0miVhFFLJL6O
363i0yV/0RoTEns3tpnG4krjP6bI3W/IVWPp2mAXWkZ5uQMuiLYUANhr78/jYEr4TzWZHDo7s09/
iaZbp8nxKS7sYHkf42GKPhta720e0SDH/5/z3K/d/+fP07SjPMdVrFgWsYGXQ6WuW9Q9t7Wrsd6K
21Y7DAXTsPSKtUNsauGuhwKcTg2iqhOttz6iewEpZ6nUDlySaYjoKeYWRakfZSACHoJPdVQMS1Ep
mm9XFN17SEhLyFfYeNkBzrziOZoP4Hxmua4Nm2asl7KOR+KcoIa+CzCIA7rNM7/2eOUdRNkRz3fR
TixnsJd5Udebt3WN2wdbonzSiRvEO9tNbOMrUCPS+rtOnhrMoISZU6q3+hTlHf12mmTj51Y18q0Y
L0aJAQo/nwW/FGRRpvGioWsT+2Cqg4QtQQ+fA6lrsBLFYfytfP2hKBpE3TAaGCCPUGv/c18xcRx4
Xy0TRbTSfMwR8Z6LMx3Qyu0sneryWDIexdk/6GdbNr7iiI76drz8oI0liiowXikNAMz+1swS9aXf
eu90tGKgBTGuCRES50fF8vIXuMYzXU/AOPe6BoA5fNSmaoxBImxeCImKolFAvUcjSQLAPGYvqkIQ
niiQdRStrOhvc2DJqF9Cy3/0ICu9cIi4bbGNdRyCelhVyesst66Va5bbd0W81bYtro7gNCrn1uoh
VvYQmv/D2pstx60rwaJfxAgS4Pja86hWS7Zk64XhaRGcB3ACv/4kirJa1vLa956I88IgqgpgW+4m
iaqsTNs5EeMltDyujuLdkUgwQ01zKWMjXpt1zFYzC+aYuOkJWjHzBJpFB59n81Qa0fzRSZO1ByjN
qvJrqLM2ndqWVsyvFRqt1l2FPJntOJDE0bbQAPd5VbpyDiGHwgJQEQqKQ8XUry6C4DhSw/xqNsXB
TIR5trrWh9bUs0Kv2LXVLtW1xtlyx13LvSBe4haqDqnB/pkjbTRrAZ1ul0u65u3DZFEHQAhgMRUw
7EeyZ22glVknuZ2Xun0YctMHTLxs/iC35cpnK0i9fZFAZjjWO0ZSkfNjo98B6o++rZsuHRktNQF3
S/tFCgfmG5GKQelIbzBvS9wcN9tt7UkvM+F3CsGb8QkptGc0VBqf2lJBWbazq12bNxkUR8BZBuDj
jz8Dxti/D5sIaRmiAlIm+mQ4iLyIDNAULl+5df5+aOshBZOXgm9D8n6YW7qAp7fAWC+J2DtPgQca
Q/8L8K1WeIistkLvAho6s6YCAzjRfSO3y88ULUeIWTV8OJbtP1np2AcBiqcjOknxX1UbFQh2jKEE
j7K2+hxFJaSEyKt0CJ3RoZFokpo9H8du3PKD2/+oILuNvmgdR8vRGEmkDq3Q4FtWkVsuorTP0QaN
A58sYezGGgn7Cc+RZe+AUPmfLLNz6PgVFVKfcZ4fJRBRSyjJQNZBT5J+FqzjrovxblV4hn2uKxNd
64NCB6AmI9ZDsEapSyDCTiw9yMmQ1zH75jq1ZnZGA94zdp3lly7XQt1lHD53HeBIVl+q57COnQUo
2Yvn0Mv8RVlGwVMnJHRUHPTsdhwdTSgbBAfL0wLXmrHBTpJwHlpE9VCBd468NLx5Kfj/79wsi+Kl
N2BL3uruT94BHsMbiEnFceCdXc12gvIZUOwKNcPjENVrso2AXE5Qb9FuPSXvS8gR6BVsNHStA4s1
a78xqh3oU/x1irbdryxNniRaDK5mX7MLFBeyBdkhM2+vcsj97QMN6kX7M17NrC/hVLcH/AHkCnCt
9Cu62+RCRkF4Byzg9FAZ7ZXsEctryCjbDhJjuEgs201nA07UgmfzOX7hIhl/DlMULkrc1q591U67
GIS/O9POowdsB4Ghdwsopr+wFvwnFAl6M3V1E9DCvL5Zg28SnU+FEitQWGTogcqQNWq0BCYZ0WqQ
rZXysjPQeN6lqKGRYEQOnmZvZ1GBVCnZ4rezm3c+S8by3BUgx4oj9yrw9rrHd5Hf0QFN7Padk4Tm
1s14qeWO3jtoCM3Ta1Xl/p5ibxGCI3fmOsCcQl/vAeR+xaPVZMk6NAH7LyUaxxKjqpZO72U/2jFZ
TrYaXyKIBq6nBuIgtwipSyT/M4J4ojKIqeaxUC92ZKDhowDV5hbsNjl+RYYpLqHegUgReCsHbMpQ
8m0FMrG0OfH0NoT8IQTvgQ50jgE4QzsIG8FB3iDz8aOBRJkyqgZNIXpP826aXhs14PEom3Mbp/kP
1iPhy+ugelAAJkIB0WCbcaqMJ2Sw5giOpp9FrkA85CZoiSpQH7a4IR9AYP4NpWfrCGbd9gE8iuou
8sYdL/Cxl2apyg3Yz4cVxdKBm9k3UNhBXkBPr7t4Qk8lOPqxKb3H5nLZTxBnAyDOXrXKG7+0Enm4
kiM7MslWfYaC3opaoEGPiu1wJ+wVdTn7zLMWvuuC4B2U85DZ7o3HOFRqHflG6aJTBrS4dBCuaR4M
Rx+ANc9xF8EpsLU2Q0tB9z3HvRGVAu2hcN3T/l+nRaRA8oJ2WPS91mq8xvp+DbIvBzUc6Cbjlivb
4tcUtgW0GSMFAlccJuBujxMEKzJfeTsycR7hb/shpEj4eMyUsBcTWDhWt7m3ODqLUrlN3pb6EJb6
FyOwcuhzgXKFJas2d1YQGy7unSrDRtNOIenIoHEjWYydppmhcb4zp71jN9+HKg82rDenJTHMp2Mu
r2Rrg35a3qjn/9Nm6rno8ENr6i2G1soaOSw7MICvqPB4I4iey5bv6piiK9xNOAyfqWo5u2fu6H+f
z+VNm3M0CdOSXdm5m77sPvvxCuSXC4eN2XlQfS/WqYFWT1DXfxymussYehv5CezuWxq9hbb6PkY3
szc7rUgjslPEWzzZoasqL2/xdEkKDV7cGgRMlWatpkNZhe5a9s0EYbjfNjrT/JlnVgagsaUYxwcv
Ifr1X+e1/oCmIIoc0jo6j0PqraG49z7mtmIL4rUtqlE/3b52D3Xt3M1/DxqC9Qpt0fgD3P5FqLLN
YWTySeL4beo8JM8HGzK+38IIGmgWhJbWssWdjdgFKsl/AlDfXyJAi4FhBSW/JiuXUZ1Dvwc8oRRF
k7yoB/uC9v57UivT82upxIotqM/bBdrdqlSdGzsq1SKt3BFaGhhHE+r8vUIpkWyGtr0PRNf1Gncr
Lb8BD7mRE7ZQWUT+DdhrDuKh5JeNytveKBS/p8PU9t7KGyBGdrM1aK9DCdGMFnkBKcIceuWrAcz5
FzogWw2MRIOcdzGGYHC0yuAi3JTfNeMLBbwzd721AZ1tviTbbQ3k5IB7kp43r0EOt7CCM4vwqqkv
1b1dDyigbDNNNhQX/nTgneMHSq899JTxOchZB/gZVHaHL1/AdmBQAiWMplUDqWFz5axEn7VnX2QB
krVaH3QAmSiADon33kSheiLAys488c+1bsv/uZYq2y9BnFgHn4mF5zrygQ6JVdrbyAo7iK/hZXHZ
liBFYlNg7zszax/6Pg/u+1zoHNWULYdosLehieh5jMQVavGF9RrtoR3nvsRW5mP07Xo0w9Trk03Z
Y3A/Yn0adZX1HOfimXRtxwGve3XKxZ6G1LoTTB5UU8H2SD08eRJATMk60oCCBJjp0ctof4oh6Dc3
+iA63KY9UFONg2awZecDLG1J/HJoBs1FB/LrpW5L6Ut5SOKeKQxKfOIaNujz02uY6Lw6DbhMHujK
FmScoSglALIATv9e5D10VzJ1JBMdKrA6bb0pZSBzRNisnpggznQ6dUwNrz7Uo5149cYqe3dHW4mU
HnF0SgdwOIarFgJbC9qmkI22JXR2s91mfLDRAjaqfgvTL7u1QAMoIEOgBXtHGoZmUW/fmBmUGDSd
GNpdXwnDStWsHYeBIrMXLN8Y6J/cNLpAOqVVvkGbQbqpdTX15lUR+zFaQNCgpBcv0afkrT/A5GlI
3golx9l7Q8MTnB5VWjHP/eCYl9LedMI3OQjwsAvQRVSVzhMk2LtlaIHR3+8t5yns2EsI1qULObuW
LUCSxz7VObQ9FBNbMovcZ2c+oA93ZLH7NJam3BfQIV+R14mksY6CBHU0fYHQq18vMC85eh8ugGLi
uwvEvvQ3oDIF6hVtLu3JEekSQ6RdaJg7APQpiy2ztD8YqvBPXajilXRiyBKjkWNi4D/tHMPeDKx0
QWpRpp9Ho7lSAACUHsguIn65zZzQaPS9trAJDkL7SzblzqZ1InytHLDWQ/UU/DAxvna9BrvcDmQr
RmR5k6DY3uxB3AybGkBJ5LliNN/8OZWGBoEp9Vz06Zbv5qqHJMaXyemiplp0Wp+CDm7ZIVFFp00C
CFarDzc32dQUQU56QCKIHB+XmNeBKOVyRBZ6xVnjQlHt92HoennoK0CX3kwR0EgnPoJob/X7FC2H
/STfxZRtPG7TNvhO2jXgSmbnxph1bmbpGlfrCZG9zrcURBY6I00hSA2xM95tbubI4hk47VBk/WPR
d+vd7H8sGkHkrS9k7HtLhs4pvaegDYgT+u52HNOXeYui7XT2Yf+BRuEvvTsBT6sjgC9jmzgZkS3W
w1usp1erRfwy74DIO+9n+npYAeDkHxOe10jpFM2jzNDAZxoTmlHy2gOPcO19Ui4600FY80/aVv5n
C/dP5PCs8DQlTXNkHEDItPf4I/7mw0IYrfnTaC9QYw9/6TlOzV7nhJYRniAl2hyntIRo16CWKi+x
K0ZG+6XF/XnRg8Tl0sgedB5mhN2XyKcX6YH7AXyRaplJcDl6gypXqKgkF0CPx73rK2PLIHd39a2g
xs4HfVg8AN2yvryKh/uxl+zLh0lW2xhgW7XLa9uA98BXzNvbQ6ByqE7gBRL9QY23SZ2CP6XNeJcp
P/uR8hSdlHh7ewC/ZoMeU0QIw+RPzdDfUf7sbxFva/xnBJrYIO+FLuCV36WfwUsB4WINg+jWJqpb
T46SDRrAxCcCVJTCdA8jOLZmmENecUA9oYax4SPYqzrw7W4rXvRQM7TZgZAQSRHPi9L8dkWLKqAl
aVHCUKCx05sX7SzIgiUQLQG0GK8ppjdAorcuTtA2wA4EilXzED308kq8sRZMyJ2AYUWbyK5NTWIW
J1ribR0yJQ54jxPDwp8Z9P0uQI9ovALJR3SaXJZepOPLZSdE8aPT+/Q2CF4U1K9XGTZac4TTmv1C
AKQTAGm3cWWCBqq3fCroAOSlrDILDs9YKMqf3owOeLAXvWVg60KzUbSpFwycD/qBHLmrcpyQXlN5
foE2soU+a/C9dXUyAlD1b0fjGthLaEeEjNo8I+0DfIu1I0oq+8Q4eIjPI1JVeSlN+fia3xm4l29G
FKhPY2WBAaxX5rc2fU6iBBxEvTCXcaAgsQl80wkN7LeAoo/XTWYAz2ck/la13cYxW+/oqtDxVkiX
pJsCRIpAGVnx7I4N5h1j/HtAP5Smmwytd/uMoYmd/mWAWa850P/P3Qimj5sd3DhrO0vF81/iXW1n
cVAC2SjBRVaC3iNLG/xKdU6SxqYfNQuUjZ2dfiYsg8oaF7abtxC7rPmzROWlaZGERHLgTjRdtSCW
TeWnoLQywHdIQ9u1//ek2rIBzivUGUmqEvS3+mCApxLwQuhntNNvm3YkwnahCDMA9mRCSQvsxpXl
16cEspRXoQ/F6KxlVYLdXY/oAMC/HUu8dGpLAJn4S4daMY3A4Qg+DiD7zmYYHW+mZGzy49CbX8lE
B7cLyr1vsnaeKeNG7IvG+QWJnu4I7k/IGHVj2h+dqOyWIEJ3UGMaKuTbtZE8FElncziN7Sj/VWSm
CbxMOp6wZbLW9dQPC8JaWgO6b/BeDg+NKYbO6ACWNPAWpKebGfS9AHBWXfc6oZEV+mcn85IyD1JG
Rht4uCcbDH+5rgnXqo78VZJy9Un2AnlUJ7gyE1guMVZgD3Ut40jOaTBNNFSW9Za8vu/UuzwU4ZK8
Ph41Z1d539BZrD454IJ+hBxA2TRNtywb41IP4BajyNJBd3atoChI67AGPx3pDGpNXiY7yLKj3xVs
mPhEwHEk9wmrDrQsRQAJCcI+o36gUVyAiBJbzvpEqyFn1YHEvlag0XLLU2xDSNqxemzDJsE+h2hm
RcEjBk1UPJi7AV/kPQeN7hld2bg1N1H1qQY5xsIc6vh7iT9aiIRPBLkguTKjZNx1UQHAhU6dYjsN
ddRY1GDFwzBnpeALoBnSMx5K4GupbDTbGLa3StrEWmZh/keg8CACENb5xizqeCG0Dp2hS3ChFqnL
kAMK+rG9IxM5XQkCGzOwB4iiIoIcbgciJ5pPttsiltMBo5t3d2Q3pTFAkgaaWejXt05NVxe7SoTX
cDJsUH8RpVWUMxBZWeBIncLkR45nOchVtEfIAKfQgkk3blMA+KSN4G5GOJ3OoaCuhNRdh7JU0ISr
IHgWZasutxSAMmy0BYSxsaPEATliaY9rkCg3K9xg+T05MiZR8y6tZxBkZAevLAvc+AK2tfMuuKta
6BrkTgxBhXCalmbjJc/t4JcLb8rDb7Vf3w0DEvKLcXqpsOHDX7Vs0UHS179SO39yhrR46Qz816J/
WX3GfiCH6GUmr11fIiFgOxBmF+O0U5HXHWozGI4xCmQfr1yO9vsrO/rKhqjuKlUiz1JmLyjav79y
36VPSZWby6Sw+8sUFxuQmIGNe7KNrV0q4xsf8D0PupQ9gg7EX4PiPzih578/oI5ubfmQmPcpCM2W
nqyrL47snjVoG/P/AbURKp1T+s2wDPM56r10xfCjv4+y0Niifzs5xGkiz2ML9XQnmMpPnghBGC1s
6zuENF4/hoWPYYRR9L3jSAJ++BhqCv71MWLbL//4GA1ebM4c78nLbsTvuR4gX4EiRP4JVLDllbe4
reiRHZg4AMtXQKL+jkx425KrQPJuS0OaLiZglWjY8nGejr5uTy71VDQGoMccpMjeZMerngvnMSyt
/IqtFoAJrfMIPQHnsY90EgYiSEeyNVGkUb+a6wokx49AGOVXN3ydDkkw1BNjB9kEuzNPXWu/HqQ+
SwF/d40e6FI9cuN+Qm4l40icag/IeaDaA8VgEyyVKxJssC1kF1ACmU5gg4WmnvmDzBLSgweKIp0a
iiompU5VbV7x3hIu46oCH6Ya7ObUawYVOrC2h3QmlKT2Megf9zcHpBEQbb5Fq7FZl224a0vsnDny
Z3sq3mUpuK/AMOGDDBU4a/KC8zrYU6UvZ1O3hATBAj3y4XoGDkyDEAvICPvbMrYavkKfT3lnaSM0
Ffyt6aEJXukDnZGXgcVt0Wpv3QI70w1tuS9AEnaZBP/EiKVWj5RrfiIKW/Lp0c2nI823yD/njb9X
qXjD0UgGWFg4OGqdtuBQolfA+W2QjGNcQSdEvyxSqZwOc7TdcnT5osJ+OwQK6sKqwtvvINxdYhsc
IIVYvQDYtaqyIH1WcVOh1Q924qZN4wBMFnU2232lGcb8UL1o+y3eYvYvvL4NuIch9zJqxnY6tClD
t8jQxUi3wXbzRjou99oJYAfaLRZZLu4iCw+uth3QaaHLPEEQRquR5+xA1R2vvJ8mJZ8/RA1eomuL
hwy7/6uB/7SOuyhc+LFnr/xCoMBZ6z0+l+O1VvgvpbJGz7Bno/IatGy9a2ab/BEsO2sDzxtopjjd
yciwXyOlGpZZeJ1jAk1EWscGsi8FoOlCHsnbQqpcgbbiIYqETWuQuYe06EnkWIOW5MiDAY+U5otc
lCkUrDrxWKm6Bv0OgEo1j8VjCeJ+kLX4y2kE++yy5j00DcPQ29S2++pNsa2mqWT623wdQU4PDXZr
B5o0EIFtvLbS/xQ5E5h7pV2f8E+RM2e56YjmRN5JV8bJi+o4gnXd/OalXxMNhcfez/1bMP3WcFdL
T8OxiL1xWbiB8cmI1L/O1MhebcPb2Yc4I4mMxSibcSuLlB/F6IN0R39pgYN4UNWoHp2+5ceqU1Al
11/OBnTfHLuXd3b6Moe/44cEXKBTXw6uua5cDwkikJgcJynYUbHWhZRywhdkuzn+NkQuASrWNO/m
5sXkrloB0eoPDkuvn+GJu2p9DokvwxIXOuRl9gn9qx4Qj79NdAZet2AJTvlsXZJeJhmrRII2xfVB
gfZndCwAds/c7zczV1F8u0Lula9X8BxgtzRrXLBkkcjWNOMW7Br5YzTke8MAyya6l5JFnY/JBirK
2AJ5Ptu3k1nfmbpUa4g8OJodIAa60osnrXyQkFWGzEIN3VYdQY5c2nsLPWTzJLQXdysJcTNlTeEd
5EjbhZEF1de2QjnSYbk45mFfPUOPbLY3CipFECSy13Xa1F8rvKtaVlk+8CIEW1GugDTW9l5PRwdU
dJteQ3L1MXK7J4hclCto76WPg4l0C52RbdA2pW109v8mziiRXihMUJePo7CWAZ9At6/vaM526lX7
xWZCHZUJzDJZ0yy3luOAO0olOPQr1t0EEuwAIjwGCPI2jUysLQldTB6/c6zSfEjzMb2PJftJZory
Y9/cFratvugoM/C2PAcepjTsR7xropvZwU0A9XjnkWylEKsRTY5X7kCfJHFABesBdb2lCJpgK6Q7
tQDsI9n0hN4Fe+ucB/BZFAPEl67B2i2eAZdu9mHfsLXQqS8Pdqd13ttLbItedPzf7MOUQX22Dhdi
FN1dWgz+JmV9uS4LkX8GjSHfQZcyWIqwzT8PokHTshd5CyPAMJlCJCW0zhEFWxx8Pn0+3JEzrZLp
IQUJWYRXpwE6W6s8Ktkn1g3xdfDaYdenrm8iDee2hwoPy2wxWFG4t/nWcqTsf5LDKEF3dczZ2B7m
cMj2QW8GIlRAT9VgYZmq8c6Oy+65XbmjPTybhmwhODVmUDPBMKo6zTBpQAZWD6FKWkFcAa0sNMxH
KJhFzvCIynRw9Tv3TGb8dcFQFAHkXqUNlvShgpZDCGZHXs9SL1Cpbzdphv3d7XGL7EimFjEyJNAC
ePcYpqft7eEbjmvd1PsugHyCFFjgnCDzMj+raSJDDjoGGdLJBrs79pAWVNR1lS3vxvYhnsJN24no
QqbO9KF3LJqf5CPTbdLN9uekdpzqo9UNPyn+/3ZSTAVAukonfeRJvfESJBGgHpUceP1dNdHRSPC2
+ViEbfmpSMN/LP3WVXtNvPDxMnkGnSCfh+6fQ/LegpGxkufbcEjRcWZlUb0KjH1o687ikfvTPUYR
9Rn3fx1xrygWQ+bWD4CEsKWTC3b1maU2kJVuTiCC6w+DhFhO4PnygvwyXxkATHyeaghpqLJuvvu1
2EsLeNtFCTg3SAogFJrz71DeEV9c5rFlinLbvGRvaNpHr3hdcpgAWOoG53VJtJSfInx341YOX4yS
9aBmxJlCD94COgfDl0LimnQ2aNtf40o+gSY2AGHpcmxzsSFtsBBplbPrgeKiBnHymoZN10AoHIqc
pBRGmmFVzrzzm52kxVwkMPAwThO8C579ArLBC5zYIZ4/C0h1zCfvXf8jxgTg59BPMd9EHe9WYvLC
fRwE6osHOetuKKsnaZXJOQND9GKErscXCouh9LgHRzB0Nm1vUbE+2CUpC7cCzYorNCbb63io8H9d
ZVO34mUG3Q8aq9buQCti2+sRokLQBXWnNTe9LbBMP0NHRXvirQfoqr3Q2Zv9ZiL75FhzPNcwETI5
+myEHU/VaE92MpHz/9P+YX18x999nj/Xp88ZEKLjbe2BOZsAXW0by3ChFv526EFkq1h36YoUvO/1
4KN0USTfG+6F6RrYduR/mg4kI3rCHMOnBEIviQdVmAR36X8vdbO8LTdPT0Dp6445FMK1GoJdOvpb
JKtlYPnZhmykndCB+fRuyMwF7xl4sfEo5XZk7VEaNWfc2OBn9sKRfnf2wDL/Oa756wM4qV7DZhiZ
DgvasjuDNcT9nP4Om9rxX6v9GUbTyzDC/5uLbz+fsDGGAtOlrRxo0vPau8Yytq9Aew7oH8YXvTRP
WQtmC4qUNm93rst9cCUybEp0fDPFoDoUDbhuKUYZjrtoJNB0DDWWOUZfAezLzrsrmKs5PBvC6QTa
iHuKpmXHAPctPheHTDkeRg+oFTs08l0GHcwns0JJIvTC6ExDUP1tm7yNHw0o0j3miq+U7nFNM87O
fiXLBQ2nyeI7kDGbszcbBYAwY1HsyEtLCghunGmol1QZOPloyQL0OlkXtWcnCkGLYgRIVoglo7yJ
PsgmB0wccnAnyqV0UTVBEy+ONjS0UjEcmQnNor4WxacIdaNHO5tTKRTQ1KB8vk2XsjaXgdetrZZD
pTBKgutYo1WNRSr/UQ09aCe8FkDjrgf7w78jBr89NiMe9R8igJxCWlyXPP6yhof9+2qMOfTh8c6S
szWQOEipuNzGcdK0+31ibIhIf7bNfpDqg2S/bsAC6xSGtXVqG1UJBlZTlNPqk0dDlEzmISFsCFMj
Bmc23TA1b5MIrUNRbyYaUejbRIZ2hJOI0EqdsPLSZekR8oPeI6DB3qPH2BPauJozSGI9SJbX/hr5
7XFNztYzgrNCyqrVTjIVRXZXehkDKy1mp7GTrNFS32xoum9KCzvR5vs8W0+ClMYW8P74nkym3+Ol
CsTPW/oEY+93RwE94AV5aQ2GGlxhsv5KpqEy0EE0eOmOPgLUteuDw1wTAJDfnwjMPlD9Mh7I0po5
VJ+m72ES93tKwEkQ5G6nuqvmBN4Q8/YOD9orOelLhmosRN8TcaUvmEhbtH38OV3mVbUSLgN9c5H6
+xjPAWB3/X0b1PknhyXFpxzvSXxMx0tUc3zHHWYvHSbkjpxASE87DqKEJU14m477VQ4SV+WtfbdM
7jh/JNAEw0NoBUjvBPYd8N2nNYrKzTDG30GD+83toO8DopFgnwuoMXpZZr1gIvlpoqoMf+UkAM0U
K8NM2N7REHzLqNUOZXFLQy/kFXVhZxFWTbbxwVowQAbpS5fGHGynGSoYurLYaikXbQeylr2z/xmP
muGZBY3o9mhdHgFhTYFU0Jm/DznAyourJY9R0Lg53iULG8oEegNYNYsY9/C+L8GlMYRXqHiFV9dC
lQWvx8G2h4ztFRwByPm7aP0a/OBEESxMrPux+zYpx0mWWSBcTR/+K/QGN1k6mh240UtSLK1BSzp1
A80+fYW6Z0jedlDvDns0vemdHe5LLmT8onZPw4aZKwFW2M8xdh54bfl3GD0qegcK2kHe/jWs1qsR
kPktTO9j5tXIThc1OlveLkqrdT0Ylft0AHACwmTbdkrTI3TBsmNuGfZWAYVwEUMJGHtp+Y9diNR1
zZzyK4vF11gM1a86gd5d6o1iwUdAoBtR/uqC+qsyRPE1r4sE0jip96gYfsyVIbILBCper1Jb4/ur
uHacrFEHa0B//FJz85U1BkrTwxGYLeKIeWeGNuRMK/M3G03SFBx+ZEFiI/DXGXJvjxCJKQ8OqjMQ
5nHsR7JF8ks72P3DYOFxEDiQHW4mcGHd4iF9BUijNPGW2ljNdT489+0E0dLSvnfU6B64fll1gd3Y
WKlKUMae5AXF9tFZfDDO4vFk5DoyWduHUfr+zzI1TyZYTm4nnmvNluD3yR8xZRKop7itX+gdmd6W
6UVZ9RCbl6G5J/sQ+BfBfWAfsulrF0F24JbepTSwttsMYue2G22o80ANT1UEpQpIRVirGHVGSM4l
0x0PpbmkACd4StvaXooCzeqNjLKlnMxoM8WOfWcAcTsfrICJUyDtdZ+HSG+Rg0IGyC0tC/zINmTr
0f+3Mp04gjBdJy/9ALqQ1knHTVlI/P3q0kACUqoDXhrVF7DnepCodIxDp4eMbepg9J4rkNccHR/q
fUJrR1v55C07CQr/yTMKMGFVvyrFjRd94qfV64kFftxUQhDEsVBdLKzMeqr9tl2JTtqXwYK2QNrE
+QEFAzA6hFOwrhhUERIrLJZZBfKdyJ4afANx1vlAewPIg7FpoeiXjKa1/u8YCqRDkoDtROjo22J0
JvJvRdEG2G7xE205+1JM98yYTiRDliZM3Wsf7TDJ1zB8W/Tm9M33v+aBDwUs96P90kCWYQHiI/Eo
eOhvlA+MzQAawzNLgnjd1dJ6Ko3uW16O4S8WgwcPb3U/QPfMF6OeZLDfkwC+Hc9o6EnArGmYT9M4
zpMgqzpPakoktAA3McI+Pca1YyyzaUiWyDmlxygcQdJOnjZM1OspuabURALFyacDH1FAK3RbZWmg
ETy2ILwOLbD4FIRg0DBy2TwYdlIty0qKF5UPF89Br9eiH7710m9/oWXqH+E7/pOXcfAw+6N9ST0z
he6TFAf8ZatzqjhbS9v3Hlkin+Mw2k66fkSHoVQBsDUCfeM0zjjKxakzHiyqQL2LeXMLX6gDjVoT
ivOtCqYtQYLKETrlfYOM3owQ0vAhULL83SZdMFCQKDUFU9z4NpdQR7Qexf3neuD2is5+2p7Av4H2
FNMzVrcMS2+bn8CSDsyNTtIUNkCBpeOCqkyjo/WBJoXQdlrfbFMS3FnGS41t9yH2gwq7ZNMY8TeM
VvNwHHL3ooY8QeduHCBdAOKkWB/IASa7cMGdQmzfReNtedWorD/fgh1PE3un1eO7MAi5x+vRyRtw
gT+DICY4y7Jy+KJFPmAf8PC5Yiy8UxL7lhXg9xuXg3xsDkHP1bRI4tDA3UXlK+CJIGpwuz+NLKtA
cL2mG1NLdlt19l2Rtflq0MHkCTNU4BamBEAwkXPwh5sfrZ4zboFsEW3pmu3Q1fSIESvQl0mnJhEf
3lxkHKzEBqoP2Aw9hTTw3sWJ3irFigKd2EJ7EK88vmf2MNvmFbiqdg1k2myxyKscchOWZd/H6VTv
nLjN9gV31GWCECQ04pL66wi5R8+IjF/+UO/cknkvrZePS5qUu0m9GzILzCNBpy4cS86TctM90x3B
LtodckTuPCkEru0+SNSaQaFvkesOAVd3KtChGuslklbBmduDBVyN3tqDa0OA/gqtByBkfI3DrgnM
JbKqgTdHymfxNtks42ELfTTIG6OccwFmeLzk6VCfmQuFeslyF+I74FEx40YdysC80sjVJjoDb0m2
61zdnqCn0iLkKIwo3ZgV4Hde2BSvqwRZ1q5Yh0xqbPlhvC5sbDTHlIGQ8HYp1JbwaYCg2dFqo0p2
YZLIOwlShbXvD/GaflGl/lmZcfFoDhU70agJg/Zc1B14/+CjQ1Cbw9oF4mKdlMGrDZ2r17A0/Pm3
iK7a4lxN/ELx9FMEebxcR2Ko17eFhlDec8gWn2kdJIdBv6G8BEkmUKpUmv/KSuN/5JB4904P8W4Z
grWe7NJ1vKXVWOzYRMX4mSVi2yrf+poNFpSsi0ZtKSxFCT2zsLFvpp4d/mvZiRnVwh1Aw0XL5uFQ
HDjBAhuj4zt0DYbr3JnaDbGQ0TBBbv3dUOghUZaZTR2ub95wQFLCLP6J8Fj43ENT6CBT/CtpaAtk
y0vXRyOC9iaO5ogUFXCJemgmwB5KTdNPQ5QM4nNatek8jNRgnqPK+DWvhIrHXRIV32gUSce561vz
yZum6XNbyPZiQEeMfMLi4r7JgjvyjUAu3jeKgzMAVwSjRn3FC9YuBMHK59iYDGCK1IZ8ec+sBxeE
gTSvc7rmUbXxknzVFMWf3PyfCt+87ZAA696FRf845EUKWq6sP7qa3AmwYb5LmF1BSwd8UXMIumlq
7jhXGiVFxoABjK0NDXtrLO+KNLijEU0q8IK+QIKgP9KQlvT+D2tfthw3rGT5Kzfu8zCGO8iJ6Xmo
fVdpt/zCsCybO7iCIPn1c5CURdnX3Tc6ol8YRCIBlkpFEsg8eY4nblmaPAyK9iTr6vROU1FbXkb2
FguMDnI3UbnvUbt/IRckZaILNCj284A2b/QtCgGAoFCT0EHkcTNNEuZVt7cAXV6AYcJHKrt0F0nl
A81c2ra2MDUngshW469sMQbXMiuCK6ols10MeaOFTj6ViTI7XooL9dKBnIcD90P3OjmlNR4uNX4D
07ypD6Yk3UnD3TxovhZXlzESUNj6KXdWKLgChsQPdfPo4Mv5WAvkMgZam9qf3v59PGRrwRAEL1t9
m4is27moFroPI+ctSsb8O9d9ZA5Y8ZiDLu1vDmnNHv2hKCcHvHi7XTlg06VmyLBZumPgkVnELjTt
uRGWZ5Zp1rPZbMYgj5/Lqq8ufRwCp63MgstomwI4vkEyynqeB703sVpPEMkax+I4vRl708c9EkcF
yvsgj/TpIAIA3qJugMovOmr1bqUzyLyzCzY8sdX7K7L4pol1TloU2yDjUMNzbB+yrlmzdhozeWxy
LAXjNmzfCsSqNNO2fzZIY5VsSF6cFkGNDPhs7LQFtodYfh+MskaxnRoeQOxmGj56ev2IlEe3TjKs
9muFhXAVPqKpbbwumbhQi+lgUxjbtFkagwF8h+oVnnzvDUOUy1dOAcSUGvox3vd6vtF9MJjGoLBG
LACF8J2qUcks0KrgBrlH3t4DVxT2Ah0z9a9CPlB/AG63lWn545EGZmpgS8UtY/9QZfFwYKqsomo9
fnHUGTVDN8B9GnQnY4TWNlg4wM9YFfJEbuQxamGxbQXIYvcAH4ml5+QVMp6DNtUGBFlSLGJDl1ej
88oLsC8a0KxInbqyLPD7LJU46a8RVpj6tyAEBId5Zn9njdcc6eUk6ti/QAZt20Z40y9rM+w2YNKr
V/NSTw1wZdYeySRB07fRPQsgaYRHm8TtvwZZuQfxjvbDcIwThEvHlwbMAkuGev8b8GZpO0fo3Q7l
pUBtqkHMQd1iolf7sY+KmzGw+SIdeHTOVFVqGgMeLSEJNLU+7E7j8GaVy/zALXApziQzgIVC10cT
DOyqOj9QR4af17rIbOT4zQBKrkIfzhUY0p7Fz1Ia4jk0+xAcuWBF8yvfem7A/7VJDNlvyAmsre9j
TLeyn43vdpjtZMXjW1FZ0b2ZWwDGZzroq+okvs+aoj7hifNCnWMUlWdQVJ9572Yna0izFZRxIbCo
mr7AG3BBp3QItASPMNUz9Cl6GIQ7lVCPuyZj57wCEpfd2gOrLhnwo4u28/UvUd1rq6Iy+Z6aKTIW
UMeUj6mhtmDA2S4iMMN8CZKqB7ZC9/Ys8pIjqk7dJZZDC5E2zdOYh9FZ1wYfBLqAAUBItl1phRce
CtVUbo1y08MqOiNeCU20sEYyDCisFahsogM1P9wMNRvAYuBGI1DBWL+isgMMW2XxzXcRU1cR80Sv
JZBWwrv0Pi9OqIhzVx8eSEmgBCCRcukqj6AFpTx5QJOo+BZW73OQhwbFOXARgSMZDyT9rkUybT1W
qAHpi8q4Qym9cZc1/qZGlPKGPPI4sYA48PsFolPg2WWJOy7wtBn25GxbKMxuhhqYKwylEbWaE+HI
em0XcsyXpatt+s55MaGptU9Bx7RoFTOMMwblkZoQqbEeHdG8N8N+iDcxSpVXfdW4u5JDMIz26i7+
6l1TyHhFG3nqpSbt1mdnu5XBEUGdZEFZrdZuQRWc8G4T154GkHIuDo1teUcdqK0pO5YGoOTqkWGl
AWSn1Fk99PF2AAZommke8OeciBRBlXCVRlj2mBmAblHepVc/xRutH9ltFXCYgCE49qb3dTZ1iQtJ
BDuXy7DNRLJkUd6sEq1NN1O7DEfFWR5b+6ltBHj5VgW/0BRF7qbXoRfYH6rBwNtN82cosQVJXX/I
4mMeyvSE1c77YfQSgH3+bEdFCeb1+kh2GtEGvgUaVZ2oZqwLU2DzsQsgGMxQS2kFmrkgm6M68O8v
lhygqPVMA0JnCKMjjQqkXRTn96MzOA99A5jMEN8IUM49kMXSxj3oI8S1UabO0qtFUgp2JA+OjMSq
bqCEVmu1ixUVSiWbChxSNDSClOwBxVj+gpooiTUu/+ZKzKrENQbEpUYW3heZg0rpscqPrTrEvYW2
GKIcmKExP9IZdRe26EFObPXgbfwYE5I79ZNnOZbg8/nzlPq1uqvWkNKKt3YWpivSDd/nqjqsxO9k
Zda6PAsA8M9OlqWrTDetY+8WP5ogFSdDivdDmNjiRDbXA7+eY2dH6hyVhwBbA+JoHy7U06OCDpTO
4FXLtds5TTV2LDrqQ/XSfFSW20gzkInSVHTQWlBUKi9qkSsNHKN2GjhltH7NNU//+1xk/7jiPJf5
64o0s8m5dUQtNh6feBhVKSpvCcHrfTSx3TEfkxaPlbkXy4nPTepFQjzKzPpsO5o892YT7PFqO7Rm
AsQO2aZTDwCVfWIYB7LRgbsl6pnVAWUGICl9jlrsIMDb1bDhUQP83ku057Ktilduec8efgivoIKe
ToAnnU5+69KDnj1BKuOgurka+W+m+B/3gQQYqrzA3712hOOcqt61F0T0kEdZtKmhUzuxQ1gMyi5l
qTuXFn/yk+k9xKNpPf9tUOCZ9cQO8a+D+qS0nkPLjk+So/hS5Fp/pUMbswxamcvZMiIQd3VjtSBP
IyX6qis2S14aWyPGHtWVxvBpaCaWWlAVwTRlZ4CrQ+9VUEJdQcX0rlUQGds0ABEs2WxkKBd1yzio
QXm57sBEug9Ykz0N2rjllQlQq7LrVurPdhkW73YGxrZ9BXzdk1NgD/lhn/1/txcV6tcoezUlvlT2
CpSX0GQepmRZBdrak/Drhzl/lnVmte0cr1/O+TOJFCaisLG3mZNiwg5fstDuj2Sa7NGyCFBRRjm3
UQvSU2SVD/OlBR4426qKhuU8TR10n6emjsHIpqlpIh1UzlfhmsvRQIVg444IDGaApFyy0nWXWt3k
qAPog8vUgyfUsEddy2OubORXmwEUFIEg2dIM01ia4GMWCXYfFDSpST8OWJ5OM82mec4qTrd437Aj
dQIHdpc4mTh1KONf9TnDilstZKaVB1585WAjNatMHnimd0U2gKpLNWm54vAQuTYZpEeyuR4IDgAK
v6HOyU3N6yIVvplt3Pw5T6sN3udpaZCvIZiVyCbFPgrLIJq2A6M1ddKh/Zg2aLBVGEqsqvpWc/Zl
i5UdrWe8EDgIatJ6hpqu10kUIiE1MTepF7VsuF/Skxdi19Ohgngb9OM3v8WWKGR6dwKhONZ41GbK
SGd0iAMOidi03tLQACzreG2oIdSeZwgKEPxbXX33h32a+dNFhsyPF8zjcoMQR7fvWXhv2p3+lUGI
1Q+c+Hsukm5Z94l3gQRwewKNB8oJh8L/ZlRncnCgSrwsGDjlq74szxw6IivqcLcWNKZeoexcrdxK
xmc/CvNLNAJ7gNRW/N01H7rSGL9ZKEpfQceWq2VzsEWKGLGHBsKdeOcOX3PdbhZxaoVXzl37Qh3Y
AqC2QnVoKLGbOkoN/MuBiTqKvjowIxpAW6QgUH0j78gmWwcou6Eb7ipEBjdWqMmbIIvMG6PWbxu1
qE2QSqKWbLVoo4ExH4rAKGgJGTMPiKrsqahlLnShJtSdnQPIz6dO8ic7HQaklg5O7O7+tKtpwQ6t
HQqj3X3y/6ifSUctOqIgZ+r8Yziqd5E/1uX08eZ6G3IDJJIfxzLbztOawNSfE08uK63pz66LhE4P
TP5NF+B1jUKz+K5JfcB+Cyg29LXPl4ZtlM+sqVHGJ+vsq+cBBSAl/+6nIE/irvgpbL5K05xBP/QO
yaAEu5SsWZa+FfxE6gww7ix97eM31OhVj7YQwzrCo/FU6bw4GsiubkbPxqIS5AOLMPfa75YZLrUx
y3+Cg/tJOIP97Gs9gvuIvF9cTdf3UEXVtgx7stuEe91StrrxdbC7vXSN7KfOxoMY/OorQJsQ6AL7
IRPNIpLdeK+bPNkGdpUeKtakN7YXhSvD7+RXIOm3Q5lmP/Qh+iKyZHjqZD9g92nwk28I+4Q7u1iz
jhXPTCAcqFytdtzHzIuOVR07yzJMBCiwneYYe8Z43zbGPXg6nK/QaIaaU2C3J+iHlXegaXslO/4Y
RGW6Sp45aOtu6yYCkDr2VpqP4joQYIYXLefxuTIibPYtq3utnbWbxPw7wDWQyVIOZuMOW9RQRuvE
TPkVxS/8WgQo8ELAoUS83smvBrTXvEWZ4xOP2Q2ZUMOlITMtfSta9FqxC7U22UgF+sC/Wrs1vSxe
IGwsD5Z6700dAaoFxqC4Uityg+Kcm9F5HpQVeOsPUQwSz4+JOBLGK9xMyUYjiAgW1O8Tkw+LjGaR
e/V3InsbFR9nmYrh2OYL7ijKt4n4bTqSDx0+tcs+HI8NsK7C8A6QsFk4Llg8isy6TJiFEdIYCA4k
G8I4hNxszijQeKJOMrmRcTat7t2/AcIdabLQOWq15yyJjsIu6i9FbBt3JoJmp7/Yu4p/tidm+8XJ
mnf/CgCgJbFX4HfzxQ8S864PUU01RbJ40DXv/K5IgpyYC25QwiRQqVoO/oW2bsE9EdhXfDHFYwdJ
pl2LEu5NO1jGlxEP3lCw6BWvMNCnNKl2GoQz3kCl2gNRBgqS1UjkdIvHXo1sCgSGQrecRpKDE6AI
jEZaQFTciASi4+zXSLqmzgBRpJFO5OlfGoCPyAErPdRehOs8rO07IMSTDf4Z/kmmMfiGIV69sxqr
RF4gsqAWLnToUVugV7XM9DukizZDycYQNYnRGhxdxvfERmUhELPJkzPqcuWb0rwpZKhtu7FrD27V
Difk2SE+zorqrsJjHuV5HX/BMuIhSAHuXUR3o6jBGFayUqmK2C+NpvPl3z7bKKx/+WxhqX/6bLGm
QWRX1X5R6VbUN/mysaL2MBVnqSYA/e2Byr4aU7tDHUmzL2WaygUiq6CQo3CdV7NqbcVgDJiMLtK2
a6+PtAXS2By71pZteoiZLaM+wLdOxqaI8Y4OndOoVLx6deBCZ5smhNg5K/ut1TN+0AAJOUtX9Gc6
o4NICjCUBa67mjuqKniNGz1Y5DXrN1YSWnuPldGdN6iStgFUv0CenFDiWT6Tx2BbJvKb1iOqf+QS
euzhocejxJrT+p9i/NMpOY1wohQAS2JnI/sI236w0Q0I7jrMQw1KkK0rBSturKZdGC2QgR1gQQ+u
A4i0nY5fyC3QQXPqlCUicB32GnHctpdWuXUhavnU8L+59bjztxxQRMhYMfFY5/kWpdzI6+HO25hO
NG5z1ZRZuUygG/Kc8ko/pKYL2XFt1F90p/8xJL53RaK5vwGbNirWlb9l+O6yEQyZKzVtLviW/IeE
vU9bIG68G3NUtoNaGwy7Gw+YsSWyi/GetrbULPUk2U8bX9WLio34UxOxzHifVDoy0RWqSz0Croax
0y0Mo3PWPvf1k0NoV7wkOneD8ozr+xWhTnMMW8RpstFsTygyAb1EDqLqEwQ6A3MTligqL1gvN9RP
B43F3xK3NLc9NwVqWHCIedidi6YqUMqfOWCQ8dx+Qca4aN59LFeIZdk0yP4qb+oQLOzBfwmlhbRE
8hZa6+IsZAAwIfSlQCoHiUaZAs2P1D1OsfJqN2B8axceQpP9goy16qEzD0iZfVGxm9leGiaoP6Ze
Ya2MEkDDHisDB6/xY0M3Gm6h6NymNu45Oo28+9LKEiicIW5OB+SoMomQ7q92C34hDl5/snwaSe0x
jQ1oli9prnkMhIQQilcHM2fW2u4zN7uAHqzd6OACv5RGYJ118WgouBcdyExnYyStpZsMfB1jpcKw
Bwm80xjmS3JJyTb4vIZ+T2Sv5xnqWH/E7iQCTZ8n+EKDKtnBVwc6C1On5WBScGHEfs5fk7Udaxvw
XeXlMBtK582wIx8y2U7xazRNObfJh5pFkTv2cu5xDVasDBeCkrVEwkjy+P2QIBpZo14e7az3KhAO
hT8mW0Y95O7UrNh0ufaTIpCfgpRpHEPlJwJ5egs0+wl7x8/RzD+CmzTYc8JHLdaegIK2zqYGfkBp
RQOU4ofkXA0ZB/eS0G5RhGYuqzYyEePJwgUYI/lbH6ZrgBQ5sB8xhGucIPohkuq1CN32Sz0gb6+5
kX6HBY8H7slGx/+xSPd4aXVgwalRzc/StYuXK+4Hh+O7SORwmk41S2gHo8aaiqcVKolUDx1cCWTW
AFq8HrvBNjZRtAc6jBcAL28h1lnfe2Ppn1AsWC/JrgmQLxZ1VN2kgTVefafH+kUNiMAVgIxR4Rxt
1Bc/eAXkdKXOH8NirBc9GPlOdBiklp90dZht1BRSNEsnMzfFCEC45M25ccPi0QcK9q7xgqVu1hFw
Lava5dmj07fFIyKvgDeW4o4cwyK7ACXl3VCrTuq3nlfDNAn06kCrmkW4D9WchdrQ4kEk99TMRmdc
AQtkb6nZeiXSgwhwb6g5xEGD3VjtrSx1UXCFxntkN6wl9SITrx2qAvQW1Ou5XXxuW6xQqVfvzfoG
IYNb6sTSNV6UzqDvck2zRrAtpzUKMupDi8UBQkl5Gpzx2wrOdKbJ8gv4suXONApnXJhV0CEAP4AJ
3sixMcyhzKzO6BBCFeAQxDjMzb/5zcNoBLnQsLn5359qvuQfU/3xCeZr/OFHHayRYt8Z90EEkWUN
KiHFgk7nA4g/nFVhlf0CQgnZce5gMSjpqyL/NYTac7enZpybdPbnBbIWGUmDgeXwv54mqj4+GF2F
PslknK9KRreu7GLh2sbtKGLs3dSHmIdQc3KhUxpSlskzlDervWbFxbWFNKSDVNCJK8ZOOpSDAxSI
FpTLwbTebZLOknSjQdToPKg7ANho0WxqkaJW4mMsjSgSoOV6Zp5n+6ijdnvM8CSiq84dA+h1pCvT
C/cirMxF1LnrtIz95XTFj4kRpULhNji8JV07Exy75MpIVtNUNDgSLxmT0c00VSaMch3FWjW5+Jp/
sUBCtAXDhDi4QheH6Yxl3fvZX2zk0ns2y3BjYxwd+MfZbHPVNPOs1DHbKrCELhMbdzzo3fy7smPg
porApE7NwEn9O2FCQlum5k2kPCrIq+2i1umW1FnZnn9XIN6SV1I/T4OkgFIgingQ+QJElIuG33iW
dQFNSvVWjs5Fc/XyzRbsEjGccFi8IGlOLM7AzeTrwZ7V/SMB0gmGHiosOiIBk302kQfZ82q8QZX5
Qh+wIcic5AoCPfs2iRN2wQNpTS06aCPYnDOrfeuGMEWmrwUir/SrZum5AVgMWB4e68xW+/nKfWk/
ztLEeLfRWZfZ7ksUDdlCL3L2MvWGW93w71Mh0lvHcdJb8F67p6Ydj2SCOER62wKIfxPgWQbVvD5c
klvX3UYgY7qSFx3autmlViHP1OrjJL2tefFcMA4mDTUzmfoGnBWuZob72dYVVr30Ej3dkgt1ZCJH
0UWBIh6y0ZxRBTnRsLXT1XzVkAlrm/ZgoJ7nC63M3DOjB17L8PCBk2L0jrbb3tIw+pOAi6ggc1p+
mt2oQMObTB9h/hNS7Cgl2L8us4kH9bX3WXSaP5lgQbwwQJOImlR8YeTbuHWw0DSXffqrKjMAjNQE
XRW50MEfwQHSGI0x/VU0Ket8iO7luVjOl9Vb7u20Crj1+S/t6k476J78Mn9xCJCC919k+/nT9dzx
b4rwheaa/od+X6qo63AzNcfSPoBhQ6piGrlnJkQStCLvvyVN+2BmefqQQLLxwHQdCF1lh56dpRXt
ZcQ6HOBPr9m0oDLae3lpPwoQ3ZGT7prGsnX1+hxbjrbSnCJfCAjw3Xe98STbgZ+larmlP26AFQFz
cuUb97Xb11cPpFetlxr3ZOoMUHuFeRgfydZ3YbnL40JfTgMcM7zvjU0ghAEmTkD0sK7ukj1NDk7c
9ICoiLGgJg3w8WPRXKO/JVM3IpSY9V29pclRbZKfEov/oE76uFpsHJHCDW+mq7eWBNosdtc0mcdS
edHt8kL+dPCT5FuRMuNErR7Lw23AzA50IviDRq0Pb4FUWVEnmQpIZC7sOugP1EzH0tqxGME6cqGP
IFEZp4/3ZNAYNF78atR39AFA66EfQtFjK4k9lYyf9djqbkebiWs5yrdA+v4XSLsPaygCDruwRzMS
2gqkW8BoJr5/KuscCnyooP4CnkIblLh5eyy7GNA183Yyd1DgE1UFvhDEaJbvO25QqO0mnN6MzU+R
+jh2vFx8AupZSQMxccO60/CxyzB4pvx1qPNX0YjioUSSbScaSPwgSus/KAdKbWMN+Go3XzUEOV8T
BwDIVNo/Uyu7abPBfBFJO0AP1OS3rhV3W68y+0NQuSniFKkO1kC7f0gHKONyCHR+V8OhUWr/jDGc
5QgG4ycabAIrw08j01GSoOrIY08Ds4WRovgsi/onaFSAyxn22U2q6vPMZ0gjIqA2ubmovSc3VEe8
zzYot3m2OPkeENEBJI8H0HyjvENb5MNbziKgS33zGbLDFUCJRr5r+jZ9qjr7xEojekU9T7YsAY++
CGbq58IYkFqzhvj1Y6TMIEZBIws3BGzbsvSVliRIEIU8e6IzHrrpdCb/YvubX6gbOp6bZfYpz6a5
1nAEM9juU1ZvyrE5w73mjO6e0mtTL0OWbO1oFcpMPnJ05EyzZFWzI3ufZAs+IrF7Kbuy3LqgH3g2
83Lis3Izz1inllfvgUKCOG9WTHxWWEvDnrQg0DZ97Un5e4iToUoNMAWHBMTNUpprhZ1fRq4PHuwq
Sv+TtlwmYhHEIjj6KWRHAJVJi0s+Oki4GHJFHcgTFpcYGoLWKhn7FTBUwXF2CwYn2gxhxpa9jWpO
CaDGUeRd9xBJk6/BUtZvpuYIIjbbrfGRTNY9CGmMIHDNTtRJB8lAGIairltq0Wx9arzPZhvyfbbQ
0sJNJ3iLiJdnpgvizIL80El6Rn2hVqNnzS7x83pJTTogyAtizrC52JUPwKbyaEAgtrSVlAjZ/jLH
5KEG/D7H365iVdB+LTtwT0aDXd5rqXEkboYA6qS7FLVW617dFNDoi1UsWt5UEO2+t+V41CH+usbD
kR2jJoyWrTfapyYtrCcddOkTbZ3gxQEslOUqBGruC7kFWWWfDD3cembRoajefaU7pmkgXFEhZnHb
6np7bMPOW+lhGr+K/FxUlv+1S0G7OrZjfNDzjN+rgdRfpwU0dEzAhaw4dfdphnncxnTfQgR8oqiV
r8iWymVn+9E19QwDYq4jWEatYoSIcvru60CRRUCOka8MJE87MPSC+8PWVz2dWdiqSi48hAtwNvWq
Myv65rQ9VNw9lAmpA0gxRbhtAOjdOq2NpKzAk6jFMgL8/mzc+njO3FYMqXXFlzb9M6J2WDUugq70
v8yiLrmFspzS4Lo6vu58zcC1CzFF+dUce30p0kRCSy+Uu9bttJ2OTOeNREn4Enm58aXq+xNxaPsc
7J1xIb/qVQY5SNRfaDLJHzhK71G6jbOwLiEbikfyg5aId9vcS2dc15u15DWYgWw8KFGikR/oIwdu
lp3cqv42fWL1p7glyL7II4/EDooFyaOfl6ei0PyHBIRPBzxR1F0oh6/Knul4W5hRZB9cBqqU3+0j
EhmLwmiqHR5//RkL/v48Oq6EPrRdbFOzjBeV3kOEgHpYFI+LtnKibSEH6Jpp0EHwfBXUUs3ZxtJs
2AHbVt926tCAWB/ZC9ioSR2zrWhYs6kCs1sSyo3wbtgD3zLbDfaEb5vtGkvGrQ7s8CIjmtZZ2cq3
6lvk1po1F3h6hJph3vDU0daxOgvd4f2MbH/rBbAU9DnASm4T/HoOHlIHm2Zk5WNd8zcLUca3uGo2
CMTJr0YepCvgp4aL8DxE9oyi2fCMuUuTj9oi8HLj5BEjAgWKqe0gIod1TnggEx2YiiLTGdIU0HIt
RwjRAry6SZhAtbIquCMQF9lAAAD9G8s9I5BTXHz1+OXCfDGhLLdLbAeP5FLr072ta3hLVCk00Lsm
tCGmYyRvAe4Kz3Sdb6UfJSvDcfKLn+reMRqLZt0LLlDrjXpxqHm+2U3+cyi69sGL4nYbBEW+D3MH
SmlqMvIYLSiux43zDaH9ZBWwka+Y7g07UAgSRp0OPufVOmCOuaamRPHenfvuYFvO1s1zwMWH9n7k
AUr70zjfI6eBAkMoPNxCGeTdVrGzFiR7Hrnrv2lWBBZetapzVKl4xiN9Bcii1O4RXcO3IOOwXFHt
f4rU1Q65XhOvMFbfgkixvo0QjJls1KQOoNvbnbXUGAgQOrszH1EG3h1ss1Tc1B7ChzWkIeamCwJF
fK/WObFCIKQ911+mimEcUq1PblOH98xps1M3pMGSGL3dX3ZRWNmpsJQ8EyLwa3D5ZhAlLBe4bY1X
8G0IYP7N7MqEO4DrBf+IzIm7e92rQTikHrVD9O7bRWA0tkwR3UUGyKtFgEQW9objV1uHMk8vhmfI
xbzbCYgBjszJTv4jT4J1qI2oMWjbdGfLONogyYG8njfiuYhcOdhtUBSSZtnOSPP2C3lEbWxvE4jz
LbDYypcT9Xyr6f32r20inke+DFUyjufvTBfUcJHbQP2MvlJRf25SLyL+ck/ffxXLf+n9Y+zs3Kmp
Kk8T2zEcD3JA0hVS6NWxRwRgw2vDuueAhEHmmI9vRXBT9jL4YY3VT8vxvEeRGdhZhn1wAgq8nsaI
vNTWfEClEt1v+mDX20SLCsSe1BpIqAWPVIfMH62lrn+ba6bnuuoSZBL7vIK4j43Ka+nmDQSKB/Fe
iT37QZMBa/Muf7T1RsfvVNbgpsmtTeYAXBynVXlGETxfA/ZUPdXM+E6ljZr7HY+t9G0eo8djtNIC
50W4+GdS1RoQxtVmbvpNX20gjxxtMhaGJ2dA6ZXTPxP6vSg6SNNFwXDxbE+eTIGNTFwFxrcmnRys
/l7vjQWyBRUQIrglCqwwERa2yxPJ0OSq6agm9VodajupF3tF85F6/zY2dSNkLnIOAlWNX7BMwLoS
ArRm1XvHSuhYaiq7rF0QBgztSyW8wvopUubdQY92BYbbML+NQlXAIOITmLod+ztHDfEKtBr2jVZC
9W/QWPoYZkW9hpLUeEbJV3Zwy9TdjmVhXa2kdJad40Yvncnv8qywf6KwH/hGX7xF1a/hLBKAb3Sp
CSJ/vCvAj+AjFOPnJ6ftAqAH+ie6/clu2tzdsrKe1If8wcyvqO0+cg5hpFmQKC+jduuICGS4IwSJ
5g6jtCH4oV3BYAMmqhKofQRXFpUTyyM126F4b1LpId4On3uH35vUm+goD/tPxxYjMDoVz1egtj05
DeN7Xy2wgEaEIptX5dGZ2nRQLkEx8n2SsvhkYPFJfAaJkD8Cp4iuruztO31ML0SGYHFpbQEbTTbk
NeTjD1TphVesbScvMpuDBa8+g5dauX7MBf6KyYs3pbsRXmOtEaEEQLiv9efYAjcc7uvglkcN+Ljx
8D+jRgY5qKCLEHSR1nkEVBziiI111xZNuywM3n9JfOtb57P0h1m1GK7yUE5WYaukp2+uD6HVPnR0
CLKFuKfDBtwockCapDPic2Bo3zItsKcFZZca+alIom+0TKMNgocq14VndemBFmu+jd8giuHLNbF5
Ea+X6IPsrNV4VSjmL7K3vUBph7Lb0lvOrmSHTGeGF4NfLUDYO25RNJM/M8iLc8OLXvMAZdAMXGyX
JIvkxUMBNaAGbfSaQBrA0cG9YbI42P4+MjXi8cpz65ljZXMGBRM/Y9XLz9iBJDun1548K46PVhJv
QjOv7rMs6a5uygBokVAG7RFzWdaBru+oV+uc9hSG3tepVx/ctwbFH0csjrBrcW0NkpeIkJEvHUBc
t3Ek126oFVe+u/rnP/73//u/3/v/E/4oroCRhgX/Bxf5tYh52/zHP139n/8oJ/P+7T/+afue5TmO
DQ4Lxwf7iOt66P/+7Q5JcHgb/ytqwTcGNSLz3m6K5r41VxAgyN8SHoSoTQsrhG59e2f5ilUBlfR3
bTqgDFcI9obUOdLn/HunraZ9bCij9IiKlW1KKyzpON0OUDMnu7hjlG894pWDXKq9iIYq3k4qg2nc
/tZGHfElAhBmXmYkqZOskI3JIRACZiI6hGnw2UbOVZ6tdPzGD5AnBnpWHRye92dLHfqkrTcFHnpg
ZPrVm9XiC8j0853T6VixO7lbA4/kdZMLjSVnmgBqCvriv/7qbfNfv3rXtV38shwHOWjX/v2rBz1e
ocmGufetjIcdksAhUFPGuM5trXqpUyRN1HJCjqiDrjy7vpKHi5onlGrrgIn93avmgXbII+/TPFJX
NBtWLyBWrB0cp4lesrg2V4mVyjODJOaxKsGTMSA39TSC9Blfr/umXME/DYy3ctUDKI2E2XCi28yo
hxsRJdbBtk08c1HSwP7N79L6/ctxkCTBh7IZsyzXt3W0f/9y5DD2cT066W4IALxzlhYocrsRwmcM
6W3czuxOjhLyRgr+I0V6RQqifpo9As0esVo3+4UMA2homP+fufNYkhxJ0vSrjPQdteBEZHsOoO4I
9+As4wKJjIwA5xxPvx88qzurantbZmcvK1IV6RzuMIOamupPAJaky4KwdoLcVzHWMZjcOnnQxLIN
5/3Zy93Ln5ht+aov8SlRRZTD//n+atZyUNuS9F2cr/79XJD3sf51Ge4/VxUV04CzpcqGAULuzz8X
4Eu5sq+IDz8RdQr+jRdXUjItCzvHim0kjLZu/3Nx17w8Pq0VCMPdUDnX0dSIxwmZBNEgiYhlJVhR
1ko80MB/uv/r+QtCz+ycyy/5H3+KKP0lwnzUzdqlcTL85e5/Bp/19Xv52f/P/V3/fNWf3/Ofj9gf
1OW/fck5/ejqvv4a/vqqP30uR//927nvw/uf7njVkA7r3fjZrfef/VgM/4iM+yv/q0/+x+flU8CV
fv79b+8/yrQCQzB06cfwt9+f2iOpgTfZH8Z8P8Dvz+6n4u9/c+qq+vwY0o/xX7zt870f/v43TDh+
gxkvSrohK7oimxIXxfz58ynlN0PW6IMohqlKhqVbf/sPdEWGhBgu/yYSQBQDdUDmjqIydwAyXp4S
f7NMS9dMRdMMSTYt6W//OAO/rw0/h+5frxWmof11lnI5WrIoq6ZkaKIo74vJHxYLTV51C+wrcb0Q
aXmyRoxIEYJpSZ1ko0inDcPrIHzlnXJvihPMnXpjwzYurN8Z29TKRFgzFXrTmczqpanVG3EwH+ny
5GFcNdHV1H4tI3tAE/y7IejXaQ3ySUyPhYjkk5FNloNyywJ93+LuFC02qWdQrSZdBj3qKPo+pdaY
2ciKX+NZf9dYQuo0ivHeL/mTYcl3hUR5U4znsyp0pW3cip4WzWiCNLEttcaC1Oy+ly7L04zdDHJZ
mVTRWK9zV1yeIjZ5cBnVO2u9nwrrsZsR3duqx25LvpCkvta17Ps4W2BNQBN30WkZqjAXu+tc2ian
GcrNHkdddJqpe92S5jGJ6vspgupWdMEqLl4vDqNbRsaziu7EaORfU8eX17XmtahT8EcD6kw1p9nQ
5Tu90a46aNlyxXnKY75zbHSvau01bGKgjFOJ6L1srq6xDvcg4AcmsC40NV6LCRKCNCMRjPaZC7YI
vw6PrP+I0l6GyV4N2J23ZJGGnqbFZncoFdsock/R17OcCwtWTIyqmh/QuUWPt2wdseU7wCBFwSEr
DiIdLzC/gHt002ugKauL/hYZw0fU8T6cRChEZYKDVNVVWpUait44CeiXmSL0VDu3N0nf3EztGj9P
EHLNl/iot3ijTLl6t+EwwnDKh/2DMxVUw2W0o174oTYv8Q4Gbehke2yDXrJRXu0eIKALCOgOj6QQ
FbjJKdFxA92E82+lHbW5RQBosXvKOHbaz9djRd6osG0cCbO0pHQGfouf8h6WcWSMpmvV1VePU41X
ZNWhTuPr1GDq8H8wmL3GBr+nLVkbL91gTldWEX9EBT3/oaPOaFC9TeNzDCKlL8hCEzpzPahKRMmz
zVcHEy4v/g/CJH3I3QdqLsI9HEFXQpyQdKsRKee6ZH+Ro0WhiriA3xlGeoBMO5uoZyg933XWjOMU
GcdkqqBDc7FEFqmCmEwwqXEY28SvxphEV1qVu3LimulE67Fd4pd0K67zlPGVOEGiRiWjkx1Ziu/a
oUr9fI0KeJo9Uh4VP7Px40xNnDVqlqNcfCy4uDRNNeG0KN9bA5bG8b04j4ODAP21XAO/NVsqH4X1
GQ0APMr7RlY8qVoDHDe+QBgsKPfsF16bH+mN4ZSMIgsy5F+LxRZNljkrnVy/aPMhKUD/qDlXgviC
S0jIHF129zuc37uTOjNFjKlunLJkrOKq27US4lcqjSbYTX1imrL77Prudc50yRaOZQxQeyq4xAQu
Ogfp/LYpT5HCdEiVR8PqMhTU8kMsbeGWf8dE289Nijct53rkW4hS/KV2kjvO8OFSOIkLIoHSrUn7
1TENLppuApSUoEWQUxNs1UXgTnQ1KIDxioTndTP7rkhIpRAbTWSyo9eqo4k6MoSGajzKnSI4Jnx1
nqH/YSG2lbYLFFydeIrtAYIyCATZ2lx4ltG/GjnHRW9bsYm1QdKvJ5PomesoBM3NbdUQgcq9V9qW
c2c3efldIJDt4O9j2RBYKqO0nBrHO7nXvCZuRVsWFbsRE93vCul+pAPpZHE7HsoeLTbaYNiOgTx0
LHm/ZkewxmtqXC8ZwRLXs3e5tr6wVc8docdFPkGxAFMyLBpgQNWqcGX2whIMsXKbJ1vYJeSdSssP
spJnxHkzuNq17KyzckrhxvN76t5t+zEBOaP6SDNULAb5WeFEkLCb5zi6ElP8fa1UeRBw8VwGOFi0
emxVymtXzPIvpS4jJxEqgJwJ1uYCIzipGpI1MXiHqaoMdiPmkzhqh9pEDwoZALzwym62a6DoIPBG
zJoMygdiSaKLQAHSTGIVsG1U2dxNHggC0Z1yEyq/at1KCja1uNru9B8BuQO5iT5wnnNiMEVu0mQ/
xqp4UGZGK9de5wHFvs3IN79uUBZt1+Z7k4v85h7COYsvFeKES68wV5RVYodkGQkSYkncy3drl2du
jKaUQaNN7MYfy7g8dXoh22htESz0+NbIf1xm+WIdBshHdtahNaEHs4o4eUkPDo5BfZMqqW+WM+EW
yvWxZStoXxYs7IDwXsThC0JbH1Edb9EStZTJybT0uzI1eJUO78ZYfSVqGWTb+K1umQaSVPwQBa7F
Uhmo1splUKoyAumTekRpcnJMS9AQaUiu2myvNGJxrS1a0BLt12g8CnFK30TWr7fZOM+ziKquSASO
EPNuk8gbU80jOWKd2sRPUR+eTeSUKKasd5tSrvZWtd/SEZot9iCc/L15hrqgiEU31/I2dR2LU3Et
YOvmbJVJfpGV7+Kcv3SNGEpbxeaAdTLnYhPFT01NMseMFlRtoW7SLY8dPX5XVXVypuakzd+SoQb/
i5iRHUnthk3UIIKMI9hYNPksdkYAqYbKBxF3iMtUdLu5dzAUIkjFFE7HZmeJGMIjomKECiiUNnbP
d1RknXZcFn/bA6S+UOWbelZiUcF2BXWodmEfGGebjewF7KQR0lGWzDD50KkvpGvFYFwLcfBL1BDt
y3LIxaPYNRlHsWdfWYpXBELSU0pARB/ucVuHVwoUeYiitepUIIEh79+JQg7hSkx8a2SlTJSzNtR7
/kbaIGi0YGd+S4LmWy9FRLcCnVvIb6cevctaSEAU5F9pI58NdBPQPpGucTx9vcwcS6lxZUJxyhTW
MKkE3TPgbNkjS5xP+S/38k3t7E7ob+Ypekkz9MhVDXTOtWVAI0XSpHK0Ba2SJYluqUwn7pBB0kug
hWQA62EAr3Raqk9zltow1fQGa+/oHXi25k1YpELeyGzDBp//XOKT6+UCaZae+5oV2UYNyVxvJixu
JPWeU15Rd9dp8+L58fNPixTmFca4va2tXUXK5OnLZIWK1Afm0EgHMvBvSYv8aR4Pbt+Xl+R4DrvO
kry5Ll4KcXETbEH4NGwfjPfY0OByNY1c2lG3SWHc8+fnfbHfCmowmW7LzRaFSV3cZJm6uKMiPsBW
7ENkT/tQqso+rOFPIUTtpaM02dAExlC7wCLTbAwvdy9/xv2JCDRBD5RS/T5L+RAagtHvdKQaose8
IeInJ7hZmTeqvmoQl/UhtMwOzHwmwa9W+itL7kwftoBuzvJhM5Bq7CEKlDDbxVTf/SoBn6lqi99j
lo9WUMpV0Ku7n0q1f5eK8xguJRjtzir89vJEmzPlhrQTyLxjOEgDzT7MetN22sczjrmSIjiJvWWb
Y5dfJdX1mg+iR0FYRvpOiiGZDadmTEaaRfjedvgxniL6R/hYiIGSKHpoFqMeWiolUPxXDwjl2V1V
PUTap75U0UO/d+Z6a/qo6246AbucTttdkejXTavkUD5NXL2k+ElP3hqTdp+C+mEaT8WxGDJIQB0T
xuxFcFVTJEjO5WZuyKQ4evF1uZc2RU7Gb2y2tGUPWanPYSZ1S3i5VRi783J8ZehGc5XV6egvsvGt
EnCUwOYDev6ovxqi3vvASJWQspoS6qJilfav+/IS0y6skh/lsELhTRcKyz9vqjnOsUZO7hhxHKFr
5BAbEb20i8S6Kuc+dUlzcuKduQV1KZ+AqgtXHYDXMNYq0M7ck+eU7RT6R5WzmFPjTmZBjXL/0+9P
/7w7N88K9SFfrwfDY6MCUacc5qvBGiRPnhugoIaOfAtal05ikATkVTqf9ChB50/WVBtfFiAxonYl
mZZ21ZaV/vNWpHaGqw4CFfr9sctLxjYKq34LJT1Tvcsjyv4mvUKaweiaBWFg8Swp2jmas+mz4Xs2
i9h9y7sImQVN1K/nKCrZ0YzT1dzOOrJGwgnUjbO7Aj1gayJcD6UGjJ5qUavMxVVrjNKj0NOEw7s+
Di53tS1BjitpPGMmN2tmUX4s0kw69Qhe2fNEYQlZssaHoxq7Q6rMb6j9BVADwGxqcu50+fKtHI3y
uRktzSsqEgT06EjP9cRRRs52YuiPf6gv/L59/2NpV/pzaVdD1VZRqd4qus5kMa1Lie0Pu/XCEuQN
2ud4QLevCmRcsNmrpvkKb6EyH8eOrAbJRaq3qPOqKavXf+f4Kq6dVLVEQxH/Ui2wVlVeraEZD72x
PGlbe90ZJJNsBMHCQGux5R7K66gnIUXP4N8fe68O/qmctv/0vZ4tq5IlWuZfDk3yL6jpVo2HYmWf
uG8Y+9F6XAqAFbG6OpsqHkQAP/+N2tf/S1nrT9Wy/1MR7f/D2pekmialqn/2Hf634tex+pG+V+9/
rJf9/p7fK1+m+ptBLNYMZMlNUdVNBvT3ypdp/gbE3VDpUeydistT/6h8US+jbSGKhqFJtEfMX5Uv
xfjN4AnL0hUqYFTOzP+bypdi7UW0P88oSSESUXfTFKYzW88/l75GuQfMkyzCcY28TR2DQleIrlla
3kRrktu6hY8YWlPXFB1S2O0L4IMVA2aCAu6SmezS1w3UoprdRMTHVhgqPRznIihHLAf67n3ocWvb
cvk7S8KKuKd01zG3cRxL31sjSfx5TlKnVvEfqesxdguE/uysrGPSzkQ89bv2VC0QvqseM4Dl9UJL
A9oQNKOCqckcI+iMAGBeYrJWGtVoK2V9sooq8ZN1AnRhIZeLIIJdmOJZs3TZFeQK6kubfccPsXUE
dcGvkPwTAEpLNWsEcxvZnbXX6dJJd6NSkxxQtvawy2pF8rgCbovcVTPeamEByohTd4x9xFUrqDYv
aQNIcYEQk5ONk1SfpZ6cqg6bTK1+aLr2LSugCZdiQ07YfE0vlEx9Te2Lq7HOTCz+cgJzArE0K41g
BY3q6AJubFGscopJm51J0g5zh167NWNXqk01yJ7yKE7vyWh95lNit7JxKos8mCrpRowLOWj1jaAw
t89aW7kNO39qyQkdTLyo1Ww8dSMok12Qo+wg98q1+h3h5OEmobkDUEtvD5QlHoQHEqLYx9+5cpSy
QeWnGkMzkbxVrqxrK1rEu3b8yoYbNDXjl3kxa7eEA+rSs/oY6YSEMJ4dBfafvViQZ9RyDBC9v19J
p521VPWbtrjLMw44QaXR82L2AFzFt30xGMdygL6tVCA6atqyrYaTzsZ2wtKs1skENgmpUd7XE9rp
iSRthwRpOwo6Ue9KhnLXmykEXD1jI9sUH1AjijAzAM5iy25L8yzDhBP6A8DjJyzHofN2CjjzYmTo
ytVPgfpeTexVwFVvXv9cL7VOZWi9H5QJXHc99+gYSb0r681JgmBt9QRkAb0zHD01V8a5AVWzOb6u
LMnyxogccBD1hzmvmxeUMNc+d034wC7arqofsTcB/4gVdTWg5Uwd1YHVXLimugLeGsEdCulz3tRk
d03lRks8H1ljfKEwekcWNf2gAy1wJLjTfgo3RlMRaFCEMUxKFWfoZKOI+2bMQLxHRFmtaK8ixfJ6
zISCLFTA3EgWAujAaKbV7Q11+slZqgYiVNl2DpX5k1SzoegLzQEEOruzWCanVOzf001/GftV3NGN
jmGNb3I23WQoqNDlRF8kH5p7wYQsX7R3xowcTZ4lGA5kJJB7Z9KdjM88TqEdlJMbbZMcSKpBo3yI
vyPvQ7a+JoFFn1DI8+tEEdagWrqDzHh7IJ2INMKKKDtCHKLppAgN53kz2SBNBTpqO3x2VTdXn9f6
Shv1W6zpkwPbI82e6kH3Z7aZA5z+rR1es7W9ykYzOaCNiRLA9lEVpuqmo45LUBO51dI0/hwPd6M2
fuYixE9BpkSCUKpraMLiUD8t7WHfqeqGet+eFU4XAogRJRiM4TYlzuzhJMs9CGnRRRb4emin2AV+
6IvldgC3aLpJveWe0RCAVC3GMtzcDhOS2IIik0LpbAGLaQwlUVTtRqoFCntIVuF0ITE7kDVeDllM
jirE+uxmVXuXVMZKG6LYmSP2MmrKWSVX8FJLEewBMYkJYoHYGN+0aESGGjrhLLwU+Gn75Zi/CLCp
UAZIJipVK5YUVKcFi671oKzxaz7oNiyY3oZXQ4zQ68dEtF6TGYRwJZFNb/JkBmiDIYEpIyCQzFi1
1M8mUhKHfoLOkuQVffP0E4vT+c6yqgSxLPOxnITIx9rbfEA0HVXfcg6UOr6NtvF+SekuxLpYe1KH
B7NFHJfGqnXzJVPtEQ0Cy/yKpTQKa3l8ohWhYh3+aQ7LALJwtptZa71MoBCTqePrVuIru+mvVpOd
a7G4FxbxfhDbH6o5cjkCUPKN2TyhLsQOAlxWuC43Em4OpiSyf0A5w0EifEIofaHROgbxXqnOZMVt
xGt2Hs3NKBlPVSJtZ1Pqqdk0iRAo7bdKVNOrTBJOqJ4Jfl5v70ubNcEmJUDO6uWUGTi+x3ABrGMl
rK1r6spxbSSvyiQ0rZXdLXnD4xqzTzUihsrIkI/0fjkL2XroaEzZbZ/WQYozFnwV+tXGukCLo7m0
dWbvUbpHjmd0lsV4iGdAhOjy3OBESAFJK928wAsKcnZDrWFrT725vaNum4V5kz+TeM/XVqMd46aE
9NwszX25AEzPzSJQVaKBHonoo8bauWuru1lOdEpvIvIaFmq+VSdgvStiZGJV4qnLZaI/0rY2og7v
eqd34Yo5kVnKEMQjnbKXKY+gn8bCBihA8TbqfV1TYISjAIy7z/x9U7RrEVjPs6J3+HGhTwU+wxta
UwuMTG58DVdju6qrW0HTQylmvYU5+APl9+8ZbTU27FlvU/JfrwhKISIbrONlclWZ2gPKEgswObFx
1ZGlYtxgMaxD+yiyl7CFEkKhpmxeA/mfzo/RugB7H9smF7xxKG6bkrVQWHvdl2sxcmPpMWks2bFW
wtnQLNm5G2C66IJ+XLqSKmmGOlyT9zQsMhwaFolactcEZqOfDdC78WggMSuhhrQhbIIP7nDdHqxN
wq1KiWG3NjrZF4pMsFdYSOMkp6w9mDeVUG0IR7+CMy3dQc8phsX5GSCEW5I/Xa2GeBuvSop69qRe
D1MBKmqS36MWX1ndwFY5nsQENOluw2YggCGqww8p1pYTFXVkX/EuB8aHOv9j3VqNI9UwzY2x9mup
ftLV9m1olOmQ9ywjSPHo3mCF1JMKdp6wP4iGpjSbbiOUL0naqr6Bpau4YipPH0e1FxGyYd4sgoef
CSooSe1IWXWN84rO6j5IjpSqz/IgyT7Yc/I3f7K65+ZWjISgNvFPSAdEl6QGsX8TqWo7mxA0jyOo
5fX2kcyZbMtkevRRxyuEl2K3MUoifFOFc5O3QbOKuV1u0jdhHHBsKTsCWw6GxkQjwV6pSVsoElws
OyOJuCa1ul0LlIzHSbwpwE0WNV6GLBHQuMHiOfSIiLQi9AuBHKTeMrBTrXiTledEsB7SfBCOmBzQ
S5JWT20Bd2CbXGbmFg5rOrnbNrnlotEJWJ83Av2CKOpi1bNv4qCO+E7sVEImIxGMmZ5ZkwUaS3sc
ulY+DtE5we/kOlfFtwQ575AuNkGgnC14vnq6QgXX2mAREFQxqgfZUGp/qUwQu3io16GxRnVIU7zB
KrwBML+UFF0EqQ71At2SZYweUzV5TKMFf1ZYky5KqnFpg9epvQHTZBurCQpv+x+tprDmC5Trf96/
PEiOLR3z7h5nkxL1VNVswjYnmPLezKNOmODhnCqbo6lL4Zkz2+bL01U6iD7lvpt2pHLDKtKGl1v/
6u6/emyZaEtYOU6ol/cWXQGVrdQbKtB83r96x+V1USvJm6PTpXfIiKY/vFrLy6qwf72bOlnpJmZB
n+bXM3+4+esQsY7yQWt2hfvr3YKA8HmMWbMjmiRTPz/3v/orpRiIqNbMusMlAFBTl7xfR/v5Cy4f
lTcj0xtg+c8DXx5DYFqn2ZubTo87Z2jtJbGhVg7aZSoAnS3oF/ME6to1cs3c6ou2dOOI5ezXEwAE
N1r1zLICy1pHGnYDFAkrTzuxcuhpnbzU4eVPlFVYW+RFIBUM+h7q/vDn8pilLAm9+ly2ywo2BwTc
g1yYVTgKLQiDYsEOBvYBObpMe1ysWpDKlFrlfUBpQNbO0KdVaJVLGYIiwe1wv/WXx1TVPIjZNKK6
R95yJbdaFahWFaprQQaoNfiUTzETfr92ZC1vOQ4+r3ZSybTw0eKf0nS05TqmJbh/+q8/+OvhtjUj
SvHrsVq3wFJvWhDtihVCPVVhvE0YYCIGnZpKRTXoH49P02L5ay2fkl3NYjRwJBJKjnl5E6594Pjp
61l4EuD2EbdRzrXCxykGzrzy1B0uX7jZz/Xl1l/uyus6+pt6xYw+aVbahPs3KPohDYS27xBXyjqo
QdwyuWR/3k2aiQ5bglm63q8t3UuDP2rThpe7Px9j3rnRaAf58Xb1txBgpn2bdUy0IRRU/0W07KCg
8dcn9503+xje2cb5ZQnxNDuufuv2rhZMq9cbBwDamebfbuHL7AeDh524jY4fhdU1wx/Lk7Zj9BAA
ni1PhekE0UPnaXf02v2Tbk/O6E5429rBFvYuhrHet/1gJ4IzIkm3eee+ZKZzWpz8+FIZ7osp+Bg7
ffDA6HLAwo4eNMoc9Q+p9IT8gQs7KE8v0cOAwxOJTjo6ielsYXokC77ju9FU4uABn83c/urdym5d
KdwclJPsaXbbxK1xdrIeyi3HTjAHa0f/yplf0xbRpRtOy1YG/XZbax+cnhWi7bYdLe21II9+W9ab
CrL+liInCbiz94bIq1dfFPx+dKYSE/qbdruFSBzF3rIdKUaS5Fxz7OhcDLFXkKnPt+B5ULiJvFlx
2uxU5Ieps6evynSoWRiFS+NXlFxzfuF7IIdrBnwNdbS71S6QOfB1FoVjNvOzEK7pFQctNBNvO8Xh
rqX6CIVsq4OsbgoJsfTUm6QKQAhaq1PWeITZpAS6dTbZMH8oGguuTxVI1g/SG8J4PKo1lJPdKHa7
/GEe4BkqjtqHaeEb1TXJ/36w5VqiKVTY9eum+sQPyNIcHT6SoLspNrbuSkUH+OvNxrp2HmPPSo9M
C5AjDtobekt8gkLRe+aDedMeTfOmiG5ZsTz+UV9qTw6Id/JdXtha6wL32IYgf15XJ31WbnZrFgeQ
B7Cf++osS850TkLESe1QBbjwyA4Tbvxsfhc/xPFAXX82g+S7eFvgh4sG4WebONUbZ6dcn6N7oqJt
yddF8o66v588Tm6aO+v3Q/8o+hA57f5UH9PuPAieVX5CVZABajjKfe4U36vynM26X+bPUud3MW1q
2vT3SMm6qSva1lf0QbKoMV6bc92cE/lquK6eiuYkHL9ULpx2/oYEbHE3yAfDB5KhETEa7CychRmN
qaPbgk9BmxItIeDtofK1fCl8c7s+Ze9MgVETfNE4qhLgJG98mK7LHw0AmmcpO5pDUCpOs3qMU/as
N3dWz/g0j1IZgJ7uq2+8fYfFyPv5UG9oaMWdy6gDNGDyLsubULjNesN8ZMhG52ULxY+AJ8dXaiVv
Unag58zmvUAt2GMiFduh+rIKd3G2/l4C8FLdcGzgy7Qdii+Gv6lSLkJeSQlRbc5MrjhxE2M/pMbI
mg/Vdk6e+XF8JBcEoATb6O+H1WvVfUbnirPiAMneDLsLdQLeYfOhVef385Uq+ASDVf4SJvby4zsz
ue+OsuRaAnbBqHPAywY25Wiqz4Mj0iNNBdwjLC5nqcrD3Hxqm0er+RgViCIOOhS00o51d8Q8xqCw
1fl8ZJqhTvm9B+bEB2jmg7L73ZwmkvupAEKIDve8HqTxXYluJ9BUXPJle5evrUOsaKtv8HOdor6V
m7P5QFO1xcIWHIo9gx/i+qazTmXlOLEXp3nJRyT1j5fKtmrAJ17ckYi5XHvUAjUEw9wo903aWMdR
cSZH/YDgtfp5dxwRuXozbxhhuTtwXifnPXXMm8G+TpN7LVg/uIJBGRGeuEwIC3N3QNXOOJTWzax6
78qdEjT2CgWfiXLaSqLn3i0rHCOYQhAlxGBi7DemEscIpHD8IK4ubIpWjzdtYfWlccfjq5yqZ+pM
qy+Tjdm7WW9svTd4RD8Inx2FujculT611w/RbzxMYrqDmpOTX6+++qDfGOfkEprSETVjm0CvhExC
vskSrq+DnVxzDqi7UcUINvV1lFw99qKb1Z/B/z8SOdMTAweIirNljE98BZUXa4YzeQisv5qLv/pI
268fRB9CKc02fldusixGBymUgn3lUGN38lKn2aNmRV+e47G5x0iI/VnCqhV5RmCmJ/3GzFlJmfXC
kzoE1ZfwVrO4Y64YMliUcWT86FwVDc+jBZZrtMvs7Zv6IJw/l8gTPzh1SGe37BpdriQux/3jsxcq
KYRdLT1umJYx6yWXUH05vFIGApLkiCU478abx9kXnoy7wZ5fkSN9w8OdpUvlq3GCkvf5gxvB7HJV
s4rkqZ0jMGLjUO2zsIsM9L4Sqi7RQQqFJ5q7SGRKtlLdNjIz8iYzXBaz7Q5ko8fU4rsCRXFKXGb2
6dDZJsOhcLpIJfPj/pMd8eOdmcdyYTiRPYQ4gVMABUgbWHdc9RsrMfZRTn4y7ko+j/UgeDHe2Iad
Gj44mV1eTlBQAvFGOAtPUsgg8d9L9rw4H5wE/WFxGBdOk3bmjHOT38/PYvKzhE7hfp2ib+uh8VvZ
0h3Li6a7Wv1cPMsPDGN9YnmOHozz4DGjFWJUYGWELM6VcWb10+64ysoTH5u9J9WVzPg5MmbxK+7z
9hawlNGug4wRzBZzhsnCnpR3Eiqps0KxsfvXb7yZHKVkSlvlFaEyPlbbIT0x8ASf4pkwKIVcefRL
UObjtLevLO7a+Ru/Qnnj1wAbYg3lzGL54vWCz6GMt29djyetJ7zxh4rn6hBQ40emfXlcY8+4GwUm
dOMxLpWtqH7yXmlXPevkcfBUNL73yUrPhy9gBJxhjCyVO+I/71r2SaqD6om84ouvxeLPIdiKb4ex
OzTRbf/BZR0ZAaNSIROFuVpO2uBxaOs8YUV5JIsSTrxz1Q+L+bDPUtUrpABXWuaJGOCQSdF4IVlQ
/fm2+KIWb5LtxfeQoLcAHsUD9YOEwuv4xLoJ4dBs3zoB9KA233IK6lN6m63YAAcjMMHjBKLYq67A
Y+01fWb9ABVVZiTtBt9no7PX8SzcGxQDD2AlHU0KG6s/UfyA9Gwnfc/rutFXJ/2qSNLDBnikPKIQ
S1OrBf3c33Ydyj2PDe2DQjY9ECPa+d18YJOODp5NaFj2ICejlIUcDPrkT7dr+1qVQUGH+m1m4PHM
WOGr0z4Xagex6nwYYLBtp/3kS9UlRfPT+eGlKKks+qRNDY6NDnhc+UGWTnp5Q4gyKEvMH0sorVQw
9iJAgxVM9o3ldOZj5jRz1GwCinRKFojZfm2dm/pZO+tW2DCINEQkINZ+VV1bi6dO+zQw63PT7bVh
5ynuJXszr5POX9dbMnPEzOX6nDBdyYjVK4yRFWys2Gx75CDbfXzWak8pr5Ly02Sv/8zSajxl7CiZ
wLEHzw9uMq0fcpp9gp1a4gi5/gdzluWcPJu5Wx5wa5tvO9Xvv02rE5H5a7YkwoP229cVsYVj5DPQ
4wj33V9UnzWwqq4S8xpI5XK3mNeS6CBHMVmurnhBEBDkhu5eeOo6wDpe/Uq8YgYg8ADeTUR5xDqX
pEOYwjZnNXUtL0fewNmIAoQVeusUwOQjTUF2GGQriyP+MNNAEbGofZxBsVngTV3mVpDUbs9+h+WV
3A20k20+Yi1O3ZEknRWjHw/SNQIR5AYFeQqJ8MwC5SjnZT3IsVue+o+l/8IQWgfpXx4rjZM5aKH8
KL21LhelgcIewZj9xtVg/y/qzmNHci3Zsl/EArWYUrjTtQgdEyIktdb8+reYVd1ZVUAPGj1q4CJv
RmRIOnmOHbO9105NSmMWZHUPhxY4g0CazXSF/XHpAtU3Pq1G4sAfvdWy7iUfpHJB6sti6yFL9lr3
nG75xJAj6gYF84LfmabuLn+vSlIF9qrmJg36MjvqnNyJswMBC/FN8KgtPY2by6ewbTxuwK7JODwd
RQoS5dS+dTzu+ZaNlKq1u+s+I4tMd3rBEe3qbNrtF48cGe08xIlhM13OHS238Qtjuewo5Cy3QAtr
brBDvNBvmunHoxGlO/TV/bJNGQer8Dr2uhOLycoaUbddeioRjZLCJjn5aTzRfGTY2d5EFJH5+you
3DNpYXoSbUQaiJQuueCsdOvBU3UPzTeqN0ZiI+1afUdgHQp2wZkaBrVnU7mKb7Ww3kITjzJam/7b
RLl+rYVtpG5ygXbstxldkUkW/TOpeIu2T4RXyCdL40zKSagPvGfm5E0sja2dsZAGiquy8pOQML1O
GoL0zmldsfda60fXWYXees2RoE+Ue5N/YXqUOD1RfwrntlsXXSzxg4E6v4oeb9HzhVTPumuUni5u
Usd8vFtOu4nOfwoTmVObHb5bZx4c425p2/wnfJqvbHjWwoTuoIqHhM4ufGQyJgcaAey6uRDbfQHO
izJkKzjzd0iT/t6rbnoo2Abt4kXoNwi2gsfA59A99Zs+Ukq31LO9mBgEwnUjw56bdm9pDKtuUm/z
jiepE+22fke2TdOYoA5ea05OkUt5L7Q20kntHtxQcinfmeLkz8G7SnSukCMhtZMHKC+Frd2tHnr4
p4mBo9hV9XZkGPkgQRYdXJYx6T04WveulpwSIhi35eAn4C6Ud15mMgdisDeo6Fhfpj3rD7eCYfOV
eK0zxa8NnNtnHGh2c5iHW6xdw/FxyV7VwSujeRtFbwo/AB1dpOrgipHf6ogOjhKRjpfsa1Hc/la8
je91xlHeZQdmlTxgKHHj4+zOROzs2yO7sgyKA6XeJ/+PLtlFfuquDGIQ76e5TTNaHy7WcEb2EKiu
OjqrVzbxBBD+bozxg04bwoMPVowWxpZIWA9Z8w7ShYIQcEc7Vjt9O0M7dMa6s4P3ZTMdtWPE6ubh
ypVYCQe3oDz4MLen0F8ekaSOnC2jwgu5IsMOdnSov6NecOvai429n1TUypz3nCX6aAXzKho8U9WO
FJB3ayNtWDPZzL36OTRd86Q/0WTxUHwisVA1Thh7mbv2pRs2gbQpmLTTuGOOam1EfFOcr/xoI1Gj
BK5OYFB2ioEybYhVp6C3LsLhMOc7xhj6LTzU2/BJ7v06cVOCXF2NxtyF1VR9S0/TQRNtxc9x8PiK
m98t+PDRMWI5AwRsCwdy5lw63qwKaB796VgiqAs/FDsWuX2c5rXYFQx/3OCt3gIFtdVt6bX6vtqq
x34HALK+PgRnzY2OxkWgpWAbl9Iryeayp4fY7wUvogqVj/nvxPHuggRweoy9bKND2l1e9bfwvX9C
qy5G+8QlS4Mr7vMTt06yHEX0CARcEcl4ql6kuwbv6DSn51I+lKbXtA+80BAqWT1sGPYo5uMNo61R
8BsicEKKrW15wh6xromlY7HmnyuCUXeG174mL6yi4hsTsnArcZWVXZywfh9KFR2GXQ94f96r+FGP
4YLb0r1Wr3OFM8de1J0p/VJ1mY1PjSA2uwTXGVV3nmMpa/CVvXF0YvujQhCG9RCTl4g+mskRGAmv
/y+1jiue8TQfTa/YLx4M7XbXoAxkzTxEmNnoq/CzhLtcVzjO2wBuOqc/jq8GEgRqWvMlP8bbXDPR
687b5gWNQhl6oNwG0Q69SjgwzOJUxUiHUZuJMMie8ZfcVNPFvIUcn8FMbqtk5RbYJHZo45A7NsZ2
lHhakyfKTU7o82squ8vsUeqjdLSui3Sj1S/uivXMjpLEi/kmpc3+TzdDOM2bD+4CmXxcdoEtY5s5
eS8wODkoYc+RP34z+uPURBaowdzEDp+ygbOn4XUvlr5HYmHHz2uUQ+GrJ+w9b+vqHT51jIZsZTO9
oiR/6T/R5Je0313pS6N74lp+iksAc9O8E9tjOr+3v1lV2QqKCdZx64ThClsaz8UvknfWONQFVBxH
Ca8XDkEuTnukHSDTRom82s52jJnQB9E+QAFEhcAqj6KjEtzktXqIUqfdIoLXfJxsnIyWet86+T3m
zkg2QfVR3poI+xdinAP6J5pD1jm6qKMtFX72YrJXYX8iNsOwAwz14OV2uUlSnqIpDpexICdqH7/1
rkCnSFlPL9HzIEEfcLXFSe4CMiaOz1b9Vj3TUv3qkhuVloAQ/toT2EleULmXWlrCFWOmxWfpSPcW
nCshcQiPOUsv5lsv2Nt6y/H+yCOpbIaH7gVKK6soI/FNGWoOu5I2+WECaxX1mrZFKtDDebA5Bf4S
GFn+aCtWTT0q94l64skwbHk4pR8y597QW7hFSlvaxDyDQeMxJMA+iKvzs/osv6yTtm842dPXuCAX
QC2g1A+QH/A7OYM9eZQqP4m19kfG+Ars98DdEfsafYytdpmqW0h/Yd/tRek3OHaf8VP1UnlrVXYJ
HgvFD7tLSAClYkNidfXgp25VnpZ1MWBLyuJNIT+ZcWf/YHxOnMWH4ke2qCcbnuCpLG42FQALsB9v
h09Cn+2Bx4evGjF0O0x+509oEZz1OvqsJOGN8vZknevafqw25Tk1XhfaaBvigZcC2b03PNytc/jO
vCpC7U0UwwM9tucPBkAASnlNoxdKqIRXmW8LjL5+Mq84HsDCCaHNsj+8GGetdOmLXxRW8tS2aH7a
yUbmHL/NT9rL9C3T+H1X7uVTsOtV23iJ90QQ79ufOrkORU1D+1kN98b9URX43b5qJ34CH3YOUDfg
Ojmne+HcsyNzKwTXzO0Wl3Q3uy+d8D1Hsmhf0sgfZE8WX5cDabJ7ijO6G6l8I67UT8ddZz0apXDs
hPAargOgMJ84+//566iss6BmpoYUDWsTjiUQkI4kcdgPOXJ+4gJkDa15PjIB+vM+q44PmILZqNYR
VjQvBaPQVdWF4y1i5R9n5++/5OvH/H1TDeF+JeJjJxa5A6u3/Ofn//kifz60U4mLY9XXItSWNevA
f35+KjfSLhz3schgB+5d/c8/wvXNP+8LKiKh7MjUPiw0Qx4umdzoo3/70P/6zD9fQyuZEP39amUT
lJssbR80zUT810Qeg1ofA1wNRpQ/wnr9Hn/+imQejeKfv8J6xUBjiAW+iSk6/P3w4X//mH/fZ4UC
nsq/b//5mDxrYp+tZvNf7//75j//FuURzKL1q/79l1RdaTktW9PffzCVjm/y5+1ypC6TqspafXz1
/t++/Z9fG0VoyFl55rFqQwpInum8sgYPZRTNr7WHGxfzZqgsGnp1vkuG2tc0I9ow2RchHdankHBZ
LU7oXS3Ko5QK1KPjQytZfl9x/EsVdScMneb2yCcaXXO6jq1dj8x7HAqfZtqdWlV+t4xuOxfoKPGI
pI2ABaVXXiKFDDuFkQU8cQQjKv2fWVBTBy1vgUEV322cmNshlyQ6xoO6GQbJFxtkBWlgWL6iIZON
0pcMNq6jt9qumxs0eOJj9Ufrkw4YPFWo3JbEKlgmDyPQyTygPBNrrxhmN5F8iKzeRFwW9tZrkr+G
IXUKXY6Rwxtwrx2RZZSKCck5Y9ZsrAZLXhRfojbfQABg7SIZbvkQTXVv9DXqokTYq3nzVMXCh6gv
0O7STRB+jgO5A0rBuZkFx5IvC2hsB42KyZR0Jcr13Qk3Aw3QhaZOYLxPyEVxdRRXpGYhfs1K43CE
OpITANNXdhHNegtDxHqVSkOnHAfhFEGHC4yfuZtkglLkb5QkJzE0XkNsj67cL9sp/SKxNByzL1IR
cthU+OnaqEW/2v9GhfnJGLk49KIybEsRhAfhWptK8BfCYmhCrfgwTMFBV7wYc8KsXNo39bxHTLLL
c+YsC176WL63zXCdYc+A+kIdVeznlIlQUyDKwvHWYbAYdWoxlvugQdWoyk/4kAbzUVeXhAQZ2eu1
ZSvp5iGk59lp71ymzxbRn2RlF0lOPlWqrWzCPLxIoUdw/VjR9ci5Zkoi/VRJ/9mGOM0mjAO2yB7f
IHLhipFfcuwMqcFmo0UQAiFTYSHj3czqrFrR3Wq61WGlfpHLAgZIu2PRec2rhj6o1dNNVTJ0RsWP
FBZgoXrhMLalO6ll4ac1cO+cNphGdgpGYObUFJZJIsy7qE6+y9wBBYGFPx+fKpPdde4wCsJgnHZD
msAekBDtapPbYv+xczGrzuQnvS2VnLq1bAruoHCezOXnqZfKXZsv7/BDWFJkCa1M27jIAAQXbeAb
Z32mT6EjwQAw4ibZWIr6w53kSVL3HIzmRzfrl4Cp9LK6dhcwCdM0HIYs9hq9Rrk75ITSiaeZ7EUj
IsddUjo6VrQ/lFG+g0LOaehk1iDvEmaZldzJThirT0pvYsTR5I/6S1Ss3zrNh11acrmmemCTnQ+y
JgWbseaLWzOQTHnAWg3zD/DTtEC82gN/OC9isEHhG5wRvx6spPuRRkt2Aw4PpIY+oSZvEGKivp3r
8LQM2odOKpAzwVAQmIgtuVV7QiMytZjL74Ro0DlQ+ksqEgiZLmfEzxepxqEuNbO1UcPgN1DG5Dj2
r5rEMgcBdK9lOhxvhel2NEsmanSyB0kBbAxyhayRXdw0b03QUmQUFOTDr9ouD6idSR0MORYGQTwB
l08Out6+xFj/eLFGcodQ9DKxZtiRmXXqVc+ZlGvbTlvOlSA8RzybXF3tNdataiMJdGRicWeGM7NK
PLl9n7zPo/QCsI7skKYDzy9wYo4jDXPCrNAemiMngDQITOCkmdJBj+WWE414JpOXSnUMr+XP0FTf
QcecB+vSku+VaIEiCf8Di1foGHLg9LrRevKQ0WuDFsLqxsQlmGP8hP17uTD91ATangJrDwyRgI7Z
FF+jrH7XqvapLsYz1/y8NLJfU9BOfcLUVBBfQpOmV2o9BmN9zZdlK1TVNQaUYQsFG0NjLCAA8/hX
nR6UclLtUNExR8BWk1UlRRqc0ZEXyXSwJEyVKEwdQRtQdOmEe6kpqIIhW7mAEeLq7heYPwCorN6F
Kr5/Fm+nU6JPs1mSHdLg6WAAU59Zv7O6LLHSq4gRkcIZ3UPbx79k5cxXqePuX0LU6qo10oJgF0T2
UG5yEyccgQ6Jl7T1azpVo9N2xQWcHp0QoULBkv9ouSw73zCjpk0No6n71COS6lURpEY5EwQn5YuH
UH8v5zchaM7hVLdn1NWrqpSGulQSwCAHjR9AqWYlyp+FqP/UZKVyDXkdda29OrVxhzzLSDcsBLbn
8SnWl5bq1Log+wT5iXCuYu5ZzQjYZU/Iqr0wGcZWLFXGwKlgjyUd86qjCWKi7Z2q8qoUzL6Q4ha2
Gowv4mTNdqyau6YMUqcg6RpNtfYiNiIVu1hw1/YdjZAmfRQX+avEmktE196KHHKO6IprVE8Z4hID
m6qdzLp2VBI66R2nz4iOmFfmCXqjAEpkoZaSM5Kgp+yF/mhAM3IUkTFDCEKXdXdlcGrBKaTlaOWI
PqHAfVkZ3SmxpWWU57RoBxr6qXnO+zJwo6G3+GmZkxTFRD5ELdFor4p734KxHVRxAdtMC8DEaxlA
+ZdgSblxQAZeI8EUQRzmtX0Ft0P3//ik/gUs+peL77/4Sf/15v8TKen/W0uZLIpYsP7PljLscU0Y
/6el7J+f878sZeI/TDxjlmqIMmYzVfk3S5n2D120VBnfmK7ohrS6zf5lKVNAHv0LnqSI/8CQpqLS
00xD0kz5/8ZBJht/HGL/7km0VmoTX03UJbBo2Jj+00FmyWVhBqWZ+W1e/ZRJDfyht5GU/1rosSfs
EsjC06c4r4+igqs/wvBlclvus0U64YOxjSgbPOiMUFKmlPN6APfClMXQHwWKZzAmXtBYiN5bHqZ2
lG4INM/mCAEgLBVGb6by28xIuOFI/CzU/6IuWFAzh3gD15vc7kQ9C8KQuq0KUFua0A5MYETJYq/P
Spq0HqrCyhs1ZrwLlhOPTfqcy68jt3+nZXjYcKnbZH1d2YqQiK/QPl1pTwKZC5uGBFybzwRZzRqD
MkvZZcSqUV3L38WkMQumPdymPta4kX6YfC5KFfECdDMd1Cb/qm/mRPwgPuEaZMFgty21hMVgdhk7
yAQ9rKHSvAxd68RAT1g7Cs+cx9ExsA1uY1Wt3SSKHoZ8uNVByXTU4vTdxOaXlYscUKfIE4cAWXhL
cTfUdF+0RLsnac2PWz313TASY3koCzRp6ogGeZ1xLvmseFml5qCWR9Wx4DmScBLdBH3+UTPcxSGN
bQ0UYh5uUMNvY2JERtxt8CoqdliKOv6TZwxdQFqxxu7qnPYR1+qKMPvZjKxkH3DW0nvmI1JYDl7T
cQQYRYZGNeObfg0+M3Q0EkRcORTmkz3J5nc+xOcmFX4piBgZg4JLtphjttqifVly4GdF8VKEJveD
vg177Ss1wtERuuoy82sFS3M1+u4lyNUjhgQnhu5FY4sMocRsAVNMuotRHYb5nLlJbt7HTkUWLjro
nLeKepS7/rsyVjNT/wJq4ThjPWbQZ/p6q7QeUDEvb9WjKtBaqCtwSnOz5cj4Q+bGxjQiEJBpemej
+oZtgXMiJm0NTb0yIxMvkasWtHeB96Fzwzp3GMkcMUlncLuMKatJaOlQh+FBzzh1BxLb5YzO7mfu
AxlYhGh5yhLbUqhyMgy46lnaxRtD4txYqdVuVnlk2C9PlUn0q9zTi88LTd60mm7ZZjnfkyjJ8fQF
0akXk52azv1D1rpml9Y+C0t+G2ugDisnIp4eyY/JfIFhukK0IlkZWoDQLHhdugyaz0xndmo3WY1k
zkwE9WDK02kYyNWNBaRrSctw2wAugBWFvnccCwhN5YMo9AEDP2Ff45zftn1veQT80dsO2sfW7KNd
FNUzvcTxXQLKFBZeiuHDSei0GTiPTm0qvhdCaO3mWXpKJkqN2IDqoyT7elyWYyKg4sE4h81C53g0
LG/RgCgrGppj0anzpg04+go0ZTpVvZQpsEBjHGlRTb1PiSp4WF+jDdirGzwpUmO+hbmydl0akrgj
T7rdg3MghxQp0pzqhwI2z8GspqtZJONGAm9IIxuQPp5UX9Bp/AEooBstCYz5QMTJsE0cFZQzSjZl
eYSFw20UfYKPI457qh+m2UwvukhrkyC1fWNo1c2QBtypk9K6SZIexk4TKAODeqMbr6lgSWet6kEo
JRvFirVjo4VfbZcO26CUn8eGKPNy5MJG5NGAWaHRxlNhOYrKUcpsR3OTKzU2zBIZylCPTOY4+05y
9Zb1hoYvS+0PWeVOzXoMmr7UJY8fNZqTi9Qknj4y1J8k+kC4U2uP2tpw2tw4/oER6YvA7xNShwrp
QTBg4FX5Jl++A6NpvFrCW1MN1inpBoPPXo8GSdb4o6gCTxcjFkv9uVMVw81ZaAbC4+2WbLKpi5p7
GdLtSlEoiBW6OWvUM7BAxgGST+YIFWmNlC5+GxZPShuBB7GMLWVzeSjndqdG8TsbKFLWJbjHiJVl
yZhuYt250aLQhSZI6TiqLVORhTB7KHj5c1cUH4Y4nZJJHS+SueqcrOArx1fmiUw4TPBWBKh+CknR
QhNaKk/Hk+jgQ3yS2+Q5bwRl0xbxoefm99q4jbeWCNwKC/DF5DaQdaaZY1M5FoFLPke9mYJtHerR
RtnIc38gjCvb9EHQbYRaROgUvQmmLF/nxKRJKKoba8BwivWcVns7vUWYc86SET4Pc7cngpEEjKac
3SoxIwQtJrMf0pC1halyE4oXyarv0Yjoy9Lb8VWVW7y5kAyGUiv2E0r6rRQFKLoMkDQSBwXOT/Hy
VAriFRL0dJhSM3Up1PMtaVRumQAc7+Jheo0qCcdh1Pp0PuP9DKarXDJvTlWJKK6gPeg9V0RmLJQu
AZSZoWgvUbmTAyrovE2tbRFAUk+0jx5PInMFbD1K17xpYwNSrsBDqcy8fsU8HvuwjS4BjsoV5e0R
U9fTGig/2Wv0l8VQn2ZAFt0wHWggFvBVrIehQDIgm81LumRfgxJY+ygOGH2mlr+YC+M7cq0XtCoW
Z89GNL5bPBPMlfTXJJLXojk5jxZehnGvd8uwjRTOA7MqpMcQT1dZzcuh6j1lFIY7lJvJljPrYqKr
dxVrSraWVOd7k80Yg3t6NhMV4UzNaLhScfZE81ksLJNOYCM8ijzQzgzePDGMdKPCINo2Zdq5pCus
Vk4IMuqiaa6VGaIXLpFATwyZY1/Nugfgx3JzvYn2fRJBUCRbIdHk09SMW70UtgF31a5Z2AMHUgzP
BIr49QAcC+5fVbKdyKahH6YYMJv+lpcQaPAqv4lW1p/l9Y9ZrD9Meou0KDgdAU+R08rTeGirHCO3
rjYINBugMeJ6+p/NqsOylHNlLJkjdZVn20xK3lMB6tWil+u+lAn2ZPa6U0Hh9pQ0avYJvQUhWFgt
RVHc8jswY2ie++i37d4hbgA+s9ph2xj1Y2jI1j3pDha9UORDDOnKkkJCxqjuNVAgnXHOOr/Sw/Si
5lvaWeauKEIKuUmpbLDlz6LYnvshoRU+TwLnTrz6akXP3+iaQ1oaH1GY9ERsr69xmlWAvR5ibP5B
mIpohnQYgSG3piFi1tSr7IdyyNp3YY0IKjXBRzVcjIUoQV9Y5JdGLtCOKlrnKiSXb7qOR0WVwWzR
FurwWFZlvMffMvxCi8e37g9tEb2q+SRhY43RKgwLNVapx3RPVia1NkxEPimBH6vU2XIA5KyXKxgI
RfuVmEroK5VW+XJP0nc++/HI9LfXxlMGGFzS54MY5OZtvWWqNNNu03AfawG58oJCWNC7lb2zoA0L
ZhBD4MHwRQIbkhs25iG794rOAJTqFqV6eJoMSn15Crb0FDMHB6ywReEHuspcZXFEozcFo3uTIYrR
tddcbso1D45GJEy6nJa4qfSPqQ40opmr1sFlhwE6MiZfyphYa7Sx7TLrLE9CfODQkcfVqzOHaenE
cAtUn11YpodJt1DuxHwYeAvRUyPO4YUsXyz9PY86ww0qOfONvEZ10U6vYVkd51x+05RViThGhZMM
KcLALoeUyGhOmNmkB2ygQNIKFVscW8Ek5nsyES9lvgLxZuMdqAQCnTzdLktyCZEsDRLmGa3hJG8V
u4nSRcgTr4ite1oMH3rZ7oQoQMQzByehKn7EXPXr+plz+KfRgHErekaj8i4dzc9gLH+ibmKw8EZb
6TIDz14GjhvPjaUNTvkxxBowuW47ERQfa9aJ2vQiiDDoAp3WQXeZptFviD8JDQaYXSqcFIqIHhOa
qeTrNGszR+O2i02nFtqtsEAFF7ptpy/P2tTiMALmISoRbTvLcqVl8VVFuyttUNumYXxq/eKaYXec
2uqBDxSYzkebSkbLneuP7LRrIPwPxtw17rt9CVpl0/QIx8CTHdIapWBnGlzxlNFgL50qt9Lq5/WD
5Cp9MjXLn+Zy3yUjuoTgaOZa7Baq9FBKzaGV1ciOJWTCcc1Oq1iHbNZv5WzSuDN+exK2mT6glqw2
VcX4bugYL4v9psoILMJTYjbVQ1dCpWhuoVVtuWMfu/CqJeJGkEzcOKhM1s6vem0V8FjrN6yV1peY
gUwWMh7+XRsY9SRq9lyDh12/LwdqWILtaTTY45lMuaX60MwoBUAmbkYhkj1zIntKHBG70L2xBRMd
9qgTyFeL6wOC3DJ3RpIj9Tk+GDHZ6mDozCgsnLmK/RlSPUePXUiOMg1XWkGLam01rPeLHJ9yte2+
SljDprl2raznYZK9rpDeprZ9HVH6IsiapPqDocKTAD0qvRuBJNNFhUSoTV+CNe8W8x0mx0sAx8Su
SKfq43uRtu+tOp1pM9tY7o8RvmSV7NeqLT/pk14HWT7pDQULmgNTjxJbNuaHYmIIMRcKtBP51cB0
rM+Kj299lw8PTAO8nhKHgt4zS02xx1VAIhmeVmSP2pD50aXCSmgTs7QRcmV2hYbBglDsOJGtoU1C
Qn1L5zCuaJhrSbchP1QgO6MNuFMqsAiNCJ+2M8DotZN1yfcaNSW8dx6nvjuooUQ0F7oU9HjCfajW
B1K+1r281+EmYp32SBLHJLA6u5nj1+G9zQnlrLrpITfnR3PJj0Yb7/W03ySdjBkVvGbRQaetLmI9
XxrZYL5cCj69wnNtoCrgGKbHWOcE7Uhr4GVAqSTosk1qB2pocrjyFjlEKt5Q9Bhwc1wDu2yiqXdd
6F/bdDiwCDnD0P6ICjJaoThZdLXBeJ35TclMzPzVHCxKOD4N5SzM5llT6590emyk/FqLOO5aGach
kqN228DApL6z4Rp9Azx1FUW6Wnr4BBZvFxuJa+XWvuy50wY8FRiZE8JMaRwO2yzPr81k+qGirp5M
WDfq/DZEyZ8ls8hQ4GbtWyuId92MPsQOcULuJ1r/VYaxJ+rKQ1620HjKT1HRNrPQu83QPprylnyV
C+AwPEYBLnOOW3m+M9X4VhYYNuoIeFb7S/L7Te8DUtPgOUzvRoeujAVuSXXYh/pjk+nfXSQiG5LN
pyFXn0Sp/bY64TPs5n2B8KAMRCSA1jGRSoAfXyudU0wQk683S6glb2VSfXQmxVuknvNOAScXvWrI
LVoJ8YbYbJtB3U0MS9SyOlRkPznTaEHuAIhoz3l7w+qNFWz+lUceOaMWXwqShOxUWyvg0q0M6bXr
TDJtNBT31nmimCgqGKhK7bKmIU4azn2q4G5EtZJ8FLwmgZU+9GXkJeR+zWqJtMUqtr0w2QI0oFzr
H1gwwtVK7grVhDUKL6k+Eb3RAAGOtq1S+2I3k0CkbBjh2bIVPCRJBDda2sJ0OfUat7aOQre/TtDE
i4UfcQEKypEIDxLLom8MNQK2mh6C0B4E9d0402i8mOuQiubYwO4zRoBvn+N6FQxlPSLjPvpu5HBT
D+olTgk+4cALHGDSGM+xYGaDL5m4i9U+vdesrmQfd44GCmEWpu88S56rqEm2IRB3O00KeiTjbS4a
VrdUeGzYNplxVKe5wQMpKqAFjOel4q6eK0TEsbhp5mhXSjrM71uVYIjSkA+3VfHW4mY3ECgz4bsu
ULvlFO37LN5Hi6YTCvlYb16sqbzVSlPT+Co4maqohTIGh+ocIxIcRx/NMB25hRMxCwfdCbzCiHiq
sdsKXfsulfqNyOylkM5FnF3yDmWiIG6lbrwUg3DJtRxzTetJKUejqXa19Ekdy6dCr8AuDMdeSXDm
IOxoi1drXh6TXHpQq8lkNnGqFlQzYyAj7a9Rd+UJR6JS8+YJh9Ra6NUBCEOOgarudywmehLgqyy3
tHPcEIURkKc6714jZTtNDWcw9a4pyOSN4jXKLwIj6URlx+X0J8LRnsfUb5DY9sqrlPWUyeqh5R5R
RH1Tw9xOouYVTvkjFJCGdCrWiGEyTrQez7i6eezL9rmjPCfr7d3UyVoMUyqtEf2YBsxTvxGEDriZ
r1WI8zGiS1EQMAH/UrjJupsb5XcDWThR/tz4xhj6FE68KlkD1Fv9ETnRhkH/28oGGETFTRcsm9b8
kkrjbeC3wxGOEfowIRkyxfonTFG+zTLzGG15gTtymoBzZAvhsspw1XWD60amPCU+2smIqR25jOvr
Vffl26APz5bcvTNOAsCj4UvLtn3pqXF1l6tkla7SU9Pn5lTM35ka/hLFbXdi9gHhKcYbS362pfR3
Ei2p3Bdc0kErI4ELGFwlihsVfDSzM09Xeyp6JbiEgvFQjMFNkru9mSBzTyZoukJZPnTNwwLrvIPX
lwkCG2lfuPLUopUuGOzEG2hKGNpCsCgalNpNUdGebDJ0IQndzaXe0FCJnVrrQXiNomeR3IG8c3xI
1HcSty+cXCmYVkegMd+yZWdYxUPZrt6tYXltVlehUVYYL0K8TcUFovFbJ5epPcGmmJX8G+TSfup/
whoJXzM8Z4OuukomMHyds+2ooMKbJPqmdQ/JVUjqQxPQV+jNQkK/0kP8CHHU6PK5X5WCHVGaZTuQ
IhrgadI4oKdT7QBVM/eqhsAeejA5RwNVXTl7Y637BnRgryypsRLqI8U0fzOYLZgPZL+1FvSrcFqO
C+unDrwMzCghjEpkXTsV3Z8FTQi6D/rFmiP8JiUT2ba0QLb7GaTMJM07TgC26Q6dZXBy7mDSt+3D
VMrYiQhr8rQ29HsQnog7wkdOBJ8LoppN3f4Pe+ex3Li6Zeknwg14MyUMvRElSkpNEDJMeO/x9PWB
2bfz1omoiOp5Dw4PSZmkYH6z91rfivFE9pTMA6TVRh3KK4VAxKMcIsCVKvUl1q0LnGR5PagKeVfq
uakL9BGK8FpZqcZpDF5mYbyofv7qa5jutDZpUHB1oJDaSkVlnYzrNIVdlsoS6+Yc2SiNe8mwQleX
ajryQ/PaJanliJPxJhe+4kX5uK2Zt2pVf9cEmn5AfTcRazlwuwEiwOqqCSLo2DIm/aHDZhdktZcF
ONbqhv2UKSMDR6YRrHoTMHfVcISiyaPM3p5WfmmgQg2rbU3W0a1Iv2kyfNYDXgJAuqpxq8sOk1dk
bvLFG5LhQJQFwVYZ0aZkrUSafrAMZJX60sMJ0MOtcmjOFA1QB5JPtA0KjHFlxh2cdVsNoDjrt1Ld
Jqmk2XFWbZW0ItRAELHBF9MBco/B2YDNZDXmQHHQ/9AGlqfI80DbN7W2Dg32nCOXkpKo8goWvsoa
ygAtNgLg7PVsrxXJc9ql97ifN2VqNZ6l8/FqHUNWql/CevydmYQiaW9ZUbADKGY7VW5CrL4WoSzi
wBJofXMl1zVtkdaEqzYRhQpRxkRzY7bEgxH9XeQ0UGvDAxQsoz6FpO4zPWUdXAD6umPmIoC6xLHy
QkDsazi5gXqp53JvlLibc9NNJC5ZrYdq1/jDL/QUP7O61s1so6dhBXLGX4ie27lI7/CPnRTFTydZ
HEEtQMs15q/lgIJc0KZtJ6v7sq2+mOKO4jCNtiSyw1XrgQiNpiYJW2YJ/o1lUVYvs1l+ZXLjdKaA
hbNnYIK1vE785sr+GodLm6JdXkqHJfYKK7QgG+HLIEGU4xMi5RIUF9FWpG1Ss3TzzHBEYFcqrO+W
U5BxA2eWvB1pOqiCsB5G44UMx18+URRhBHeuJJ1U17D2Szc/0qnHCdKWKVtDVhQRFddhIpLbjdwi
mx7GH7ZVtK669FNPcicpBlpFSEMwTOS/JKvfmvNCo5OuQxz9iAMqWdLGglj5kuvpGPsJa618/BZH
bZOYw6sSsSkxDNCLzU0cmH2sGnnEm9Kr4dZn5m1anQRM7mRK0qDSKNiBtHHDNqAui+3MZHdRJdim
mBVjIlhXsSx8GYG4IzvgqtW5TRFkFfbjiSbXm061EOXueA/D+imi6jeYV3ooWAUR7wgI4qa5fg7G
9EXOUNz4PiuP8Kno0r3W+uVhaMUtFeaeXSKWE+rVOXGFRMELOnylkVaIXm8pTv9AKNokY7Bjl+QY
UQ63Ei1NocvHqk8/A9b3tuprT0MyrMeesHMRfaEobUd9uKd6AgCufRdF7dwKdeeGWfoMxp00up8p
vwcIJgA5z3ivKadjizUy6ShYuDwUAfkeArFx6k61ZFn8IThc6/FTUkUSR+BNraQIdzWhKbbem89N
BOXNKD9B1jMyijPrGKgU/TwuF+cxGLD1ZXWzB4Q5rrOyvAsReDB6ivUsn9QifIpa45fVWzfij7El
Qw7Migjr9sBipAZZJGQXU1DrVVa3rwGwQinu19UNJS/+4960rTrcIACDczAWd9jEW2lEH4i1N5Ja
urIqGScttHmqisS9kkhJtRdyli8a/e7xYNXJ8OfZ46WwvPzHe/94+Y8fe/zEn98XNetkUmg9ZSB4
Mv05igvJE2cOYV31WJ4XOIy1UF5yegW0mOcrsaz4Ghat74OL83j29+F/8d5I8wT1G2URY4gw9C6s
mynE0IgsAOVrnpc7ko4xmi0Pj5eWYeA6nW+12PXtPg7kYpeKBb/AHI3A0cJMXol+CYviAbR5QGnU
MSOS7fG0zIx/o2rgnp99FbO8b0YMyn8pOUIE8ebxkvwFLlZf3yip1a7FEn4HOd5AJZaP+edpsmBz
Hq/LCYPgQMnCKOvEZglX78agqHedNPyfh8d7j5ePLxgmVHOGy39/uVmeEfmDmCbBYAVxtiDYe3mz
zF/VsW/paILKoYOGWl6VmdjEAYVBElY72qnom5dnfx8e72Uk9ZKKgCmtv/jC8JOCOtpiJXRC30wO
ZkA5zlCir5n2DSkGycQCIGxdBGeEu2wSQHGrjOJbKjLEmQ21Knm4J605sEvlwWTfA5Ky2pfSNDmW
JbjTzDCJetcHF4bbOEkkf0vcy7mPyglaD/CIWmRwnfpTUuOeMDRjhCdq/Bq10pECJkF2y6tiRLPU
T+muZxMQz6RIGxnqVLnpETsWVrIGRyikJMFAAFJGNLqkJUwnc5yvZjwkO1n1232IF0mcqq86DqtN
T9A7e+tV3BDM1FRlh/u2shhR9T1dBgAPteEWWr81IOBjWcNLM8sEJggJJ7NA2OoFdC5Zk+KIDEyh
ORVThkSzwUqfyuJWGMQnZZCaU6/VR6lANTKDYS3ludiyDl/ddD9N0ezidMhb5dTLinKa2oC7Xxl3
vqCfZ6X8bWRJhAhz7k6ZljhZrh7rKNLXXNiXqB3NrUF26CEBUOiT0+kL44dkUUYxS/neyG12zAvW
7zPNly5kycL/Y3P0qRZMHNUEkkAf1ozUVvOJxxqzllIA/mnm/DwTb9Vp2qqvAbyZVBfjXkzcVues
aI3PEldsZzeBIXYKDaymovBCd2k8ajOqs7BMaalQbstnafR6qR5W7M+NY0pF+kiNdBtE+VUOKoNS
VjUd9A3w6d8KJYKZFttKr5CFk3IcOFTyWmdiYmKpms1OggCQRir1fqlkuxlm00lCVzjl1nSIlk9C
7wn2iczyRhINklEMs1uPRHKfim5sbavMluBci1ilXn5nviN0vChfWIDAROAk0lFCaUJDBY/N8l1h
zpWVVJivH+/9+fLjK1pmhMggCw7Mfo42eUmkQjZkbzCvfzp9PhSQZ1dBXDyrNYpHtT75oY6x1keG
axOz86lXyl3s4pcpA8+STSgqqv0wSi9Ri2W4VaXXAgfHSrDKDwSClG9mqrLVTLJi3+2zFAeuIGL6
ZKUo6cOhoAGzAYxRVemuVKJDgwIPiDDOVlwkkULctgHFNRJ7zS6M/k0t5E2ftA1OaxnCB5FkVhgC
RvFZpxqCda2CFFNcFJI8YmLsUKX+xWKuEkbziSxy+knDdKmkpqSgtWN7C4wTW5jZaq+DPxzNKfk1
wJKudTaeot5cpAzpjFTv0g2tbZYlowX4uYLMH+MN0pTynIGkoI3aK05vEepCivpzGflO2lG26g38
oEqO4pDi9/dQsQgzMvGjK8t1RjYSER7YZwVpby4BMf6s/NbY260qSSWTNBivfsTIP40Flb6gwfUj
bSX94vcBgD0t8gS5GPdDMpv2mPXvna5c1fk6h1w2xJFfOkFOD6Th4JUffVuWwRL1xR6+0sgK8iRm
7chAiGdhxsha9cKbj9yb9l1ObzcpNrUGjNTndkr6Goyk6g7xlQQtRvwXq82pDhv5jYBMR5iUQ1XB
eOk0/YmYo23Zxt+qdBl6GDCRSc+iMNuPHMVHUuiTh54VmcN4z8vC2tZ0SC4CXE+n7GipibK8lwpP
0YNyMwd+4mjs89CAxOd5xhOVDRyGdFpj2T4Q2wn1Ut52NMLGXMKV21roR4mJkjAggCBHXhxJXJTF
jDRDnIEwDMeCWAxWcTAy0LumWVK5FCjgT2TV3QjUL8MgiaOjVyl2CjXJ2HpGND1uEDFjg841aV8F
n30oyW+dRsFFa3aZYQTbqBsVh4jzN0k4kaJGHxcFilpXP2klMUz3u6IMf0sS474hFiwQ04vF4gxh
OTvjAK2YEOGo8sVVXbCBFrAFpjUzcEgkxbKUbBQIohotO+KDcZjXnWTXI5UI9NyfsdlSqS9zrhsC
ywKLDnnwYzZ6vjfInmLLt9gidaU4j5QTVvJkbgx9rjbsdvNr3ZQ3FFNfvRrf8c8rqqZ5vTzhCJ6D
DeOuesk4WJlGUS+Xkeux46cfMN7MEupySoA2tbO29T5FnCxeRXm5xQ3hTpUFFLAdz1I4dm6l03ys
fHSBSaJoB+0zFJTZ09hRcrrPZSBpv3xNulfhfNajTN7meg21Y7FU06Ff1aEFq20QubdbaoU6BoKR
okc4lQEdTfyHGXgFJ1RKCxkQZvvBb0Ynm7m6dOAoKVtPV5DxxuY+/ZnamFxLaL7lPl8HQjq/CIiu
GZHCXSDleOQA8wWi9BxqrJnlLF8E8otjv6s2Yauyfkvz+ygkpLrE5FlYjGyUdPVjrCHRKfwDPpqT
GpQo38Der7SmVumdof3SQtM15Pqjm0RrrZf1E2VZzD+mRDYWiHstvKYJLASFToVricGVnvWGypAJ
mwQDX9OWhKyH5bxCGJZtLBLKXVPDqVSkeDSacdgpSvdbr+bXbMh7fre+03T5AOc8fsVEEKoNOcr9
S4X2gIUa0uxBJKbDF9ddDBgmDEyvCiqqzzBPGG1UcH8TdeBA+qqFcVjhXFp8Jvq9oAIM88EY3FFu
vVG0fsQWTWbfCQPrH/HbJ+wbhUq5UXPVhAmLxjFLKU/4bKkjvRK9Kt8m/GV2vURGTqbk74XgnjcQ
uRjz8LQLpbyPmHc9dOvwaEPBPIamaB6nVHCkQTVscfZBhWRRshGhK9MqVoSNaDSdE5gYx9tcHHZG
Tq2m5CQaDWGDlFzjoD9RfUnXWodORyQ1062qhHDeDqdT4+sANZFy9XOZ5l6mx7VjtHz6RIhipAcB
jsLibRS0aP/nneXtuV52AeGLovAX5mLX2T7isL1eV0xVQdkAL6mrtz8v0Zysa1UaCBgeEOtHOs3F
ZfE3BXQsknD/eKZTRN70WuxOJKLB5LOQcD6ezjUF5yxFWK7k0ms+Gy2dQ77l8UA2aeHFeffOq3Yj
DiEaDTHdNwHSiHB5FoFO1wnXJExCdrgF861Y4jUqG/w/EXHn5CzMbO1bXa8YVPQSlPuEZ0SjL2yM
88eUgU4KiyrfM7iTjWTAQCjlQ8lfv6+Xh0rwBy/UhLfHW0loAvDL0gVliuNhOzRZtK0EzdUb2dqY
QeOhZgb7uTz0gy/aY6lBhbNwiOuN4Bi1zuiVx+JuIJFrlVIGcdJRplTVY/idtHXAGUcPKCDDyvmG
OM4gFs1BuQfIXuzRlpDGzhDIdZ19wZ0WmLoIWIjMU1fj1ymzEa1IFcPOEJNmj9xRdLoaqUAWcflo
Ikq8KBijvRIUEZ8x/mbbyvWAinQ/sD1BtE/jIgaBkYIE3lLfpj2lTuWe2kK5b8UORUcJM19RCpYS
VlLt+1KsHKoLFpXHrtrLI8jCog0ObczqqMuCep9rDTEBDYYgowtohDzeNGLoQiLGODOyyIiA9eCa
OTQpYyI7y1Sp7Tz+wYiKW6XtilEp9v1yEIKRhkHXRMcqsLptTRrc47PHlJ/2j2dtxNzaEUlPXaA+
5zhZnuqeO02qv+VABIRJzzeVo3pd9Ma2LSDwiNWwD1XVWlUl6xlio85txgeIxPFdpgXvANM9gCoG
YyXC4WHa/qh0KmBNhWUQdiK+NVn/5EB789ClR9rapWOaXoFOKMCZYxsm1SR9xLrlBySeDcOIVAJq
VS3iX3xSr/7AWg9n+joKwWH0zWucIYQWwMBnJZLLnig+bPYUzI04/v3/7RD/m3RpDAwiJoX/2Q6x
TfFQFlHzj4id5Yf+7Ycw/qWShqMYJEzrMuaD4U+ytCX9SxN1jYAo0dQt6k/6/zVDkCzNl3hfJZKa
T6Aaf80R+r8s3cClhqWBXGl+4/+LOwKJq4L74T/dEaYkGwrmCHwZhqYYFv/Uf0ZL41BT41Rqwp3a
3Rr61AyNWOOmhtTl90mtUY1miMH0iFVNZdSqW7Pqd81KND18vT/6WP6eq1bYaCGjAcpy+B4MZENk
XaamR1KYNta6a6HRCsDX0e0fTBlGTBZ1UJcCagex9sq4Z0rfgTIYz2OlHWhJsGTXDLZDzWyyB1fp
Ikuif9E6sGEjuvqsSonEq+hF1PU0bNIZlovSYL1K34eCOs0wTqzm5QNZqCTX1TCeh/jNmrAhJrjy
nDQtE8Ix1Mql8fAp1Nj8pTAKcLdp2qGJ01dzCua9qGxZKbKAxufRygimdHgiAzb9xROMeqy+sBay
J02xDoYBC9Nv2V4NKWb6RalDbYVRu5MPqB6o2GJAOZWYvWe/L+BOLQstwiQSK67xbdVkqIwsCHIl
JEKPMXTVaUq0DcndRJjumkicTo+HVpe3ZlVNLvnWfAaORioP3oSXdJNkFhorIWYrGyvCGtkvenyy
jFVLi08a/15Tl/Nak4b9Q9iCeQKNM2Q8eg4F2R4MN3CniansOnTPgHAmNvY0/aZ7TS6DaCmDmwLs
M8y0QKo5ntWRhVEKkVw1kvFSpz0liEWZ0BfQY3oBFVysrucEWtwYK9ZudhofqFotq4aLaO0lQ/SX
CGO+V/MBSU8dp16o015ShsLfzehSpZ1c58ptFpuOzBdsrSohMnGRYRFsZ5MzyApXi7O3KAzOJjYa
p2DAHwXjXfSlPW0pYkEWcUuoLkgsGlMXXca+gi3iw9fCwctJkpM7ZJORRaZiVYCSyZbARMUa0N0j
mHTkSWggeLGCUghlyuketpihF/lOdshHPf3zwJ+mTWH63EfpISF4JKXB5pCDeg7k/Bdh4E4xUkjR
5KW5aqLXGPxyk1VmtDEjuhQKS2zKIB2NSHz2ILdEk00dRHFW9KyEMOjTOjAQZslkLoDipKmnoLFi
v+A1gULYX6eAFRSGl8qYyPTD408UDesEpTCBt6CByeNDVurNdWqw54W48YAnOUoFJK6S4jtKmWPu
S19qSGvf9xcuUd7356qWLsLiwisWP94sLlUlsbQwmLJrxyQaDLj3cuZK5unYHTtWSn0rfZuL109o
RFtc3H8FNkDBwg9oCN2EwjjKaBTRHSV7ltLm4h9cnITl4ikknDxx58VnqGI4TCach+biQcwWN2KF
LXFa/IkhkjSr3w09eVvYFzVsjMXiZ7QWZ+Nco82ZStLHqVNyOvE/hhghTZKFWODMb8XDI7m4JSds
k+KAnTpf9C+Lo7LAWiktHstgwm0ZZOWOHRH2TIfWl+ePRMGrFJWNRCBQBr8m9sxbvzg457pEzt/w
J+rYOymNOrq8+D2l4UtWileZhhQ8nHajVWwVfBUXtb74RQEbErUj1EQaPo3Uc0LSDVSN4KoheUCz
EEKG5lcd/sIfN3p3PcOXOmDWEjLqc9NKvRBvS8QDHtYEM+tkzrGbLv7WdHG6RqyEEA+jXUeiCyoT
y6uWh/NFzNPfVTA8ExNRLc7ZbPHQVrPvELW7i5RuRAJZx9sOw226OG9pLn/R1N+SK9NT1xt+13kI
7Tkpvtu0pM/DPomRd9x1jJpIuDS454gP7TlCJ4RWGrxefAkKn01xiCkfhhdl/t9UgPgpddKcSIJC
OBf1BWfXWhgqsCwv4eI0DtFNWKog0QAlw2wxI3O9TU130jEpR5iVc0zLzeJeDnR8zPjoqNos3mYf
k3O2uJ1LbM/m4n9WFid0v3iiTczRESbpaGTbry6+6bzftXBGMwoMHbbq/I7h5ZIuXmsZ07XeQltM
R2WP2eooG+OWpgI9Ioza8eLYNjHQ2XIpkjEphqzWTOVN9tOPNCW32XhYvsVtOUy/plIhCbdXgDXg
DsdE9jaK0ikMO20tvZcEILtVHQALUDF/ozVAbRTRm9IW2zn2c7KPBnsIaKjiqmAHiUkd6M3vDu7k
ol5XfP9Jk0SVXqRgh/LvYiaepB0sc0N9qThbTUAyaDrvpIHUz8J8l6l+Hgoj4BAXmuWNYaHQOR3O
onUittq0dTnqz8KUu31Z/8ymSmEgjms63Qvfj3BYOQFHEJmfURQdeylDA+Aj7GFsuQn4+uWHwR+n
v4rj36xjgWYC+FUrOAcatJNlq5EzcseR5u9DYd4MeR04smz6XtqL+1nA+B1zf5CPDm5g4kNGv6NG
+1Q7xJUhWIJqkX4lgAqyhVjQLOwC6z0W1SslIpWqt8HqAnnuJETY0I5INAOnWSgIA/NGm4773Jpv
k4FByAKY0ABOsAAoaEL/uiQ3+chrzYWwIINaoF1tq9lgYyf/VQ2K4JTJhOyc6gq55zTBFemDZUSx
7eI3I4o5ZzWzWl4ZCeQG+Vfm9+WJj0f/D8moZTBxsHPEIS2O20iC54e6PFkN3XRTuTGcobKpBv9w
q84osAfmYnATOqcYBThLGUAUVj3km3HZmoKoQHDOFghoxQC8wqoAz3cRWGVfF98bABfiArpYiBfV
+OQvBIx5YWF0S5EqYhUVNHAyOgNixgw6o1wYGhrtyPA8LWSNdmFspApDF9CNLmMqXSgcGLMVKXTL
iFql2oEaqLIvnBbnFnyHCMZDbrWPoHkdoUDIkbTOgX1oC/WjM1/8ZNOG2o08H93trNjOdWOdAwvh
QgfkjbAWiIgBTCQGKjJPwIWr8WKl6lVC5yibxY8MhKQBRiIDJTEp0ncaOLrJVBb30l6s4JdUwoar
0aN6Ga77hXAyL6yTCOhJ3v0mewclWSPnFO3hogRp8T1SIki+FaAp4UJPkcCoNLl/bALtRzdkxIaA
VqL0VC7cFewzEFhiKoQpUBY8C76jLJwW6o/lwm0ZFoLLBMoFD4dhC8Bdorzc54reOSwQjkEJ/8Vc
SDAcJZgwwGFCIDENSz8uWFtGvkMcM9ysJ6MOvoK+vekgZsxlXSlWyi7/UQHQaAuJJgJJU4GmGU1w
YGFTewHS3jkGkyI1wrZgBC8EjaS5ED7qOyiDyzx3h4ysQMHcFHi1JIg4CxlnBJFDPt6zEQPZkQLx
1koEcVkZQ8sIWKcDsFOZ+jZZiDvt+DZndbcsTv2NSVjiyjDkzRjKhEXo0NbwMqylheEjWwOFjcTi
rC6En7KAnjebok2jdqD8I72lCw/I7wmBsdTvEcMffcsPC3BQDEDIACSkSXO1yom69rG61cGsOSnQ
oX6hDzWFuZmTZ/lBJdK1F6mmej2gGvJ7ilhNLK3blNPf6/UmV/NtnTDQqQvvKMJzpyvMg1kZD24j
orPH4bnmksGfki+TzIKd6hYQU1gtSKjHU83s0IYRlQ29ki+bD9LT4yuP11FFkobZEe/+eO/vF1AY
hbRpl9/29+HxI39fGnIIaXKKNv94/z/++cc3Pz7YP74nSeK9Inf5Ouly4p0f38cMC7Pq8ZRxH6be
33+qwqRnKgOJfGD8taJ7LgyMB49f/HiQ4FDu/r58PMMA8p/vdbUSInS1NSw2rtWZn9nj33h8l/rf
v/XPe+pOZJ3KNpkK4COIp1sIYXOGUoYVY+hoD8zY483H9zweHqk+o15TqtVfihCwwz9+/u/LPoEW
3bVGiAF7kQv8/Qr612SN5GVfLEk744I+C6uRVTIiMOfxntGPMNHSlngFfGOIF5unkcbb0vAAqBZm
C1Dt8bQDspYTZEH0ZzWEBwG21YnZaibZWgJCe6P0rkO8XiEqa1dIJu3x1/CkPBer/kx7iISEPSsX
Cj03NMGU/N7mN1akmEaLbxT2Lho/VtK76EVaWJ7Zs4nucx3rO4NdkB2tont8BoKLIOetO46l8ZS+
mBdlnFffUPTkAoXxQWI9bCNMoROPN2Xwujv3L3sVcpTkws4+6taO9gWWUGMTfQ4MPJkrZmvATNKO
ciZP2+8cE8pE8xPqtlP0YIdtYV6FTC2O8tUc/cImaHYNuwuuYD54UE0aGyn0a/mS7BcuQegMOPVx
sCGtfK5WcceUdkzXZutJL6pKo3A9SqOjurpJSEdgX9KzCcTSRh+UrNvOE6VqhXjXDTFDFNeg9Yqr
UNDvITd+pR3yEOXVHG5l+R2C1SjCV4BlKtBtRG24MoVVc+8pqumdZ/Jr+nHLvgfI7Ro8OeBeYYOd
gi3rYDMl53WyYxyl05EIG0VW2FrvZKRRII8jW32hcaG+jNdYvAmfl6bwWt+ZNxowk336nH0wQKcX
POsbMKjP+TNhlbaw0rzFg4D2bwOGkUXuivrzp+W9G9aZ8JkSJC6cXsHfpVDIHfCagE+iAAK27OFV
QnLGFtMpM7D7+PI3FPnf1XPpfrMxDQ7WsSVG4h0WtfCxZFKA2dee3kZyFWgPHNqaDIKSYudKVRy2
hwB97EuF4m9jOhccGby9UlGL8zeCObTVi/9jgpE3nXaj/vJfzC2lx7V+iY76Vv/Jv/j/wLVWv5Hn
CNlRAkv4s9j93tTYWfzNF9CSQBlZfnEAlI0FcfMDy6S/Q9CmO3fxkr9ltn5hVgQVjQjDXSixxOhG
H/6vbwu6Io1g0ogSm3QVPF8BaiEngfupXSgi4a9AhVg6BBrRjjLwD7jFDZfIRyvYnkgWr/NRnM7B
9Z0kQwlFsb03pJV0pjGYFkjXAULSsl4RW4qW0oQDb4/2ElsgXSfafTf/oJ3uyvUa9VvBvrelW38B
nsV7EZ8jF5u3Abnh9hI7Hf74/QztDfeZHT2N4Tr9BTk4417KSXSB3mHjsgZLWgn34Ck/T/CJyzPm
dAi5twFS+z5ixFnPe7rEuP+OxMHQMva2xa2lmPQBSeLf71LQ8IJdZrpAlSdoNgV3gFchuYervQp2
MzDIG783Plfr6p6Bbl6DVtxgFCOlYLTL1+bADkW2XtU1dRZqPfb8zcX2fYQx5tGt8kCBRqfuWJ/b
51ZhCJnO5hEHOMlBxANsKzv07uq23lTKCnkuKWWG++dKuSf22rJT9qjUz5367TtZ1xsgCS/UfJi/
c5qqMR8FvyG6DDoDR+Hko0ZYAYymarfczpxMrrI9mM5gtxzM5r6V+PJwg9rs00BBOIoKf2tQ4wBZ
uRd32jdmgiVSYn7CceZvOqxiBCpU2+gUXuirEB1SHGnRflAkASP3FrkIjr3kI3KT3WL42rHPKZ5Y
MHHkijWejz57AkK2Mr5iVimueJy3Ybj3CvAKspOdPoryIj91v3NSYDBDCV5HD38DXUnPXFoP0Qk3
Gwa0U3SdZtojtg+f9kP+oX8pSq+sdCllQSOGiM6e2iHA0eZGpns5zge8w5b62f9o5Gy1x6r11NGx
Vh+zQwfd/B0RqKisvvAt6basOsJJq7zkBkzrreocM+KdnrDKfDsbcE85zuE5pLhpc09k92JdCxjg
beVruOfadkbBO7gMYRFK1urIxUKGqhu4AUz81XQL37unYd0bkJ1BeVd2YQOPr79MB0EkeyMI3orp
gXHm93Olh9MBfSv2YU4RjOf3BNY2xFmsRatsx10IixAE8nzgHsEqlV+VTbPubpLDlKqaBwy3wjWm
XiN5iLgRtvP92RofxMipH+7xAhRfZoxn5YvJkimwsnG0OwGDwxBsiw/aQ4nGS44BkNUnUPmpN35N
rFRFZywdyj8M0BBRl5FHLT6z3bzCYLvSxB/sFnhx9WPo9RtkzhkZFrbQvWbr3l9Oe8QSL5avFC7T
l4+GWfAzeEqfZ+4oAAy2eK+f+YOXP/rI0DP624h85Wq1jc2Vv20ITHbmU7vpoX0v/yH/nr8Q28Cr
9ZrbKDoRiAWHOuuJ1Bbbf8ovxa24YW0JVRhfK44EuoIBAEzijgi1SODqVuZ9Vs8ai9117PEJiIC3
UClVblPY4sSUhIcuFtaQ3YZbdmdmYBh5Aw8rCYSQ8XlszHvqiunN36GCdfHOb7is4h8TnLIHwQTx
qLL3uIQa7hVi3DmOzKT8geMqe5K+cg+5TeJKX/I92xkM56n1bWQ2Ag6f+hyBu/Fza3mzdo52W8xI
uectoWMNlNfVTq/WTgb0y4ZPpxunOHBb7Gz+07yN7oRT4xAq3cI4lQb2VfE1XBQuyzVwSl7YeH+1
b+KNG/UeOrTlg52yrz4QNtgMnowZYD1kW/sy9gON+mDlBXsidnflltvgPfj0P4S9sq32gSc4FABM
u/eYYndFc4H9RVU+vcifwR5N9UgFhKQW9zEwOQxOzmiAJSBz5gKcb0WBDhZ2DaCek9PcTGnNIQQA
v5xEtAT8vbHzslymAHipGq3KvQmNOHYZHZsloKOdtulnzhKNsQ4DsAf2IXa4881LuRcYC9k0CBLF
CpZDc/GBvIcFD49itpmyi9qnZIvQDUwg6OI7PPStLSuelG2M7tkw1+XwHFL6jULg5eI24NTq8VZT
93HkSVe8B/Z9beq2sNk74hq+80F4XlTLtVdk5NWCeZ455YoXgFD4qM+hF1uXcmO4a9+jmuX4XrvS
ba7yq0KbcFW4w9N49gcozV+pYWffFQ42XPLjj8JuUlagdNNeF3cYy4WowRBzkbpyN1c0EV/juTiB
4vzmrzI/g7hZjem4xkRqfKbI7Vjvlc6iRfbnF7VMXXFLB5bpijIV4c2UODX/kGsA/SFlC/m3/FJj
poSSxDYRnJOJ25RYQH9j9R+qQyUh5Eph2JE2qZefY2dWN8oXYxvzCQtpycAnMxKYjt5oFWdPucm5
9ViuVLeE6XekMLZlocqNd2bkCVcDPIk7OOYbwHDJLhdFjcMSlAV12TN4XBvMgNdKP1CPzwm7QDXb
u9/zvvdpx8D4XBF1L2nrvkGxgfbzpnBrM125OveY0+ZPxO0SpfA8l5vSU+/qXSg3iM3uw1oxWUb8
Ks/c58Ybykm46Kt+S8VEJt6QzzOvqK6ssquErWOwEahQJK7bHaWSBOos61xK0KCeIC/PRArCOoKO
bsdLuIf+jIKC9Y487AmbkakEFW6cb2XuVnncjeqZksqcIhP1hKsfgyO0aVZ8GO9oflDbjL3H4et/
cGj+OR6MfSlTSuKqfOY1cwIBKhzt9Cyw8dg38bYkqcKh/CgO20olgYADB4CHc+ly+3fJa7KLY4/7
GcwhjSfm3hd12GjBQTNZEevHaSe6feeW6CKTy7gvsLctZ6ytdhm6C/EuqIc4crPc+YhEW5BckWWR
7PrwaFcJfnt7fo8zG73+ZboVgzvInlhcMYFWyboDM9454q1BAAmmjU+gs0jbKvpRaZ4n4dUff5nE
TQGpZM0Qr7KPVlyxInxrqTCzBA9XRWPL1/k8Et7gQcpOK5cFxgSFCzLLDm7wuuCah3wO3nTXMQuI
LDFiTI52dfSXo8elVNzSZyF5oamzm2ANDNv/Yu88lmPXku78LhoLHfBmoEkVTFkWi65IThC08N7j
6fVttqK7fw0U0lwRN8495CkDbGyTuXLlWsZnx0kw3edYpFI/YP5sVGw/odvuxnrXFlczPsz1Tguf
8tQv2Q2qbenO2IttKo3dDJ33nm6w6rOFBQsnxSLb0u4H5UI4w/nYQ/JGHuTH/qH83wHJtm66+KgE
YVGdwYLIsbWPKG3RLGtsm3Ar157O0Fwo0kZjkFrsbWhMYqHsYyuQtTurgJrnFil01l/yhIl99hEs
RKctEd6bjCcOnO3thCsGclapK9dBjr6x4y3SSZguY05ouWUUXMT02zmXkmqYE1COydDO+qrjh3Rf
WjvFN5VDjfrYshFBGOeI4VLpWbDiQuXuBByN8ks9nTKceMNORoPhocD1eiAhkXAAkMctMSL/pfm1
p5j5zANY0SwiOqCnJMN9g8lwj6TFQpdRTC2ZcskxZh/UP2zrvoVGJR84shV1W+uf0zudss5nLaEO
R77DqYRz7Q8ybFrlLcNOvod/Q/HrhPEFu1fEozqAfC8/bDY0MYEET8g+oE7DTo2ZPIoHxMvSs+H3
hR87OxO53xvy4ZhRh+h4/nAkCULcHhUyLpo9J7c3Wn2IwEI4igiY2OvW/Iqu7/jE8cD5tOkvrBv7
oFHC9iEDbohfsW6n0iy7/WOxA7/aooR1F31kH/3pvd5Xm/f6G5eQ29dKJvaGjmr/Xevs4PgFROT7
CRvTcuYhoGjf75iiNOXxNe09uewOTYZrig88GDvILOndh/SYRu78aDJIH5ByLzPOS1+EXdZW4xiz
TqjtY8OQZ2yoyPF8jjf20tJtaBOC6cMkntugG0mNqCZRRSZK5c/yUpyzAze06R9pvAI8oNXfFwcv
qPsnxuBsN2R62aG8lPVuepi/B6TtWoB2mPHyDjErAzCCWd0gsvQOL0mqPahctMRuyKHm1Q2ZmfRV
P1M/FD+hA6bvMbnJqOfex26DfAwHyfzI2uKbyNzpsmEbq65DwILLuL4mwrdkB9TwyOJlReY+tXLw
Avb0mT1ooxI+TTuUGyiC7xWMj8UsW34g5n8XnP8u0YdFYwMe4SKR3Ta/8rNyZbnzLQVJw33vDtk3
PW3FT3ItrtaxCuC+0xd7/rueaLykXzA2TxgQiLSZIL+ud/klHC5l+rZah07Fh5ncGwmGonBRA6iA
EAiLRcF0eMYwauvc0ldycstX6AncqT8ATNJn5oXFF0YYw1X1iHTYIEsf2SueQznfM7X6C5mqciO8
xNPkTZNdHbjAv0Cd/FpRqbmAlWSI4m1WvBsaD/eXhcHBBjHZKl8ARwmthXTx5j4V/TwkcYEzDF+J
Bnt5g1LZW4e0DwU+9j9pk50Jmgzn6ccafZS8n2fse/GcwHOtdO23KlBcO7AqmhmoEKOmdGnNS1L8
4vV048v7yXeY0RzHjaCFpJgYji5eF/KT5NMHQwi/Gqf+PrI2w8OEj62v7sMWC4XkQD9cFe4wlgH7
MO+huHc/TKB9GHAP6rZLtmxZw1Zd96ObfbSnVt3UT0YcSF9hDVMDowHaHrzId+5R4Fz0bQjygmvv
ySz9W/OFG+IJq91jeGufJw5Mks5pg/RtZG/i65aWt8fWulWyq1TbD2iV7QY4cVP4LppmIyGEC5E6
cznsaRbIPsLf8bFyThXTCwY31izJI5J+jemyEivzKXGgWYLan+rxdfrgPONr3ovAIBbq3271b9FT
/ABvImfTpd+6o6i6zd7zx6cK97FTdyUaGd5NjusKNvuxB3jFDavawbgAZuyJY0EHup+l28Rb1ix9
2eu4kX+0Y+A8EJsfEdQkv8SkYgDDVN/Ut9TnQcrZXXS3TPRv+ot6zKjorieoIqpPMsHxXD4SCxTv
6hI8WVTDmKkN1kAkdARhYp9GIAUcRIAdP2kb5H7udtgJBfxWVo8Sc2hG+gRD3bO8gjV76anL4L3t
CusZ0fVJv6fxoL6B+dYWbBjEuAj2sTV8sZESah946md6q+vhmCHzV14cfE+q/LPiIGjA4NKo3tS8
2sKE5RWErjQPsnUKS99YP/kPRMaBgiP+d6eFxwKLzKl+dqzrjASciEPN5H7caLu62j1lDRTV77zA
puHIdyC+OQThb3lh1n+BjTh6MGMqtrctmJYuG9qJHF/gIxtz3GFdZ7Kxhi4f1KF2c8QBRSO7gk38
Bk5HCF+CeRDxki0BWKL6HG73DHRPH/tz2AOfb/tbf+N/AnHbGTcaOMoHpJiPobE13wZpR+KF3Oym
J1gJRmVL9nYb2X6Q+iMMY9e4kGnY5YdMMztHlV1yA+6cn9lR+Rrga7I2FnPMrk74m/jtLvXTGhkv
15le+LBPkks62qDwDJeIfB1AVz0aWFKSbW7mm3THMYShIDsMjBMKPwRR0GajHZZIVaBmd0lGr74/
I8/JfOaKuomNlEIYPdMii+ZEhB2GXVRme387YHFmu30kV68fC7IaM72bPxmt8UasxbaGimyK8CSz
j02PuDR8G57jL1IX4mKwXDZIRApq38ID4khicfxBHTJ8S/RHQswU0I+aUEf98ZPdbX4tlGDkNSZe
y0dcirpzvZAoA2qwtO6I2vN9F50X2nKnHa7v8U2hsfSTxgVpq9VAM2iWZsGe1H4zJ3BFAtowxps8
sdKuUCosZ5M+yZQp4donl872JLwpgwTOLFihvnGo4ZynZ91bDghfElejkuZrn/0jXLITgEcDWkMA
ar8R3efgwvgcyRtSIUIKBcyKGAH18ewFTmkLq8MjGFG0nZJeBlhTG0R3fjG7IaLKzC2Qu36YJs8I
wWAIS2BGpCNsUbf6mYwbttUwraJDun+VHsFE2TKCLD4AKXFZPCC479NPBJzzq3MoNgummj696IRV
UxowohBTMlKk7ECSFL4t01m7lZfM42x7Y9jk9BYSZ5F/2yA0GY1jriR/zhv7LXnPoj1bA1dTPM+f
fBLbikHCLuP2QJh6yWFPPZkktVu78u3qpH3q6lFlg3uPH6c7dPqZgdlLmJIkeOE5zS6WEfBhiNGy
a6mMDLnFo7ZD7emFSrKxnJrt9BIzCXl9HZ1qJvVnFm2dx/nIQgashgl2Z5+Z4CBN6F15VQ2i6In2
ojYoCLEyj0RdpCNwNybPsTepQ0kpkLMXo70VS0CpjWIo+Wv2xGsBdhqCi8xTDZ/nztMYDYpLHs6m
VCzAixPrHi00/sL7psElQN/RlkEmMTFMbcBHIddGL1Nl3KjOoA/ovFXSbw87Btc+EKbkANY+m+84
15nRDqkCIudOOxbGTWLr55olXO3aYInofw5meRGTJxGZB1s2qTXkFygSzMqS2q/Hc9CxELqsI2mb
F0uQm12O9vyRwERH0gWwotpx9Vwrn8xfNIX5DJ7O020ASNHRYkbWfq8984XsZIxHzZYyP/GvRfsn
x4ISGGrEOHigffUs43asPKU4T+njjsJ6xfKOv+v5m0EdpjfezveIdMVloHvSc/qWjgwrd8R91YQ7
I0/ElbQdl6RQr6cExj+v0GtEPcca7zkLGXHGS0dFx/FT2bVxaiG/QpTCtfDtpkcCfrdX8xSBKN+Z
nXymOV8590JpV8mv3HUO2NhkL8D+/MDlg6z3Ihyhv4wOyOrMTsnJR0qt1By44jZJUSoxS3hm3CvZ
YIiFBwuWqAwJJRrMuWgADYRLWfFUvKG21Ogfuzh+cFfMrZaQmVYjEzq4eETsCkyl0GCHu0qYaLiU
KN9RIOGOvmIffsJY7WTpVwe2P9sR0nDi3AYnAapEn1tMWtszlVfmCj8CuaqG+Ox/fjPf4PR7LkEn
rYbpRq8V9XE8cja1Rtu3x17NhXKvKDaQyPKpc71n+Pl6Dn4sCtcDw8r7qYyLBxpteRP3jgINj5Hb
YdJrHlfFIuJfeAmPg27/mNKwuG3uFvFNLg1lZ4aOIeAaETPg/tcaC+wtd86buF4mgXhINbRNt4TZ
ho/HBilekkZ88RBGWroTWkHYmOScPURJAC0YkrvLeXrni8dHqgTYTyS4km65Hf5bu0c+0ATmMe54
PODCGVmzrj9axoVVYeh7lnyh4W+yH6gKGLRKUASWXfhvPEQ+TCwMfL1ZDFgkNRTrnqyjTv5j+zxY
FgjfwQt57Nwht4lRGpKkZtBcI3WHLkmzemtxbYQCJ/UDaKBEv3RIspS3ODAVmDIhY0pV13GVJzM/
Ap5IGWDCI3OeLw9hPUtQOb3Fuk/7bY7CmHXP/aC1SW6jIVZz4jHwWqRvxVyEmAL8rIopJaivIO6E
O8xVaJ3P04/RBvBGGWWugtfxGBTkC/H1BVKwNi2G9cKA5pk3xPJpck7U65gfPMp53Ib4mynIBrrU
3OOcgJs2WJfPwWX5iJgj7XukfVwVl72eKGywLLJ62w9HJll/PzxQII1aZDzdCD37pxyK58wYe8gk
M4mUKKDERocJHmelq6HsVgZcHevYiD0iR9QEu9ST8cUolK1V7h8wCGE7cYbriD4tNLGOhvJ8X+hn
KG2y6tu0Nqnnno9f/aUMKnlPadzRPBhjmeJFhi8bN54xlzmGT6w9q3vkR25XMLjqLRwO4vJQQaKM
1kRkIpi3lLnEwEZHB4qO6pE8wXBcabMXw78pPBCcUtswJ+3mWZ/3/xxh9lIJn1H0jpEcK11yYVqj
J8TzX+Y9XDfubJE8HglrkfExuoAFV4qq07a911/A8BiNbvXQMkEkm1kIp8BSXVXyGLCy28WFz6Nj
oKhaazFirH4O4ZOBZQfi59bwRCJV0nO+ZdR5f1aisUCjG4GGmBwsSNzE640PJoeH9JbnyrQMqdvp
Ap+c8qPz2VxD7onEicmYHBhY0jwuifsXhCCMkyGyml4ImI8wlMhN4Ucm+qEtntf1yNeLSTACZSKK
s7Vn2u1hnAQ6KCdZGU3AVLG82QmsFkhtM4zLBg2WbcDuuW2EgRJcoIfEfGUxOsf4C5Yq5pDMV2nL
J4/2fjHpAsP2ZsMkI8ElB9bJ2qrpKXMQBDrJMw1v0k2G4/m37GzdN0cx0hojoOFMREmFM5PQAhd1
9pKaOVaiaBp0DYwKVLnYL12dipSzNV5icgf2cuhdVBhhT7kLi2I5jtoVSn/zBM4Gk8Oxj4qEGlcJ
QnS18hDtc7EVcvuICkmqW0O/u28HtA9P/IJH3aBe1ZBUuA6Fczgsd+ELIyqrZ5hdKcg9ZpUYuLCH
qAgQ7UyD/odda3+Kea1deZYArYietZQ9mwS5M5BCQrbcZ2UNnQ/hEiSXHagEJoXOVWBSatFPYB/Y
h1XVYfcnxW/uLPj9KtIOWzyhi3Fn6MIsGZd6tucKc1db3MUYBSTQEoE6C7T1UpKSd9LdJt078V0f
QQBH2IXF4/UpurA7VhqMTDvdV9OH9AVjhW1M/2kOEsKZ9kOBmwtjSnjjvFrttUYEyMFFBpXWPcxy
fIcMgpSzI+FffmxXOtPuqOzRpznGx6V0jfF17J9E1QsoIfbihBiBhmF65gHSH9hMmdesReSf9A9g
BIcyTVA3OyYmj4IpC+MfSKpMguWOFYjoK5OeX7NEygibXMJQDO1EEW+yaa4DghSHzBLvu6v0yc82
Mj3JNoqfTG6h3vPUOMnR5JXsg5Q90ARYLOIueGVVb8WPokOM3TUocTCDbI2Ur4PB+lasewnu5xuI
CF9vdS4rj0+m4sS5nXOcbiuV2UjRfxEbiDizc5C0PTsJBGVMnsvSZ9oMxpVlCTk97ND7QmzVr8eD
ykehdZZ46LQy4amBhBpqlzB72OxcJlScPszcEGQHVoXUuSuCZkJTEItc6H0jDwwOzHDUcK+b8D30
ZaDziD7VK08H4fh6POrrDiCH4ZbKa0jExcbytxmxWOv7/I05w5LiytiJVpw+uIK/7ZzNiJ2DRxTJ
gZzveWjsPAWkFZMeV8pLELXc7gNCCBsU551k7Hn5gIDTxiRezrcFnLViWykXtrEhObd4f5XE5m6E
2lfN3BGxD2cfYBk/MoYEZ6wWeSZHvaeCYzjA9qLIwGPlXUVEYw6c8bOjcNjRkpPO06bUXyS4ZMan
iPdEu95GzwK2kHxFntiGIJxmoMMjsx9/D1koze7A03Lt4wFOACUZIjHu3vpik78HGyVZJ18VxzfM
E+BPmEU5ZtnQDPoO1t8epgVgModzC8IUEpG3yEwrtm/PaGVsO52WWEdm8/gThokaszpoTT8zmEIj
BsVaqkWjYSKLVbLBNs3aHWjCVWEJp0RI5nS32nlKp1BvHXBl20ZaisdKBpNzmeQkqE39mmDpcFCG
Sjs4DWaLcgqJqtRRSJX197SnjQIdXfWQScwpZNT29NtS6JZoakHbsvT+rS0U0fKInqSqspImDRtM
mU18dgDOkJGYDkubXXBKk3xkMFa/m/TnyZxo3g87i8YKlAlxwdC8MX5qdJtESoj+/CkCWavx3RbR
xxRyyNQapzOmXcFgeSlxDZ3itFZDmt5MvZN7maU8zjaSnOa/BIVCE8WFMLMvf79qM60gyMFEVryg
KLJlN4PclKItqFTn/lB0qOJOTcKQDeMpUaGJZv/6Q41WiJh/P/e0oR4QPLe3SsPCbfX/Ks6jdYFh
VBwl09IQbsgP/35BaqZf9mIi0i+Uj/7+aFHCwd36Xz///W3smH5FiQ1P11fUPQyhgiH++k8pJKmq
06As16PUwOyUsnbB2nBGqsVCWwP6bg9BLKRv/+9qbQlGaNtkPRJK4q9/v/znG8W7YXbyL//+ZZ2F
+7ElB+s7sJ7Wggn5981/f/zJMWV/l/P3179fGnVzc2QqibNGt1JU0AI86Jx0tRjYvz8m8eP/9ru/
f/j7nTrEOy01kwAZyVNh5Vi2j4gsWmuDKVJKIhdHmIFlzUsrqx2qKLT09tQ31KibXBRRjK2KMAsx
K53uGBDkVhV0Uv08gcyskMUMW8DbKchAOf92udyS+YWfkZHhlj42hyp0esQfDQojK5y2FAgttUYI
BGMZXUpEygcNdVYFq0w0VmjmzWubjnW0jFGagsffyIzdMtgbaZnu654DeZQxfy5zbLPNhZQov2tn
0U1oI+DZjfa6c2b7s+ge6XFHd69VyieZUkhCui4nxeSLlv7AUGsKIYAkemteURu9b+RFOAFBfG2m
EAEWwpMFzmFgtMjXOTRokRKAz1WLj5VL6iU6RxpCRQ8dvMoa1MrO8vBcC9HDcS8nikYRrkWZbh6o
GtrkWmi777p8Aoeqdc+huc8rZkY6Wvyu7Hu3HUoIe9Ypi3CuWrLmG/1IDuiIMMgEbYtqiunYA1Ot
5xBCVNvaUlXAsSMlK5SoyqxoBiGSge/pONruNArjbnR26wlGSKGQYaCo9lLJ/R4+fWJOFGhT8ufK
spI9IvCwcECZbQBCc8pCykTD+1gxaG2DtkBivmgOuUM5E23KGETSrOiOBR1t8zv9gRiLWCOMfyxq
tfi1WUKJxFIIsw6VHuRV+umAABm42e1mDVshNBrpHyopwAyAVbgn40YFtiMn6wSnLY1oaRrKc9Go
j6rIumiF2NtAiFC96KC1YB45l9nBHKsdJWz94umtGrhiScogBUr2aehn407m7BLWx+UcrQT2kD3r
OHuzeqJR2fh0Usc4RQMHXIFnD5IO0U0xyQzhMQ97SV2OA/p+aPiV5dHRRhol8MEeLUyuc0WE90oV
etFU0nie/04YzJ5QYdfOJRr5tKPDkKLQSwvKelQs47VRNagEoxTUQ1KxgGx624NcjaLrVF46zXRu
2H6Oq+E5k2YfEQbYp0nV7wdcdrOwro6G1J4ty5gwVO3fzcjAIWJq4KqweLeNZF0HJeHcS5bEzSM7
EZOIPCexRtAc67us1wkzbHrbUl3/biTCuajQUFEhHpHGstwKzTZPL7pyPyTyMcZEbj/BpEUFq4Cp
NNG8lw5vWSJRBVr7zE8Vzt9F/7bopscRlMY+2j7utDFTD1q2HqIqJ/pfwg9DM2nnyKZzN0YYwT0V
jYUFoeKc2ro50U/TH+lbOeah8qstHQ00NcAZRwC1BghJvXE0DCUNpBQJBZnOo0LB62196E2aZ7uu
VQ8l5Aja/Pb2iB0IejIkSTWSKm1udoi8FQPOJMa3XFRFgMhyEKKG7Glt9zy15fuEgYU2Dkqwavmd
mOl06qIAg+CJerLiBTvmOnHVJPbsmJa3iRYVFJyCmfhbd3aSpuympKal2aTVpnTgeiAFmhxTzhGn
HxN3DWn2nsiKBWkRGojV0AHbGNZeGoi3DLWSfTWyDkU9crBY4eJmQ4zfU9TtFVla95NWLlc9jhGM
NY5MkeIzD9UzZlNbtUcVRynI4wba3MyJytrUARvG7ZvezTvd7iXktaBpSKJBssbOwNfs7nmR83mv
ydqp4dEAOcL+jmJnuwzajzGR39BxhRytQ1SkKMvdTH13EoqQTmKsF0PXbq2jdCAfa4Lqg0ZMWAFE
tUtPTkgTllln8M3acRaq3fAGY6rIkk8jrIYmKm06cmM+LvS/HpZIn4IkxNRvUcvysCK6aObVaUhq
7To06VOIPxH+EF22V9NnM6rkO6GN6USrdsTV2TOzRH3ql5GiDlSsDueZ44QL9OJ8o02Z7Iop+UXg
bANFPX6u3IiW031lv0vJOp6cujpj+Z0HKU3HdA/IH7mgSKBs2OHj1Z7kuk5OmRK/lOZInkclY8mV
syKtbJv2OPlSZsWeUtQvzNJtjej02Sx60vNxIm52jNxLOokqYGQ86lKLQrVherSU/qRzeEo7VYNO
W+RY4hB2omjan3Ky3Tyj7NLolIHsTDERCxmf+lTt9hEdOhQeBERC73DUpsk5yRpft4rfDhHHgMb+
kCZ1mkCnad9pCercpnrri2jyYt2Yg2msTb+wxn1jLBy1umr6xkR6ZLW6j3/yizJqcDS65SpZEUUx
bVy9wi5cp6pwTFGd/qTOGrEtW8ugj6o/yepwUuviHlPwt7nqL63QeneyWdshyXFCTzvCYCTGrMSc
HvGr61Di2zJ4VYB9A0LnfWThfmCUQJ0LFBdJozNaDffqPOakFlJ76A1s0jsTUKHp1fyJ9p8LeiIn
/BvvJDTsPGst6IIgoG/qpuFEhTuvpCAoqVR+l2nl4RzlEb/rH6FM7zOT/QEjEaBy/H8SIvRdEUHr
MOPhJC3Og0IbclS2DiUTu4TA7UpVl+7qsXvGipitXQJVVEySrTWyv5KVaLOyB6gyJjhVq0Z7UwbS
zEoLC/XJwzA5m0kOlRGqSR/DNK16sDm7Yc3IyhDoVgXLPB3PdD3OWflL4/5mYCw+6vW1aRErjYTz
Ujly/yYdL+vqJOclvthGAbdheFv0GTLrQjagHpc1PfZNO58QS5LhDX9HhklgHrX9Syw9TAZ89Mzp
Gj9Mx+9k0cNHh8qSjMshcgK2fY6i8SvqrDCQ9hry0U1N6VbtZ2AAVBWbgpA+U1DfaQv9amTdl9Kj
J6QSbjQ2IHhrr69JCBGjoUu4XhaW8bvVdZ4erb1nKCPlZiXkCFozpAXPi5bEp6GmhGqjcT8pDgVC
iySHNLwXviBrFmuYU1cxrZLWW5s4+0kdsDFT8JlAMq4SihJ1MLFOvToMDQwc8+OsrP1GLwXGJFeP
s5NU+xQe3JLP3KRKg68BQK85OuXBTqP/GWe6tjkZibperGRozggTAOsvBCwgBBiRouA/1xdN6c1T
5lB6nWnEyWIk3acUqfZFzT7tCuPHNhxgB6UZLkQGkCvK01Sp5Go3WW6suuRIxlGZpc7H4eOmmdll
HSbzrOTtC23rnJM27M2UhnRVZcuZcTTcorp4j3lBekQoAlaTqm3QOqDOKU+1aypXELM+L3D+7JsC
mYDyXOpdCgKOs8Vkot6YR90Bu4LmpYO26NfU11F3QMK5Bb7QhQRUTkA3ylTpG6UEGm71kuY9FOhT
/D86JARdOroQkMN7SHec+66Rk92QohBI8A1yZnXjE6lpHXS0YUMH5kfM2HovzwysuKC7xXp7nGgy
BrRU3lu9uRSV5sCAWvutWDxmtngkjwyuYeqCk0tIKhV+ac6Lr/cYxTcJYYTEzpQPuAGgbU9wqb9X
xL6eVsg/RYt1/CxPKBZObXzET9FyWKQ1EnrepDHBQ8q1+TQo+3BEUVerisNssk2WE50Wmk2vLEaS
mpzbiCGD7FZqtasS0YYA4bNU0NObw/VOlkdlpyIOsSOf1qZVRAVQ17NI9md9hc4IIYyE+qBkbXYd
EicN4oHieibaIqsKw4EV05uTHGaBUiBI1DVJiDTivDcn2o9sayDpQw3hkOe4QZtZBiaFPq6urBrh
SWBrOULE6hK92MYI3zQr6R2rlNfoNbdowU8J6l3TWrNTh4MKTXAlZ54qh3eLlYl+AconqJw9yzK4
iKkryn1t0wyrE9ps9Ag77bmz6ZTX0ILQrciHBpgGdbiWaMpVR/oYf5rFwr18rbATmLv3waz3q4So
ftHnk79WyiFsYW47Fo60LTBaGXGzsh1deo2H263sz/JKYmjI4NW2DI1sgZshpbLhV2X3KknJwtE7
OsQsiOi3C3R0sgggJ0S4s37tDyv9L11/J6ljdLbl9KLqk/REuqtxdn6tbYd2NaJdZgJiY1NrHKSH
qrT2YUmiYA1UNeWQ4zvvqaKX1h3JkFtm2teUxSa8ZjTjUh3RbFpe4W/1r2M4vwA74EyT2exyRrer
LBzNJkQxT+GgTRQk8n2GzvHBqlv2liY+dFT6pVYOg6zBICzPeZy0NGOaVZSbfhK6aZY8HpZOgziJ
rvcwEDqXuARMikb3iTIVewuvmXt9Gvcj8MgYhQmOQ/ga6U6D77BtsZ2m2uqmBhqDxGmE26b0jVJZ
erSV5HVOOFblmNXIbGFBE8LSPoQ8WItEZQfttVPYRhczMjd1pNu8oH2rtEnz+qV9lyejpaiYsERr
TAfi9VVJ5Oc4pVS4jpTlbWcKof9T6g8XTJCksnmPk0bxtFmofMI172ro/3FD9SOOR9KuIrubE+1R
sqYxkJFfpO6BYunnFEG/XuIaqoZkIruqtbnXxvhOLC/rutBC5gAAD1VxV3bd8xqXOwn3wsfcuHXj
+DWnDiTamFSyBubAwx1ZbxXsVu1QVJ8LukNgkCjVDF/BPow2pjbtSVPk93ZFkqHABsxCbQCTB9OG
ezs+dE4xXjN5+tEm2khsg66QEXv2TWdl2aOR5K/m9FJXlfG96o9lkl1RUG72Q7lSBsKbg6IzlaDO
AW7N9PPMgeSBRv2OjTPueodaHro12MSVOBOioJSBLMJoRL/lQ1qpLKAh640LvWcSHD5PyTAbi0cf
oUOYkiX7ez0mX0mVf9dWhCssehytEg6nEi7lyKlqrfa308mKZwppkKRfXz4GW5nv5EHysGuCJIh0
Z9Dg99cgJZkn6r3SjjsrK8hppt4v2cG3gzKfxhHTJDXSCPjj81pgreyMFqWLet3NqGts52Wh7WBA
OCIx94UqMBfRmDi1gBhLXwOID40bTyvBlFpf6PGldNGwduNGfy0d50crJLT/hu4TgxsISElYB8tq
XrRcAZFOLb+TiIoscrvappVGl+gGHMqGFn0I47OOEohD3xZPneWjx243W3A9Moyt5vHPV4NWASlb
wrvRqb8TypR9X/wa4RTBkKcHFYVliZ0mdOQPqYBOhJz14i05deSEYpykm1Rp2k+kWJH8tP2la6p9
q1dsrzqpXDjGtwF/tHlc10tu3DsFncbZIKEoX44l3EVElSSJiLkDS3f4DCnvrn3Wxn48dcPm/wu9
/d8JvTk20mf/B6E3KlL/VeTt7w3/S+TNkf+hGJaFXJyuWf+h8Wb+wyRnUUzVUhxLNY3/0HjThMab
Ylu6Zjsm79P/pfGmy/8AaXAAH03b1omxzf8XjTfFcvio/9R4Q59LI+9FgEh3ZNXSNKEB9/XxkJRR
9z/+m/Lfl6Lvx9JK7EOjZbeZmlHfxviBlVjwCVFaOUxfbHVJTuibnzDR7eDWG6z8Rf2g6kMHrchF
QXXOUUp2WtvvschWNTfFuuc5IQYZ6vx3EVntItJb670X2a5O2juI/NcSmTACGlRgbO1Yy+0JH2H5
bpiew1bO9kUJQ3aY8JqQZe26WPVJ6rCFqqfykEQJAkylhD9siR0uHpRYVAFltb1FeyA81ai1T1Fr
4S5DPm+IzF4bpJpqkd7TMqUh+085EGO/ZF9m1Lfy3Lxh8S5fKpWesVyjXpVGaCBbeN2bsA/DWteu
TWn+WCZgXxePP4nR5+hLGafE6ee9DjiBnk3kWzkLTwuxStcrTTrqiNsPU/82JRp8SOLFcUIzyJio
85bK/JzBfaw1/azqQ/GpOaYQLNhhl7Rc57CU98rQ7wm2cB8qMrjtlZoGIbVY8hrZj0YQGOBgdN/A
ZHI8hoCbLxOlW2T7to0zJ+5ow8pekGNtcVJzbcosmz+3XyoaOz3fIzfvzn9okLFzBDpEyuM5Ai+y
AY5MgSAtAkuyBKrEEX6nC5wJibPtDPCkA0AtajJ4Q6gHXR4XgQJI1Qi0qhO4VSgQrOkPyxKoFmZe
5p4moF7gXYNAvpT1YRBIWEcHk4CfFMNOgzyxjlTkVBX4wkEG1LN6GFy1rv9qWnnUwqk/llJ7SmfJ
OYVYgJsvWU8PyurM5xyVNzDj+FOfmtFtVfmgCxwPMONONyoCeANV6qT6kbi87RDJGVlvIeG4N7yV
AhlMBEY4AhYqZWggOAAqA2C67yyYQ6mGTQqaEL27GvTcJfCtxxE4siKesnRQDDkKvxVQ7Z2W4amc
CeQyExhmL9DMGljTEPjmKJBOQ2Cetjm+l3I873K9P2fRWh1JEpHdnvo9p9XewJHquKqmR9uMXVXh
rVpQfu6iq5nutBHmT9xWh4wJBsWGHrbafjUQiUZ7FqcoCVgCHsS1FRjuKNDcVPlFjT4/xzjXC90v
edtKIch/SXHMIhmi1FYeWXGzC2R5LPSalj6npfTbJzfCazSuMlPfxlZhnuTqS5o7OIhj8RYtPcKG
Ns3Qaos0CPV5FR+lO1kNSe/r1I2SBiExFK80uwAi7pVpi5bpZRKYdwH4bVOcQoUXq2zkZUeim1wH
JVdoqrBNc4KZZ/pmrUP7XqAZE2mCr0dkKVk2bPulM3ZG3/izlXOsj6DyA92MyZRHgZNmr32uYwEw
0v8Glr+8J3kCla/EzQNtmXZi48KZAtJKI29UO0EARzTshMwauCHKaiS7KQVTigvIDapKS2PVXZE0
/NXxa7TBeaMEUy8KMlCh5R/bBE5BbAc9hJoyw9Ls5rT44rrRhcisfV2RT5RUzFBrIE+2qgrtELr6
wIbobO1iQKe3mf56XIwkrysodIwrbDw5fi7YtDfm0kM4yCtQzR5Nnha9vu1DW0EnW0NoSIY5Ay89
RLScI0mZ/E/2zmtJciTbrr9y7b5jDMLdAdBIPmRombKyxAusRBa0cmh8PRfQc1k9Y0YaP4AvsIjo
6qoQgOP4OXuvfbKr7FE0AzWcVD/7KCIZinHKLlA16valBT+lHaCsFplumzGOVQkIBgLt/YxEbDGg
EWpVvc2ltxnUoicRj8pHypDQUtz0JQPzLkjZQYAV8qHEbdr8SzXrdM+Nqt7kCUE+JtUmYL1rY4Mr
yMqZIn36JUMG8WMa4AkMwz1JTx7JDvqbGjl/xMinrAnUYtDtfs4/GIRkh7QgtF1DXUnJlCN8abr6
MZudLi5+liMqs8BN75RBE0qz1qC/SP5ZAHYkWuFGpCYQQ+ufitxG729LnCjGx+zTP4zHiN7WaOqt
Q16Ji85jGgmlamInfOeeu6en+jRrH6Bday3eOsK8kog1qch/sMf5ZJjBxRoatGdYklRo9wzd+881
yHYDoZm2Ekgf2loMbfYlyprwlcr+pe4LuZ9HBDCOkClmyNqBstbDLsEdOzEqQsBMxek2pv2I2rF/
nxwvIAW9pTNsu+N2mPCVNSSpEIIuyNpwsVg7Nl0U0SAZCV2ceORAPgWpbjFK1FcrQE8+SpMOVeJO
T/TDSk52WisxBo0WMiKsctc/ewLTFr0B0sAqCmrgXXrj1ggM2OURfkqQFaGx9B2YHk3gG03fw6rR
IGAoIjRpfpO0556Wr+rlfHdUVSNgzBErld0lDgbuCd6I5NnIPnmTBwyxr9ntT/h8wibauT39wGYa
+21n0qZUNm3KduZ70zP5cLIvM/KTJhbfoN0PSt/irrrmKhQX8iz0JrSbq2IiupUEdT1C8Dmo0LnP
lT+cbXayTRSnlyIGaGnHxz7AmK4M8EgEimKQze36PKL9EBVDb6oWY+9ZQDWSQXFHXro/S2wT6SGw
98jsMlBauS0Eefo9yPhBJnrahXDVQYDIDNRsBQjDOqnI34m4AceY/GjfciJ4GIIi27t1lbCP+tWI
K6wYjlMRTRq+BW6EzoSm0UEFFekr0SKA7UgTiVKYYsq6yoDUgShJ5I1eGE7Bal9XxnhlrkfXqEdz
mgLlVIPul3eZPzYxZYAPScGAohBmxit5b+EJyg2qJUNhNCHy8NohRp/qkBykbDLpmtQuC5AFFImc
JkC8WdK9tmhI3LCyj+HsWvOmzwBKhyGKxaBS6IyilrS4RbDQae+X3U6YFu3TGir0R6VATG4NYaDb
uCZRX1nTv44uEYpehz+4ZvjGWYZns7IVxn+6lJuc0+ysKudbAksPf1uPBhFxj2YRO5qteQQ0Pp3X
w5x1FsJb/3uaDw1qzP6nMQeL+mMJXDLJitrZGWggmvgINOTcHQNpIGlEeS2iMMP44cOm6VLiRW2a
sm3jgRBgZOEwhHe5D6QSTqaR0rcIjWlnte2Plhoc91rJhn15k2MxIFS3VbspA6SKYycjiLapCXzg
k87VHii3eYbd+SlIl6Fil9XEQHnV2fKba1JO4WF9Flbe1Z57A38hJ+JER/e8PrK18c9H69P1kKMO
dKrYP3ZL0NN6WHOg1kcTYWanhZrbB/El8sbyXPovDnODSx0E6QnYL1xaz9rIIkVXkygMC9KkzUH9
urdE9bS+3cFFphelSPIXWcuqnVkPztAmABbWAK3loMLIhdysPo/TDPhjgXn1VZgVx2C57MdYo3hl
L8O9VfenZFGANEbNH+w1r60PG8HXmzK5Y9jB+WZan63eIjNryQ3re8uYNuvDTGKXrmdUjuvPuiZo
/RWm9bdILUuUT7MiFRLlzddV2cT5WZ7XR38OYGWrs7b5YoRJJhP7ZCBSA9gct0c+04vqLJfD+lRP
6YdZNfXuz0tppWl2+oDf1mix9buQ69eyfleNTSoHbYS9/UYY8HyOpBbnYGYrD3QVzW5sR5f10CyP
Gu933aHQiwa8f6kJbCcN2aOURY3IFS8gPG91/Cto7V/T20wkKfsUQmVuVMa5iiLjnA3LORdzfdYG
GgOja87rgbmxplPdfGQm0R+beaiBGTbucZXrBIt6Zz2sOp6/HhWCFq8524IkuvbrqkxaD6610OQ8
/McUjqx9XVOzqvvQU8Arn1Xc3QOtwwM9ZmYKQaNffHeY9ut/7JeL3alH5of1iHFgFT51Ga4kEzzz
dl0n1LJE6EUHtT4C3FgBDlie9234HntDuF9/lPW3WH+oflFfqcJ9bRxmJVjDovpcKyz7sGL/Unz9
2/nbDAN7qgZe4Z//4KIDp2w+2V1dzPSTOJHHNWFOTDXqWAoCb/1CuI//86tavyV/rEhiy5MuOrGd
+OsrWD/l+nkFc5nzn0/Oso3DVkennJZu1WvmDKbzq4TB+xCNhTi6rfVssSN2BVNKaetFmEYurTmL
r8StImfr1a5tgSlM5SeDbHukA0wz7JnAQd9rP2izeR6m2zEbpi+ajjx039CnTQcDKoUXsGWMnd7+
HEYfzrdrxZdG0mwUKAYUUQvE5ZABgg3TjuVLH3kRMtpbbdSkXgVPWrF3MyJu9KI7hwkxToatTqIR
L2VbvgIZ4I7JLF6gLHZTincrT/ezT5hxf0uK4qflWu9miAc5M8AyD0P8OTffkwi0HHGbX8K++GK7
AcwYh0sAUuxdRwQHl2J8NvVGljXu+jG/xnQZH3ITjYnqHXpf7Dw11fsD1Q6JRlDmzJnEhDDrjkMw
Ufq4/VtS2dWFCeKtdQZi4LPoU21N7nYpVE3BwAH+qYscgftriFao89ziYDmESUyARXPvLWFmg7ch
vng/DPoEuykH3tJ5w4vsEB1NXn9GT3nL9M/RRj79Qv4yk67IANOTp9dIjj/YkIC/Moy70WEsswUQ
3FCwW/e8mk4EBC8VMMZYQjYyT+Owl49F9jR56S+wxLhYJxrVkFi+Nx3FijGhLTU7IvjkgrpH9SKT
6sXTJ6J5D7W9xDZ70EdI3nlKXRr6EUHSDyLPMEjmNwLVsCsypzXH98DFfNSGEDgoMlqtuSQATT40
BLRRM2/dqvrkMcQhPw4FWUJd5aXxiYCTHMZYK9LvjezfGuV96/kS5gi/Xzeg5/WVfNVZevZy8wXS
fk13gYB4Pf9MbfbUfQK6JBmaZ4EhPFEoyJnk2TBW4/cl7Gns7U9TEJD64uOzzOWH1o7edg7dbDtC
ZN50T+hIdlG5n8V4aRlZccH/bhZjmt/60RZxW2qP8lon2a6RmMK6CNopcGSk5fCtKrN5yQkafZgw
eDJ5oPX3Y7bTl8RfWsipumUTfDniwq5uMB4RppzbfLqkkHXTHu9GL8afRQeHOdefZu2+ppb/1Vcd
AWBcR3M5y5PpMDtG2POULfnuZnYnnhTknkaFq7ovZZm/8C4frN6fHkIr8RBvs/ESGVQrhyz7CY4u
nRKUayU7dzeetwY/Qzg8jZmgcIRWhkELoo8DmnofYzl1BAmjUkjgC7n/FI/Nl3kKzq4kWTegJaxD
UggHJCYtg+MNecDAUjRK8XZM+4sd1/GBEcFXpL7+NrBKbgVAvIcPt2xcgi1xe0R1/x1JBIuf0e2k
7SOhmFkOVAfJx83w3zSetwnIe04hoUYhtTKZiBdVWG+NV2DMqAdCpRLghbZmhqmhi/Gt1dTJwIbz
frjQtp62oLuPEwPbh0a040YPZk3eG8S9pPid1TLe9Kr64gk8G1Xv70rL+mgnv9lGJdo7SizGdgEQ
r8wnLrmCBRf29ZYOPFQcCG1phKgt70Hm9QeHKNmHKofBYaaqgEproEurjatph9fIxBgcMlp9qrp0
IlfVOTTSffEjSIIlcWJb18EHmDE2Sib1m8oi3DndkgafPbl2aHGfQCsTP7Mvnq+WiK+lDxjAUN1v
p8N34oNZ4a/8PkptHoDNf0UVXMKhFxCVbQs/L3w8L8Ks4PwSGXGSczKPyPQHQEQVZgTIL453kxXz
4gA0ipgV1rGkfkDOh4rKBCbvBsUnJo9PTUE3Nk+hGZutgHxsZ+/cNRpOKRqBU3FtwoGtGkJYPOgv
MHh/KNMpbjbk083sGuregrIxyb5jcUZWGucSV2RPGGAfnvKItkCLVSUIvN9Jko07tiGSsMIYu57L
GDOHXRbJ6ktDx/rKsraNR35NGerftD2mvV7k8yKtjmYQvNasQefCr39H2bAEynP7zPVHRBcFDepv
jxywrVFcPZN5fCiyZwQ3YBB6Yh5lbuKUA1ZTM24SNBBYyPY55b2K2y9d731wSwc9NKIW86WAPAmp
IvmVSjXtBgQLVzVwb0yoyTrhMIrzGrpX+6RBzZxxS+NCatTOwNZeuTjN03LWD35vhOccw4rnP1l9
F2+lwSpDVQtV3RxslkFEmvUMkLjTEry/52CcARih4xedyvyuCkS/KlfBpusGkFvcEDP3KWNjDUYB
zIEhBiAqxKJ0N4j3eKjENz26BXVmNxzKXEJx+0CTAhbC8vd+mZMHbrUSCxvG5hZfk03/fMMY51yX
0dfSrKEBtFu/lpuoR2npzEifAomyJ8zjeZmAAhGJccQJ5xGpJtbz2uUDk8FXmla272310iSVy8g7
TY61PDpOPVwNhTHIlzeDXdhWiRyPgngrUiZpRZICjC1Z0MKOiNje2QDERysYIN3LQe+Hvbg5nNVI
XA8zwUlX4Qzwpie72+MQzzO9HRtCtVglNobCbmVl9TKPDT8TXZK3jbjQ8EaF0z0Iab2EnPrIt1HD
7aU7/EydJcLh1hQeEaRMErZZh8av72z2TH5HZiM2sRhuWOG1qPCM+GnqD0hrzDNtMriqpo+kV0rg
lsigY6aOhIUCBxKfU/rbDwg4y/N6cHusF2kRHK2iehMsbCRyu+TUua1Nx4vmUNXhT6MXHGM4DnZT
nHLzD3/nY1BdyCczD24Ao6aBg8ViCMXAyW7c5jZp1Pl3Brj4YcbiNel/xO0lsGu5aymJHtwKOEPg
OJ80AgC3AmDeuul3n/AXeLaxPk5Z/3W2ML1H+MTD7JuZolJIM+85SMqt01O36PjZyXg/jTv8GiOk
5yEis9wTu9xFTxGI71JOBAEXlWKjfJpNtldxSwy7cF+IJ4Np2ICOcJIflS1+zHQ88FSiTBgFW83F
Ted5xg3mf7JrywBiY4ednN+EZTgtchoEVO9Gp/g5IyIGgD4MRL8TUipfnLpONhpenMyZ5VvE6Kpy
YFZPGuk8L62kIX/Xll3uOrepaGY6J+XkC0a9u0wjMq5IiUfXWig/XmIQ7eMjSonL6rGFOWUuYHh2
A9DUelgbo07ra6R8/Fo5CAc3gpAmv5NQUmxN82ddQe71+R3zKrL3nbIQYJn+94G0swQpdr145cRM
hi0CHZJXvG1nTVe3vg8zTQtfl2/E8EEgMqZuE1lOc26nDLF+FVbteX1u1mFLq4mt13u2GD/02kdY
Q2LW538OcRWxXEhWeqNwz+NkVYfIQlNe0vjfTsvfYJj8A/G6Z/M436I4OUPqbxF5F8/MRMY9BQ//
wvLSn0OPghHkIYqTcnFKJAQENcdeYJUwE3KR868erYwdmvTu7LnMoxGV9ueiLdDTFN4sN0mMT8Et
05COQBgO546pw5nw34E9ZnydrRAn7fK6qb7Ck59Oca7ITOyILQJET995kiQUkGd6JrCkY+DGZGR9
6qrW3xhlpZZmWU16CE2OyKxz6HiUMyH+mBPjLii3xTwQf0B7RC4HOjd/P2StiezYni1AT2zsxbKT
HwPnBbcJlVqcvcmBYE05BsN5PaABHM/zgtDEJ3QMNDnnCQ4kWlsc1kd/XivN4YkZPmMz16Ipv+zA
w2Dqz2gmfUKWlud/Xix0tC1lZgGqGLozSVI7narqaEg2R/NYRdzdCXbaagmcrdRte86WTlFdePZD
QAAVrbYE2H/HdAv5ZwX4wEXLvVit1kdiebo+Wv5ETW7x0fFdsW1aoSG8PHmOm8B07Ra4wRrFaFt8
RKXFhoLNPufKts/V8qhPapC6TD77xkP6lA4Cf8jgk8iEd2p9LQlZOddHJCYjQO/wYzZF92Fhu9kV
pNCcPSOySJ7srVNa/1ifrC+LtmhPKb9Ya0KGXA/6fz/6t6cUvA16bPg16/szCNvjlN1aDR/YXHxi
62F9eWrb4DQC4GpmaBRsE9JDlSV3S0Q8zZY3u77jlCJh4wLs31TLexTTbJ3VclifrgdVtwBF9Uta
cSfOkdSd8das//7f3sTyJSlvsc1My/tY/8vEiRATDQOrL0XH672JWj/6/VRtuqgK2XM9lLUJ3YzN
yuzWELcjrfD5LQFdrmLGgaSFjGJHV+I+575FTU9L2+jpZjdBe7VsIDijl3xPx+wHNRA+v2kg4A/R
plUCTpXFp7LlLEknlMqlBRgpNQkBmjoTVSlf11jgkgimxUnI8LCPm3xn0ajYO5O4tOxo2hFML2Qj
tdUwDn6jcWS/eSDtE66VDjGgPmheQeFufSqt/sPI+ASK/CP8qmBfCDMCoE43VvfuOWwV1LLefDUM
Up5qBSjp/4tG/l9EI7Zl+Sg6/s+ikVv8kwyk78XfhSP//J/+Kx3Q/oewmJhaZARKzzYd6z//478C
As1/CNOzKHSpI0wplP8nIND7h0X4n+0r36HGlxbvomGsE/2P/xTWPxRxfo5LeKDrKw81yv/87z/H
/xZ+kCOWTSHyxn97/h9Flz+VcdEuYpDlH/m7dsT2HJYIRC1IVEwhTId/6e/akXo0xrbOGutiBNZr
q2usCXNPzqaDknLwf0D918tlH0FKbs1dST37qGuiOf3Zuq/PiKfzznnmP0+ZFs95lH+py3lAD80z
OYIUNCw0UlYV/hToagu7eS4NiKFRoR202qgeqN7isz2QJINh4hKmCtkcOxB4kR1mfZlDq6+L+mUc
+69VlqqLq9Db6SZ8XDPkgmR2HtChNzSCPUwfQ/7Id/3UtMb4UrgKJIha/KO+CU9Od3lwaRMwW5Hd
QNRs1Z1I4HyxPVmS8c00oauLZQMKbh6i76qtj/mI4cKJenM7jRbgwZSNxxR49o68KZA8URAgUnXE
82zS7KMz9tQHtvGaJ/K7IxvzeeSWfomlwZuuf6oyHF7dHNvJnGRsy3LoFbU9fQtNs9r4HaYDAlyY
vOZK74VN98SODHbO7HmmxOwBwlXHsPb8q9dBWMmiNEd7TN4SP1/20BJQefemvsVK3EjYO0l0xeD1
WAm50UU7nZix9veyG/eVCIuPyercazc0Pn5YdBS2XR76PnVhna7qmUBtERHSEOth5oZx019Vq16V
GQWHpTW2qZQF6bHMNvSv1JWwwCOSF+86IOwpInCjnezhCPLH74mLliHUT7H9m8jBZeCWCAnKAgYq
n+6EpFc9qZmfJZLhszeY6Q23yMtMK/2FZv1hUnZ7F3U4giDIQCkMUj77GVgvmSS3qCVWATMCHVe/
vqCpYfhWv4c5CmO6MKSAmNXLUPsDtW8JWL1PPRKIXWb8o0tGHmPMo2fTkE1shAmTaT01aFU2Q0/X
xy3oqE3OY2dVw/lvC8Q/r8B/ueL+LZDT9gTXmceSYHrs3O1/v+C8Bi1UoGfU68o1AJGUBLYF/dVp
R3YPONsbIvlOBES+tlFonYq4+SoCkBCRSAZ0h3mw+7+/H9uyl0v8bxGhvCNhEsIupBSe8lkJ/nUJ
MOLMqQz2CBc/jIZTlubJXkr4qlk1vHRpLk5mD4mnqRu0u536luMKew7wguneeqh9RxPAB6wsQMKL
Y8B7qjMfQEUehN8GwZa+CB6IsR2+uvxuoK6T8M3/WflyInbAh6PRAW5DNAS40sJEWiResEsaouhb
+Jw9UrYGd8ZNZWpbl+hj247/MVRVvw2JH3xgjoxQrZLsQF0D2ZvsMFlMya0nMxxziHuqe4bMBXpS
TE6XqEczYlKDbhIdjndhnriv5z8MfI5bM8C1qYzoplGTvoVde52whFxcSvSNZ/btLk0t5yQsdUsN
K7wpy0yJiQuWplbU3nALvBIp+W3ww4lGr7Ojk/SOrVpcS/YGDMcFkgSAyAEKDInbcu/72Cvoeb+Z
FA8I80UyIhQLh5exshM08suWPcnESUTgJA03P/bD7zxw2kOdAO+H+3H1YqvZ1I7BBBkSx1SYXMYo
dS9hmFxVkvg7J/+aY3jaxUOBziDz2y2Wxe/+Mn4oC6wGadd9dhU5b4wcUrzPjIhyPzsR10ZoQ9WC
QAYyaeRAX6Y5v4hFTeixYTiiO+ufC7fboQ458ZbKYzSVCGMwXCRJEz9I9tHXce5wQLjA56qu7o4J
aR+21f9y/QHEYMJEtqWdY1mh2Nm5ixfGcOnCJyQ76+zo4ee5kOKFoU2mJ0tygnSt/up6lnkw6O1R
Xip1EBF64baFCSOxdILa4C9NlmtESwMzGFvCJpg+9xFj/35KYKIInFd0JnEfCJ/tZ0Nu4ET+XeZX
/g67e/0gIiEu9jy98ZkeZzd4FYqGZiLi/tZY6p4tQ82sG6372h3qyuwBS4hJEFrLmMcX8d4OdHyw
7Pe+niTtenqk5hS41PBQQXS7ZP34Lbxs81h6pMrKwH2OMPTsk4FAWS+jI1kHPnpHGT9qyzdATX2q
JedA5oO8JqTsO64hUt59KFyVFR2sIWboHbwaHUjJjOkbUgMQwLmfvmBwi1RbQnIu/YM/gq4uHBrg
XefRYxE15LvmrWmt8cVzySM3uAOgW5puE4GfhcDri6C5WyQlr85oCZxE+8qaHex99k+jps87znzO
NA7eHOG+lxKjjOEURFwICHtJWV7J1KssemUNqW8ZmkrAbcW9SkAqBbbp74Iifretwlkax1wOEeyo
JJnGnRth62im3kGSX+1L2g87HAgdJTnBkwJ/EnPGgq5ckO7RlEYbkuy39ajlK/HvRKEYjYEP4Zma
pNkVFqxGP65DpHejT8Qu6Q799ANNnD4u6WuJ9knFw3J0iPX0MsZAYWqRffMN0XOusfLUs/4WmV4J
lsJA6CD1e1/4n5pO4oasoFCMhSG2w/I9lFpezMQYt2lZHJNstg8yeHO7L9rHVCOtp9Y0fEqgEVd+
FyLUceAz+KpFLWmjKTXpRUeAhKLMAEZLvF8VZ+Lu/Mxnu6RmyEGPwVmW1u8hzjkXmwBaVPQrbmK1
85eLsQiCpwg3kFUkNDz7IT50cbRZ17gqFVwMGHIwITjXauzby9TGx2ys0UNYsj4LglFK5qxHaDiq
auKDNttvVU4ej/bYXs/sggFJ2od0SmBtT9KhV8tFRjfhPNmK1Ef0dQ/BgCYtf5GB4+47syGSAZt7
O2CjX6/IHHJSNEXl3XX1uWooqHSzQJ90dy/nsnruNaxQMROrPlWE/rUTraMgVCBW2o/c9pp73nV7
ywWDGtgVU2vLe/LN0H/yaPrgUKalJQbQJb3ToXLd1rw3cDO5Q+aF+hZP9ONAB6QvakLDW03NJaO/
WpZxdGp9JHhujsC3Zse3oWx+CzJHHYsqp4M5u9e6hNEUk/CYLDqMsLBvwZSwM5xhJw6RERFNn6B5
nM1LgaeLkGb39zBw/UUtGl96zualL5wPxWp8TEev3gm27RvlhzRHB/4EVUlA60EWaDYWYmwX/iJp
r3iu09gi4rX8agaCNpLTPRPxhlqWxeSuM2lf4g7bk1G1FnMR/5SJEfOnKR+spvVxErfVHsPhvSzu
qUmnpjFpPOTZucnshbc7lZdWCGBYToZzpMMIpxxmgjM5EShVb1NsUpCh+r32UFWmlClUZT8WETHB
UWOj9jOZR9UdWbozszBSYKeScU91H8yovnko3TfML753pABu65aLsG8BpslQTJfYa6+KNW3v9UNC
SA6cGbOfhj377AYIRcQNQgAFr8kVRe/ExSiMWp5czXTHSGpii4KxvxrJ8GxA/92uz4aU3CfhVjHJ
PR0iV26xr2ghj3KeTTrjPZMzxGJ9jgKUc2y1L/v0YsdT0tnBM0YjaRLG7XnB57zqnM3U1znKQfPR
NPF5EMHog5r0vmcuWRj9FHY7PbEt6ZuWzx2KT7icqoUdUi4LbLwstV2YVAznJYJnLiU039MXh2i9
Kw7Ffi8q+AgNwm1yNxZ6d8ctXjMCi6IXcC0fKWCXS2obTOV669z5VE0ZJS11i/5lJdCMPNe6V471
xttJjkUafzAnaJ96JU9OihiyG7HfhmH9CYWhOsQCMpwYg/Yw1M3M7IKfPR7s+D4P43s6dBAtmaEv
6I5c+ve2Jmhyqh+FkxJx5FTHKAJ5yrkqEJw8j1F075uUm8FMgjucQpl69cGJSA3iIuMi3PJGx93U
c6OcyJDI3MJ44dYl1GTdC20+mSy7iBCbDIgFeXQ6ytyT9POvblbrSx2rZ8bSxQtKHe6AYyd2Zd5B
CIdNF0t/fIlNGwNnwmLhZB2dYoN5gRdqoilD51ODx5IE1W3sM0fHT4VhWoFCjuiPX9ZDV5i/SnJu
97YRsQHT4XSJWuS8fX5JOl9y93fB4YGJ6Vq4YMYomHNFfBKyq0bAog0D0pb49OtfG0gdk1hfZPs4
liA9O+7L1WKNqInkJPF4McgTxQmsl1yNIMpHWEVB/JB4kJL7oH3M0EnAPIGn4lZApOxqhLA8qfY4
59lHEIAUM/p+4I/i9kOrJU6xi1ZvhI/vo5z8up6VOUq+p574wtSUj35VV09RHcIkHRHH2kgYInZI
m6TV8HuB5ewHn8q7EhO4f7f+bLO72wwxfUCq6+rsxTSS+0KJ77wz3l5bYUWnpt92Ct9F0k/2Zswm
2N7OcHaXpb/1IB2GXQUW1E5PpT8otqHVNhoxQQzYPC9lgZ3QLar2EETlcqZDuzHyH4HpN3eGoZ2r
WMFA95lpDR6e0rzp1YtjENPjGdklNPyfY7eo/XX8IeLyB1tcARy/dkEgsm/oYWslFXD+kTB5qJuD
2vuRk34DIrLJJpTOoQ39uxq5lHldHXTLjFIFnQX82GBqKTt/F9onB6XalRnUD2uiygnReTqTTX+3
gqkcF4QYFTEiHDcOkMISMf5gmNRW0ovibYmY/YFRc7arI+Y4eFq58/j5oWl60um+eaxs96GwXhwa
EUC8asL8inBvlt4pk2X5LkuAxphByOfVrvM4jt9sjCfOc9kqj5QhYmvL0b77aGhkbhwtg/7xZOX1
PtaUH9wrnPNP1xrNewYpA+YHVPmCGbljd4Q4mRTXgQq/1jnKlLS1X1tvOnRdnV3DaXCvDl8WVgy8
7HaCtCVMCk1AX2IdUMT85leJz3WVWlvs09E21CcxW8Me0g1QvabBwxDlz9Aw3oMYrK+NVZn+9XIV
+HjVhMUC4Of1jyBtnKskZvahEe7FSpNpCd8qCu+WDVhXy8h3jqbGfGRJ+1aiPr/wxr4H44yjIrBB
B8wtm0RbAnyn5t6nNbV1KJ7aMiXQrdHRTtZc3k4ei3eq3NeMQAbX1qexaO/UAIvOhoFM3DxOloNp
TqYTkeiY9Gj6gqCizRQVRJxxbrL/z24y19VlkD4QOH+8yFrIGwyg5q9qrrAD4ouS8IaV0twzl05g
idA8aKndd7npxAd3ahZCKhEliYe5ZDnM8U4LkT4SimvudGLPu66F6OyW5lEVbGoTe/iV2lxJQ0/B
aFNbjXIBJRRdCZa86Q/N0naLq6XxRXQwtQLNG1+7mBG0dTLKqb9gFkDI4aUl65TCjj4m8WV9VFs5
mblxdvZFC3CwrIyHyCvrKxWad3Qs6zGOzQR9H/0a2eXs0FgIoIKWTKZ5beuO3XcnSNInrhXwNWaE
qr5j81jZ+AFCu3qs0yG4BnZr2Q+9ReaDMKLsQqmPPtvjZqe9pAFcPgdnnUFXGOy28SjRiZ9QCQox
oyAeySe11prQ/tqtgZd4gDGfu3tRBF+Drs2vbbRcWYUC7brMSDrJNqJ3iYES2jbehrT4TKVLzgfu
zPwhr08lp+Qm84Ed1RUJgFY+6124xLP3c51fkFqCuhtT4kfhXWROyrzf1+Rm+NbFi+z8cViaXsbo
3PsRuUxXqPAQd2H8FtKPZ8DGezFiM3pjlZ6vUxn+ug4idl/N2nVfo1qzJFiFOkWThP3MjPnAbTx5
LieYqLbTX8ySSBlbszZOyZa2bg2kFHBiLLHbVaoHQxLn9lPnBa/IPcy9A7/umEUdSSRjaZzS1Dut
HzpxUjLm/GIzafvmeNq6redKa1kndsPPA7XwU1VlJCYuTUi02OllppWxFYH9K1DIaaiTs2Md9I+Q
yyazgE6W0CxZ5hJWgmo+HryJetklBQ3upZs35i0iXsvV8/Uv7aGhXnBnDBuM+jjgDHNvkfF8rUHr
fiRk0V/jgWXJFWZLc8/mxqtzyByUXouPmmwUGWgYZadO+uGtB/hOl5CcdBs1Z+qlAfNoxCahBwm3
CvlIVjwiSiv5pRB8vMEcG496TNtjo+e7cjGiR1kw3PIZGZew6/huMI4CeuiAojeTams2SPSYRhJI
EMfNZu6Dl7yjGZkKoY8ZCzp3WzCQ0Wx9FLlfXZohQ/QUs03KkC0fMOCTi+TDfRrbgLYrExv8CCTa
LQdR2u1hHoZX2dvuBb4OQQX52B3XAsSDFzOHOt82zWidkX3wj8/WqbRJmW+Qlm1BNrJe2HRiEgs8
8vBR+cXL6NaXoSBwhRX1e+gs6e/0xnc2d6i93zLNQszd0PR4EL3jQbCj92MmhPf0cx/vhSMBmiZ3
JJXNu5/Vn3Rl3lCT+5+K/GYrRIggqsJ7XljWTYLDNpkRHbll2Ig6WEHrtCG1t82g+vXec+fCMfMX
woOPfkV6Mdl+unrEOlpemAp/cYjI05j1byoGXBks0yigZ2dseG8BotF1I/m/KDuz3biRbdt+EYEg
GQwyXrPvJKVay3oh5I593/Pr76DqAHeXvI+NgwIE2VWlTDHJiFhrzTlm0WTUjV322no0dJqG4tbI
ioPH1HGN8j7aNxOd1EIV71Ez/wTGRDJa88UAmTsr5R5tOyJMVFS7yeO4k6UjAWmxYgxWGBC9UIwc
ZgiIQaO3fMikMoz9sWTcfimM/r7Nw+jGCfLXMDKI2HL1u7OUeKCN0uUoPeY9Go0oY6IQb2uFqYtd
/pSjpB3oKcTU6rKy6Df53LRZgPxD0s7uGNXsWGiaXcoyvuIoHZxlBO7BdaxqTx0HY7oEaTukRKdx
Un6O63gVm4gkVWGLp8ApyXUpc6ISykIA6uECcHSbNr4xk2Esyy9G3+Z7z4Lt4aV9vDMVgcGx/TJl
HMKmLL0FR8bH4XpU94F1mVPGC9MUSYQAjX0z5R5wukHuDZ1LigoamWiY6JmYDaZaKdYJe+VdiJYq
AV7DdbSPnARHZGc86EZd7v2aEI9MTb8GS1U3DStT0xG+YNLp3PeBESB2JigM2tsWeXN8oJeE/nlg
Iay7BSi9RNBgDYDNmnv0CFDe9OCzVmVkPynYoHBfcd3ERkgIQ+dWpOhY/soK95QJxF3UGZ26JK4P
EUibFcqOTmhUuX7OVQjoYnLSiU7EDojgOPT2q5eI+baW6iHPCDmbRfDihNAeU0tjzDXo7rUFskTZ
+D8SuKbUw+xZIquBei5iPgcaq5/T5kLxmkLLQQG3p2VBkUFn+Jebm9UFGITx2DHcUcWk/2mmdH71
ytjjAT5SD6oi7Q8ZBMI4g/M7qTw+ZS8qpBsecJUYG3O0kqr4YdfRaZoszHo21UVuGO7JqTC9meSX
6VlQDbi5OIQBGRlZYV6nCnmaQh6z5jSzT0fAsK6ibaMk/R367902qxapIfboraHekqGx8day7gyW
m99jPd0FpXPi5CXJLoDMLPqMUOOlFRSbMgdmGUFXfg/bfnjTrfNUsHLMOYOo2L+xpz6/FzOxbB6e
GXLSNWWmWX71rAEVk86J+UpN/MaAHFYL26xE/xPINjqPHZkSPniaE/fp60g7K6IL+tG5t7mvXbkg
RdrooVEU2npmGNlS5uoCj3QIYO2l195tnczUDj7OoL4ejHNXNPP6oyPR2azhbsxpy4vngfzxoT4M
zL+C4EscNergCowsnhzpeM/lvBKuxhImbf+kew5+LF/0uFT4mAdImOzKDihjYA4puwsfmwlR7jAQ
ruiYZXl2ly9ACG9SEbT7j0NLaBEHUTTGTqducLa4dVpQimRs+6TBBWaDvp2C9xyXEaJPCxgGU94E
IzqeeW1lF718yZXxoqDxLKb7Be4/iNuiIuQiZKlusQskZgJvwv7lGa19yN3+zV5c7QbHo01YufN2
aC3E9U3gEn+RX9GkYWtIABLiVCL3oCTGMFZvwggIhYX8Svdg9O8bdPns/9+KqtWPCSsX85LK3UhO
lIdkhvZL1yZ9UnO1NloElxhalvaRtvYlc1MsC7zR2kWaH87t96Sh+OZUZJ4sTEYbWWfjfkwIKNZk
GmYeeNOMYFD2cQKWZT1VGyQU2dMsyEqzvOzYGiSqtGPH/HeJ7ErKwnnmCHQA/gHBte/97ZwK8lu6
mv6MFZ34ycgQcSI+NQB5MoTd21gjkR8c17u2MVn35OWGnrCeKvkDhpBCX+2K6xxXFz1E6a6y4Dti
moY1NNAFs+f2GaCbv0PHQbPDHOwz+rRngGr8AjZBTU2HYzUY59e0UpjjnVe7SBRbKhQ618+crTlg
c8kmDii4ofcZw8CTaMgOo69pW2KjUHE+zExpL7OW10BxqdNUjF8wNv7yk5lykK7bxevHnWApfc1L
MotjejdJXsK/HthY+IiMfVRGzbWXsEwjgs6axLyJI4PgBh+nWZhzqp0jr1ulsFSCHHfzGEAr0dCz
dnPiEckCPIV8v/DVaLGhuT2Bj2ZKgl/Z2MapX5RuH6sksMcCkkLk7Ua/Kr+WXeqdtY9O6+Pfsmcy
FyU3N5b5RRkFyZcMH9flTD2Bon3w7OmuyyjS4g7eizNd/S7sj4ERWjc9YV8o2YYrzyGkXuYdjMXA
rGPpevbDd2R2pGCaPqnwi6qcmmgxKOjyRjoTfWrNWb7LQxTpfhN/cYofUxjEzNoKmuA+qWXAf8Jz
sCAn4zgbz/DPVoVRefeUbzRhGQHO9YTxJZvlTa7aXTr48bTqYoOn0RUuQsKMXEoT4plL9ms0xxxI
qrq5G7IMNpb5C1fsP2PtJOaEr5PuyW+j+tEbvghlQXbCQtuwjGymyPveY4fY1NFM/lttt4+jqsgf
yMarMc0/hi5vHwJ7SwNfbxwJu7WF20RVFP8Cl4SMp7Lfc0s8AUXSK0foZAeXGXnepInAnAJI4e2I
qreJdm0ain0UB3ex0z1KC8MdxQemYh85M7e5gsSEuU9uSCVOGAlTSlQONbnR3LTUtlzLZmcaByEU
esSGxycU5pn6hvxRAyRWIRPywLJmDwy19vt7N4nJlchj3kmf/TCFGTB7WC+jFGXOw86EHr5BiP3W
GhzNGb7jWIknHvqoZ3xgpBk98Q67266I0vLNKCOLR4aji0TJVjoaLm91EVni34SIOW8+vgsC45I0
gz62auzExk7t/oC+43UIvOchoEvgYHNcqyoMGO3z5eO7jy/GjAWztwj0GevgNsiz8DC24Y/KtrHM
NWkV3pYEkDVFPyFQWf4Ok2Z4OzR9u28l+wTT1nitlDK3Q+GWuOw4gd1+fMGMFOw69Dj//J0PIGqH
ehf0gRzjWxEQycjRfz6CN70mYx7f/v+///jOFIXiTICCzHNhAhu0Uzpo0CdHFRepPSq0ovrJRs4S
W7nTcoYkaMXIjU3cw0jk5y/Ohy492DSEgQSRRAQeWJy0lsTrwVwwTVLohEgPPcBgjl95sbHmqt5i
PtVbES2cLK8wt2AZhseE1uSlj8qNKTTEPWwyk4zig8WK4Lf0++jFXzOuLIpVoEJeehvldMhsX70N
VF6kA0fPhSh/5UP0Yg/hgcofEDityUpPFM8VrZx2sve1jWvAqCVYQUYrmQ3qoWhPbpExnh5+5PlX
pfp3k+Ef4EcAtNXeMut1nLpfUtKWoxo9bx2oi55oFlPbcWpTXb0K8+ChYY6aOG6HhQi18UznjKBT
RkfQ+wqFTsPAUBfizS0S8Z4v1v7wrTO/ucyLqKTkqRhG3PmVYGrTB8TQxMmtbeXeWvaKALUuNVZW
jGFCx9YSYHOQshjvZA2tT6qvs5meJtfLVrOZIanw3PtUwQWRZX3rEI1F2doRmVALemvSzxhHa+Po
+8QBdEsnOnS6e5+W+Npr/Z6qtLs1DqRoh1/AWLroVjgfxBwaDdSfa7gykHv5gWgYvuboDMWU43k3
iAOb0zWtY4esQ36mSJeqsDkkBpEdefENczhh7o5dQJDI242xeO3cLe/D2dgmzgd3uo76WzLqDMo3
bripALinTQWST5N7Zu2YWnEezlxypTsSp5nnUeTYP+bBf+acN6+s3nnUpQsoJfoxmivlLs9FLUKk
tyQUyNL9PkeERBdpku5DDHRpmdwWmX/P7LgC+IuDUiRjtVO1f7Zsckq6gOJMetMa+c20rSrnyWNM
pF1AHxKh9NoNnZ+a6NQOfMzYBEtDjwRuesdYNQoFENWeNraf71VJ/M00oKMVXXviv34c+qpZG111
tgD+r+CcwGlM5WNoRWBmVCO2ZUyCoyUk7bT6i1WQXuUM5Dca1U/HFQeO7cQS4Zge2uTICk8znlxR
pMHbJDfzbTZXD1btVLtsdnaezyDJBvCCEZaJQkCKRB+2uJICgk3y8Ic52teupvsofWJQcrK+hdMi
vIp+utLkg8Rkw7DS27kj2DHdBBD4RcsmWe8tB542DR5bjSRRhxl8ikS8MZT8ynWN4H7C7FyFipuq
aD2O8y0DeshrTK3ZYwraKGVDTFsA+b0w+Hx8JBGweggXt5LmGLbNgZoTN0rgMIQhYoPKxVrN+XAo
jCLdDVN8bdRSkybkC5aV1hs6aGw4VjEk2N7rR2VxbG76XR7LdttHBXNDCUmw6YrNjDQ1S9kOhwCM
BuEFq3JkqwjcCiQToN9qBtRq0WxC4ZtVygRD2mwj5E3b2CtJ9kruCy8mcdVJ5/VsgM6NGOtMHbRv
XKTMynL6W9q0MeARltqYM0DExbUzaPENu8AqMglYr/GtMRAW5NmXP6a4INC1pGk/K23CsnwutHVI
M3optYlMmYH7Y2fCXah3WSG/Z0HKdGV6R9n0nrCirVynInoSQU3a1Go3+OKtmmj50MEgjt5+6QYC
dd2nrDPb3ZzvfMsbD67b3uDp8QlHohEnYQbnhGGi/aVTNDjtMVI95l4O8cIbSOcs32okL+uhDT0u
T/M4DRECY9Ah+AqDE+QiTdiK2kkMfxR2X+I4+WbiKIc0/ivP62lLYmm4F55+msYzxL2vFivRpmUc
RSaIfBC060OP5rIkcU1GySv8iRAAv/W9LIKXjqcu1haUV4BIW1nMb5nOfrp9U+7htfukJgVl/RV4
XbCZ7Z5RA2nuNUATmkM0I+px02Wts+uN/mo2WUgZDzFS8Flkftziu2FuXsbQsXP1A3XAW1D0w1G1
3q9+1j99rGbbKjV2Q+2Jf3h1/xKs/ksu97s4zXVt/oGvprWtPe/f4rSqyGwvTktoKmS1R5P3pVQk
zaAZTdF9B/YevnZOWwLVdg4XKUnJcUmMm4RCf9O5dOahHuF74QnbB5yO/qydMyHIfVLOAbnH4GBB
OLVcqa1/vznpz6EbMks4xY1nE+hC+0vpCIxPiCU/jujnp/pG28BG6Gil6x58+w5fVqYYzKLVbtfD
jMu2ycxL26FEtaaHv7xB1MW/vUHl8vY0SkNLiE/Svj4sVNfowD9JyrxgVdScJvJwhzkMJzJvfB02
w4hvkYmjSEkBwAAMsby4/fPb+E1jLF3XFcLkczSh4clPn6Epu8YIkB6eUNMwpJiJg4zUBvfcW6E4
dKbLh1mGiEmKNP2LvHH50f/WNnpgbfhkPFsAsFgAff+SNwfaBbwi1MleRtL4EdnnIm+LuQIE+vIb
Bwr/b+MW3ubPv7O1fPafXtkEdo5hXgslgf39+5VNr4iLPM0cRlBRdYfs69QOBnlfjXlogwiUWsay
RYBmPnu/CneGXiCvGGc57WXYtXHEYVIjXnrSPf23fLSZwXfnNK77GwJm3jPFIR6tw9/kqTYww89v
G6Sp8FzLltwyn+WpU0bLR3MyxixU018x5tOwKAgKhg6bBDvzFS8Hk4L6gEBPzna19q05vSDAJYiq
6qcdqsR4sIpLkDBzN8j+reHWHBKrvi/bsj13otx2Nfo9Fy88c2NE5POPbPBIempiBg6MJlYZgotL
CXUjFK5a04qGKtDE1p7R9A0Hb/Ppz5/U73en5wAKRqvnuhZDxk8fVJHLSnClFak+aEgbHuCVIHqx
6rtXkjBw99Y0gE03/lKrROz+/Nq/r268tms6mprEsZAE//smIUhhQP3eqJMp1DafR8LbMrPblkRW
ukvb9M+v9vtyhUVGm57jKK1Ztj69mmpxc6GWVKfIMn4ORfmMxpuoTrr7EKZ+jaX/88+vZy3Ly6dn
wNHSFraHtBjLwqdLm1RZReejcE6JD5o2gpPIkXhvwjxaFd3S7FhGBFFB2z8wHsqyhkdjYbXxC48m
4DIerWpXHu2gfPgQjWalBoVjU1UNwJ4LR+4SFqwZOOBd0FSw6enk/uU3+H0B9YhycV0uGIRNfot/
f0B51PvTkCqJFQ0wIT2LfB839dXsvOA0wgA+mKbxajMIU5q3i6CqIxpxMbIvcsTBQyFS5vvG7/Bs
y0kzzlA3nlG+WCQVPM35s+8AefnzW/4vt7O2NKNdLjv7/edrrq0BL2LpWCdaDTT4HaYdjlflBxSA
R9MvzE2+GB1ohQeZOP/5pc3/suZxJ+PnogHtSvV5P3Rp3vLamXUaF/cAmJZpZXood/o6OZs203xA
ntONibN6JeOWWdeiqa1HoBRo/Pq/3O3mcnd9uvswyEjPlMKBim8v7/Y/sKi9iHI7xBZ4SlXFerWo
h+ZF83Pl/gv3c/lMVc4Dx/nQcIEL//lauL8/2hqXjoOgzmVg8/uywqzLA1sgTqUQX+kJlihH7OnV
8faZnT7g8rZvbSejBeovIxwRB2iRA4YkoXpzI+vgp4b5rTbdw9wVzl2P9446PzLrknAX1AyBwlkf
Mbi8G6V5nUOOGKUvT4HuzHPS44F0wNt1ADj3rZMrzIiM3Eo0tbcByCmbPssKw4izy6qa3W9Segsh
Wm9imT30dnvoKp2fGUosS4MzWeXKZwU7yBLVrDkFRL2EFtKvhmM6gBr2MjN/i0XwYM1es4s1g8LB
9A8BEb3cKJuIaI8LAS5qP4xVuQpK4wKlfHobB5vUeFRJRpY8ECUBRjCCNt8PM3MxzbCzoaKKO9IB
pdd7l9xNH9sggWkRmlRnYHX+/IH9lw1bC4xQFlhwiwLiYzH7j9slj6geJ8N3TsEgPaKAnD1KAzzc
jXfft+LsBcgwEihoXWxSyDQOeO04f+pGOKNirhkuM6gKgFG2JDzstTnQJ0DLyLCkrI9d5Tw7MygI
HArWX9648/sTrwWYYTDAWnu293En/scbD9Ie2QpnwNOHTNRBYzIb068uCJxvcBvePGMiAsBxb5J5
9rE+pcyk8+7aagnjpmQ7RUIDRZdBHsqHi58ScqmVjXqwHgnFMuxjAjgEyORLwLRq2zPl20sfnkhb
MmtoGGuZ+tWOB+T1ppEB+EuZ5Ctk6idyLa4fJ6uWuv+SXRErsDDq0dqmFoQRn9nyWWb2/WgwC4HN
U/uInjdjGjEpZMk8VHTw6oFgE+PNs0tMKVkE4GCZls2c7m2u8F3mj9mqxg12KFp0Xo41fP3zXWH+
btfRgj2aVcS0eYitT1uYqJpw7j22sNQ7aJo9t41LgjpyNvxFmjTZAAANjThGgkkhQbBVLuT5EFFE
ogmjqZO/rO7mb1uqgiDMY4OFiLVNfn4/VdQwuCTQ4MTHOxzdBkmF65JiL+rbSNJJaO9h6ZJCWaJ7
HEW5C2eU6rnL4C0Ki4Z4IzP8y0n391Wft4SryRZKaXbLzwcob7bQZNM8PFlhBMVxAJpAv8IfmDck
oUl7xkJe5yox3dDvn44qbUnz7K2zbbr2P07V/71c/O28v7wXtMamsJfDq/Npzc9w55SNL0AOBia+
QNwJgFKrfcQYcDV0fGi+ZSF9Ze65aZVhbtyO92YM5V2QpEukX3Zlru/z/3RyA/ENhwUSxfM8zm9/
ua9+350UB4qlKMHcRIHwuTRL7TAaVekORHkSyYtbEoZuIC6oYzV1WuIdaMCSSYrm/8739cHQ+6rg
0dZRFl6M6MGeQZQMrvMcBjUJF31E1mztZZd0Gm7C3YjQ96GsRoKWtXXb6rZ8ZIXIzkwsMRwNAPQ7
luEiIdRwkkm9nQv91c8BlM3IP4vJ9neGaDN0VmWuN2GOINyJJc3FRVgdVn626z0HZaFq9mSS/pQN
GURORQBkPWXutrXI/ywxC50dkB8WyrSdhNi175p0UZG5+YFmgY08CALcXOTRpiPZ7Y5nOqcrOZzo
jfrIGw1iJaSTn4FjQe5cvpQtIV/9RHrfRwFSMNBD/Wq3lxm3JO6QXN3NExKEfpsB7nk2J47zcRLA
4C2/pg0lbhClW0O25hEH569aoAfp7dlb03u5CUIHdGjX6buPRTSmaXgWXv84Vd1XUcx4I4ztgNLq
EpnGQ2O1GHFGtBSuDG6C8gsD/xjPgdYnVU+Hj0o68utfY46CPdY9V4OdYJ3PgXlrphF7XOYfGumM
fzlz/H7zOyaVPn5j7djit2I3ynHIoOaCRpHYVGtL5jiH0nLYeniAd0bFAGGY/u9Pv2Py2EtXMqRw
7c/nzTYQVtuPYX3ykqTdGQWYta7XZxKx0mNMgspm9uw9EGq6NKiygD3R9lv0Ck6nvMufHyrrU4ED
S5+jlsVOiBnMEb89UznWD7OqIQtVSAcr18svPERswQ4NW2S/e+wb8qhC/8aQ3bRZ/Bqzy53oFK5+
iYmJC2vyG3NvuImi/BsHERrHxH2UCB1HI+PspBnlz+G9zfhvU6DMhikGxiIBYTeO1t9Weu9ze0ny
uyhbQUdwGE9Roy57039s7DJlUikRbZ9CYkQ3H0yHOXPEKWti+toff8ay+D/ohyRP14Clo+OwIBzj
Fif06uNbz0fyBL4vSwkPN17GkUzEjy8Rp3gk7uRWpbCRPv7KMQqah7QuQH2AirTGhIFCC9YCIRxD
kAosf4KB4q6bjnU1M0yJlX2KnAVJEJbQIv7nW7Fkhgc0nnGO26c49Kato5pfmZ6MU1TMcKeahTqS
NXB0srEAmOb3yJZSOzvAVz7ECyuzjyUoZuTaPnwRYtc8km+WbyfMQgwkTvny5eM73UQUlEAt+LqA
+3wejvvcaTHL1PEjYbi4pf0qOFCLpodRyb1FLGwG4/Kxgk1rsYqhmKueshbuTQUTkJHVvHfD5zAL
nL1bYWdjloBe3FDRyqrDpw9n5j/2K/SCWO6Cbg3pLz52JFOtylRWVyN6N1solHZW3c6SVKC2jsad
jU1rJZoiOBDEBIAfLQmhydNDDEr1CSbzpkHLsh39hFFByoDVnGR91niC9mDvkvUEIO7iwjOn9+zv
SmnuPo5n01BeZRwseJvE24GiDw8tRrGPd8kM/CZn9n7sIqgQUJGdxzaxoo2G7rSjfGEyj0Roo1Kj
vRg28fQx4ieKixLJ/QLYqVt6TW0OPMqvxFMcCL0P0A7XUvuPeP7XScUzJIzKZl9qSkBz4GJR+8mb
IA/SO/JbiHJNUGCpQQGhXOw6bFsGKDdGV4Q0IqZo84WPj10et9aBezBYjXmIeNU28n041tQLDeW0
dgKCh5rveGcPECLNp0Em4NarwMADSkt+KpzsgsplUTvBdU1QngX4KPYtIlfSFmIC4FvqJ10BdE98
9YRgzCJHmhNakeGHTLoCu2VkMP8JXugREdNi0YYy5cFLQ/NoZfIQUOyjUZ+tbevXMKwGmB5E8lTm
a545L0CcX72GJCYSZvGV4ooHU1rvjN4F0hWYWPmCgrw+LP5liKuv7q0vCGc5O4PL3w61jA4wtQde
NO7q8crbXLUKe/w/HUqRIDv0ashPqNQxkj18GFOnRZY7VvrJQt/FEIZepsPR75KP3V1hzt06N+J8
6w3Iq/o0+oISttr3JBHj60W056OwvcqeCZMRqeh7Hb6LYFZ73RDqOITo+wjpJN4+BuRo8dStcBlw
v87WPZyw/GlAI76C4xMiTuKPadXdYOQxWW2FQjdCd8HtBkQtoT1eo5pTvw0CbJdFXnwg6O2iHSMn
AQHfc5xiXhwx/G2lMYW4sIEEoRfg5ef6cbJSdyMcsSWKDLOXglYas/NCuWTkWRwlUPVHyAxkYNZV
x/BEEqI6M2HN00V/hPV20/LkCyynCAjSgwwKEn6HYNl6pwCxrUACWYcXmiXhUcasQo3ggciJGNnV
dgJ7DhjCpmeAdaOshmaOy/lp8NjwXSbUurBR6OEsOA974MNlglQUbV95EVG0KFMwnKQIKy86v6dS
gSfTjOmWBqReV25sw4uX7jo1ioC42IZTpgqqJ86168LL5T0nJiwrurnJW2CWUENjPBEPGHeyFWYo
1pimmdNN32oaKnIczvz+4Unl1joS3niNnXy6oqAKuQPmVT+41c6RoXc1gsa8K3mYKsrZNSHY8SnC
B780cIdTD2kx9vATBwzJOvFalCM9uXx4Sizts1NO06YtgzsExN5jknxnY2DC2tge/E2qHirJKrCw
bSLmlfsWk0Xv9wihrno0myfa8uZOVBA8E2ixpzENSBQ+TRBdsZa07+kEbjrK7ACUXNJtamRJ56Lw
HhoxOlzS97ALjhqfzCnRiOAmxO+7iLH2SqUmIb11nz1nyXPXwAfFbXWOUJMfegjRTBnjs+GwxdXa
8fGAlOgaXcmxkgyO8cEgTKY00H+Yhb4rWuHuRhDCe4Cz9zKn1dcChzoWZS5J58STRlbXAESLOJdg
yp7Z8lmo0KhytQWNPg1ADg2hZa05E2ssSHDxU4bB+wDM2hgURLwxTY1LVETSa84lHtxo1em9UZU8
zcK51bH9KwnUZrJD5rEWUwDfGZ1thGqK6DtrhXC2OE8Zx2XSOFQu38iPtVbQEMj69BzOzWlyh+qe
jyEuxaaB9MAEeMD5ZeyDFKMAbrH5lpEkjTYxQ8TGTbwLsS1vccVke3+u8EpoMznXgnxKYd9StqBV
g09zN9Q2Tn5krWiTLHvr0bMneLjeFK7lXRDQdWDJi3CHdEvsua6Hvk2nXVEl49GxKzzny49mKByt
zTrHtFf0wA3d8XFgFdq6LKEea9BjZQVE7wUdAD5WJcd2HiuWyoz0v+s8Ffl+INEFNKnCcNInWHz8
zltXPjRlrmS8dVwHL+XULJaR6NKSH8L0dYzfhX5Rya2MOvergrfROFWKX6uQQKCG/hGVGlkBdIyL
JGLMEjrvmQuVFxlReNRGu618Q95kuSRHsq+vlJQ/ALIevF7PR1NsiDRjt8vHH8g5cB9mzT3pUc1K
FKZzkJ17mybBrUWP+85qJsJTCRVJg/RiNUIfrBpW8WwjtQ2wJxJiM5h7jmjbLprVocE8sbCcInpx
VB0hOCg10WZomz6kalbHLKnMTVHJx4+xTNfayVEZteJ952/2gs9ve3Vp8+osF7H1GNjAbJJLEcv6
aCUd42Q/wGjdt2S9kyp3IOB+T5bjABS22EdBaF6cXp1nL/1RtbG+9ZEF2TR49iQLXKvRBuMIbA2A
/tydItPfhPM5n3R5i74MSbEsjSOTZyAvotbbhMsRAWmgFQRBYIofCu2FNw72CRPe4KWqiT+dbWdT
+8P7h7O8jdAYVVlIhkRzqbzWWzkagoxuyVxchiFtaRurDtZoVZnmZkTauh0jekQFjegt83w0rWKA
dUbeq5eZ9yXdkbj7TiRkhRhB1r4+RmhKVqFfklAhMNzLHOu9KrG+D4uFEYcoMSS1zaAu/Ia0eDyU
ZCiiaM03U1yXiAA6/0SRh04ea/TarLz64mPP3EeW8x75tn3jzM1iVIqPlkhf/ZGMeuah5irMMC+4
eH0iQch47apHnZbrRMbGyc+g8amCChT+2WNuN+LcyWDDEHVat5PMaRY3BxPbr8XR/IHe3lM2WeKc
zuhVBmIC0ih1GG/3/XZy7fAWOclumLE3AyhxL2bXYjwZ+uhE/9HcYspIT7QFMwpm56qM6IVlvD4N
NI/uiP/kAVTF0fZCFpA2ue1mR9/ROlERAsqIiSACS8Z+5Ie80f0r79X9B+CEeJzx+nEORTS9S7Ud
XjjvQzIvkHQbVVtvDZ78jVHPAnVhgKaw4+ac5UbKtjsi8mg2ge3194YejmIMxE3bGQ1KeOhrpaMS
AMzuXSxkvTcy8i39GeEdzAKEKk30ze2T+TgOHY5VnT3UZsKGlhmPIpDlPrYbzXIfIz5xBszgkX/U
Y1U+5FBVbRPCNDtncPBLXosQiC+93TxW2fiizMF/oFuEHqpMrLsekzXtIQAzU9wg5iPA8wDOfCEc
aax5/XyOGjHfwavlUJwNxttkp3c4kTqogL98Yo9rtFXv1MPGprbaS1QzHa1muqBtYh5rsps3QnJv
pIupCgdYU2I66lUzXGz8oQdVed+gA1g4x85Vy5Rs9qeMxKiKmB9H2xg3oDv9IwJugBMgHmWcirlo
pQhwO8Hxea6gF4a6zO9RYxdk63gQosPu3rMz933gAdMztqAuJWU1QBz5UCo0N6wm5FIQsTmOXYxB
nYTJxeBXjll4iuWrqgzOg3mDJLlsSpOUYHBhTVlFRxCt16Cai52Us/+qQtQ2o1oNRdxfg17yzBGI
fOuSSIl/A19LFFpX35Z32hnxgAx2epnwUuso1U+ejccRed9NV0n6F1N97zRlc9/3KCL7cpYkrqBZ
X+5bcKxg6msYLk2H8rdz7fFhHGrzNu5s/cLuo7fOhB4eo89uKgES9OhjNzU04I0eJjJnqfOosF+k
HuTZyAQGS2HlZBe5X8hHc5jRsdr6sViXGnVoTqTw/YKUKWvE8VMySgBN9vhI/DprSNIfFCnQnBWU
95h6X/3ZAYBi6scB/Mo/XBEeazJI5ohtfRkXdBa2J+42zIuFzxgxB9zSyHIbk5m3onGG5iofj5kA
me/VxEXJ/iNrot8WHeeBtLIBXKTJvNfpAN0gLeSFrWaCD2EhQCrzX7Qy9JapikVAfUYsgDVOR0H6
Bm4ux97FiPRu7MLeIeZJzhnDpmPrLpHrpDOMDFk8p77y4xD/xhMSZmjX+1Yj1RhFa+zraWr3hS8e
c2YA54mG9Ed7a27C73nPDFfjfF1lHcnVWKxZmi31xAj+acin29rA1SU5wU15E+N4dDCKNiGRxjVe
T5NcHtEA1IWJ0MTOSxThwamatNn6i6sJq35zV5KpvM8h0KOg8Ejna/s9/mqP1AlUnVHXvFttZ4Mk
62emCSh3Vn2wrGH5ZDwL5MuBQ2WgJrEh9fqWYdn4NXWwoEy7jABBjrbjlrBA5O1BmVNv5c3t0LbJ
yWz9E+nExdmrkm9BWxkEV5A7n0umYIXNPOwDkdSin90i2yK9NCFtnBbULUwcYuua+t6OOUj6cf1t
CvXEURtdlhcBH/YzvJ8WcxcVjekGQEp77oPWPmWRQ8OscLoTx+Ho4mRnEpSDm7EKhx0mAA2ZPzKQ
gIM5UQxZnZBrmKOiWtO3wG42DsfOrdUh8sfbAMHlYbSsX249OTeZ8C6Thy8Cort9qKZ4OITIMjfC
sN8kiuOtoqKgaOqXCCFpHtz6ZfBYGiz7/1F2XruRY9uW/ZVGv/M0vQG6+4HhrUI+lS+ElErR201u
mq/vQWadyqrCxcVpFIpgmJQiQoxt1ppzTKb1ru8fFhAUayOycisPjjB5Z7NIBKm5diUQAWx11FwU
q3uqUS2uRNvkm8q1AzbsRA3KUMsulJCDvhzOvTUcXfYQxwoEWIeyjpQnOGNdZTcnJ9HvtN4VD+zP
uTxng2weX6VL2lHqmXf4ck8l0SSIbs3wRv1+TXZBvXHCUF23DrJKEs7qc1NX3Spr6jut6sbXboum
3K/UsLkTCNFnDr0jJ3F1OusUyoi/PHgIgq3L733DExfrIalSxXroirsUqxC5Yagva1wVfuq2L3Vn
PElsyNiMRmAn5spJAjBhMIhWjPwfuRLhQcv0+tLzOw9eb70opfedtYpfm262w1bLMpeixi5rCgw0
WXKpCV1edpkNedxLkSmrbONQONpWaLReJ4u5S52rlp7MrrUeseDtssfA+KkB48IeXkPsn6y9Wpf6
qxu8Q1H8CAc8M6bTB5tIz/BHamz7B91wN9gstXUg2nCLs20f4o5JJ4NAaAk7JvIi6N3Jp9mxkHMo
DPi2Vlt+0OIIQjCNW01/Sg1KYprW2Z8TOZ7flckIL2VUsNtxtScvs30R2m+GtOSdHmeHRnWyU1Ln
D2HDxss0TLgvwXDfj6aCAktJN21quysRV+4hbvWT6MJxI3rDepcawHFltA52Whh37EXPXPKlLYYD
egB9rcR4jJcVXMnoqsV0L2JUx7wlD0EbEEaHmN0Av+BuUp2vSKMehSsTo3eHLKAf+a4KFKuRw/61
7Bl2PGF8E1zrfkQ44sGY5ICzSoErrY4bhol4G7f9SR9pgUqtvv4CQc4CMuBPhC8GKgmBBlWJITEz
EMlU3oORa1N26IzhN4OHpViZJ4+ePdsrBcJB1L47tzaVNfq3amUoAWk7MVB4J0guuMZ6PyQ5HfQO
FqFpGn46NnC+SU1IvssHwl8qoGrBID6rBPY4LBGs53L6IBQzqnH8eNde7/qj3ev9ajAiuV7wXVAF
YCcNyPZDva2OvU6xdhFN0ihOjzbFSz+1ALpY4bAznYYqLNs6t6jEzuxZdnsZ2ymmIFui5y0wlvut
TDc6dNKjbNP3rrXjC0v52m9sg7mLddMhKtv7vvWMgyEcppRRXYqmVPLm+9RmPGu5Fq4NIja3YS/f
erMhOa7NilWa2tQ+HcKRPJf4J/bWWFTaHqFNJNT9MuN3LSSJspTbht1WbeAL45rEhgrUbsjy/pst
9ENs4np21CsmWtUaqkMB4JohArwYVg3gpsMNiafjOw2dUrXZDJ1uHAIG2c61xWlS1fvJTbVrP6f0
dI2CY7vv+e6wEXXnzU7WBh9NDzXBbTqu5hrIxpwC7qtenxxN0F+rySXqaG4mqnjz2Eb1yOnLGkq3
ahwq7EH+BDFjH0wYq7Sg/s5jmF/0btPGsXYWPek+/WAT5IcBnFr6zTuWdyuILTbVoorqFE6XQ5Kq
hOdplbvWbfFYZbp4yJrEPORmSylRyW/N1e4t895Kw3Pjlj9UlwjrSpoEeiBOoFDhdlsqvtpTzVR1
KOh6lE15yyxYbn2Mmy9gQsBgfkDSPD7EGXiLdCRkUsnjS/KQ1a51srtMWzN83Bx7BBfQ1ySqE0bh
T9Fon1mJyvGOGvKaqHYMbdBO79Gs0qSr7dG37F7wbUzHOwOXG8ZhQqXwQRr3istga+rC3QdAZgD6
42hkr2zRipiv3BoqDFbfbgf8FECXVYQ0wolvLZly8WH30SYfdGebah3zmqJTrvZi+60fP90Id5ZS
BWwx9SG7qk3+HnjF986iaDJmT4LU0GddTrhNmdrAelQn3ZKf7PkjEsXwkBiof++YrdamrZPdAahk
a+DaJiwcvzgyyofGsjYTA+djyWA0Ru7RYtG0jQbzo6rH+AW9wTdXqzZgfpufFvXOMH12C9c4d50a
XUwGZA1N2VnvaB+4lFv2VjH97OMywtqQ0bmCpf8SBG/siJ5yKkYPZZga6zhK79ouU+lkxON2Ijx0
w/Iy3bOgP/cF5XQlCcbHpoJV7bWjhce77sgM6S2Qd9SkIjsU93i8XnSWQBejOit6rO60AjDucYzS
jm5Q/ZJanVjXaVO/ubMVIeir4a6uS/W+14pv+Omq21iKr6KDRqb3CUGgveK8TsQMUwaelGs54v1I
+8ncElgj96LzIHUbiiDn9dZBQSp3ThasQacjCqbEtoJAwlhlz6ACq63Tc4N6+hiQumRno050WmDj
50Eme0DJSaHLI2Ix0ovHPhleg1IZthEI3XOg9SdjLo3Yo5SsttnM5WUzXtHRjVedoWytDANV3W58
TrvQvMmRH+ybvLS67lntZi1N6K6WjxGWzb0tVb4c882xCrpH1TuYxMTfZWW0K51Sew6jfuPoav7W
0F3ZZWAqtk2ptc9OnZNomq6ljdvd3wR4lbkeIdSAilTetWp864GevEQeNnDXczeSkLGsTc/5hIzM
y62D00KfYhfv2u2pjDrgw/xuHCBEVtGSJjdgBF/X2ZvdA//9/HmTvvTxv/Mf8/UGreUOXsjJuuo3
9yl7tT+pBuskkxJPYWDwh+RC22jdsoKI1/HKxKKz8RiFoQOMe/DGzbl37+L+ER17Bau4WaOa3Znr
zea6ub5dcZb57+RIrAJ/2AwbfWsd60N8i2/yxf1mfIG9YdVLsACu5BmqygaMMeChbjedRetjk+Zb
92OgXbVXD9lpvPU3/Um8NYjW8ZngiQJ43qwoXAdijRNMabddv6OWj3sVJQgOEvUajTlhS1X0FHXV
lmCdGrcUjcqucqs9IES5C5LOxIrfeOSXjcrB7Ysrtrvy6nbRW1/mA19U8mWKzPhIWQiQj0aBFLOu
sw+L8pylsn8vK2AA3aCUlxHJ3a3r1ZcpLLail9krJwnKpDJkjRlnr1SSV1aDBCG1ohpvuWm+GtKm
Ypaw3EwKglDHTcGLeHxtNuS/wGHd3ogiwJF5vKWAq4LHm3OPr7KuenttzZF7y6E2ye+swX3+uulE
CXXECtdPoifN0VliAgkqPi43g/ksFVwaXZ6fNdppRzpfZyU651Rut/UcrujNCQ3L2T9uNnRH9pNF
nrJrFMcydyB5RGHNUaNfth0y92F5ZAoI0o6thgrxHAYZJMbZoUG4XR4MSlkc6zmuZX4Ffa8TnDn/
uOX+qnAowuHBKXpyTJdDOIdLBjGH3/ctZ2Bt5mGfOTvDtazNv1MUzNfBkiG6vHQrJjnUpKe7CrUK
G05XHQMRlruxzRpxUiu925Xg3SbL+uOnCxEXv37PP+5LagBOWkOcLn3S56moo23j6BiZRBS3ayY0
iFBzPiY7n+IosHVmRTLt0DHqDD16hEOIRvU/MjGW+0KnySjplaclF2M50I+ldhp7KceBNOVVpCCR
MFRGfWnFULaalqyx+Rf1tPd/aQf/198EU7+A8D9IhW+o4Lb/uPl/n7Drl/n/nv/Nn89ZEPK/b8G5
b0pRfrX/7bN2P8vre/5T/PNJf/vJ/PY/Xt36vX3/243NwuS/734248NPPrX23yD7+Zn/6YP/4+d/
RPY3kUj/RVwy/4Y//uX8Fv7P/7xLs/eozN//Rvb/9Y/+IPt75r9MZgcHY43mGaCaUOr9QfZHfPYv
7Ne2YzHI60j1eKggPgR8v+HMjziaY7saMjXHRjb8B9nfMP6FCYDLwNZNff637v8P2V/X1H/oQrnD
cJCCexovQzP4dX+Xj9AqcYuBTdtRYaeclTSMekKFHIc0uSyIXvpmWlXDhL4lHfBxKo8pMqFV2WkD
eXE5BSp2OSPeFtqIdFaHMSUYpc0JGjTNg0dH6Kji6zmas+w0BHlNJHnUF/GpM3aVaqUrQwbU6Zr2
Y6hVFreC9HMyrlYGGdTmqO29CIc8EnL3OBGNdxTIa9dJBAVUL/G1V7b1Ull5umoEO2TEV/ZRisGZ
gz/svxzYfAx6TC+RfgnOB2UOwrOPJL6RTbic1vjAKYSGAvt8+uLNC4ZqDP84hKLSj0ETkFBuOSg5
55tkPbJBngTUvT+fvDywHNA46MflbPkpyxlFLOIFKFxoA3Nn3nxhqZpWipuz5FeznK0DB1Xr8lPD
SEksib6xR4JfPDFnmixn8EPz1IlW45RKxi6nPQQdJKRpyk5u7qlMnJ5CqzR2tmVwNt0J/bOwWRQa
YXH6fUBFQgnJTl1KdQF2/yCW1lp6+Fh1i8Urbf4zSLBpg9rFtrDaCD3ZFRgw6CnnN713f9hVypa2
nvoNlO1vGWhKOFnVzDZMmLqd+6BnymdccvE5u5CUgLb5pBWuSZt669xojj0ko4xmCxSUYdqXdn7G
GIKlE3zQ2hxq/RK2unYZ2PBT/mrBZXqhrW5hKO3VaEwPikuDVhcgW6uOzjkaZgOn7kV62KB4NZde
FGz3TNbi4H4DmBBJq3+E/SRXKCkTv0C9SwwqN7WG9CjDKo1LBZWMHR6mojhjsVZW6yH1xjNcAm/T
WAIlimJFF102XJ3thGM289iEmMYeilN+NSOPIkDeEE7YU8Fm3pOtbyFJ3lG0x6gLDZY2O0uovEee
HphnA/86/nRxIs7ZOqtZjM/JnV6WxzwClKiwoTwKSBxbnoCHyz3ojbLTeOuX0R2Niza/6lZEL4DV
SOWLo+3y2DQ/wY7zu1GneBmp07MdJg3Qg5YyV1rgEOt5W70d83lYqM915YeDL2Y7jaTu9NqU7Kyx
u+DA5zsvzLQkVAlgs7DF3+7rm7cmwpbchtMqSwnjUFD27kcFKTGUk2MDafUo+OWk/c6ny52/D3Rq
wMLSUWMAbFfWnPmkAdPfJe14Wm7p8/ojVYsRK5uDU1KnE6nEcPya+8kKn4eYxgjXhn5ixUfTvDnS
GNApQ9q3LNTWhopYCwWXsk1DecVMMhw7a6rYxjTmGi4cLA4a49oBBUQ6hzhViUu1382/L3nVvT7K
fTlTVVqdnIglOP3XaUVgE60jInUDkDqrHxlkrqM5J2Xp86HP3k2Lv5zr0Uklr7pFfWfzWZC0IXCb
7pe7vKZOqIOZctMYGkivgvGng8Tsx5WM1r2NUEEtgRU0ddpmPvIeVmXzci2zkx/pQPMuwpn1K0d8
pGX662y5b3DlLkkzaycQ11Mqdq31pGGbp8Cyr+hFb9j8s84NvHdqsxmr3orgsflVTnn4rsWNtvn1
SYIN80t3IFNh/mApWq/pW/T70XPqtW5NM57fpMBS1MApubBXNUFYK7WFiWaEJaw/RTI2qA66CqMo
SKZTa/tg44Ke45PFkieVIN5DsUxxJdzHRb2D2Bttc8UetzJpn41ptI+16w5bvSyeCNM117GsWz9X
erFS2Z2tSM0tNkyV/Blbw1v3MeU4fTTgS4kJNRc7bKrKWytWPgtD0sq1VlpXWER5KXCZWcfZOQSE
X6fdvDYT82E562uoH6i7qBkqarTDn5VDkWDFOc4rweWMlImHVmXbEMxL2HheodqwDKeVN69fg26e
vFh3Yt9MhJ877JDiOZpMmZPKTFKnfdL88Ma3BnpCqf+gkMQOnKTYrTGhDMgkfWNIXoTzYRx5s8TP
UCMXos5DoA9L9jeszzkfq/CcdDVoEchS1/5CLoU/e34mnR2idysAE8uzU3a+sIOItWFHs3HypNq7
EJ73ltFum/FQowNGq9ITRcxwuHHHUVkrk/mqZ8Sh4AL7x3tfbkoEXqmf0l4YReT++hgEhRZdDab9
8qEsB2X+OKzBPmf6+AHvFgXsrAA1JWIoi+gKv5w89ajnMbgFACQkmR9FOl+gqQVRYITH1EBw2wQz
PCBSpHecroNjlASrUd5uKTK4BZtMC5YDED+wGzaiKeoDFNo0pfZj2+yO7AidmO1PojXDUVW31WBB
YPNYBagyelRbBoguh6joJQTWVYPT7VX2MDWN5uNymIaGAYz4PqBnVhZt6JQkXnWIiE1cIuvzBOYb
6Qb7zGYuqDBcVfM2yZ43F78Py31i6u5pJbTbZXhbDkto/e+b6jzk5aCe/JClP6G4IXMrrZjl2x+q
ZJHAUGAgWA6uR9smDxzLt8z2jCHMpVOhFb495+Qth5Yi1k4XNKLmMQgk5sWO0LgVBZ5Vocs7NhTT
pjXV78vvXcbb5bX84ybxOsqusIlkn/cpjsd2qnUPQVqRI0Z4hemj/3gVFnJadDcAeeaDUDKC7XI+
kZL++llzaogvrfWVs/7aDDMRX6eAPRXVsNeLJ4oyVG6K+cqMzJDYKMl3afmaeiJiB2naTQ5GhWQ0
Qj7zYx+AIa9gF8hIo2YUvmV1CpaF8BJSObd49hiYayM9gY2D8jEnv+vzhignTJnKx3xqzodfmfB/
PqzRq+862jF/PrY8dXkWThT0IcDY5uBCp08sosgZ6+ZbGDaqYwJZ6Pj75q8zA8GuQTppV9uhtlnu
I4ERJNjyOVKLLSX9jRJdCftag3dc6OQaoihSz4l0JhDJ3kFWirsLnXzcxE3xM84hvmuKoR3rqsT3
5oFRE+z3slAvj8tZMp8VqHcRP/555+/n/Ff3OYIco1IJqZrPP+v3IS/IXtBq/J9/3v+Pf788YE/B
H/+qGxAnKIoBWnX+6lVVHvd3yynqnUJbuQM8GL0kEWpgQO+GcosqC421UTIs/jmF/r65nMmJ2qa/
PLzcXqbZ3zdzo17nchqP7dDEPkkew2aZcvR58sE+StjVcrufv0cYdtcyB+nqR5rXkO3JwVUHoXJx
de5e1gQ6GVV3Xg6D46AUZkZeZXYsyCipoESSGsaMzBANxZGITQQmgdjHMg12Yyg2Xb03Rz4NICrI
L5bTAfDgnEesUWv4x0N/eVbcJb26GXLmyuVZxaZTy+owOYw+m6Wg8bv4sNzschV33XJapbNcbTll
11JD4Jonq6VEoUU2AKbldDTQj6ME/XcJQxcwkypnkNDUIQOhEWMv4GuyYVz/9cP/es/vH7kUW37X
Pwahu/SNQaf+uwazPLbcJMkD0M9fTpff/uuFLD9wuR1jvBhXv17+8hp+/yg1Keh6eHZbnBxnZID4
840tz/n9Kn697N8P//7p/8F9JYB/p1YbuWUjdEAzg1kTQHNooqRZ1xtRGdNe7UcQseawmshGWA/0
8cxEndYklzDoTcVLErsSi0f1QhymZDELJIg8A3OnBc5NpEP1ja3wF0v099Yh7naKdCBtk1JsS52n
ayVYZXjmBKiJ6HmwChWLUxocbQ8va9SNs+fXWAthj5sspsAKy/TJKAF6VSglfZjCrW9L+TT1bk8A
jPqKoH7yoT/Tq3ZOVBlPoIAaCn4FAvz5bZoDu4C+g1qrMPERPd/SR9nUrE9plCUN3wVyNhJRRCvZ
VNkO0tLPwI4QUkPvX0WqfNPbId7Y9jc3aemAVUmKmowQiabZknr3HYJ+7cutLAcwR7Ubw9+h/ex0
NsHbE8BJkR4jhc8tIxG6LNuOoS9+i9y2uEbRZz9+ZF6AHIs0ApkoNPeK6LWVJJOgVzuYNRvSohyO
oWEAFqzo0mMbjkMi10XYfdpBtq5Uz9rpARUJyPPbsGHn1jXtq+LYnxaqKnsuYOR4NCL+qd+l40M6
QINMtzRbiL6pcFSbmb2J5qJukN17lCZeZP6hdpK6c63djV32jr1jpdZNujZi9VaPzuiXBN/6nDWr
DD3VNjW7ahXa3ycgEvSCPXHA1SAR3ZvhITEGgeIXcFNT85e1lRxGEmTezPR2ntu+q0hi1uDsXsTg
JadUQWhH4aQFvd3y1jW5A6aOSBgU5dCYkPWriDq84b4nXOlHusm8flNOWzWKn6ZBew4cPWBFolwm
mwVozmq1AL+DJDc49mqB5Aobzr4PNQCHjbkzshJZVm0+xKb76FbZtfeIyyEHACWNFt51Itm19YA8
WVfQ3OEGDPjId7GNNLlHZRbm3bmIk+BTkeLM/zXAYbzCom9KsI0McMKE94H7vN7HLLB8UnOSkkqo
ZWZHa1LvvLhRsQ/jhFGd5KzKcbzDApQeciW7VjXOUMH1qkElWJmVvZN1TbYqSh+zH7k4u8nY0rlr
V51HLwCUlBma9VG07Yc+7y3BeQyHvnpVTJdhVZbA3itAVXDyLZpvrIla6+LSHPMzGdW+Tn31BGvR
2NXSeaC+mozIEzMt2BVW+q02rA9LWA9kZKrfKlECGQJgPUoIg27dqauenvkOmby8qOolxj6wcgZ2
kaY+E7pkznRg0ERrBpJ36AZ2cH1S7d4uO3Ebiy91ih/pttsnRlZiZyPGvicChiBEPoCJPhBuaFLA
Uj4nTXtBprjNomjvITfDck12FmzqdpdmKMBGJI8I2cRnEKFXCkzv0XJqsa9PXSLMHZy70q9tnCNx
R3wLuKHet82Ar5t1nKhqscxzN72CXScnsQInZun3QfeTRS6o8cHo1wGDU5lLQYhfAhLfQa4pvCPp
PMO2tJJrHWjtxg7T72D5mAO8YS0i6uMYw5K1U7MIhR+50qui2aYRoToB6VeNnaQrK9tHvfqIEh03
10w7dSxv0yLrS1Wnvid1xQCg3ZM2kIpPpABiFzBGrVQyMTYxcVWViYQwbsW1SHpUhIZNGPiuLxGS
dSlVKRtGnqurn7Gtn6zRIM+lj9+nPluZyFhxNoRoO7i+toUnL4HevBgNeL0RFt92lHzQ+ouU2Rds
VjQKBC7sS+kXlsLlW71TpuA9SZVPR0vfvGDYk7P+BCmbVlOZfnalQ5bBhJk+MekGRKaRP+b2HOzn
rbGSd7fMOQsjt3eizB4kgIR1aNpYfUJiP1qQKFtvNNZVUrWbSJsq0kTf0YF/hzC+8qb+uQ2zI/Ur
GgIie/Ri+ayMzOK5nm4GEZ1GZbgrdPtDFqBEGWpiJ4GGbBuwaKlsOBiBBvWrjzAC9Jr8crVin2KT
oSjnAHqbuPziygHDhyNAmz+gwo2gudMLjwYPAXZqBkh2c2/VpejfKqPQ1x7rIxRQ8cdsJc3KepN0
ErljhyUQOR4pjPHeZarKdsSVXzJDdTeGFxL9F5swLQvtcyxAMifxN9OsC6h/yH3Q5n10oqXtORP5
9RSpVaShXZDhWv9O+oOOtGHuu1GhLuVK2J15DUW8CVTS6tURPOnorOy2wdGVIw6ZlOjNtC7EiF6H
CkYdTDUanUH3ZhrpsWQ3vG1669TZtn3VCiIe1bIAPmmSNJK5qPT5syV5O7BF84p1R3nYj8fqviY1
nFm4pgNqIpWMjY2eTK9llFR+nbT2RtL1X0csGn2M7hik+vTeBnUDTYMaSTS8m7qprhFyskTLXppo
Glgz6j/18hbC0liZ5djDhx0ZCl/sFLHTexUlz+akvLfk1hGW3qFkmmR6YLt6HYMCdEkY3RlSQxig
FTurugPyf3OnBuY4ut+tVAa0BnStwjbE30zkEjr3ettJ47mtI2jrEfMyBYQHUzGenYABMkU6f1+F
RbdDvG9Q5lEeTHxjeKfhtcgqRLCax5jFgRYPyYAew1N3UytuKWkauhPPF8R0jlWwDqVKsZo/We44
B0C3jA4mrjbNcU5KEUYHsNV4IppsGyQr5KMpCZ3AEUPHea7S5gQZ+ObEtTiV0vyAy+JrVXMsTfgQ
cYukbgioBUaJu7G7PPUDTS32cRv80KLhqZv4HMkHIzAqaPDvYeikLinytVezgpX6g2YZYACSK4A+
n8RZPMARsZWVSMAnJ8ToyOIjK/tyS7oMFOJEkgUpIEqS+wVZHae9zhLQ8MSdOjY5cYgEFhrOLoHS
GFpl+JM9B1V8pD3ea6MUD9AepK+ZSAFdtbqp8bHHUEEOXgZWG0I2ggEcEbpBLF7/wC53JhGm2waO
bwU7jLJnxJfdDFVIsOMTm73HUhfpuY9xbGcxVbJiYDT3LtG8DZnyB+yQBCercq256XQZjepei6EA
E96JYlhBONsiy2xQPqoOotlpqqt7T+IAaVxtM4UGZpoQgxexMydK4hj6U1a3DjtF5ZviUIET7L3w
J4wlEFZ3S7WpuIWx59yhfRtaBIwMR7VvsJjf0k5G/DSnYs6Mn0adkbbM4DFRa8y0xbDpspgODHKI
kRSpUh8fiKQabo6h5hsVZ8CaGnhMX7dCvj67wk2ySwk52Oshpa8CeOko0i/HQrTfMSet1a74gZfl
M1ZYa2UOTr2QpRWJHepw1w/9Ju2fCpaEO72s7I2ddYeqxwdXFtq0NxgaGBA9ZCrtcI7SWr+bXCSF
JrXdWT69mDQsiWuePewqt8Q1NWdBLT/WLyUFSkhyJYlQuEVkiz0nxlHTa02yM2xc/m2Gt9UZcNIa
5qrVY3tb0rlh7vjo7LzaLkbOGA0TnfzgPHsNWWhFX7G4YFrd5syvLCOBs+TVg2E/wvDSnsj+Wfdh
L7ae6yAKTNdWXb8JSeG8a/UXU2dxT/L0PVrf18oQawp495qLt5T8s3YzaHD+B4F1D3jBQ6krcjXk
uGdUPvExUloqPqHqJ1VHHiQZvCS8gUylmDw8dDbSZwXz+NoZjk4XJSuTyJqWRifii+EH0Q/jWroo
1oGV88QAlYzaTC+uM+8LAnw4BswbM4BV2ivie0fS3Fqrpjn3DHPSSF8MN1tOutcK31ALmzV7GnNA
M06cfxqIXNc5Liz2Yy5K21jB21PrlO1+6lHeQp8IBkyZOI8gaZWNjXXIoeSbRmW1RzIHasGpqk3m
kfeBCRsrbbKlt3hBAgp9q7TI2IZWE/XGndoxaQ0mvFxw4WsiF8Gbx933jrF/ZSAt20Wp/UZia8eA
524CrJp8mbp3mvNPKaB7k6TjocbP4mpNhCVl0wjg28Y4vI9FzrvTvVeZk8epOqpP6oFNxGLFdg15
Cld2v6GQdnJcwjdoMVHSpwCE1ueQNsr8LklOs5K7oILyroLEy+URfm8cf5BbgB6gMRwYNy990n81
6KcSPIJbO5Q/zXG65iRmbEy7OvA3Y9tmFqssb0Zi4Mpn8F+6P+beazppu8qRP7t8eNaj8FCGhIlI
8R6k0XgIPRbLhWc/qKK4RMrwlCYBGiulPZKrvCtKkpeLCdoB6AHL5QtZDgiEpDFciDU/lhjEKQK9
6xMpTVUPFHiq9BABNY3mMM+FT51MO3cq8bE2EQan1rzSGgrXhHIUfjTlz2oa8DklBbo2HO5jhgyQ
lcY6Jzu9ZU3KKOxRrlHb7mUqjPLKLkVPA8TzEx9ZNQaQUhpzO0btD/q2X1E3zQ9ReAx1Lm3bfGaU
+MQyaW2r3NjhLKn5YhCL03qM2oHlIssZwjP0UybR0F0ndNb9sKW14FlyA8D9xQ5VuYWKGroPfHt6
q0rZpQBsH2eUQBZ/qlNEkkduvZE6JUYcKkUqHMwsH05jUfTjmhSOAmmTdrUfS4f6yBSDAKWYKJry
K5pqfNnRiAx//NAKkpFqJNhBML8AVRZ7LWrAuyCFrZVvXTjM2WbOlTXCq9Eaj40ub0ah3LtafOcl
/JXyJKSUmvc/DG/a1S3zExv5ujOGFalHz6ETaKDAPMSKqXuMxjbxgUiwQ47Cm6eX2i7KUXCzC2UF
kJHaJb0cBmJrUmFmVBs1IMPQtg1SiX1NZ/XeEcO24qOgpAcGry/hqMyGbj8aa91Xx7LzY3A955QK
Qwx8kFG7fzdqgXaQHNrJHuiRCWzaffIyau+Rrr2FeZLgd8QVUozMzq25iqUmrprrOxnGXH2wL5Cn
rVMFuX8w0cAhp8C2pJ6oPgHERgC4z4RaX2WGIbTrnuPRCi5ND8CJkGep6x9lZ6Ju7mQHrYRSHokU
D2PlbLVWVTcE3n95Df1ppVaPRLeEW0FaxiZyMtaaRj/yjsgVJRGDSuLorHFwl9vOeiC+67nrv7yI
qretPfdWjenAdb8r1jNsQWY5Q+as+RywbuwW6RNhkGcEcHAt4OJI4hXNr0NUOVerUmuoIqF2LkbJ
k1ip1onJyiGNUeOiatIEI4jaOqvcFbdIoSlYpybDA17riFStTv3AodCAF7XqVaUx8vGaI4Mk45qe
ucZytPHUy7xHnZVTvhZoNV9I3tJAqEWHsNm3VW2bKFiZAUyx/LZr8pjdW9yqhJ702brzYGJrk/dM
2NBXm5dfs6YEMtednLXt7FQC/saijl+i3kOHHLsrOAGszqEkxhFqamGNFyf+YWb5zQK9fSBp2fRz
1p1yMgilq40LhupnMWp0ie0CmA9eCe0lDzrihUrJYIwZQ2ujH4oM422d7gd296s2r56YNBGsTvdO
yOWZb4z570QUIaF0EkqpnfEByhou1xRytagR1Ccn1sEfV6zNvAeYEm9lkpHBhfzFsA9VYgOrNAh9
owBN/swltZAYEOpIHFV0ox7X+wT53hyL9ikyi1r0T4QFPsVyehiG+D6MRzwM1bUV+bZprgAp3kre
QiCJW6t/VBGbjV65CWvi8lLOuFjR20wEC7Axhffn88VlQRtqd0YavuuB8TzpKAKNqdt1Sf2VRA7W
FXYJMm/draU8u964r0hPlJ2n+U0spV8GvF2rtr+bk7wnburZCCASsxyMzEd3mp5qUg/22htNBSNj
gciuFOcKzpc254ppTABimL/W7YRmVG2+T47z3c5rSgjaRYUUClL4u9F1H0Xx0QsAxgUNjlwNnmkj
3dekXeR28aXzYrOp+gqj9DGzyidMYdOKimXua4Xz4XE97wiWfStYYPtTzJCU1CNM8rZ8h3F7aBrn
sQBw5ZoZhYLhYI7FOtOrR8tKTo1QXx1NPPZOjpiaVnHpBvfugKwUHccXCXP3XvjSm7P1WjlHLVgW
NftRqXSVGkc5ZUqHQ1Y6KzWMzG1D7i8wGq9a61r9qsS3aorf0lb8zMMrfHSkTBUolLB1LyWIqbKL
7gINwYJiXBxpfVmkCBBfPRerdAIFpV6u6KFRRWKlHUGOd+Jj0L4apkB0+q0Z/h9757UkqbJl2y9i
X0fDawhCppaVL1hWVpWjwdHw9XdA7e7a59gxu7ff+wULkREZmQEu1ppzTKmd8nZ60EK2gq5AgRaD
gfxNDfpfQd/zVCHL+/yRx9AMcIzFX+0/tXmmKQxQxv/nn5LBfxH0Pf8sip9N8xOE7W+F4OkHarzf
r/pb0efpfzk2nXnUcpYJIsFBUPe3os8Xf0FhMl3HgNJkehz/KPqcv9DyCWB8hgA7B/P5j6LP+gsg
I+hYamu2t0Dy/keKPmH8m6LP8lDzObpvCd10BLDHf1P0uVNtavDGmSp0FwvQ0lxeRb0oltpTK4DA
22yeTaMCMACSfgvyCyjU8uD6zHrQ8gnuTqsPfz84alHzj6fXJ9bHCqz2iNwzeAQusqel/019pjwL
Kdmsrvd/3/RMzvfMb2kpI3DLrHCzNmncRUqx3loP3aow6Dp8lvCC7lYVsN40zBbrzSEsUbOsN1e5
MO74fKYQXhmb0kaB5GAdPEeDdlKWg6lklCzAvPTVzgq1UTlLQ3vxXM6XwaRIltcdRGWaeps5BO89
GoW+dx2QprOuNnmDRS721SYBG061Ep3M2OLmHauXWsds1abul3ZnWuIbCc3R7WSQ8hLhq09xNR8j
WJXbvLOaoKqyu1b094MVpXuoe+V20sPFUVRjQa03WSdRcfQEzgOhOghDIs+wamaPMb60hGP4Q8fm
rIjeq9q8TEgHAwjKS9rmfOPKLL5oZvcwZuAELDJ3rQP7jZnO+AuVPFQ1rI26YbQ2YsBikVskGeFX
GegnOCEBGzHknrwg+U3Pc9rJcbptXNxQllbhQPOfPKn3QcKMsp11772AR1phZ97bCLeh/vjXiVrF
Rs89IoamMtnHDXFYJTNLgCVSsi5K9m17SCj6vGjR49Am3zLSi4rFpmtltADAcgAK7/XAn7th5/rW
NmF5uxk8pPCdO1wNaT/lLmglQQ/L8OK7NOyswMWVt5GIqzM9a3aG5xdsmLwbq0FPYFn6L6J0yDyG
SHJWWXVvYj55IKnLpru5n9iiENAHKQpKauDlyD7kZAC9pAy7rbT5EfNiHUTkV2uTRxRX5l9k62JS
qFlAsir+ZsRUuxBC6gH7TrJEQ+f7sLyLM92kyfhehKo9Vsusinb1Iw6NOCAkbrteKPNTk5X5bjLG
e1FUrJPJu0c0ScSZFVlfEpfxhqIR8kWX0yZMcJ3FhXFgx3sgl4yqgQH520oP9cLS0sTw6Auqa6Mi
gBLREgtgOe2h7AQjtJQdys70SAl877UODRXiQJEinmZn2Fa1M15jJKe78IGZ9WRTuCo8fC5ObT8Z
cf8967RkN83lQ9uSpaFTi9Q6g+tHRz5TG9MpIrtbT8VeDyuF/9DA6xE3j0U9dLtpJFIFTAQQPZv9
T8OF2B4JnyZIHK8X4FGbOU9RepLpcy2QAcWafhHzEb/Dj9jA8JynuX10SnHVW8luxxLRZowR23hm
+Z2zg0psN8REHDnmZqJxvSvwI280UltNUl84i3dxXL/3dicvVnZA4FKe4ZVswrQgmQgTZ9dOWCbg
JG3KkoWavYCvDIhvqPz2jUa47+wfMzyIWtnUB3StfsAJ9ID1h13j9E5KFfxYC8TNtHwwVZTWtjNl
C+VPNqfces51QhjdsAr0ILYpqKv8w2lIHyn0aNj4xGpszACjlOn+xDfWHh1s0nwdpMRQ/i13ddq8
ZZxmR9fsWSkQMN7OlNe0QlxIziScKadK7t8AsObrwffbU4VGSnxI0AocIh9vGZb95ODXFBvdQWcH
e5J5/Z7KDvVbZaKbBWSdWVwaEZIKFRV3zvJLSpVjRMG2hKe13YWCRZuWb82xtu87Yf1Y4GYlTJYu
Hu/HPm5vJ9jktIZrSU7OUziyfALoSXj8FNP10ItTzTmG+tKhjAUNIDKQYk2xnA49ppy5Lja2j6R8
6MWXkXIvF/JTats6pgk+pvEuZOMKfLDfhdHjJEPtYESMnD3C8sp2Y/gR+0VHvbci1v+KHGffcl5N
tiOcJsD4RinpYnt0ISSGW092+VYrXBm4hVsSsKdODoLOLdZp9tVqCC9s6vtioEyCsXeP8PenNTK8
9M6UIXbkOqc+Ql/vI3OKE9Y/mh91/m5bv7RcURTTyGlus/gUljHdneqXVxZIwkMynWpqknLInkfy
UDajVtdIp/sMK0jk3NuwzpOC7kWqITegpCu6H5WS6OZm8xXhNJbbVNc2RKIVu7KAVcNZ3QdsRWRl
6WRXTyfXxUoTbWuNPQLdI+ycNmURw9OGUzG1JfujvL/Oyfe5ooaXmq19oZaeO7RKevVhooem0Lh4
8jpz2oo0omqQFN9Hf/gcJwoerKM7WkZ5X0FNFoSVRJTbTf+O4PiFwZBmJ3rKWNWA53hRxywD+SrM
o4NtGzRd2wJQmTlnRy2bQoxw0RELqcCaTtCnhphpI2xrExJMts/xxxON7XTwceoz4eqNziWJTCXc
1VHyMI3oCZvXOu9loLEGIQiEcvVgTgeSuMczKHyqYbZ/NBPQEKUCDm/WdwXNQxCC0bPKmYtmYwix
07HqTkkvI+f2lw3ma58DD0HrRE8oEdgQmrfeIny1n26qDscM+seDM2dvnlhoKaojzQZlpB0Xvyh2
we6y65pMFED0BZOKbKa7KZ2fMRm2QeokWM2pcLJsUMDXTetR6jE4utmGbDxfGKdvY0Q/Aair1xoj
1WESzi20tr7JxoPWiLs4oULYoqnfmyXXBCFWUNUt51HT7CMptYtzFaouy5dzOQH2kihXdHHrgmnk
ynnHnzshDKtGONLReRUprYeUhUTa0BRxjceK4hUKArWzo4HlQ2+PjANwCmjIkPU0lKd8UWSuskwz
Mj5ypvSd8LwbgAbu3k4Z1Oc0e4gqegVe5H/0UQ6rATX0KG3zQJF4ZKyzENDGuf1MKYpiXTh9g4yb
7AfL32lehOC7Ejk7aa/4rOKkO1Nd6c59qhEy2+b5oyCgN5jI5ZPEi55iekGgneCulioI/R9YO9Xe
1vECxCQYbsfB8zasJ46Dpn1nzKf6rak72fZ2IBVDv6NZwMUHP9qmjsWcRbFvUysP/cAEST4jHNGI
p0NiNw8FUC/AGtmJBBIEoPNWLON3QuoFElT0nEbRqwAh9uOq2CQxGftV3qPvD2PX3A0mS+vUfHQS
W+40B3dIvfjuRBTKU8HvXCXP+cpY1RZNJoaKuxjztWvSNUwX+TAsl2cz0SF51vHNsMhTXdPoiUBL
ztKJ7GAYMQ8vOjkE77T6plbRgsqMI3CfbbvY+ywUiAGCxceiaeeTGT9NVFJr3H5IV8rt+nEcn1pb
Gkcn18/jAJWx2uiK9icE0XOCpqVw6FDRxyZxSKNul/tGFmht9ZysZrOJlXSAl/Fm9lP7lHfGwLiH
SnzRZMkKOwdN+HSvJ/pPQkNa/JlOdFJOAb9QLTG0ekg5xLc3LTrunYipdoJlA4y/6NdX6XoefpDP
/JLMLJYbK8fbr16F6T3mLb7CIRKvpuEQvyA3fYTEcWgw/XZTl5MWb7WkGXf7uW+joK2RJUliIXH7
DbuIri0FMzmfS1wGe6L8PnKgSoc5K3ACY0dCzKq1ID0JBv9Q/VOeeFimGS8iUSIhIO+9NLKzr8yX
kZZ0qtLnWGnGtkfkde4akwJE4nz6MdzE2Y7CM60Xk39DqHbxQGQFzcKTLrPXmZQFPjhJZrn/zjow
CnwjuWKHiUmmFUFm9D8REGp7dKqhTAeKe9GvdswuegcNtxLPFeWC0yoWt5ZNhFVCHnYa0q29Ck5Q
OfWsRuFtFn6p0LE821Yn94VgDSYqkvuKMX3QlK0Odt7vyf9QR00gewyzstmy6Ku2BJDTV/Yf62lx
Ui2HQX5liPLQws15YKji1SSoCSvXDNktInA+hv261WSEVEzZML3ZuFlDZAZuVn1jRQFbJmewQeLZ
tpROVUUmQ53PhCeNxYtisA0ccxdVUw99UT31A6qIsnP7i+aNeJo8+tHd0QVAcG7i9pPVw2umSqrf
cBVsf9z6XWIFBMoLMsTPJDOIBZ2vdgQoW+duIktSYbNo7G7cF24HESnPjLOWlu7JLd9izRn3GWP5
74vaGvIHQxkQpiFUbJLFVIG9Rp0da0kHzBB2hbQhgOd8uInidKcZsM2FVhNYnl1xdTJ0OBp4ROrg
G5kvSbReAk6r5V8UtgYLPkJijzUAuLwj956d1U0cDqjP77G9dOS+8XbkKT6Xk3SCNmmjS0eF+4Sx
iCVfQj3ZSfLAj9xXSVAWwBFIeasY2Vbg9+bkrAq83TG/u6Md2hL8epLhAtRt/FcV66wXFi/AeppP
EQI6Bp507zvfqGN+RGDqtv1UXYm9vDim2e3Ner5kNALswYZ+WxEwhaHMPteCJbVrj2jjh6tCxXaK
rI8cSdui40Un7/3Ku047rwch0PUtOOWHIZ85R5e9KxTVvw9Z1b1ipB+DQbP/fkg5NIdgjFT79RA6
FCqLTHZXrFnrIn0P9/CBibQ560q2ZxOjM1Zu9Wmbs7/x45i4Jw0bvpht4OoFMSar2Bg8GiLd1CmP
AyUJB5wFpn5ShTNN9UH7FjMYIdwV1jlW5G2tt9LBIV1IMVozDxV4sJuln0xxsyAPkDVJBDhYDh04
WmvfAvU4K6jNPnKFg3AUoSuK3OmF594vz/05rI9lCRpkqY3V3l9+hIg6pJ1J8ljoSC/HqUzPZvxg
WEi8ZRFOXxZll+3UefY5KVMm0NLxb5Um5SFyaJeXPllPrTIoANdte7ZqzyOzrnwfdPyW0wIgGFDz
QrURP6tjFZrEOlMryFOP2LusRi7vet7DqlZfdevrAXIlSIGI1S5GZljgy0EkoCyKztiZDUHetrd4
rBZQ+HrQ5geAy85pndb+PGy0LNG5hqYFOi6Ww9xVz0VrIWXwOrWbYuszhIQa6KExXBZt8wYEAXJY
ztGjzMvTPKfDpXD6nCYJYSngOjNAYk4W+EVPtLSGQssPGAMEswt+ZzPKrfv1kGsCiWb5ZLckXLS+
/qJI0WPiDFHN+yjhkvhS1uBwe+A1h7ohcIhF6aEBNuFqar6JOPO2li4J60x16yoSFwpT8ppOpvw2
Fo8aZkEQNcvqS4Ks1uNPq++WgGG7udAVeYgQQzxVtOJ9AS02orPfFKF9H/pU9fMo+9Fi2Qv93sOO
1o1bZc3lDor6BDwqLelFIN3tIvNiuxLiFfyw3WiU8lIbH7PIT6CrqHpjrUFUsCFT0XxrqsRASkif
YzRjIjMEsp0C8f6QNMO2Q81+si37J1CP50jk/tHuxBSMKFGige1ZGJUjVeT4NBfFZ5jn+hcWrjNF
gbfJyM3HOiPS3U6g2BrSiM4DVFc2T+NtFasf4NjmJXABM0wLjJjCTn8ZSnASreHe9KJFo5YTd5N7
g3+Nq+86ePZLdQdPx3pkB2JAeMwHHIr+Dpuk3JXTXJ0Sg52vrPQcfQkCWylZT0yAidFfuR2yiZGU
7EId07DG5ROO4VVayaM9fE5jlH4Y1rhpBcqqZDSfHd/59N7w/fm3zIpyVy9Ymoh+aN76xmmsEBnQ
opyuLV7dYNaQCLtT41+jMqXxvwjLarrIvszdQx+N56qy8cxW6XRwzV91VMwnx04GcFAm0hvT0/ZZ
Ez6XIEr2UrDASIh8BsRFtrbZOj05wcN3yD3NnV00b1HpWdvVZxAurAXaYe4CSIAks0zC2mLtm+IU
mJZogtDsoGEQBQQNj+E/7Z357NVdixk5eV4fYi00ne8VujnqWhxWD0IymApo2IxqfKnS9kv9tl0O
GpApvwGV4flNYOIW3pY6J2CmizLALQO5hJG77v0BlFdEcxOv1upfm4z6nl398PshYy26kmXx0o5K
As3DV7EexHKLJmlQtogpwA4x1Uf3TVxOp/V5gDPVuWF7RlIxrDlmzpFuvgFmb7taRlbTynowxmY3
hZy+QvTNBhQT3WGbCsJ5XfSEDX/0eivTkyxIC/113emUbGvcPELMPKJZHDlRHF3/AWY1OtDrPeW9
4x81p/IvBoBTaE8UDMnW2IY6QjwaRMmxknx5/Zg5rHL97sifR1GEnhlttQ1yG8YP7X7UiSfqwwWM
Sr0A6avzs0fkfpnIfPI8nGZFOEMeGrp9Vj5GkuwFfcAbUiTdJgnTZ2c2l9AIqsexQdSAGerprirV
HTI0RiNFGjBf1700ZLjvQ6fZ2tMQ3nC2EnAERYhdj7GL9loa72sPepDX7quhgF5oqotEWbn1KLJT
Php2frUMNfK+M937BHjmvkvlLlOGcXIT9zGVyS+KWumB7zsdx6CKIFbBhMVCXvUvaYJlxFJyP3kd
DhCbmkHNV7CpNVwB8VQYe6/RMRcnL1ls/uymAkV6nKIHllDgl3AHtFupn1LpaUC61mTuGRQXGR77
gBwKZ4u/iM7xgaKGefQ1FLJUF/u9iTrnt6uHbC3Gco+WXUUQydadFWKiJvU3rRl3gWlvrMG7phbZ
tt3sfi9S/9T62TWHWUpLgz/fn9/swT3jQgDrkd7R0KdGBzphh1BAYaTFJpHzH9IEi5vU4dXdMobN
86Wb9PRAos/TqOMLY/Ga7BN0rtvGlBtgmdXVACCIlzXR78oJqRHZHkJAVjT55zg6ZhDlGENAO2Mj
U1/dONRKMy35OQpquoOvriP9gK1Z5x/x4NtHIw+RA2TZbm5R0jbaZTIxsKtWe6LQ/wQ/mv5Lpb/3
DWXfZRlbDJ+C3TW+DdE85nP8LlkVPcL0GGjRYDq02pyCM3uGOJNPbAQSjOBTDvwtjp6aGeSbFTLj
4ZHZwux+xj1947Im7ps2uhmXLxrjnrq6WLFK6WCwM75c5c2B274WC4kvy90XWj+vttXo+6izrIPb
ZjeDSynEd0KYyl51qyRc1g6eF1OGjlQqdE9NpBvHItRvsoTZrNCIa+1E4NWIBZLYPWmoFT0vI7Bt
8ncAx6g99vVV0REnNH44piYhOTTTqgBDP2CTBFel7TwaRNujgvHDvZDDHj/zjUMprmkEbZO8qnE3
IufBb7vgb7oJ8+RsYGRG9BAIUqV2k2NBZKbPTHQrXEA77bc4KbEH0OrJfRrChvlT89sfphHdGqDB
ANmXGQvjb3Tuo06GiFT7DVVDTNksD+BmDhSwbJfisTMheh8g0aEkX4QWbj4g7KpnxT8LuwAeC0+r
P+za+jV+FXQJSewrbjAu29dcRm9F8sVONaJ41y4sQ87uNtsJx2DLVt1PsWluZp+qlaUF8MKr58bi
BHHnJ2ULj/0SsR7SKi5d/FF2LVfa4IQYbd4Rxw+UB8ygbSak8qmsd13mnPGI7URVYq4eKAksmmCm
LhOfLGWWWvGn5AnE4XcA42A1UvPFao3vsUnuthoEZrm5fC2wj2KhRjKD/u0CrRKpzQjVNqWaWEz6
80w5HP0YAi4Fj8F6DmMfuqDbQyRNnzHEWFs/QYsBm3jn5L4XRMkUMVAUn1IfN31lAy2KoA2YdE62
unp0KYwMrHoaeIYBgpMSbdhLatEeiqvjXJT9znO1RyHC9imyjDfA7N+KFI0qHw76OEN6Ezm3Rhj/
komVEBQvzY2HgI4NWkLPqGA2ilhBJbJBverlSGfwTKPFjs5NRk9hb6TaqRuoG/uEgewd3FaIHO16
M+j+kk4BaReW6vdGaw52iL9Gb2SQxKgJ3VG39rB3443bH1h/fHGx76IaMYwFW4WygsHmOoLubdyZ
+aXXudIU2GX2ZxsHd8ehFDQrGqm/QhiMD+yZT7NXXTFlnCyItRTw0nJnlfU19ef2MGQBa5o7fCJ7
2EPOVpjw/52abI204h+RPqnK/GXUM5mQCDA1d/g2gPDdhPDCTrnKbqLnxdfTAXOHokgjhXRyF0gi
BZZK3YQwNzHxfggcPGAX2jeaCFDfTOMuoUJ4SkrtomxsJihGkHcBG86y9m6M0I4zweeAkEqyq/eV
TbpFZRkaolmULZEDqbcw92NB2JpSZdBn/lcblvxn5sq5kcl86pcLqqFGFGrg5wBquFhd0Uyhj0iZ
JxqHUm/BfImwURK/O7IHnUD1Walw956DZLcIIX049ByqAkWa+0F180tBTAc+UG1GMvDQ9D7HpUs7
KHPZQ7BIlOZXPLWXdCrFibFmN4/5Cd+1jtFT7r0fLkQ7GPzZwo8igZKSETzRfMCSLoC4GcknHTYV
xG074TNgLLO05KkucWnBxsTMwSlGYLC/Bf1sopGZij0xaehQC9IrgJI+W26JMatOAk+N426M6EAu
ZowcVQNXV8Sg6nqozidUdd52pm90lrUbZC5yQvDQZ+LuyZ4b8yOr33eV2ZyaBtojhfY/psE5ZMWn
9ZXYmXlrVP03rcMlW2OqONkY7ufBdfZIEpxNVDTlnlQi1Kde84sxxt0qAXetGPsLMZo0VhYfgd5T
eY3mbg9n5ntJiYog6nGPc55qj4fnRzjwRygdIs4vM+/Q9lZ0WKFifw4rcuwPbWx94g+GbL2rzYvR
ne2YJBO20YGFQSApWlPCvVpuxmgxKZHYsdrSwqnAmuY8xcxWYsHG1/2Pnycjkv43UK5qffn6M/+4
+fvtlvcsl2KCY3B5rJAuz+zu9Fmf6eItv3A5rK/9c/f3h/jz+/7x1v/2479/H7FLAjrDzFAdkly9
vnBYvOdyefPBTlA2rL9adyL9CMGv2+TSeBGziVBciiKwZPtFUWw6dm2VEu7nlceC1fUe6dmXM6XH
vn+LFbCO3MSGMUXlretCDFHFt2Qepo8Iy1kRue7VMzooGAaCMTZLtF0Gn9XQv98sVA7+wGOD03bd
R7hsVVg//X1IPAdFyHof1YGvI3jlqcjwFW2e5Sa5OMk5J2cg7K0T7tp/f359PxcMxt/vki2/bf2h
9eAYyX+90+8HLbAtGJlZOTMH//m5Px/r93v9uf+ffuY/PWZpcAzc5vCHjzdQaiQGALOVvSD08Ony
5/w3PW+9tT62PrveXQ/rG/y5+59e+5/eKgcUwrqN7wIA3k6j0UZdib6B5K/lBF/u/8cHTTAT/3y+
XF4U/3nRen99pQNKUHbeaVhaB3XHKU2/mpth6U5/31yfWg92jEAVssKfl//5CH8eM8Vg/i9W7v8L
K0fZ3Pp/qNDGz+ZfFWjrK/6LKWf+xWLP8wS7GcO0UDH/twINhdlfjmkYZMTrBsovA+3XfzHlnL8s
H/cPcg0UmP+iQDPsv7xFykbEqMCCAa3tf6JAo670b3noum7YFuob10Dq5pgA8f6VKSdaTetVybRq
JXV/dJr+CRa/RKvKMqd0Wcj7JoLssHrMUSETLzFdi86nymTv+4kfMbLqCje3xFGPctWj+2bnn3WD
MEQT7nFBYGBHf/axXKKBjR5obj4NACvrEq9HNNsIaKMOpaz1Qpo3YkthNFfbrD8L0dEERQg2AXyO
jTtHZyEQQ9ZI6KB0VXisWa24XfM2Fynbz6i4ppVHUKCyqXs2t3Y9krxVYIbv/BGpiDLvgag2+6KZ
D4OHlXxsL0bXyp2cicTTvhIyYAJcey5oM3eTIzkwXJ1cElhqWabn+9k9Qe4CIBqD98Wgdej07nVR
1s46JFPTLw6aFj83PrvJwbWoNSTRZlYDdph4NA5CTkCOoaGGzYfy9KCrrWsHugIZW3RyXP4fW3Nw
+7OO1A8nAdtFlV/KQeMDGBKBQy+NmzyfBPx8qpfLPWuEvbbe0uFxnzIhbohv129n9svUQGP/AMYE
w7thNVdh6zTuNZMsqhHQHP0Y7a7A70ZUxyzvS7hnRTnM13lipoKKO+5oY4t7OduAhhj+ft/tylDd
w5FJRYzPwJgipP+x9ez2VGpLF5IaravohsyLN2j62p1AUx50ko2Cq3nh3XqovUm7q4zyqTe/5/6I
cn52W4O4Cweriyy7C1abQ2XlPCYIK9BCvuUk1rCJm/kCmU2bcrcg4FjHG+xvQI1SieD03uJTXlDI
zJxEIQAhGuHh9qN79YcSoC3vQ5hWH92PtRvfEiW1zSEEeEtqCoGVwhgPAAHufUdoN8Cvu6eGGJPD
JMGJdK7dPhU1eG06+L1PW0WvX4RWchAf0pzDp/UOrOHAGsoe6ThexyFxXvrc29Blot2PmfdiCspp
RFIm73MlSOcVIGnJTXkfy2Z6Ds32tQed+j0ZcgVFzbIeeifUz3i+xj37HwjvnegoRICY1aT2Uzka
J/BY3fZKtzZ9hg1ACElVsOjsZ8Mxb30naW8dMcSIH4wnuLZgsWEUy4EuA4wkyjyaE30rBy7xzEeF
QBsXdJ3zGA1p8oF5QGMDVXpPU8JyHvldFDSD42+8op9PWdISucn3/DCHBYi+1LM/vFmeKlqj36nb
b0M0KT4g9xcywudjtEgsvcZsiCAo91noGASa4XQRAyrsUSMS2GfT95qmnoWkpWRTtuiU8pQUg96W
gn0dz/qDcdA7Mg4Ty/WOadVNb26jv02pVt43FlWgsW7SE4Gocms3Tf8j/yQuOnwkxnxJj1OXLO/9
22ZElSWJoD9kI4m1FEBAIRds2COnO9gJvzprdG1PyaZ/9sK6OTu98eIb1g3NXPmZazHUe2nN96VO
4nWURu3WyNFqelxsFzZw7nnEtstA4cMb1obxqTCMY2f7xNg0sO/xICzpaGAx2njS9+tPuE3tH+se
jhbyjG0PPOghrd3xwbba4aaI4/Ofh/gu0wOmO3CPDh2NsajeRGUiB/NKbb/enRArUjsP+VQ5XYmF
XGzr6V1IGPQD6rn0ZSLg00mHD4fy0c2AqOy5KbLbuGjk3XpvlAMu7SiTR+rNNDBHUNJqsQrnk7xS
+xZvKMB2Xm3bz9M4dPcYoF5tRKEuKtXHUjeyh5ZIt2KA0W45k70XSZbfWPWY3WhUckoT254nDboz
kCziS2g8W4aJwSz2wF+6of1UWbiLJhJdf1IZ6OhaXHvlGjtHq/ztnKXFTUER/o7vj31g30c0BkKY
0n75Ki2tedIKPSdiS7AfC+MqwDEIZMAxwdL38Q/P0++8TGhfIwUr55S5coIvAUGhgyq+Xe/uyj4C
GNgp41Q3lvueLbXFSE/fLKz/bJ9QkLF98d4HfwZsx+mFM7wyUR/L8r3bM+XX72JGp5bFSIr0qv2F
c5uKmKPfVUPev0JW0QIR6zmR3qENTqABQCC18KGADLkhmYKoh9aFudkr676emmILoqC9VQVQTpIh
8ct0NVBsK6pe3ZIvBVZdfBnj4jYsK/9umJHPRdKVZz5y8gL/jIV4Nr0boV8HuiXjJxKQugevzzcx
esgnNViM1aEDaKmkhGYk7TVVXn9vpRUKTS/p3moboHNM7IOjdfHL2OCkttyiOZEHFb8Y8A4xkPAX
rc/Ss3FTjRVBPp8IacG5RX94vred7kGXc3f5/dhyl8Dxcl/l4jVEI3bjLYf11lDweYbejvbtmPaX
0TXYzC63IDEi4Z2Jo6IMBDBKMvuOBcOTqBsHmnkMYMAwKkphFGBzP1fkMg1HmBO/dAIIDn7fVdvM
Ik4JgTvToJOd4yKkr4lucTPzT+D88Y4mco8tJ74JwfGb6ehkzcXyGGWC6ksZBxN5q2BT0GYbtRte
q5Atb9EmtwbFuvo+R5byoDHKbjqZ6oHm/NRnFkQWk8IhFzNAVKNRlz6tsq0Ti6chjJOtnoT6cTZD
etFe7QdlWp1MU32Tfn7QZY85vk+HI3DK7wzCM843zb+Tk0XJqOzelJsmN70Fh0CRetoh73Jt5ocu
pTNaTU9xn0H1BNGL5Ya4oRTZsUuQ0tl0v1x8TDNIAX+iB0m8NA7F8UG3gXM2tfoVxmwzulrs6PW3
VPP0e8qidNSN/odJuhQYxAWQqMdBq9lqU1oJmYn007bUnd9nxLYiQbtaEy4buM6ogiGuQqzwya7y
qy8JsWjD1fqqtWBbuWp820SYDzjTj/1XUxlfeq7dtK641URIdLH1zauiw6B7D12p0Htkw0+3c6lb
KsKu2P+/yK55TWGxNRgTyE/BnFdNP9OKwFWbEJiuHd/ssPrqS6cHuyEvLDVcjGA7QTYUDvjNEEUP
csbBaAdiEJjP+vCj9EkWKn50MfEsadtt/ZpMFNmF1KBr/dAamFAx84M9sRsSguUiiQXxn9sPBCXR
VvtCEfhO/N5uzvpDMWHrRJ6EMS87qwET2Gzrb4SRPiH7eERz7wc5qAgXmgc5asP0Gk7mvjLYN0v7
GBoaGaftXTjT88OKyNmEtR/ocH8/NgtfHxi+EWmPval9pkMDqFCccFyh4XaOkwu2iZF44xnjM2Ik
xK4aQUVg3dH3ddgxUTGXcHiRuD4iu3o24jknx12Pdmaidlz9yJQ9qhQDfFrP4JKsk5My7GZjkpSG
bIYr23RQl5hQT9RLiX2k9ZnrTRrm6k4tXbo6aq6sn9IDo5qLpHAz6iPF+gE0tTU0u7rfRiEyZV+E
CiG0e4dFi0K8uS3cIgSmz61l2R0LBphcvoPaLG4zv//m5uqCQ/CraEV1aLTpWXA97tp6wMbumkfy
m69Dpag1Ki5EX+iYNe1FaDXd6xNCUzOBztR6uIkrvp466p6mNL/kAkNq4QlYPyYaf4z5Aac6dErP
IQ5eildRmreUK6mp+Wa8V3bybVYYiJuMvxuw9daPka76BoW1pn9tcvNbs7yPrtvf0DTfmh2doslL
scdHP5XFNWJq6quviJlrOnSTzoub+x+up39PvB/MAPd0z/moVWxvaGAWjffLy6fvNHyuRtsAVCzy
GjhTd582C+smc3axNn32poe/1vrZO8PPKVZXq8IshYw3L/Mr1I2T3fCVg8P8iuz4oR2oI2OY/9TJ
8r66EbFHDsJvwVzUA4R2Es5l5oGDZ4/HMopuWDC/0yVdKsqPDZAVr/IfAITelyV98SkfvwmvuykV
sHClXVgaIT+vox+RTpt7OQH/L2Hntds4sG3bLyLAHF6VZVvO+YVwauZcVQxff0epcY83GvvgvBiS
LEuyRLFWrTXnmBWEPAz6w07JHH9m69/0hX8pF/QzHt5kumzgZxrsrrGOxRv7moNk8WCuMqgbjfHW
sPLbvHXfPTMDroLrwQAj0kwEEapBXiWDe+iUk24HmCLo7HNo10rhsGf4iEwBl2hfVTeJLzllgflH
aYs5Ik023ZjSn3p3C5RkmG9+ZDgOq77oLgckvlW+BSscrykaQvAafnFwxuwGqpLY+5a6DaHCNGX/
HtOYb4wAb4+ywJQMw47UIUIN1YSHxrLI1gRF4nYwljsPt0LzgYZQkpM+WdCsDe+a/T5tQrBWvQTC
6/oaERnyHkTLlJ5c7PkzOM3boI/pf2N9nAfs2PgsMXXuYtcNv5L7/CGUzoMf1dlj0TgvcczSjtwe
IGxM6LOHPZUqazh6EYdUHUn0/nZ943bixUrd8oo0Euzx2VzsIHhM/aZjK8fIdzwxsDTvjfIxwxKz
sr3W3ZROinVC3bDzczfJzNkkUdO86aIMAGIaMSEMY+1q9/bGhNRdIvJPRUaLOqxvAiJTdypCwW7G
wWXBp3Zp8J8y2TzOjkq2rVneGAacvs4LSXwMB9QVwEvzCFSI2zN4NBnKhJz6144xvft9II/sE48E
4sXbJQyrQ+8Vb1ne2Bd9xS6evPRvSxB8CUya+ULUQCxwGCrZpKeUluheh6rfiT7czmz8HxgZaxuZ
/2E7cFMSgrFX756BMj5M3eUgQvbNPh/+qnNQRTZZcJfOULdiTMhdH95DJWYz0TvPpg0bfOhLm9x7
4j5EeENUEZFvnOCD0jwNEvZAncchzdXLkeWVhrxALEJsZt2SWziQumuoKNv0UfbqlSXDF288jbX5
JyVylKUsqw8toPut1blsrJNoN0jUGr2PpAOTAoK13+vnG53IfynsJdiebx81qNIfNFzzn/udr+bw
bNiNdfvzn/YlR3dGM+Kfu55/aQItAEhoXp0f8nzTCHF06oDwLDSa17Gm1puodUAUNJyWx/3geEeI
ctc5sU+iHn/SimJWzOYrDY9TdhxgrsDvEcdmEDeu6I8hbR9mJ0iZpP/qYW8q2uUnyOefzsEiIhHS
DzpmbBx/liLmTNCkjyxil1W67iIxIdCiVsDaAJzDtX/AFbGnTDd9a52aOUNE+b0sjLrKklVAedZV
1/obN0MjwYjWXAcC7fkQthZnTuR6hf6hZqR650tLSaiiGjsoBRLwsBzJj9e/PP9IhSDAe/SeCMc2
tsrOPtCS+RcQiw9qdFFFQeUqJ/Q8kw29J2+icWVCBCJsSvfubTmxXIdInM/XW/b4F+Bb4InfNZ5l
on1DeMfMZ4QJnXJeSNMLMNG1lmVAjbarl9Jd0t0SIE3v8PQwO8jfl5BwAOUk9qWpHFxb+of9P5d8
+n+UUoQiM4wqLkOFs4yhBxD0/KGsaKuT5moE3rft04MzH4SdPJdjcjkU1UZk1glfxRcCkqcAlRo0
GM+eyB3YjAUpMI65tQ0kxhaasHw5OdZIgqVrXyVGt4UUsCKCfJM1ap9NHfuZTZmy6eHYYJOC7cS+
JAYsWWvLUOWy1Q+yu7N8mzwA4QdbERnvnZWwMgQ12XzRd6th2AO6BkoEz6Oc7WNcieWdtLzLoNbK
qrspkWh0umsjYz6c6bxb410gwqH3R4mPmBypXifTd2sxT07HKAu0iKJHh37B7AXNBvM2rKNuk97X
hR0fHDleR3hOV4ZLIVXuFriYahf6UH8Ko73C7LWvJhRRknz0ObRv7Di/KZIJfkouSVSox71iQ82M
tuDfDDiC6658bCSNywasIruosHycZ0bWiAZfLINcIyNnfzFdRPaNG/Qg2EvxGYfMn/o89jYw88En
Hh1T4A9x2j9FS7AkYuxwJoreFvLC8+kIEE2IdCpqrltO/KuJqgWN6BF+MZylVrXHwau2U9ii1pVX
XRU/AVgyCS8uUD4FYKLaG8Kqw33vvs1x/GCUQCxZmi6a/FZ6KFXF0Abr1Es96kYLFanYVzUuREws
O4KXXojRA1nkoIDPUjqsoC5bdy+rQEuq2AVQcHDog0Zt+4eFcn8Vgu5f9z4aAFiMTwjFOY+oHqdG
95bSdgiXbcyOaVX1wxfQjQuBPwYlUP6VN1WIj5KKtQC/Zo8ntyjfNWvtwhk4OGugU+7YHoSfErbe
YmRu4vR7nh1JpBzVo8O8uWAZK8PoJS9QD8RSPuaZYitDXodbj4xrs3Uuyp/RH14sFzl5sXwJVMJI
pApGvnbAmSEe8eQ8lHYPWM8EguJOpFaZUBx0MIubNjBZJClyJJKa2b4EElABC0BuvKrFfKcSMtYt
AUpvOBjiRYIYcEANjLI7QiO9z2uYXWZgXY8oO9ZlRw5pCKigB1hgAC5ouvymgZxFhX4qYyI9YW44
9FCu0Xb9dKAPkvzWAYSAdqJFtFJVVJM+BkefM5rnCcQm6VWk4uRNts2X5UPDBrEAg+UmTiBAZXfO
GcAAbqMFyUAISES2d7nzLbK1gTa4wBu8qX5I7GozlJjNyuJyQWk49AFGjf7oAn8oNAWC8EvsnJoM
Ae3pLXUjBICL+xnnJL1hY1igczWP8NMeKgATKScKe+n+tAiCUI/clYAogsC6mjSZoqk/l2z6jDkp
WIArQgAWQrYXpEm+z3n7LgFccJ7aDJp40Tb0/pXVVDu01+ugWFDGZCv7rdesjAhoxhBaD+iXXVAa
fLue8MvdacZLq1kbg/YHj5q/QeDHKZymQzQ/Sc3nSGZm3bpUjQlkFobAC65ZHkA9epYACeTD1bQP
1M4rC/xHAwZk1jyQHBY/S9+ObttdiaTG8L5sljDy5tYcwW+OdS2p3vy5vm6W8Sim5A6F973vUpQt
dIolbQ/gJD6QEnwrI/+KcTOJ6mLwEDBG7inTXJMMwEmnSSf9fPRggNLxDelOW2+jGd2noFGSMLO3
AbWhqakpY4dpMdAklaYEt4Gzi36I5qyUkEEpeJZmutNvsQTHEpUR4lDOCIWf7mwNbNHkllkzXBB0
rFOm2BY95aHeCM16GfLoyZ6s0+hzBVzbttdcGF8TYjxQMWH2pTQ5xtUMGc8zXsm9f3OAy7C1Ari5
FM99goFrfIK6R1AtOJrzF0mUHPrtH4qPJyIJmm1C8mauSTZdeNtpss04R3TbDZuEC7A39M4M6KDT
C6wA6H6ajWMAyaEjxTIJZ8+22Bf5xRXjMR4LXqDDEcOKDnlEM3dSaX7GQHisIr3NRusTyw0n+ai7
TSx4PTZ6MgJo+FZqlk8P1CfU223cPkga4f34mvxjFdE1n/4Rox1QEU0HMiZ8yYlL20gHhCWhd5hZ
O9Z+AFUo9p4042XyoA0FoIE1fUiNf6hxn2X54OET22VzuIlHv9lwbJWrWBOMGDuxrmShsQHDllBH
zoQgQTxi0/fHG30TiVi4K6b5PtF5QKXmJKH/YkEFnVRphtIwXuSaqeRJ+TQCWao0bWnR3CWBJQZv
3CW8/mVV+my0tRihwsVDy5W6dKD5ZIarVMFzAi6EArfByUECISt6TofOelusD4Q4zzMjmFVVoCiN
9BmyG96whXz4DtDdkERPH2z+VVhSh5Yh/C8OlX41afKUB4Jq0iwqpalUtg2fCtMLyQ4D8pcAYD0C
Gl9Ca+sRxTMQwX5Cgzuh04Z5vhVojzNEt4HmYSEg0q1XGFmCQIyxDEDUgM/qJRytAaBWD1hrMWei
gcSX7Eivntxl5juX3ARldDcA5SJc+0F000vrRNdKU7tK8F10bD2zlshvmvqALQ/gUpqxzrKgZcC/
MiBgmaaBsc37s/iksvaKPasmhs2aHSY0RWwEJ0Z/PTrG2Sdte9LMNXGM1Jbasd/IV2DJBkk2gSZz
q4APLi0KcGxrgreD+5U/oC7EcfecunLbCF6ASs1gBUmBHhLZHFbVJFcGrlKk7RAtNSXN1ry0DnBa
h790J6zoi/LmKVnY5Q6LAXRqIdAI7BqYgq8KDJvIAmrXKLMBdqJBi+OdqZltuPSfLU1xk8PNVG35
eC+DhH7S3Iw3RpOSq6s0IUBGGFuKJ/I+aUZtKJaAvwaaGac0Pa7UHDlktGwfNFvObKHMdZo3x4QN
B/3w4S5+t06UvAhidao1o47ELN64dKK9Nuw4Pc8bb2SfzgzqIhzgZYC6M4sW7AbnPM3AMzQNL4ja
D9dmnAQmT4DLY2z5E7YmbGz2TVZur7BJPk1jMe+yDp2wArrnAd+rNYWvIVN0boafGpvezoDf4NLn
t9pnSzCX9jXJbwTp115Omu8XAvozcPt7+Y2vAwSJ1P2RQ0j/n7meJgQahNbgRnMZQQO41BTBqqt6
GK2Vj+ZMUxxh7dZAB/2Jd7xP1EctyWCPxTbSfELhALBmYr8dhuCODe1jGo8fdhEGqxm4oVOHYi9M
562vgnkfC4KK1dS/DyX9LYsQA8ykiM9xmrE4WTceg0IvNgnLDjnzOUZxMtpsp6YUhBfHZME0ZWtr
EiMle3sYNJ0RNgUlaBke2mW4mKU3Ee6gKRL+9+gSagpnGh8b/EqwIf4mR/BPtln+3TEyW491/hiU
bJttOgHrvjY4s9ME5JltJgIb2CrZZgIy6Wna5KS5kyYAykiTKC2QlPiLYs49UCpHzav0NblSgrCU
mmXpAbUk9jOHgY/ZFdoljTFune5hHS7bIEVmkEJePCfAAMaO/RA8gIZnaopmq3matNzvsZzEm1mz
NtsO6qat+ZsjIE5EBRST3ksMoNOdABjEGV3C0MK+EdRvTQLkQD7LXAIQbmB34dy1Lp0eVWLQ7Vxb
Uts+Bi26YcUJhpST8prTwy5jrO8DPuSbzOTJOeSB4a2MxDXxmSgHJy+LTOv3M+uP9ZOx+SMqm4U2
8sieRSEEVGOsymNBeno6DuOhKpdyW7r+cYxY4vK6P1JL3zWSYU8+pifDYdqQldMxKyJmdKV5TEoo
qiBTv2zfJejeXtZTNMR7Q4ImzZ1sVw+UCG4/7UIlGxYYgYQdNCpfOuO1gS6bacxs224GqLOmxs+a
GkTr9CBpcW/bF6pUuK8LMoJUg79lFvMnEI/lVIK5ZXqGlLq6B59DEowRnGJZwFAD3MnQaNs0eXFV
x9lDLEcKD+AstGfp2mmyLqPaA6HIEJ51d6GX9+xjd1LTeK2cSa3ShF7Qdfsluxjs+tarGSy07LNX
RljejyqJXmJxQQ8HiDHJUz6uZEGOt0IfrqnALnjgWHOCcUCAnAYdjPmRs6aSnKkrxvEuWlcH0LAJ
cLjR5OElhUFM4osgYoG3CzyxB2OCJfS+DfyjCmrE90LCSNE899yn3owBBqz5K5ptwRf6n/rgaRby
qKnIlqY3NoNNwk7M0IGOz8g8Mgmsz9pIhkvZGjcENV+iE3wKNXU51vxlQwfTlrtWc5mTBkIz25JL
Mh5d5ge0Q5BGHIuOAEQc9gAVqtsZ0LOjic8Md1amGG6rvmDU4UwrEtMVq0OHqUIJeJEwPPmkl+1S
pA9OSFh3p/nSpSZNh5o57RnOUweEWqXQqKXmUivlPGWAqhdNrHYZOh6VhZO1j/AF0PPfmUMFwaRe
bkvjGnVfvee4OzmFcY2oAOUHcGxbU7JnzcuWEUw8D4R2B0o7fKWhD+0NEtx8dDRte0w8f21HLD3m
jzMqzGZD+Yxo99wLYuIgsWfopBcUQsgb7pSmekcFn+TiTFSuYeVvXZ8QMabRL8omXA7R8w7XW4e4
ZTnkIMOVZoenmiJeaJ6400AWL0GMa9f6btDUcRv8OOndwbVRkOSRe4igQJR7oMozzSyfW+jlJhhz
zzuZQM3pDrIT0Zxz314XtgxX7CjqtdunWyYf7nWpcB3LNcuFfwiqCos/w2UDG4saNkJT1VluLxGy
Wut2UJ++Jq97msHuqFfO7S3zSfxVA9B5stihTDuQ2ysQ7tU+jNVm7NNDbAD6mTTpHV7mPtLs944y
FhR8rJnwnQOXhZklpj+b2Wik2fFWwRnbQwraKxrfno++vovj+dqpUWfnEC6mFv5UQa7JGqnJwQ2G
P4mV0+Yq/iCEDzdaSh1qmr3fZRfovdFF1LsgdT9nsociz7iwrXwbax5+mKkn0eQPuUvbMh1znL/j
08x/YyvxPmcfwhPggNGhbJHpb1I/QHNb1+W2mU0OdQWNpajye+FU/r5C/6Op/TH4/ppPje1+9VBo
sn+rGf9K0/4F2H9b8/9NggBiAgGQTbxJxu+roeBEFHXDx5Kn5AUB/l0C1NuKeXfT/GFQ9YxKmFM5
z0/XFg+6fA6s6TTMYbyLZ9p1o0KOXjdwWrLyw59xn+QEGkQEG8Q64WDSWQcToQfK36c6A6EhDGGe
u+soEj7EhfSAsIZUNZq46xFw+D4kTKHQqQqMg51VaZK0IIlcyAKyFypCGLpzGoNlPwhxUExVGBSa
OYt2/MJgqt/RrOCzIdPBbUh3KAbMSBWLp0tHg6hNCEhhILaNXpZ0OkRNTESu8yIkwRFtRYKEwYrp
TewnWx/helMNP4ziGnYfCK+SmiESfTrwz+VFYjkX/sRke2TYRUfTXfuKA46H5sygUy36S19nXBiE
XRg69aIh/gJpF5sonYhh+7PYz46DzW6A/ubZ4B0I0DAt63khUKOH8XwxELHR66yN8Cp8tHT6xpBg
+mxyn35n8uA7P36ZD7ekltwlEgYQYIJ4SqfraSFIQ++4BojgDjwejKwLdB2MFEulTo0AJxU6gPay
MDFXnc4L6QgOgcdgvsJyuO+JFGmIFkkqMkZcnTbCWU0F9x4N1r2j00iQRnVMcig4G51V4uvUkoL4
EtpMBIXqRJPEC7G6vhTDMsEqAH9iet0n0QndRQWNXsbyVrSO4MRAidlIGj5tb/TbXsCBTbx9KpBI
zjphpSNqpSZyJdbZK5ZOYbGIYykTKD1xRkKLT1QLjQN62GS39GS46CwXU6e6CBcYUZaNpjbJs6jr
9BeY5BTY43DV6GSYlIgYepctFg1CY3R6TMx8aWMSKCN1sgzNkf3kxdcGgDAN+2n4cufX8+w/WE3s
3LsE1EQjSTUTkTUZs6jDpFNsZqxWjc61qUFRKAb7F1YYnQydfQOR5smiQ+jpVJxC5+PAArIubB2Z
o7NzZp2ig2Od4SGOjYaAnc6FjGfpzJ2iwkOCvqu4jMzs2dLJPDERPYPO6gHxCzAF79vc0yGLU1JX
dLKPpTN+2Airladzf9CBmJxK3kudCFTpbCBm7/26zRgDcWlmDTNvh64CPjNamDvKD+V11o2FG3qs
PmOdPlQSQ5QRR+QRSyRa8omiEvtJH2+LLtrJdLwvORRQ1Ip+Y5x3v8YmDnxM5+LF6Eg/yohBigN4
X2Vje/uOddls+2/YQRSmEXZ5lxilUdislOpibFrIumAQOE+xmyJ6adQZTIVOY6qIZZr0jvM701lN
RC68tTq9qaJdDXlL5zkVFxUH9cEJ3QtTZz45Ov1p1DlQGEQcyqc5Wd4dNsMArda+zo0yG50tIl5j
u8+2USHeBruPCYRgakKF/DP25E8VOokqEmRSQVrB8lFTIEudWBUEBIZyvC46y8pDSFKapFsVUGPX
CRQ4Xn/OGCK4bDnZBDoTS3Xmi0l1vwnw3OskxlWn28Rug99WEqpVndO1BnK28O9jAUjJ3go4OSmd
xjV75HLlBHTVtletbZ3Z1dqkd/U6x8tE3o+kk2yvxJk/esK+hE79son/anQOmK8TwcqWuyNceS50
WthIbJjU+WGuIxeIf821Mjt6vPYy4esdH00FgQGiuQXd3OEW6FHEkjGiOuKfn3SMV3oZ6WxSU0ci
ni/RT0Gs+X/fZrN7L1a/dzwHm/4+TEsptPa7lNg1Syewne94vk/b+Qjtztfp4xPb9vuM8TkO8nw9
O+e+nf/gPy7+Pv7f3wC50Nlx/+ur+Psi/z4j6x1pd/95S+LGOkgID8ml3zscH/q/Pj/73xdyfjYb
S0RFnuf/f3/aczze+a7dOTTvfPHvg58v/j7K+ZIZ6Pg9xUF6jNR7ojMNw2pojnU12UdhgYWywox0
W30JE1vz99LvbaCTQSb/Xs8RWdFV+597ni8l+kz9e9sA5xGHkHs43/73Ec6//fvHv8/1+3f/PIwH
LARWZ2KtLZ8++jaTlkXdkNz8vpDONphAnB/rPy42A8cqyGxez/nB6x6euT15T0V1zsolyWkXSihl
Oir3/CPXBqZU//jntt+r50u1CK6Coo52/9x+/vvzbecH+b26UIWy96kF7Rae7PcXv0/2e9v5LuU5
KPS/Pdb5tn8e5nw1Eh0ErIEcRDog+9/H+/vvnq+fn66Wbb6s/3mYv3f6bw97/ptiiYhsl+3eb3wB
jIqyzHINxe6Lq0EMnNbTP/65ak4CDNo/vx7JPF/IHIp0x8UElnb+o98f/9xmNiqGWAO87vcZ/nma
37/956n+2/2sKOY1/T4W+sLuor9Yzjef/8BtR2aA/zzof/z+nyc5X/3310ZUtYeZeOL/+hb8t9f1
Xx/mfMff13q+z/m2FAXZdgzgF2RYkdH5IiO0GKGt6lEw+sDC3YvbRIzZ7u/pYnSeDQ/GGHAYu306
nw0aTTpL86Y5khMVwCzT3YcKq3Bh0FJky+Y7hl7EgC9Y1ofAdbBn+ttfzsiQLj19iW5d77LF9tut
sgqPaOn22i5onZlh9WjGvXmI0nxPwvdjJzNajoT/rQLys1fTgPpP+smujdXNYDUnD34L40Rq5qGa
b+dWfbv4kIlSAzCaC/YezGHpAXZarjsD8CNvvCabeV9Z5ndUTo9WG5Gt1iGKqKYGcVHvrcARZ1ub
KNVdUpyqpiMdCY8j7pk2vfJRQZ0SPYdpnIEpSHVdWWgBGGJ7G0LVEARQCjNFb/Hhiviu7eRxMmey
IcfFvHND3z4sI6/MZ7s6BS+UJmxtRGEhYafQsUPc00T7UokxA1cVW33e003DXoWd3o1rQ8Vj5mNs
Y+x6lINIQfG+mOPy5LjlsW7bEypdDM+D+9aN3UXTzAAGpMq2Hms7FcpVmjCRgiqcbNixN5uhPs6p
vKIrwR4jpw1omAAQk9zC388UICa7Yjd2vHeecA5xmKaPCTNE8knw38cEzbRszIdwvinU9GcIeGNC
Fb0xU2c8qqKrBNrQOit5HM1wsVpojMzOrmxlpoiecvYtffrSqT95TAFpmlQE0+KF+5g4EKMVB2Ez
/jb6EJCzzzvt0k5vh9HdUhs/U0tOu6EzyS4Uw3eQ3VaJNo2itV3RC6qLvWPM871tYIaFykBlTgxy
EBfvg4pSYr0RNrUGDYJWpv0uXKxx74pyF6LR2Nou/3iCrhEY4d2knfsgP8yraUHzmWAFAE/IB93u
nBT3MzNIzPRJaDI24LskbHb2qfFHxNWy6aeTPoLs3BenMl1+GGFTJg+MBzr3XRhBfN3Y8qur7Glt
8/VbIwMkL2xGKpemxBa5Zu6ynwquGFOMhHVGK3cYpg0Iz53jFsZ+KUz0zmJmKFIxW0T58hJnBWJ+
HytpjfBqrsDvhzyXj5JsU4tFreWkZqyPHjo6Y1clQ3w3WwAlu/CzLWsXCnTyMStjJ0L4UqNFXWY5
J/oJ6WVaY+WK0m8MzfBCQA5trWl5jboZr757sIyfIAL2ZmdOdnQss4JvYN4tIsYNP5fAa9XjbIE5
gJAtQ6rvxqDzWigYOUbxVXSW3C0dhTGNx3ZnhM+Q0wDj5lWMS6qWOmyMXojRXC18pdejGGmKW9ZN
MtGdqJi+SvPD61zKHgznEMMfhqJ7QkxPxhOdSj9q3yyhrpmhEYlAyHsp1HNjxlCmh5zOeAx1DRU8
+w1rMlfkaMXIpxh35EF68FxSlFRngbJ0nwFfdS62tbJkjzRUnbmpc9LqQivZmgBuLQfBZVnOL3B1
PuKk65kaN9/58rrYUAwD1KFmljK7t0kUSp8wwteXdSYAg19CBzd9FX2ISYYb2lXQP4CxNjrINrb/
kA+xEab/lo/eNbrMFyABV1Avyci1YCeb6O/E4uZbTWEQ7XAVow+hNTXvizQl/HGp08P86au9isvH
opbvFplxG1PMt25ubEaJZ9Cnk4hJgnO3yyCM3DFEUpIGaz9uEo6Jdd9I1HH5h+JNWvUtQhhsFkeS
41OSG5nyCvaIqUnNHuD3GZpLp931lRffoUYR2zGGgKNHyP5UbZyaFI/aoONQlq8j2MCNFZVaGU87
Yhiql9aznLUn5k0JmHMD/HHZ+L1JQ4YUMQiO0xYEw7Of23dq0s3pF+Uz9e2yAislgojM/ibxmQwE
+2vosH3TcF1L0yPXNqhwzEjKtSomythCSBPC+yFkJ3m1UClMFbrOcW4ezLy77gYwJrCxWkmjc6Bh
ZY+84NTeEW8HM17Y/XYyfPqaZnvD3GqVNb67cYKEfWsyHRvIhHwideG3O/QitEcFwP3cOvZM1YMh
wDxUNqRN0dhygmPX+R9D1m4Jg7oF0ldtXPK/U9LhV0ksxEaSqr7zw/ECZNoq8TXYgFV3K50cXTsw
vw3RQ/RxDEHgjldPm9gxvsKOAV+sJmKEHSYDIxqlALLu1D+61gKIpXL3jWvvvWU8FWn9VE/mzrVK
hOgp8pC5K98yj8PMaF4js8kv1DpJw5XXdvdogB/hND7PGsvi9sMjeJKvZvJf7AZdDa3hCuiDn0wn
wJZBQcPVGpCyWr5/alpkNM3AJLVhKOO7w7GIUahk/n7MAGFkKNXemNq/R0n56LfyavLJXzJHBK7l
YXDLt2LimMjFsLMltYGjrtIFERE89q3Z09QqWvs2IzbA6fl+kmdPZCq7btSHJbO+bPSR2JMqxXfz
fRbTezIwEyQJ6WkIG9oEGRPfqvgag+zJ6aY3UMM/OUNalTggwLOjdKtH5qtM5MzmvsVVKjOD6Xhh
8cNJH9wFQUqzZGoLzEmCqFj2bpR8DOFwTCS2HLqb2zqskH6I4GdwBxKyWWGBriNhqF3GTyZyC8Md
Iaeb9SbWHiFR3xUJjBkLYcQWU9R+AtH0Vg25bpCFx2ZiTI9JLVkbs9us0oy12bAvu1KyX441kSuw
D1pH3bVxvWqD4lJ4X2aF8cgcXyUv6mi2L1lbAIKay+eoNy458z1kfUwkggx465Nrq6VM8Oy9yMfD
1MS74QB5ewdyz+MkgVQiw3K1GhkTvqczg0EZtNdZqNULBI2Zw+xvpuiqaJqHUgKEZSiESYVv7xjG
P2UJqLkYITBN/QuqkCs7ErcyJDxHjnetSN69SsdmRbSh8rF8C6II/QFmz/Ww0NRyXHrDC8eGZl+t
OIm9dL1FuKCYQHaYV3wl966clyPMx7iprvEGoLbBDIRnhq+LfPEFbbmlDCeAMs1NmdMgweXDu+mi
53QquKN++dNq40olyhHpNdlXNOIPfcpUBUFPgGsBjwG68zpRl0i3iKCT8Ts2mA2nXHtHxM8uGNTJ
6aOTaFqYUDFa+jLD88Vo3THQFWChrgrUqWESGOQReTT5Hd7kgLcxCHAQVKisNtIOotWAh50+C5PV
6gE9NSlLBWImNNQrb+ize6G2IvbFIwscleRd9G1OUl6BQV5D/fAOYSweDXdmNxfJdzS/q3k2Muyy
8r0fol2iQqYaGQFkEZK5kiZNz1SkbMiLQzbPl4cirEMT2CWMz5j1IUitChAcKjyGgMADivqWFVyq
Fh04tTEELnydEHPy7MrFj6WS8Yawbg6XLru3OP1sBsl3LY4LxoTdVZI1f4Ihoz1uMS4vnKd4CK8R
nHxaE6qUhUTc2cIkFGfEAQf1SSbgXSkWE5psKkquKUFWee+d7Kx4ptZ+Dn2nXXuQRJDpTl90pRi2
hGq6DiOWGn/egNr8SNqM1dy/M5Kc9rjfId3u+HaMJDzQu/VUxbSJiKuVG1KD+SXRgEn2R+0iV1x6
jdWvmLsbK2san7xm3Fo2kPC5MlhbA/bBvrzFhsqw1yhuHXrjzFw/aYnVe8ZsN123MMVcUrVHl+uA
Dt1YYf2EguiTnXK39goyu1OLiX/AQWP8sWP7I2uKY+wzHcxScdm611VrwopKEROXFYXo4oGwGopw
HWHKyRfv1MvosTLkD6MdJ3KvsineInknUwOBJVajrVCJRuC5iEi6t6nPL2S93C8OzRnVvneugVo1
QjQGQ+apdZGMTm38FBLUsOrMhLoTUz5aWQzgIVoOE4QA4hTGK8uBTIBVVnsfuazSlRpnAGK+vXOd
+dE2MS/lfANT3uHCzRItOfvxEJRsSoAy7BFTy0cJMr3Dq2Pu81QGfEurauy2lcX75I7EFU/VCZA8
zjg/JGdwHk5D4b0YMAZcbGTIVdWrPVwa1s43J8YAnvHgNuQUuGzHOEk1GANDfKDzc6i9u2MMk73g
xGY4lzCh3lTqfNq+Me9iWz3Ap97OwgKKlZRgG3sqQi/i6G+MOdpSmMANTAsKKofFAklfUzh/HMYV
K3+SPwy1z+dNshM8ez3b5l2Gun6VdsGmiJjdGxFHSeDZH14Y/mTMl7AKNkfHHg9qtiMmD9Z950VI
p6wIUTH8MbMgApk/2GYZCF8EWAeC0hmM2/PaQhQZWCqkDsjbtRUh4UHcAeCsO/axuDQQKIK7AdpV
tk95SQSl6V+oHnhTQ/08iogZvGV3JFJqy1++WTXDck0r4LV1v2ckSW1FlicDK3xig7wL6vEtGMav
rBKHhaG2b1vv6DthCDpjQfhit4qnHlvfMjIQ4OBp3QdVBHeSYehqzquTwrFkMKNcNXn0lnvoT9A/
PcbiXromg1C27vB6gRKb0HsZKp1Kz71yLSafpN1v/WXCqGEGNy27DgVYgkgY8zZyxydbGU9mJOtd
ks73ONzUBrTBXUVqj1J5DOJyeQ2j+5BeOyKTimQ15shrIXIKbApMP8CXlNtED47eBbKxlerlXgQp
+iFcz+VThwMU0G984Jhc923qbKfcYiemELzhNyAAx/bpPF8MCaZLa8Dnl2TLNpJ4TwkDGDvz1SjL
Cwil9j6e5n0zxbtGlZheukAiqRJfaQfXkxxf6gs84RQYOmiDqpLd13hjFkcqae9oaOWJyiIUMsrn
aYjhKCNQv070WncOGrww/56D9DUV6RbeKXkeSjrrPLIRXc0vRD+X29gm1cQOV7WC8DbgavFzRnuu
fC1qJuwx085NnPOpRX6PFiYacTtaWDiDA3fLtfjKL56midXbaxC0tgD51soX6ygcWnB/skYkFF24
zXcbBwn5se21SNKdU3gZptfpsi1seK8xbN1csmlDj9yJr2ycnwpUbDBUo2jV8Y0HkwRPy4n4Ko0j
AfXzLoI0PZOMgtZTwDsrEkahTQz0Kt66pWoB0/oMBmJ6IVn23cTllRmgaWIL5rGt91py8EiKmxpC
2KmzV31jf48Opo7yCbB0vUf49h6gZgkWwHNzVB0Lp/1umAHtgqb8zkusvv+PszNbbhzJsu2vlOXz
RTUGx9TWVQ+cKZKaQ4rQC0yhAfPscDjw9Xchqm51RmRbVts1SwtLZYpBEAQcfs7Ze+1RjbsW6uEc
I1Rt+WNJnCDacb7pkvDgA4EdXrgViaioXlM72tmu+gTJch2F+LxS1ijL77al8p9CS5+mzkDJ0VLF
1wRxqE6gK2P65zO9ykN7byyt8KSZzgWiy22RVsMuRcDoMWwmUGp84h5FDUL277IcetuOvBhet4I6
GG+goB2twvyCB9XYpEz/nsgzjtAXR3cyeQ/1cxs4z+hnHv1yYLcJdcVFZ7HuoyhdIepAkYSW0qda
YMPLvYlmt273beftnG8mqSit5TzpcjA4od19zcmjKejcGUU+baRwviq4H1YMSHJGq8U3E8ZnLASP
8ewdrEX3JuKkZytMiAqCkYAaFpMi/q7BKenD4XpU9m2YxHfNBwtvBGtzbJ2zTtRdIajUvA5+ezaC
jxPm1wQ09Wqy62u3GB81OgUSatPbDIiiE6IjC5jJCsawG4pAeMhsPCfnwXpFSv3q41zuTS7M3H3y
E+/B9mDcxuklIdI1l1hQSAbpO+6WGOt0AB/fMb8O0v1u+EhC+FxHTFU73LhLeDvPf1DzBBnY6tgO
13nrXXoWgFAQDNNJ61u0FK+BEZ9norRbqz7ntjfTuOvfmlYvWoGnYmjRMiTItUaAOqbpIhaJuFrY
xQxVHR5mEzeVywS5juT3Sqi7hgRe+AAuNc3w4BN4jMiiXzOkYE+1hEsyseTADGMjyuyDDQAxs6Yt
VyKr34ifPWRuftXhLTZz9z0JOvpUXddsRGHFO53u7am5zr18yS8vjo3S+ElMwJa1+5pb/VVnM4kN
XWJacvy3mXS+J1F116XulkM4keDoQ0Po5/FcGdBvcg/pRgr+YnTuI2ngzog+58p4tBfPGo6dRyN/
UWgc3NkmIMFs2HPZaDvLZuNI680f5NEO0weIOIQpV/m7jJaTnRQvk6WeARuzhDk4jfuaz5yO11M+
XuosfcBC8coW4tVcZM5+rXZuM70MTTyuApMHuVGGxAHPZFHNto+8efjRqdR7zZK5cSZas2ZqX6Fa
p5uQvBAYlS4z1XNZxCdU0PcQu8XKN41vczyezTa8SsLqYrOEA0XZy7pGYjDaqGrkNh3Tr2nRifVn
6zZvrlN8j5qGGA67viuNdoWEjcXFwx0TYf4APTZX4zbC9urR0Styqzk5RfmAGHJV+WhIKtQv04iF
KbGi5yxDFesOkF9gEhK8JxzG1IjpjTree20FGnotZ52tfD/Nd3Psn4q6evVE+4J0/EaVUbBNuU65
Q55xO/hbY9iEVX1JhyDe21229kcyMXyjWjvZfG0Qy1oVirBj19m6A6QfHnnG1i3I5eTuQkWpDq5C
Yb7oqXWAxW75UI0T3mtyfRdME1U5Ozqu4uriFE8QZDZJUd92ifyaKLSvyyU4Ty3x2GyPdrHHhUIv
/xq7356O+NfIl9d0bm+iPjKpEgiKKIgId7PmVIjyQSb2t1J7JKvIhG3t2OwDkg4TAelcVekD6gWe
wyZNGZrHzYFq7AHs79dGZm9Uv49jIOXRxw/iVPMSFFB8dZtz10Tf2B4MxyRhixLRqD8bgdh26KjW
iO1zUEz2oTMEbb0M9F1mt/G5nIxz7TfGNbXmsy7p7c6Dv+sa8jZRWixBaghxMNTQGRdFfqi6S1Ub
DAj4C2BYGW/UvatpUI8ijYKDno3rhqqcOLKcJmYQX6l0pGgkqNGZemPdZIjuG6jHU19aV0aBlrmd
gY3HuU+hFiTmvoys/TSF7dElEh7pRBiscYCV98bUo6mBzLH/8eM//ltUHjLuyyUixi/IM+yqxuZZ
JV3K+LLeFwlRJJX+Goj0wuBn2Hk+nqo2nI61X+Y4Dpb4WmtlYaBe+c5gHPg8u9liozqIiE4fvHpK
m6e56Pq9YofejTzDVEcDMpUPja5fBwkCKvV4+sxEcglLhXs/+vR9klqmgtFQS9947luFXBIVQY83
xRgmiYWJrb03Wh+4gblp2GGXUfTdyQTYHI8WOlQlEWKRJ8yDz+SxLAVg/8Zly5YYiDaDgx/5b0lo
Y34Baz+xCEdDdHTm9AymHvRqaD+H+fWAFAGP8KVd3i5dJjCOR87lmLyMYfAUCIgYQXUgWRKZ+pSd
Z9O7L5ubJgPDgLLmoYpxuGNkOnaNoKXp3+BhXHV+8N5poMgihuTlFncERi50x5K2oe5OAnAzLghn
CYyvpu1gyqtBoXts41av6gnJGkI3bmvnWCnxERIRtjPhp6ATb/OETqgXLRnmTc+V5fgre8J4B0Lq
psvUV9jIbId0hq3RKT/HdO4vMpf7mPa26VIpO+TUcy6AsOCq2oaJ+TWd/EsYf6KCyk5mt3gRKDib
NKhYHrOHcnyKHGwpKqBGS2LksTXWby1rVMI1yowwo3b2keXBkNlnqWk95yGrdS6B1OW0WKBBuXuL
gJOB7ounxDU19qNnls99GRRbAzTwRlkgKGIDVlhg79NFCpehyORLjCnazYOgc0iTCp0mbU+Mv3PB
rARLc0MyzWx419rN8z3KIF5lnxxmYTsz8F5nDInlSKsyUgxXVMyr+oXxJjU1nOFAWKoKwrU9z9pG
s3q0ipqNqtPiLIb0s3JoWLnNe561t11YjYdiWtxFBZ4RWxxlKQkqjRlM9TPNJ9/PXweafDxtagOz
KR2zok6OcaaWDbT9zfXwv9KtjPf8dndrlmiWRht52zJ6il5aOiwYlwz2rvKMcQDTIIbKuICmx2bk
LgLzAmSOZudgGuFeXSvytNZNORCfUrkde37GHp4ag+PQ0vFL52FkXsYFExJQD4OD3Bq2dyvd5cNd
WzIE6t2er2asiVDMLrELVwEU+VkXyJFH2prspQiiUFhoqKb2SSvADpA9e5GM3XGUsoj5to/HJr1U
wrwJG+HshTm0OzWRV9JmGDTyapvYREjOMQ+HOBb9aaTfngdYGrJcP3kVPlBTfmFqxvdfzcDm6MhG
KcleRU1bnbq1xPjqnTpH7SrT6dZjW6Vn6TM/bTua9o2jjVPHVQwDDFigRO5JAfE1DIlRdZf9Zy3d
06yObs5KWqSgukkdOOA5y1jC6ulK9MtMqDON1WCV+Lb8nKhuUbirBRxOjiKXhTEK+8S8sZTcaJRZ
nvtUFtjGfKuKCNVeVzaUCHds8M1yi/YNKX5edFNo3iKfuIWdoiN1VggHFV17xl/7LD3ObWRJD8pe
joaG235T6qfO4xO3Lm9p5xjMdAyxuWck4wXq2Q1dCyl4eQ5oSp7i+s6khcIVxaCbb2Wb5D2UR5AI
24j3tppp57Qsodayy/KZ9Ww90hDWWawOgsJ9ZRqlsbUHUe0ZFkN5rnYhMswkUbxf+2p6Qt6XhBCq
bHoGx3BulK+gJmQ1ekqsFaSgYYMHIKDTmV8yPkVJyJfrxt8bh8BCPyBdhhkqjcPQDjsAFrTNvebd
lgWnaMpu1eLUDaLgqUhUcMCnRLoJyXwriQZ1Y7ftYahOXcWV7Ea4priRILM0FzERb1britQGG2cn
2wqXa0401jvxeq+m/an0/D5U7V1IVIHrtrdz75F0lmIs76NXtHu8Wtgehu7HCLLURjcsmQU7Hs8Y
1fXIjNnDP5UlatsnxrewEwFShc5cs94hKRCGTyhE8JbkgpkOYy8w+ex0qHNIZWHHSl27t2vWylJP
+YbH9jFzounKw4qzSil9RDWwmY1rvSPncV806YM0CnPXBbe2MNgYmtOT0gCqepOusO6+SMVExBvx
3cVVDwaImFRPFzNHH1+SXn6Djd73AMxVehtQ7VME81RUSj8Lm3JgwK+2SkKDPfuhq93kJgbpbdQO
YwP2KmOPnrdW34BHoOmOLvmQK9Im3seAhn6T0YJXsfEoaQoQ8BauYrvyaH44X0j6oNtayHKLFuTV
oHTvEn+CHJaKY5lld8Q5L7R86Db+3BA7GdK/thQ1H9Q4mv9N9WE643epTHYs3niwWHv2eVXD+iy+
4yiPeC3mEiOgMrb97p5PlHFV4SvqGrfYJw4YT/jjuZEdShO2UBc5t20fZlc1uuS108JHwgs4NWSa
4OSFk4/XJpHjeN1gzRIdQhYNOisZXqepvuEJm7ELJuyzqVOYqBU6kGY3ZXVPti51Bxas5tacm/es
Rwsik+zBNsNonbS0XpPahdDX0jjBQDfcVN46LY03eu3jixEfmL4iYzfEteoZs826evN9+KC+oDTq
+ut2ceYQTDnvY6h2N+nyh0v3rTRC2OXLT/hU3pRL52HJJeBREDwCLtCHEoH4KkcCQYMo3wVGCFmw
U9OmaVmHo8Z6zIY04zown/smGTeWbfvr2DkEHp4xMYfPRF8Alenoadd9OW67iEKmHGf2QqtO1+2x
1f2j8pt5b2NA2ipgSjoXMbNjpnOwQNo9Nw8u4gCLkgzw/lpM4tjCscZ6qOypvPJ663T9cK2a4L6o
OKHVjF+1sbprGUoCAlOQlLweAbwhGW+0Y3bTRRNNftqMOAq/j4MFk9RnLJ8N1pPjtT7qjpemraJ9
ojFY16DLOv+mZCJG3KlAToxyPmqMnWLEahVGv6mBlmWYtiJPYQ2vr/Ju0ADOW+Bh0TVQskvsUatQ
lqGDbeDFGkQB1BZ66LAh6S/VHyy5wNj84NZyurt2yGnDeJA4JuafgudSXEgqAbyZkbrNIlzjqeuo
jaxKQlgL8G+tFXz6rsJ7KJ+0RGkmiMdc+xMK2x4rvuPM70ITeudAZ80+fY8LdC6LtxZ8PM1Pyd7P
QPVfTTHJ682XLkdMIbm47P5R5/0p7FD44NPcojP/YuVwDYh8fhOqwyfvWKDlQtshBMwnFbxZFcxf
tir2jiGSn6sm01+sGQtfTPSJW9ScAF+8ww3YD+Qt4BQpAK8H2WbMikcIEcxNfZz8yMiR0003ymF6
4IroW3KLAoVVZR2N83aw5cZQ3QXwWLFHlnGcVHTT9AyIfXoRuUX8BT29jOV/ei4r96Ob9UWAN2CX
ShpKcsKQXK24Og0EQf0uF/i08mV3xhzlxssSLN15j2FTOYfWlUcLYtJQ6gdjmq3LgBbIblweA+kB
LoXL5t35sHMHnDGsCKOWM32unIcB580mNbtF9NQFyUkyS6Pn9moLKc/oP1ntg2lnSBluejjKoVhw
+OldQXz5Omatr4kWF9bRUwWPcgDJ28JqSDtOsdZp7Eq28RG7w2su8u8SojJXv70fW74XkY5rmDj5
zpt7cLU0IbOs3BpGxgTNwc9n1yBBBC42OgxMbF1Os0KzjPCJFfYqk9kXvv97/3vXAGSK6RfQpqXp
34cmvkPKKjf+0L2+723/oynkczD1D0whoJBmBqHyvmTujLusjSgHhLWod5ijGniuPQHeyEzCYEWW
YkvJT+oPsiPn1LTWdysawSxV6MSWaVYlSZGgUgMWVjVHpb2TIoyLfGGfO6hCvVeycEee8dUZ0s/O
xokNy1oT0YGsLcI9331Ufv9MSDTd6Kq+aQW5djw5WdNJsg0PpVAXDVAC7+zI8GQ7BCmSOpP0y5iN
atv4xdZdbC4sPu++/cFAM9gmc3jRSNI2lSXeijK+wyycXMEQutLu/MNQfmkAhLFxL88eoMC8Irpb
Tq65RTZHtiqNn6Hy9tao43Mvm3YX9+09PrCt6ZJr0+TiqqMojWVL5PMAeqAMW8kKj5Es+0ggrmFa
kEenMvjc4BSFRxeH7S1FmBdvjWnEApGEJzoba91Xy3MwJdHdrx6Tprt1SKTRQB04jHQz4qPdBHTL
1x09Pw9g7qplXL5OJxh6vpOfM6+9i2HdrmzdMLHSDDE0ETQop/YkIgEoaW7kbFpQm9UO1wR4tZxN
WdMf6grUx0BPOK0g70hdbYNkvqTwq9ckz1Rbs5FXcZAdiSJGqI7iyALAuIVf85xSLBYav4vq2QLI
GA4cm34AEO8xA702A6wQxka6MSb71ZPtjTDloSQweCst9ruFxB3CvtogcrOGtT3eytj53ohT7LBq
6nT0GYd9hmgcauFCrFThhz/JV5pfog2emKDsdRUzK8lPDkVpErON0LF942f6hsjqm3QkSHuwjk1c
lDuL9oBXerfaxgxHe6rbN61J1psD2qyzn3sN76alYeqWYFakytZh5V1Xs/MQOdm9YE3ZBcTn5d28
DxuSLnmSiyBbDzUDMnJRtllGNxILXIZFwm61s0FGyU9BzGanQRezpMybsjymNahqRWKklOxKaDaG
lUYCYBRnobv3KFPvec+sgigqq70v2mHgppmwwtRf0d2/p9r9GFS9JW5t45hFszcNzbyMaDWrpWr3
ku+0ZBnYYyCjeWbcOPVMYJ//lPn6YJJ3iymz3RjSPqcETIGXRaMz8EB0e7y250+01NvWbHhg9N1a
hWLntjxhzfE7kvXbIv8unAVwkB9p6t5hCbP5/urnOQo3HegDrE7Wl7DuUCOF35IB1zmTzrMBJmGF
0G5AOKvPbhk84LWiwV0GX8xOnYeovvntL//x9//6jzf9n/FHfVsXU1xX/d//i5/f6mbq0jiRv/z4
98e65J8fr/nX7/z8ir9f0rcO5f2n/NPf2n/U16/lR//rLy1H86+/mXf/59FtXuXrTz9sK5nCAxo+
uun+ox8K+eMo+BzLb/5v/+dfPn78LY9T8/G3317RnVWblJSa9E3+lGHgeYH4car+caaWd/jnK5eP
8LffntP+jTOXVv/Dq/6ZfBB4fw0YzbjkHrjBP4IK/jJ+9PJvvxmh/Ve4y54dhgKjke+53r+SD4T/
VxPAnggs/o/t+w6H0VPlJn/7TdiEIji+GbqesM0g5Aj/3xn46Zv872/2L4yvbuu0kv3ffrOc3/7S
/OMLP77zlwVh6PquYwIM4a+zPIdjaN5e79MqXn77/9iWmeSQrLwT6sqOtpzUNxScLsFTB7fV6PLA
QuPkJp7YmqmoY+ztlTltyRI394MYL787ff88vJ8Ox/wfDse3PZMkBJdmkMXn/v3h5JyUxm5K9+S4
dgBVJ2nA3L+pyW9uzOo1bAjRcYNSshXBCwaD5erP339Jefj1bPjC4+yiYCKLYjm8352NEPkEOzdf
nDodfavx+z+4Guq0ZHkeTSr30ZMQFRraQS62+D9/b2s51b+8OZcK14rrMkw0xS+fvUvGJB6IdT3h
2HBf62jK98tmHk5/ANwztR+NLD7N5IjX/kzcSvbulT+sjeUJR6ncOz3LJHxoCF9jPx/+zcER0PGH
g7Po3aJuMq3Q/3HwvzszY5uriUBpcQKvRU+zb7+5Rdvs2jaydmWf0rLp6QrGAlaZWwUbIy33xRAX
G7aRDwWKDZoxeA90sPvz4xKkg/x6XNwNBFdjmgy8YLlff/+N6broS1+n4pTAfN7HbaQ37CfQ/0bh
J4lg8ReU2nvHLgxSogUmhEK5ZA2RpoyGl+nSoc+EfXB6PBFFO52miSw+GMy4zyG43JjWVRiqjdAI
l52axXnymQd6cWqdRk+/kz3pQWj+hnnJP+ARp/lGTkeSxvWLJ8MvRmaLe8qaW26y/BJaVGEys+48
M9sRJtrAXmeZi6PPvhLdXYSwkx534ByTzP9mePazaVfh+c/PlvVzyslyt3vkpXgeSA7f81Ea/Hy2
Moso+yKO8EECTgHm2YuN51r4RzmN6FOWOYBucQXUyECCqnsDEwcO6//zQCyLlcfiTueG+uVGizOe
tAmsv5MbyPFqMKEHIPu+nwe9b2z5QATsntFhf4JJdgQveUT0rh///GT88crxTIsAGdf1TdzLrv3z
uUglpmKPR/VJRcmnYR/Au9M5H6Yj2s5bkWY7vqN/t7z9cbXlPT3bWr4H7A72L1erqchvkPYyNjbd
g6YbtDF6+6GOg9s6KgHOh+Z8Kl3Q6tIiF3z2LyZ+pW4Z+7M9/Te3jv3H9cYznSXABd4lX0Twy8UQ
UDSr2bCcU51L9GSjw/AeKD1eDJILwnszmN5cn31mWfkottMRq7+qLlgI5yOyz3QDn4/yD4gUcYSu
ezUGUwHSsLh38GAcayxSdIUxgQayxsLST7ucnb1rqWUmpYZ/BDP9tEP5/YPjRz7Pz4unZwqeY5ie
+Bf71ys7si0m3F4uTqOY6hNeoOim6+Aoujop9zrDyR6Fwbkx6DzT1RXHoncBC0zei1M37X0P1mts
TPDYQ16xh2TS6owd1p4mUcdhdE70gIzroo+3ESXbhqFbuTWHfKLWiJeEO4YvxG5PyLH7dJ+FfXf4
82vV/8Mqx4cSqATZl7u+b/5yu+RFiEY/ZxOPlqc9aKNhFmFyuGM11Cd2qUOMOerP39Jarv9fz6gH
ecy1QHA79q/3h26CDuZJ65xSgsyJPYqn2ybtbq2mpV5xwfaHJQHGpAYEpx9/BAvI+T1vq/LfPJSt
n589POiFMEOTBgo7FP+Pd2qTyLpo28a4khHzTUxKD2hbSET3CBNPdKr39piZuyZgNIXRyLnYfc+T
kCneIbD7AboHAUdxFz9UNED/zUPb/XlFXY7ND9iNOR7B3VyAyx7u98+fJp9pxVmortoQeJ1R+FvL
ldk6VyWI7zicNmrIygW8czF9dJGgwjYNIoCb5bkSj4W9tVvfXMXA7E+jS6EI62oZ6Ts7K2xpy7iE
09RcxlXl+gc9BlAdmWKkcR9utc0L4dUJxozRSVuDe9YtHekwa63rIPXaAxyscKNFdGeifm3iIISj
6+JYaOJdnwUmsgvTRPHMvi9PSkI8c0QxhJ9v2R7RNp9Te5MRV2GBZz4A6zZvx0Nq1fXpz68zvsKf
rzSXra/PM5wbNzQdx2P39/M5rAKdCV064iqOLYaBrkeYYDLTUPIMElXLG0fD9KZuw9VuSJTiHPu6
hsCxZoeG3DnqcihQGc+R1qTMTulcr9BNAZhyJgorGiiFnOyrVI4ZvX3xUoryOGcYf0CAIdSHzXA1
ZZ5zFaJD1uPCJs1h1qOXVhtLQ6FApnFVBX22H72RKOEMe08MJ8kz/P4qEYRadWGUrWemIJgDdAeX
GpMK2NQQx/WPn3VWOKCbF8JKh9ph3fhBsItm8BtYFo+ICGAoNE59ShMHvVLahVejPoB8mq6rcd5F
xVCebPgiGNjoc7A94BIasQ9QEa/nKTiwbqR3nnSMfetkYN+q56LJ1RFT8n0duPesa/Bu2BZ1hYIe
o7dTkfQPiU0dCiAPrlhrQIbyGFXlLgQ3sxS3kjX0ZjRkvcF2AZXQbMYj+/99m5FuUBJDu2rc2N/m
TgF2YImnlzFCeMDO8ELhIV/R+2c4ORfQtEi0B/wDFNnprXXW2l99k4FmisFo7Sgy5XgIPxTFS1Zl
Xx33UMxWCpSN4bCvUn3uCZRCZmM+1yoG9WC5CBaGYtv0YOrodjPWsKJ63/tFhVuTsaEslXO1q1Fj
MkpgEOKq63RwUIWFGa2bWp2qrseSGPoPYzyH6M2jXYsMZR+CQb+a5ukLHa3xzHjlYLtmcjRL76PS
AYijJGy3hd8jeiZ+E1cO/Dg/oTOjAD5COE0PDq7ul5yMW4EigQAede/bfOejw0ZeDvdervJzVFQY
Rd2o2rYZyKAcERb8XrjqVtTBxGTjQbjqftSePKZBW9A4Kj57r4/vDRV9RiYzQGgt5VYlJFZpKdnM
usV8qciOaoi9hLe2SfFeXGNvnFY2ePivY4PuLasubYZSKUpEs2ejOqzzyEcrXyhCLKapexzUQC+f
2AAjWjtBP90HZUJ6BagYg1mZg0oAxiKJXR6X9RFjQkcyrmFtAxzB7UwfqwASxbXmbGq8ixsyC2yS
4OBZJjbK9CJfDBsxM/EfV3hXAVwpI67UkH+z2ugzTLueZIv6PSSDbhWCjbkdg/qalczeNHQZ9zHZ
FTRT4MUhTrY2ff/d4Nb4Ejnfsmq8D/PUPuNEQT5BJb2H8ZydCJ5H4lxgjZ3aByLS97EYo1vpSQbu
PXqWDFJF6H2kEAK3bgnkA7GZBeNJ1ccynk99AeRRZFlCxziL76asfRUAUw7ocUH/xcVrRFwECwbs
SyHaWz4gCUVZ5x8jO3oVYTSdZFl/GkKNl3iwTMxDTrA2+VaZQAzpY+xyhVVA2SxE8CJ6AJbLVYHF
512e3Vkl93COzFUTsPEm2aO76at8M3tleVXAmgR28RmOloEsu4fusjT/AJWVw/yd4NXxCjpAv3Vz
h1Fe2n1NzWOBmvQZWMJLagGPX4aPcCZwysIsA/wV5pcIucuI2/zK7XlDjaxoLVuWwLmlAZAPBdZM
5EKmwbdl0oMlWiQB6ETS/JnEvKeOcnjvIipad0UPJSOs30q2FOCv8xWOmea2QSp8VEFOtnYaXei2
Mc2YqwdTJ9GORMWjMuaXxEWIlbWICCzDL46twljbqpeO8eZQ9vuwAnFKbdTFdO6RbJNfdU4D6zD1
0SULdX/nhDvovrh8JEoU4XYZt13db7teUobWtgUj/xBLP34cLAfYTVF+6USmz4gko6dWiI/YxD0E
PDOnjOZIVDU4d0VDJ5W5aPhE062+diJWpMwvcNLgtMBgZlSHlCGi7gp6ilH7rNmhoWGIu0M3DPpc
qvAxQdXE/ab2jrbEzQJe1QJIN5M9VAjIIR7jsyZlY1MKUgD82LxO6xBJZtzi7c3inSWoqUvtHvu+
NY5KWrdt1C7m5OEc9X1wMeZLpwKQ6EtxVlEZ72y5TISJrgZ/FqT1vhsqHznLXLBffJh71LtaixaM
SZSSP7+SNdF6Vhm4J9wct5XsOGU2OW0MXVDsZf0jzTFQbkQWbNs8fIHYVt+Xc4gBDPvZloR6hAC2
dp6VgHrGTAvrJYuTA8TqXNr9xzz1BFKMjjpWEaR3g2oI4U47bEESjtQMmyQR07amtcpFYt/FBt5O
z6WWCAH+cevmLtksUmybqngEDVucnf48qc44hHU7bBhgxxNJKg3VYqNv+wBhl2jiddJH7rmxjS9h
Ry5gZCwwvAUZpYeGMj7veOZ3vrFFWJPjMEKZZxjllTZ958Yec+wCPlbGdgy/tv30VRVpd9ClGPYE
Bn/DFKS+Qh2b15EFMM+MSQOoWjM65DOT8WYpLgIx9u8AHyGqYZs55TVmjEHTNWpF9Vn2TrIJDNc5
E8F7J722vMG5znRDNoxFh+CslOzu2Icz8yWFcxsSklY0XXIqesE03erqK6QJja+rK4Bh4uhMW9ec
nR1SXoxCFeaZHfrHLUhcwJeTprp05EaEQPTT2TJ3mumqofEh21Lrs+qybCuzrON7HFz2QTXVv6B/
Y7VBd24D48rVxEemyi6gBqkRhsberCiJIXv41ONq3Hg18xgr9G66GruUQvy7ykQij5NngUlWxXU4
dO+t7UwvKUryQtoonpDy6V5AXsiG6z7yAJKBhWbMEV5nLc7kDKECwwcHXbqk5WUT+srD3852DE+6
DSEwyz45Dw54CDVjJAxfQW8vLCkg0plTRjsCpbPLVNBwWOEYcbc/3jFrk2HfeHiJc/cbyePjOYtC
0KlcXJvZzlw8q/DsePLaZ3TeTikBBVSTiwK1CrbR4OXMxoBHOR5EXd0h5egKY8eT0dqOM6MTGSyg
9vHYB+JFVd5702SUu8IEzJRBUgnN77kRpZQkZbIZDXWrSkn6Xae5/u1w13ROt426+Qxe4RoIJ4WK
kN9sIzwiLGK82sDBaD6Ea704oc3dZWOyjHS2t3TKs0PQTwcaLVT5dajz5KByZP8wt1e95d3rUutd
FLjepq2SF887Lc0wnTjkBsLcoEr51BUuLmWX3xnCPLvkR/qkonupJnemLmM2cS6pHnjEurl/0Nyy
WyzXULKaF2JCcpIegJlPpcJLqOURrwGCU1ExtkAxEiXWRbTwsWDdXQwbGT+x4NVgMZ55VCNSnU47
T6Ru4Sfkaxvl9OLq3NuliT7Cdid30MU3Hav61Syn18HKDsNkvZG0a+ENTMziQZGJuSHoltFJI5g6
PxlDigY1D0Mi2Im87AjvKFwMUDkiLHxYjKDxEGq+jFr0bLFD7FZ1Q5AFTvnrSRHDMbYgFacid9dO
0xMFkgHx6Np5jfVcMASr7pTZMg0ni8OCcIqb29oEzRrOEBLfOVslXZpvE789txpySA55ftWP2AGr
omX360FIJUG2MEUPRbe+rjMht8CqfcgSnAr5MDQw+YsWG8MmJKeD+AkkRr21yGjHAtiLKnZq1gfL
m9j3qobaI0ZO4zYUO7I/THbOQxaJoaFQSDeL8byMx4jAKcS1Via7daujjZWiHKfoq2U6spctEpxJ
DM+9GZDqNVDcb6TIvZRE1OyEhw9HIgtz3OrG8Lv9EEFYVSELOpXahj0i/s8+HTaBsFYYKD6oeA9k
bcltJyKCGjvxxIPhlr3oO8zqmjWJJ3fsN9DexnGDeOsuMFLcDr3A/uC2O0xraFQsIl2qqt2SWbNj
h46QNSd9EBHxwHifjj1IkPZjcikxnDrfs2w+dxF2ABIOV65Tsq2MsRzVsf1gJqwWZQlte/brk8jK
HqVc/kBVcTWPfb31GxAiHChmYWdiHfMO4dCkANOWSL6e2WIxACWI8vcgcT9G7fLMcEx/108ZXn3/
EajrBNGOOI8oi7ZlCd7bi+OzaTntzpE2TIpAkRNRRndlk1+nwXjfsAlm/ZCCmjJ8UwZLpepo0zP2
IZZFI8Mhl7P1gJe6D84I/c1kaj92zrtDHuzJQabflpBLujZVm9b+v+ydSXPkxnpF/4rDeyiABJAA
lq555sweNogm2Y15ysT8631A6VnSC9svvPeG0Sp2l4pFFPIb7j13NwYZu0oJFKOqqBwrjh/dQgiw
uje7vJ/zeOGoG7jvvW1kyDX0Nua7rl3Bp0YMXFVYwCb2/iyADpn4yPqBrXOFhRxsMjHFzRagPghE
AuwJZP7WC1etZZtfIgrBNbTAQ+kh8HTc2uNOO8Zf5n3b6BvJswQgDUG0zh39IATPSeAw/M/AOLoh
P4U2JVh6VDgGTwc0NHNqRWxOTrfukYqJL0naLiGK5AW68purrMV2U413U38IU4HoKXWRIvUxubxQ
rldcuj7vf3aD4F5gD6Adh7HqbZ3COfmLJLe33hJ8kSRtOOP4g/QVjvqAStnHjENwGFkLa/Zl1Plu
kRJw6HQrH98VW7FHRyIOrBf9SjjFGFEieUlBMu0wwO6z3PtiWwpoBlZqZR0ELj5P9j+U+xVn/4cR
ZJQnLakYi1xg6jaRds7aTvCCJ4T9VrN1SRQ4s9iEIAFe+uQMMXjb6LU0619WxO25QwOdDgHtsOuv
Wz+/RZxy4RKPkQXyHpoEjqEcth7j6QO2dAx5ZvBI1OQmJ2L3wgh0eEJFbm3pLaDQBUyJ7LlRSxYZ
yj4jS7cWFAv0SVmztqdgHQbOdyaeJmILJL2sC8INtpD8YEUo06AGmRBTS2OTIxlcN403wTNKxB6B
2k9izq2rJEQPgVl6shIK7U3g7cxeyZUwK7n1CRe58Tzp7fNP+Vimtzgq7u0pno9/Pq5bGAvGPFnc
daqEjsr0Vxa5jb//5+djNCU1SpZFD17bxAZ2Dmi6UaMq6/MGYZ5tZ0izKtg5DQk07fKY+nxswnIX
l7iuqlFFt0EYpKtp8+Q1cXT7/OL+15+kHZLvGE3o2SP/xR7kVye3+0OHlRh6ih5IvY6MCzsf/tMb
GlLWXS4hZOKBxZ6gIUukTnLkSLuq7uoVKJTiAOQHSXY64ZTyetQmRrYkE5vf6YrHjQdEYhfA7MzA
c5hQapKi/tBlWmBSh4qlw/7BHw4BAVmc1g50ccNYJJzUMDFak0lzfpvSO/EjgZXddW5Gsrqhr4s3
Ie7bFC8mEreO4nXjSePDddVldmJyMCPmYy7HTOZ2T2ka3XV5bO6dKob+Y90xlInWyUw3F8B+Wa3Y
0ma7JBWoLfrpGW7LjykhdJb25Fe3mCak0/ABWmaMiyHXaOJN4TKlJq6W32mtPHXURHM9+lZ/0cKO
7ztkQFYSXwekzgRQ+1e8Kf1luVMOSEY4uSPK2jK1z0YEicKPtIlSnG6wmjXhvnngQ1gGTeEDlsI6
Vt7pOZlv6FCqPYcU8CqbD0+YJsaj21kHRxCrRxMtjtocXQKw54/JruInthdXT7Txxfcb46AALUJ1
CoM71N6lq9WDmXlEUlNaIH63vCfL5TAJI2hLRkxipnYL4u1g5uZRPhxArxeHLJsC7tjtuPfKgIoG
QaMdN9GJrOP0iO58beBg4g4948XXcbJXoq/uTUZlq5F8KRIw4QKlkPnF8KWI0Q+x3nAvYPieZNPc
uQkA+Eoh2G08eR3qz1hSXjJuYX/PuTlgObsvTe0Rku5bD278mOV+A9knib70uiCw0orfUBgiEmXo
RkLDpm7ghRoCPT2flm8VvmiA+Wj08rExUEfm6lB5L6nXcnsfxpnk6hV+uGqHZUbReyfqKU+PuXCq
sxtX76pR+g7SbXKYex+l8cTpCoPhe9B7r7MQyN4UodT86OQcFaLfjmN0qgb7RKGKA8J3CKALHHke
S0DYNLcZiJbrMN2L2fb4NA7RlpVksApqCdtEW+GajSDZoa6aHmvK+xau8bmKKjg3BdaqMXcPOD6M
i9+UT2T87gKjakgn4/zHV1pcqoL5SdTT+BCw/gWn2Q/DFwmiSv9xGhx1QXDxgpHEOlsjvH/JjO5U
z7jaEdg/WrZNboXvb6rGctafzaeooM+2vbwyKYruOx2R61LCqs/sqNkXzA+vtdmb19xJras24T6z
jyW8UC+RyJ8Pfv6doXT7q/9U4t8zHKkf4iWdehhQRiXsgBlYUQKsBwwtE475B/RDqN5Sd6F85UBB
OiRclwr9IxZQmwCcwil7EmLYBBDVxnSkjPae/wxdQZ1woN7sGdxOVVbTtqH9OQyDfIaNGBwaVUwb
r1JYuqJ5Xw/EevmCHTgvnb2WGMxjndI+56Eg6iwjxkDHj/FsfTXHr+kQdmi0iOMCNXjRJoZEz8OR
MNWjga80xNZZUnpywzLpQ7cYlOyETyOvlpsccVlRGlLZ+clhSAG+FRXMXhsFsYf3wCmvrPMR8iZY
Igon2HTqLqAhWw3jlAPByOJ3W8YYMQxjOqUJIJlYBuDgDHEiakIezei17jv0tssXPkePiMHfHcPn
TuqPsNRNRi3zQkXtBmb2n38C9sQMv06FRmgUMTttIyIdaPo3gU1kz+jJibrc5V3JfUaaOFnJGiVw
mWrsNFs6Off9spSj78fK4XaVsel9CzsKcC74SzAX+jKlwWB+4tsXuQS2m9yaTTLQdkFsHQuodQgy
8/yoFU2ImOTTNMh3HXkuYI/P+6v1PDSjuydL4GFQuPRGbtfb0R3vkjRiJtWv4lDzNts9ePIO1RMy
fKAk9kD336Wn2NbUeDY4oLj7WTTOePQwARkAjbiZz3IjC/eYZUyjm6j65arMOHP3PzCFgz3ROQtz
b0+CF54paQ9gHhVMhTp4qWcveUhwwJAR9LNzGnmqJl7x6Bqgz1rujrRkKzNX0dWSmALqggCt1Eip
ssq0WhXQsg90sRHkgVXDnXNVJ5g14mZE3K/yK4Mm6Mst2sVPC5yZBa92D1hpyI2nUZnLBASRcyRB
HzDc96M2Yk8WAG1gQBUQVYuPfjqiIIStQSi813Nxp1PYrzpn2xEwtcLlke26nMhygcl0GrIGUQtj
sElMJ9rOFSaZ+d62jqBk9J4p/z6SzhJpgaJx7prFv5vORJy5bRJsO2ySjEFkvC8AbFou8bEpNYk5
YaGzvJnBpmF/SyxBME6urq2jimM+WhuWt8jqAUizUvDXcVHLLcAcRnOwIWidlKQMZb7oRfQ7uC4+
TIZERe4xwiWbdTuMBUEA9Q8vw6YQjw9zPDkH+IP3VlS3e5Qz0BlL/5YUOKIqEeOCNggBqYaO8BzF
GpvUgRpm3ZZhCH7npNjEs0lCDIkgBjxAqjpyC8pa/mycotuRfPNg02fT+MDVNyqyeVxFlBtdj+Uc
Qjf8VgTmsG0s2BUMByKyroApVdyX4FKOCSJcWAD01TwZyxQE4Ru3rh56sGM7q37TDMMPMhgIXya7
pZCPkdPnm1aEH0rCqYnwpfUhcBIKv+8Jep6VEVBcOzmrtMajD0pi74RLjqhypryxVTyZwo+2kQy/
DQWEirT3y92omBLgukmYKA2A+HGMQVEi1sDEdFnar2EUYTiCCFDbUw043Y82oC+sTRUk3BXoVuME
g1sWsky18S0bDbbMcsy3M3271ra4ETP/2sY2G49MPaaqe5/HlksRxyfVQsPaSSRDfQ5LeOJs9/yU
oUhC+or5dVYJI/wE1G+eQcaskcPPAXRQo5IbDz/ymQZejsN7UC8jDjbSm4GY0FShrMZ8TplOFlBq
7tkIc+LlI+Isa7pYjCgI07NfCCjMcRvlr64EOZBQWa0Kl6I5qHHfJiDiNlkuH2bD+T6Z4E2k44sT
okIsdk61xc2g1sydh80UohyWCz/WMn65OBg3ClrBVk4OyHanY+RhnTHB2XuWr9zjp+YDiRgfD19/
mKEWm7EFOdamSLpREe+yxbeFYR/ECQX43DPIAA/UDPOLUVQPwezvAwN1s24H89TUfbOtnWm8781z
uhSSDL+gVCYJO1Km2iziRogbkZU+jbTw56Ha2GjnNhOlNwCmlJpUgh9AWZNiVpfu2pCNc3ITxRXU
zN+8qG1fCEJz72TcL5ak6EFoiDPukAHz8lmsqlDJy5BzTwiNOt0Lg33yYFLEk/PdY6VkpIGpbNcV
R4SW9UU3+zJwX0rf/yFxeRz8yTs0WQs8p+pWAXP6HRSPFBMZjUUhaJ8snd8lc38uOnt8IiCFHL6y
fZ7hP55jp/QvuDKor5zNYAO4nzvQ/rVHoVSDoGPkZNMHC7qjohZci8220pJ1/gQ1lr0B119nvZD8
C6cRs16Z1Sejd6Ind05+dgaAPJpmHEjVeHOJA99PAjyLWRfv5dzTYqRaH2zDh+oA5DWqbfNVRID+
WtAbosz0oSaAvMuweBf2eF9ScJ3iksmLE3yplmVHKKLv9lh9KQbcMSzXogNV6buo+GmqvuvXflGw
MppnDdjOK4lua21Ws9Y9WUrmvvSKEaAr5UqCu8jqtzCfiGQKIPD6EQ6/siaehVET+KuKsGB+i6ue
/9GzG5Uflde9O42Z7aFXXF1Cay6YfQ4YoPOj8nEZVTgwCPSy98LKh63tckKzQ8LnGdce1UQdHUr+
OcRIXHhlh3tiMH3NzKqz9uhi3thHwwJOmwefe/He9nFUTrKp16Ym5hqOdkrM0XQrcgOeVALDUzG9
TNyaDdfoPERWsZc2nWjRZIgX1MZNuLt1DsUP2dlUW04jthGuB4pea98lwWOnXPMURjZGx9GXW4Sp
a90U19IdsEVMcEW8JsIACigMrhRrSfbhVkyIYBBx6Ibx5O3sRHwLe35zMeKIHEMDOoPsCOmJtLCE
pSgD3cxt8+Pcc7WDnUY9zxSSGpqJ4Ean+hA2RnyytxV4qCW+LB2b+LXu4GmYlCIVm5u1iS51288A
ehoPP1xnSPvolpG1E/DA1/2MPCqYZX0GH33OvBYXvfqqvKLc98tu0DGxvbhh+mtKQOTVg/2Ghdw8
dP58cjB6M3eJok2rpz12/PyiFkscPkLozYQbHg0jM57CBiSpu1GEYrIRQjsiPVIsyp8LUSMaa+cC
lFBukKgswSHoP2EXHEiyKvkt3QG23eA14/BGPbN2YnUwOi9hewbvMR6C7cRmrdVkhMSy5gqNyWZn
DJpi4G3RV4AhQ5qDNV8SlFz5HYp+GiqDtigSrMQNdEprZuM0CF6c7DApHlTkOVuhsuDkMzC+R0T1
bKJKWyLIb/ngGDu/pYJLRRPuLbAb8qsYC3gy1CoXvBM8Y/qNLtvndA2ISlPur8YvrW3qIxm08GIl
4KVIHF6ODeBWdTCcOEBvfY4jibYUn2PPftTSF6GUWucyQkLb1ZdeqmvfhO2OaKmz01f5rZnByejZ
8pgc4Fpr0ZKDtRjJLuuxRXiRjjm8Jgs7f/PiTXxUYJu81GZX7wjkY15u6jN5JGJTocvYuL0737ol
1V6n7YlQZyJGNKzhOfDnDeh/lmpJBwiiPkSiPdhBI+hwDQICKOVYPdC7pgrmmwfihwsb2dWiml/F
KRuUCe5uSsjjdkq96X5wTYpOAIZbv2suqBbabenM94Ys9damCyNDs0bY4BFvE2inuBGTPu17rNEr
Jbxx06aEzo22H56y/jVdS21igamMlBBOk6zFEQVJ3HuQORt7JxzG7tPIJqfu2Zn4Rf8YIRV8KgJx
zhTvWwMx6hSawboeO9AN/ZeEt4+UOHDY9QwGIArOwxi8uHP6ZnUx2TSg88mg+euXz8f6v3/j8zGM
yw0ngj0Ch8iMrVOzjMb9ekoiUZ1SzyUu7vOPnw9+fsFSma61ljiwVKn2FRLNsNHqlIpUnYzZgsH0
+d9/Pog3TZ0azi6I/8sfP/+mDrnO4pYle+F59N8Ddws484vjc3k2YrDJM+eYzOAXLvM6XlP8+XI+
/2gWZXHEe8ABUtanP780/YTF58//9ibq0ESm70YaN6eGH+80u+ajGiYCBd3K3RtC7z+/9+dfMJtQ
0rbW/lqzkvn91VoRkJXV5wv//EIKijp5XX/pmySlrCfrANQ3X5a3feDjnxfZBJEsrE6sVZ+aDMOz
u/xXkKHdw2S7+/ze50ODDz1NR84TzKeCOyh5QBDKqmPChLVlCD8X+8qeEgKpWLM2RfRDzu7H5z/P
ll9S7fhLQuKzBkrgiZHi2AiQPHyq7P7fwvP8v1t4BMNsxLS4nf4HC8/t5/Bvp59K/5z+6uH545/9
4eHx7N8CUyBSRIJru4tU8d//4eHx3N9coJMUw2hT/eUbJcaBxaZj/WZLy/N84WIYwcCD1PsPB4/t
/xbwbKbJd0DYIgj/Pzl4UMv/Tanrcnt3Tc/1LbwZfNPy/0k/KRpVAgdy1UGPsMOWNfuMY2UVBSNL
PoXoQUcJ551ic9kUkL+UDBeDBpnZZBCSbdg8RwEAyAhsOuIOEic184JkaIE+outZjb4O1mlepTs9
1hbrE/ndKcbwTPbnTYE93lnTbOPek3yg2SI3gaz3NpOhQp0DXQEuKJbA+aJLNlbbFzung6tpi4m0
7sSenpofoZW+Kb9KHzSwvK2jvVtZgDFj7PnKkI3xl4EUNtf90l8xOsjBq+3iwXD2XV7f+2Xb3vw+
f/br+Tq5vd6rEc1RlHPkmuZrwJkFkCOAETBOvxKGIT3+26aLoNSMpA8azql1dAMEL9T7aCzu4DuG
z13pvFPdf2/soMJG6/f38MIZnbYV+wVAn2wa546Si6QYDhmRpOurop+thJ1eU0VrqU2lOeKqeZWN
5K5PtGdHypHnlGN01zgIZVybuyV9xyaI0mKvouFl6hRbg2GPZbNE0cwz1zIf8PhRBFAPUWBV5qk3
oq9RjQlIq+CZwQBIU+8Zmvm0KmCDFOhfuFGvDJrUvawVwhKHfOjE4uip5nab9uEzcm+Nc5lgsxLp
R2oxHjAUoMOY0VYfBDzMm0hqpIPmHxrIptHiu5NgACNzYt1N6aFlfs9bSHmr27Zb+yi/iO2DqTYW
O6/myQFBnnNbfmupy/e2va6GtnqszIT3DX3mWqu+xQ1PtVeYYBOWfzFIRDlpiFLXTy3CKVMeI+6D
rEdX37fthM+St0MF1Pp6NJI1rctmVq+mMfJLiY9Ty+u0KboAXDP66ObXkmnKyiUH1k89wAgA859a
2H4DIjRr9uTFx/EwDMy1nUnQ08I2WdnAr9D6DieRjVsDszCWUt7evnihHnikX5M7prE24IgTyrl8
ZfdWu2WhzFvLRZdY9gVyc7K1F0UQs+wOh1E8swjnUiO4bc81PO5ETokc4lmd/VNbpC1nQ3O0Y7C9
Y+DDoChmshbWU4n5w/GsZCMq7W88EkDlYBt3U5J9Lee7ykGXlTeUk16b32yXFC5XM0sYkaJmAfkp
DfD2bdwPb1J+rVOrf+qML64FRJZfKoV0Z/BLlfBEVepfxpY3KZvjr51OwRQPaDDVBKnAsat0W4hq
H6eieoXGvaPQk6xthhL0OL8CUHeYPCz1xBCencySnWy2PsbyVD0IevmCpewe9sIDqlCoq4KJ20io
w8orWpJv84ywdPAOihT7fQhCPyB83ErARVXIJfdBw9665uIpELf049oQJPSqor4YIWFpfeyvSagP
GDCRxdZ2Er1KcLDnfAOR+LvVug/wu7ItjT3j0xlAHDXYOrqfYDEjxC/1k49dw5sUIFevB9LTTfik
+ZVuTN39lBXeWwTmXCzu4uoQg7vLDBnsQ3ih8zg8s/mJV8lIGkiIjprNLkP9kQEngXzlvnbqB6Dh
SO3KIVj3Rf6W0Nisiyn9qCLiVoCOPWcEZ61Cl+CV2eTXm6qBtnPOYfUAUl6pcjR2rr3uDas7OL/I
NEl24cDvGbbeYRqZM3t00W4S5JepZQ5Ue2BafK9HRL2Mpe0lFk/BJMwr/9WAWbOdfWt+gPw0DMbP
zMyWdHN/g6b/aBfAT2JK4W3pYZyrfvoEt8Omd8/CRCkSJ2/GWEBTjgHIQ/I/SuJ8VqLK3pQ2ACxG
u6FPYB96Rs8FDaXWrfkAKZHdVS25uU4c8jkdi2rDRGGXJeM5p8/byuUvsWPFiV6WB0ojAloa9MyZ
i6CmlEuCeeps00OvV+V3YQtNykFns6JroGxHxbMPI3s32NOFgbyCvrU10BcGLfc4BymN13TXzApu
fsEYeRgIXnOqOtwhhEzoqsBy55VeJDjRz9SASNgtN9XkI4r7a1RDaCKQnD2fVW0JzaFdMNiKDDIh
C3509m2PkTuLOm5bBqipsopumQlrSpaui2jK/5V4hrjISvT7uZTfdL2gti0tdsARiEViv3wbk2Zv
OwU6S/QozNBz6xImc7zubPQ9hWibezEhoC9zFtWqfoAKUt95vZFcSsAHsSbFdiUIGwtm74E9dH8c
+ObFjxi7WCp7YGNADC2nilEZ8GGYGj0wfL8Fdtqc3YVFWSb+x2jYp8gQ4ZXd+LhvOvFrXiRwYcEP
UQrIGiJp9LXRJbFZGbcmCAf7kk0MFxyZFY3fnXU1fjPxteyY6y6XwaGIWxpzgEFFD+zPWc6tjjFr
kOobs7oWHQh/b2q413knw0DgGVfyFkuWwfaI/SSM3zjtQbAsTzcWPTP9H71JAnWfAXICF8+ul0jg
XadGgAxV8hjMbXaKumsHW29PacYPnMQvumGeVrQFOGfTGADJ8GGcoZj0dSs2Csz4iKB94zINhi0x
H5x+zBhfwIgfrW+5iIK9zIMbZB9Yx+pVaAPlbIAul4YUIgu3GpOn5SrOIO+Ot640Z8RY4buPcWlV
TmRH2gMS1HIAkmI5eEF5P1eFl4IG7JPH1vBRt3RPdI17R+ZiTXgXCqTA/TEL/5ljCFlxayMWIM19
g3yY1ASnRLia9f0ma1gwQBUVaB2tXxzMjgUGOu0m8jlldyvSRQhN6lnStmJlFeqbbbdcGNxts5AR
pJVNO9oLhu+T9UbCClzdQFzYUn4eZXZctieRjCujpkByBxQwI6e5Z+X4L0yxL20ZnqwYk8zQEoIx
BTXuFAxY6TedmPCb09HatV38HDj6RoMT74aAnAOHNxePAe6MGd/vJq+dL7XBPmowIKhjznGPo3+n
5lZdK8uFGyxOZhyzDRxyahOE3twYtqAhu21eH0EySEcZm3gyz5yFCWuwyIPCjPDEmBhKud1A3Lps
QID4wXDkUFSkhybVndKwHvN5Ch4nv333Z+dJkkh2b7npTunUfyzKp6qdoFeIRJ9RJQznAblSwOa0
4mwuOBsf4VTYrCgApCgzt/dRu0tM5mJF4iX3tdPAVctm7qjR2ncYqAsZDs/Kt0nYaOyPlGTvp6y6
TKM2n7rxlOqof/78MtTpyzRO6W3wNMzREWAVBy4qJyZaGG0EoWZzaO5rBeANqj1yAJ6pderywcCm
40JN21RYdrkHJrwRTWkToNuSiQYz4+i44TNHYnUjYg13b09+ROwiWTMjQfK5Q8CVn5JzW86td2Qq
615b5t4scIItoUTGVneD9UitzB65cJ9Nd3KfQXqTTmDph98fYmrHRW6W+KQX3njrPKMooSZrqp6V
DamjemBgM7GQ3do5wRtd3MI6Mvj4WnlIZnbBj4Dp6h0YICBaBBpStIS7Nu+6DtyNGAW0dxOCM6GO
yS0oxIm0t7T35kumT8kM314SPsQUNtt0kbtOYCGuSvPoe9XMkmT2V0iXY//RQlyzcmT/kufYbGB8
T+xcrd0onAfSte+INAnXxmyc6gHeLrPJ6IDlbEJq3D7bgbsOGq1fseF5a5UdZRlgzupQIcwdAOGw
TF5zZEKLvASLA5oXFOKc0MOQg5arrC+DSbZDPDT7XNABhF31VWYowA2UhgyMxGHRQc9TvI7UiL2h
2VcB5JhmP3JqHa2gfEEMNTKVxElfxwe3I8Bb8g5ZlAuHUgkY16X9UEYdajSPQy/ozU3HYQccaGU6
fr9Na9C3ceKTk+GMiPx677lg70PQi/LWcwtM3IWPpZIAsZSw3vIl+aFwiI0qbMxNuXTOHZ+bFokS
OOu53kESIrg5aCwyUOc5/UpyNAVi1Y3LjZUI2YQh8yj99TR2uGsGREfm2H+k3+HBFw/UImgFuJj9
TF1c+1lC1D97nptu2qVC6Q14v8J7LvGV3OEk2rux+0Zx3m4hpBHrOnanLBjedFbbD9xuzqqRDE/F
gAmGWN9VsMCB6aZGS5LvZgv7wFa4XRdIbwMvI5x8ANUn+QjIJiM9SuyFOx19ahPkvy7Nse3/dCWf
DZNustCj2OiGHY3h74xieBgTsziMgo8uXCxsecQff41c52pHCcgndG9MoRUytokgOaq4DYCMJze2
vvo1v5Eiy6ChEnJgs6FYhX10LeeRcrHPn8Kqvxgq/O6jOtkko37qy5D9/NR+RJy78+Ch+mOlse49
8dVvaFDJqmUzO9bTSsdxxoLf+z7VPV3sKDrUJ9G8dZ3oXhrYSoO8IC8A+s86kXQRZu6b0McAPBc6
Yu4k0u7CdgnTqeGhVgdBENmPDbUJxyBgg8GnliVbpWaDJfRMuHRC8lCTV7iwPjxvcPctOTQgjsV4
SKWDzINXTIgUR3e4kG+LtjRX6zGnTXNi2tvKI3ghGAib68KXbNET9pk6kiBIinI2BAA2oAGxY6Gi
NKbnnk1faNr5xgc9cQj7YjPUAVuCqL5Iq2jvhsr55gt7JZNY3Jyq8g5ZFd0xKjTwx7TX0GSNxFDO
Y20i6jXy4eJumOUdUomEC6X6QXnwnnmCDEL6h0AePGRgTPfqs+np5ygDEUYJp9inkhqSZx0Rg67F
R94xXt2SLfzAh2s1NtwuEhFz4hcFx5ySVC3M5dPM4iapc7ExyFRflzXaJisrui0EdjSri5QKLdQV
tVp2cdWbhK1+duLuajc+spSOskHI+FaKjhWUU2DQIYqY/nqGGzt044bREhF1ISX1IlgjBgTnYHsF
j3SNOY+OXJEhV6h1DQ3PRlcosUmSrVlaAzINo+Yz2gUvlgORkQLrJ5EMb7PB0ocbMMpDPrEIPqnC
BuK21l3awwgMzGe3effxSK0IT8LMSBAOA0vobzUvzizLPZtFte+7bk0o+oqgLT5Ms/lNlFZwGiHc
oXexxS6LOcoRjHEyh459Lh19H7HxXTcq/1Yl+3oiw91QVUUw2UagwOq0PDimV21zBTepRsQMyQQN
I+qQFWujdtU61NlzpE5jv60bAqegQ+QZt3KqMMtkTIgACzcIqssWlxQNXq6D/UyeAXUKGVWVtq5Z
k1sPNz2BRrPUKyfXr37iRwiy4KEhZWiVmt0SZQFTLOoYUQ3MqUbsnLoK7G07MOM2TOepUARfeA4l
+WxiGxTjFzSUsHAQAFoWEzTVlhQM809HlND0ZPI9pAAvjTLYU4786NsKNBTkhM1DWoXf3Z5lhl9G
UNDzBVyrfe4as/Pe04d3aacAXhPRZsZvjgXnGyOFwUqNEs1H/8UaI9nNLaUhrd8Wx0ax67s71+ue
WlWdZT6mB4tSaJM6mihGy71Hh8CnnaUZ+7/0NdH0Mh2lAYFdhIbjLM1Wlfd99kz1LbsDIUyiUKWI
AiUObDcb73HLWEpH3y2bJyDyBf089DVrINY8sOd7r2Sd1ONfnnu6VykkzUGUom9oStoSxllbUOjb
coR/TEcJL3KmaLLZwwx4sBD/pG8zOzZUWYxipio9l7IN1kUXIvsRCWO0OnyeXDIQp6T48tnFpQ2b
WsO+hRxm+zli0e/iSHJ4nz9bCV+HPCsVY9y8tIo4UmTEwXaIxlM8PwyCsY1RYXHQ8M8ntJgExGGL
TJtyTTWhyBuVKFgpbeoU69PchGT1Ne4ubPn4Yi62lxmaOSvgPIxqCq+sD5WZw6vj6N/qZkDuVcj+
iLj5LTV62nvkC05Mj1wK9rt+cfTyJ8Nyvyq0hWvToyUuG6zUCP6iZVSJzw29uhnBLy3kU9BmIByH
ntU79P1D5DTPk+9FZ7gC9+FEohI5YQgCNdENCdSLnMbp2lcTuSph9D7kXXwKdf7kdFN+FoBhWzlc
uj4WF6Wjbk0Mh7VlSjKvSiwImGDj6REb1ZcOWQuj9QnmRX3WyeifK9nF66lqhl1ndacwrAnDIVt3
5dTjUzL7uKHAriI5JFe2XCnfcn/nBPz/BuNfbDAs04Qi8z8vMP4j//H2o/jx1+3F7//kHwAy5zcf
SJgpgz93FH8AyHz/N8aIAnySvzAqPgkwf6wvbPc3k52CR1Kv7UhWHyxR/rG+MH8T4MIAh0lwtaYd
WP+n9cU/ATRoc6VvLy8DVp4wgW79Hf7AvFc42naMA/D2YMctDoXkHJCaNVQHQBVWUXMHbiK8f0s+
5IhKEJ1QmG3+8p7d/441+Ss/xvrvXsZCoQh4NaYv/pkfg3oTOeWidmnqql5NufDPIMbfPE0MNQaa
qGGHn+ja2CJ08dYtOodNjMvpX3Be/hl1srwbgYWa2BE2uAmwPH9/NzjKUh30DJFN5WCYIs52O1mG
OC7e/N47DkP1NZPhvUyCrzk5RgxTEIhYqDyI2Tb22u6hZye4qP7Fu+M4f4cFsWNyPTuQlmtajm8B
PFnev7/wv2Deuo3lqfDg9Xy+C7Or9k7a3FlV7F8KDzcE5uJxA7bcOKkZh47HrHIzQsCiiFxOmr7H
CQbSTu7DjlANJrYXa8zVxfOIEQ99HALlfCBx7Z4oUucy/deXvPbALiLC2tSTP23LoXKXHMrxbm4S
ZL3G9CVsivo8hjRUNjaUazShWZeV+dNofHlyHtzosXG50wUjuqYlHg65q3GMrPJXEPojsmXOINiQ
W42Tzmvya2jlmkbcjtc9SoOrWeiPfkTDOrMT48cur2Y6P/mVCnfG9B5GLTSjtNox6PKiU0jxsfc9
iuYMRViUHS1/WyV9v25lYe8ao7l56QfSdAJ+B5y9mMYZdSO+t7n7n0sxPMNYT3d+18mtDs6A4dep
EOUF46DcWQFAJSAwPqmzlyrJ0qOKSzQYrLWz/2TvPLbjRrqs+0ToBQRMAFOm90lSoihNsESJhPce
T98bSFVRYtfX9f/znkBwacTMBCLuPWefgQkfAa4kb+1sX9vGIW8rSt6GQk12Sm4VYOWd13r6QFK/
P3XBl4QJLwwJRjmjR6nVComuGgk77Cpj79g4h4Pa3iBbdjfFELymCShbxM8rZmpvULKumeNdCzo7
oeGKu74t7sNHnI4vnUwQDLVpSUIyAEuUGZeoGvAhBh1nwfX1zIHBD7x2CaeS1PcN5AVqMA2SeIUc
RL0U19GFQphGWJEd81FD5Ig4K9y1DXHzXlui4SNqxky6zzYtgTtlwFCu9B5K/b54wXm8duWVBs83
T47KGrUITUDf/eL0QbzMAVctFF29r/v6LKP4VTMGA2KIDnI7GeWi0hEmql3rL1P5VcsfA43sScIA
gkuovnhtri/QFUkbd57PSClRe5Ucye61JyzCzJl/05skfzSR1BXzOF4D3icUJe2pU2pYs71Gvxpo
IpZxSUKYPfibviwZjSXWj8GbZtehVi+yoXuLLWEsIm2getUoeKHgskw5AMlGI08LBZcnGdDl5ol5
49Fk+LukYGtyCRDl1on1fdbo5tK3jAa3OAvMlpgF5lU17Jr9+yKpfXNZhAGJD9MBxSxehiAe6fmg
gsh7QBFeZa5LJMQ3YQR+Nyw/8/a8qJv0M9piWM5/nzKvRbOKYlq8H5j3vW/Oa6XZj5tQMbcNeM19
Cjsfs21vfMEyYK3mfc0wpvt5zRAj1r4h/kLkPBo1NLcpGg0jqw7vJ2rgsglAkdYkyU338wLHFDbN
eZWvDPRU/qSIwRSN/uX0qredt+V8VoC6427sQLLOm+XfzzRvjlZjU6adH/rbOxnUia8zaKu6UjHs
Iva5vcP392Z7Cnqt2+vMe4f5zc9PT3AHb2xeLea3yyUExgIkPkrFmCBD57UBe3tXKXw9FU976SKY
kAKj48ZD2b4oCWGtfc9eE7N4JaZp0wGqXFEbX5Z92e39vv0UGNXPpLm0LsJkyxLHNLH2KZCUe1mM
T4bevCHJ3ZN9zVzdhCWAb5PYO6RqtNSq8Y7fhbpTuLATLefZ57gst67qPRjYU1ZmQEGwleED+QqI
HfWLG6nOlmL/vYA2tQGl8Y0okJVsfKbuVWks/SlJ0KS8t9Fs4+yng3tM02+aap/AjcGyD6kac/2G
oe/kr1SvIBtY5TbVmaC7ooRHboYMO1XtEXxMsMna/Kz0rr8f/XhntMP4SYA+cZXqRyUHRLCGWJUp
BeLEzCIuz8U9lU/m8W5F29jH8hnoBMoQLmDSxaIWHDCHBHtF7VtoO7eelH2dWq0q31GRPBIQRGrO
ogwGeyWDRHD5HS/gwl8Lfr9fiwbZMB7vQNHHdf0zkthGrcDKl6QfhUvhI/xihshNiwieBq8Fwb7E
clRNsy7w8qj1OnEAoDh5QCxu1n+GojBRQkS5bif3GDe4qvfNqxy9bQfta4nkzFwHzc+yS16NcXyh
Y/LZVMoUVJAstvADtk7Erc7DGnohpJ7ppYekSG1CZLlvjPeQd+KwpxiGKdcf4gV0z+9VT+lMIm5d
6DLIVsDgqeaV4gAflouxuu8rfmElpscWVwxzcvKxscih0g+RT7TkLOIEquKrrZKDAgQso0zvvwVZ
u08K7WCWxU/Nzrv14NlM36nM+M8BqvKlkEQmSqrpiWxWsgv0L1bzPW0DcdBsig5BXPRbOlrYt3WK
Dkay0TV4OalmvYikeLX6XhAWUBQraMkUK524htl30Kz+FNuwOsiGOo8KktnRBBkuKFV0ALrgG5IS
qPINEMj3KqnvtNDcDqY4RvGwYYixVUfVWPLFvljCH9aqx3jTsLx8K7K1Jgj1btp+5Q0++clMzq4Z
oxmw7K+oCW36Lt64Dl3q+HX3DU3ySLwhczvPv4+D5Ac/8V1rWiRN0gyVuUk0YYJTO/3s1kgs/Kyk
SnrO2gewlSu7rx8Sl0aZUorvZZtv6ddArgcNRBvFf9aDfGGpNjFglBcJfr6EI2StosUyTqELgQ6e
4cKmkSxibMfeVfUBkJnjQ2vpD1gznjsXLpHEGHjwqc0rrScXwroy8sMd6lX0urMtnTVsnl7/AE0l
WVsTylsZ9TfoTny3BJl8JC4g0HZWbZ5vbMytfUEHzHfyH0ZKYaOTRQ2cCCs5xUSikYPHzgFU7bSg
pxqU3SdLzy898FruUIWPX5VGhEe6ZQ95i8ZUYl9tWVwrC99rr2D1H6KvkOBOqiGfyohLk4PmplX2
hd0SMdoN1z7w+EMP9r0LzAbS5Cf4cB5fD7I2Si8mEktxHqRrc3XxfaL0vGbVS5ObcDlQwc0QAsv2
C8mSk/cU7TbRjPw4aPbjCKpTmmCFHhwtIpAklA6rDUg0HY5W3ROirKj0aKHKj21zKMcHMWIct0G2
AVrKv+V6BAfG0J5wkyV3naF/kuPBDpg6B65/UonAASb1avfq94G+meJ+hhW0j4zybDKk9cMMR3eC
VigcjoZj/0y75EuW0/FTg61zGBogdVYisdl5TnyWcTw3JPvkHBeWvgrSgdnUdCQd2Hc7rMUWYykL
iEGWfyq4yWzjVjzPZ7l5goi1AXo3cPs/ExkB/Ebla1MLu+Y/Q34BDaT0PKbOcBQYtEY/Gc6TkLYW
SrKKi7i4iyxkLBCr6EmWOb9GQTSLLBx0UgUWDRg8C9dW3+S2hdB3xCuJdTVIHyBH7JK8kicQCvLU
aYz0sMv3a8Qvd0FOz3Qq/S1RmfQnTfkUoDg9x9M7MdDSrKzKTbiqSv58rRpRjoruOrA1y7yhDasG
b149ppdez1j0ZBEgKfmOc6RdiAjRh5kNOVHkvXtq5KCfyK2MRv6lxsz/uk5OTi5ehdP5qAP6b0qO
soIOCVMk9xjWvb1L1OyK7sfapKmBFp9seTE2CBCiYKXq+ZuiWJdI6v1+rL1LJ3Sdm16tY4xv76Qb
x6cXFRoED8l2mOZ3Aj/EvjPLk9FpFUnb6r0ZC3Unkyo55gPOLFupeCzFJ3/6EHNMWGvkKCiKBLX5
odKGlV0Qwp2b7W4Ah4B2LKOhZB1w5YGUKXIaSFWXnqHjd6kbnStEtVttKF6CzNvrBmHV2GSivdOP
DzN+0OhtY6+hocV99OZjqQRRBWe65WWQtGD0NrMzTLqThmqXQaP5hWIf9d9K3Wo4u7JafrVNPpW4
7HPmfkN7FqW6a1H0c1/C4menF8zF7i5lLAy5K3WX41gAuHFA5mvDQFRtVhycwd+ltd2d42nhiO6V
VoWxTqhaEx/2FDtDcmduQ/iIS6tm5GJIzPCq66IK1IMXx+uhVroQyGQJASNWczBt40/qp1fTeQFB
xNei28+LdlpTMjnp4KbVqtFGDQ04q7rX2NykmNEhQkbjwx9kWgt9CyvE+/a808hLtGfzqj8fZyL/
6/x/3FnhbI1w5t6Bcu0W9aRYtrBN7ee1YJIp/8fN+ZRyesS89v7Y+WHvm/Pa+1PZBtGZfUzlcH7m
+Qm4fptKbe/cSd+tqPAE57X3xX/cZ6dGw6DxHx5XcOEPrCxausaIM386Y15IERaEYPy9nRQ4hubN
23O9v1QAeevXmYZ/SNzW2FF9rVUZ3s7/7biHrJTAwOlJI5uQmN9eb36+pmm+lfYgyOMtEaxk02tG
hcmFel6N22oHlPtzPNIDEG548ZWUlquuE9NqklySeRpATBBQNRwqGid5vAu9ql6kiDQAPADOKIgq
QCCUXH2ggUFP/naJLZG/DTl1FjKoEmsP+TyS/nCdVOuC8JWTnVTlWkGDdTdvtp4WnwIFpKlC337d
5Z1x1Cr9KVRNYzPqTKVj0xUrIyYBcWlZzRY9q7azbczEMsZDoZaPktg83wCYRGbUMfSD+Jj7FJNV
4DS1hhINwWK7s0v1EkoHfe9oDuVx4O1NQa3+enC2sh6RLbT7z0zEx2ObKuNxXrMxl00R4dxppwMg
K8djqhO5zuBhVxXBr9O8URuPujWUk7XPg0u2KXLeyWh+xWKYnsKAMMdxYE5QRSoOHxyUdo0vXK0J
YNEtgZva9Y71tNCoXVShZ+7CotDu/A5YAKHSinISzFT2HozPgyBBgxsbfyOekOk8t5cx649cTYnF
QCxWCFNyXeaM0lO6Y6RgCR7Q3OOmhUajyBzBqh1TYeiDJynK/AQ0M2bsRkAa/rIfPuLhtdvA83Cq
Ymv7xiEZVfOgtNh9CuaYY4xlKXOQ76IW+O4Wfbauw+C5dKxgg25PPc4t2HltXujdoEIZUMeFiFPm
S6SyU/tBGlAecUyJbDmflQ9OiqoGSqNGo/pQJKl1gN5N+9+Wy0GTP2D7GEcioaboH+RV01YzfVOY
X1CnNOhKvu/zJaUVsj6rtnvAbc2LjolxnL9Y85rdouMLTdiAjSYGBo71kaajtTWTUT86Xa1vojD8
MkJYy5feoqdZcJTTofm41eX60SaFy8eO78NMoGbbrTwVPriZM6Mcsvqg4Mm8kyaBfT0/kqMABXuc
12LPtpmAYTB1kvwUJEdZB9U2aEylWOqmktLUKr4QEL0vLfKtgPIN8FaAqFoijo66rL8C1HEMBEjz
Xk8ZSjRWsBKUzA6P8u8z59PnhbQPodV8otCJmGyI6r3eJs7SQHvDaJoPy0cHQfucv2E9fennhdYE
8Gc1LefemjMRNMMDXapfCyWAUMYIiO3bKplS6AQsZriNMj7NB5rpIVnYYBD/7cR5dX62+fi8KVVC
l/RI124v837g/VXnfe+bTl3oS6NhyPu+7/1FQeUk+6H5oofw18kGxAc2H5wXuWcxBQBH8dv7e3/F
+ZT5OYv5ncctlTOXXsBiPtLxhXPI1du8nzevfXh7HzbnUz68jfk15vPaOvhBFvupDN0EXGuMohDx
rWLm0WPUyKPd+c0yKaEmGajhrxkF562e689ZbCjnsBR4+6j8rBilBwv4YebJQRSLwGo8uwhsdLX/
oSI0XowROX19aTbL1Iy1fRYLFJvNeMWIhSTAQ2VWjxcv/FJJlfAKoDaY836AMSH+zMLyTnpDQYYp
Qj+dXycB9fSpVUSZzC39b3a6CTLkRvaI5awDnbI3Anz+SZ3zDRbaxmjsr246qCeriZ995jUbqhtM
R/WeFqUtxY43ga+tYjhoOiEqFO2KUtc7jW76DZ28/aX1v+e1DzGw1y7IWZOyxZ9YtsCzuM7WddAs
BiZPEC3achWl0VcfBC6zIowURkEhqWv0H41R/YDpauymSgeBonVwV/fhuTbar5VrXxMT/p9ioLgl
4C7UvjBPA9UB1B8hpbnieu6u3EyjpGp3QOftDqSE7zy6piowAIDCV8CborIsJh/fgXE/Oi6LeHEX
ZVHhGC9mPul01W6HKzp6QEhsUkFHIQE7Gp6bShZC3lWXvmRXmtUd1WAk4eD60HGCBgGK+9IV1bda
RfxG/ChUIENfB/nzGJpY7apoA9XPWvMlOXUdt//MINu0EMEaNNAFgPK5HSjo8FM29vF2hPPBFIzQ
ktoq71UHcl0U5Kumhevq4pI+mDREu+BCNmK1CVUXuLJhHXsbuU8GQoECdJOf62+hi6W4a4f8U+0E
+5ry5S4j4YGGulstKH6Zax8c8kLLM+tiNEyXcMKkd0Y1rts2Nx8mzGta0mluM9g+SoeGQ3U3YZ7o
eyIbeyBOvn0ogu5VEFe1YQGcdoiHbV9jq6R2FpE5OI4bNxHKXeWCiWvJat4xICHLykeszJR4pSag
+0J4zWvfaMn+HkblPh/8My7vBnEbgKi2saY8+1xsiWx4M3w7uqhGBgGGbxSVNp0iX7chQaqBp9OC
l4oh7zRx98KsD+mQhWXYNsWO8KldpIFYnhtP/9f0/ZemL0M2Gmz/uem7fI2/d9/L19+7vrfH/GVZ
o39LTJROf2Bq0ZJA9btlTdrSMrlmabSFxbtnTXf+y2aQRddXN0yp6lMkxF9NX1rFSIu5AuCIJoSJ
nvRflrpf3dVbYNg/p04Z8s9AC3OyrFkaNV6VQYzN2/tgWYtA+YXa6BQwS6FbUMDZj1o70Zps5r++
uw8Ss1p5BnhNUO4TSF9prVUXFOlWa7t+mRSSekSF2cXUEmy/ClLtEDBFplGDHSKmambI5W+tSmaE
eVV7hzb1VyphVqD9WsLGM1EfKrpVceQfmyqD6OohyssnxxEpnxWD60Nge95CV2p1qRX+d5XGMXgB
i/nuQOJcLtD2GOaBVNjUB/pijkjLgyF7jbJk3BgVOmOyCaYcCIpjafVs9JT1cv5b2MTLJv5mKKXN
vKjZ9D3BhsOAhtLx5dOgq94q8l3mrqUCHSGNgDqoEhapz+3LJSkwNfnBm+ZjFsYH1aNMojRQCIiw
GQ/W4MEEA4IuA+6kmkkbwOZ3nABVbRCsS7XGM1tFV+F535BuaY/8xDPiv+GPJRh2kYgv1OETiisE
4fBByYEt6RwCnFkYocQNjf6N6HD1K4JHNEuZsxiFCatK5JCto+jR9eTXIF+D7NFLK991Ncbw0tBe
x1RicJL5WYsFmHVMsaARq6UgCfGurIJvTYZSSBHo6OCcZYmGTR41+8rqaDfWqBeThMglouMt9S3q
KHPoudnflWH9mHvYsSzc7XzOon5KBHFTY4+lxhy9g29Zi9b2fppK5JNcSXCi5ov7shX3ZtQgdUTp
suwan8Efg7j1xY/EmRiJbgnY+W0wIOjJ/diqDEI0pm2E+d4lhvXJdVOfe7RVYGIbDmYOecQJKWxn
1JlMCObLyLLIuEGYg9b33qJzchfI+oTuFlOEEPfkQ94Nujy6bXPSyPy98/v0sQ3qYBG4qr1ggLPo
EYgjQYTjNWBjjGwoJDbssiE5mupLmSdX4lf2wPYowDJPISJxCtccvG+O5e6G3DqTKTtm0S7W9fto
iL4VJsp7mWWPTUS92U7jp4j6UA/crib0Qff9JS0bcKlS2TYTxCEI0gUiIkxdFMy438vQoqLN/7wF
82CZtVjQswDhpJH61TJtUAqm9qjIGH0AlvQIxEyoyJcNQP65TQAxnGle22+zrkP5VchtQ47qwoGm
tKNWt/RAfi20Xsfrlcb5QmJlZVA17MBZfSLwqyf7FMWuryZviPad2j9UBGOvaOxdXIM8GM/lHs7Q
7zTYj01ZdRerTI6Jam3Qdj5aylA/KG5MnnpBx6D0n/Q8XvVd8IatwE1IM2AivXVthOO2CUq/Ah8W
Do+wCMki73H3GZH9qfFPMrbKFcSfBRzJABlsTp/YIeW6SsKj5U6Y1YlAGSZqyvsvSAeioF1FXGqi
sg12+UvJrP1qnvXYr/eOrlCGjRjHTdc2JRihkbleCAn7C7y9bO2p7QMOAwVNJJgjCRCyGYR9V++r
VMeuVlIDtbJ8aRA9SxhdcU+abn/Uxz64EwQ7k106eCtfT8tVGuTGJsk8UiyZOY1t/GAzCIMKoS5U
ShhrN6KViRR1XBu+enHa0QGic9cVJOK6gf+Y+cUIaiV9rGq/gIOWvMWhq23q0UuxbGg/ZLBXklHb
d4+kIWxbWpJqCmxYwXSsXWWhxUtn6Bhz3WOJPdTAfQlcpvyQJ0z4XfVHGEzke2E+jSJ9hDsJEVfg
VDUb1zpYRioPYd9qO/xgq9ZGsO4BToBQmDWHXIzJuuMN6EVdHoJGlESjhBEd1/FnG0HVdoe1PvRP
oWbaXBtIT25Ne6N7db0dmuBeQt/fIAhu0UoQxBvK0joIYXq7HPS2TJ7K6cIvtL45qBo1yywmtY5K
Y70ds+BgBLGGsSV0Fnxb0PLGQL1oAu1iu4WigEKaQVXPRYfr6OAEOHszlBCpS2cMdf2bkLRGcndU
DlT3lENAABWKBnFVMJAdaHhBk4a1CueySMhTatRFFPJyiiVDTMHjmeS4lPF+dtJ7vDC2luCXGJFJ
e9Ry/cKhvpnqX5xmJOzOkDQGWtTsCHpOGcUjMkCGcOWXlFCC2kDZOL2LclrMa8X45stQ7ueNhGHs
li/a7V2mftQf0EMHKD/vkjGnQDMUtOVuq0Vgke71ZDrZuPcs/VOm6oigIVgMZKCtS0Pc93qS7jEx
t36k7y1Z6ft5LRWajjaBgk0dmipD+fYtMQtvnQ2Yl0X43MbsdS2irGk54SlERASF7+qlBqANB//o
lOfjgYveoYpYNI3sNx2BCEUP8+P/BqD/L9GnmjpF8v3nASiqwyr6/vvw8/aIX8NPTTj/5UjBENMm
CNSwJlXfTXQIWoeRpKqpJDYKRzgWEZy/NIcSZIKB+s6Qhm3qpjZlaf0afpocMgkFtXVdJyxQkIf6
/zH8RK72BzFhej+a0EwDLqPNf5RB759qNvyyA4Rw1XhFWf5W9oNHCoAZnGHrcOEqtfF7MN33tDr8
WaRkiIOZ1O/LsAp3EB/4sZfZove7/h7nKNnrDXEEjmlmj2XZVveQ6EkIj/PHeeE1NXq1ODE3vjfk
j16RG6fGtK9SaiFGhZZrNpXQdn87WbFhDhrU68bRw6yVx7BkA/wjU/m8irPT+0LmbXayfVycd0MA
YArjVbJ8PzyvzefMa20rFWJDbk8y706F+4Qft1ljFCVIyC+051hqZ7Mom1eN3/ygNc3XoezBufem
dY69iKhRwrwn0UnwaKjteFdIiK4SsyserKw8JcItTkbt5uQzuJ/fd83758X7vsKOkUmbDtIiHqQE
VnXsmntFJ5BpERd5f0inRYW5DKM7a3zT4q1TJv9jvy3orXZZTt9xPnte3LazPuLY/ERA2Hdl3DVb
aB3sM2+PYoq9S00437KsWkxNVXXvdQz5jUEhQjU2Eiq9jUlAGFluB4ZYcCY/rrpBkhwMgqZ3DqIJ
xuqp3Z2YVfeneW3sMjIB7aoKD9PR+UBdZIzSTazyaqgQhBCVxddgdBmQtC2ZC45nP+fRwkuc/Kvj
5t6mz7C9Ok0P2TGhtk8Q7ldNCxCMl5A77bAxnjQBRrjLi6+9sNKt1Euc2dNpXaDeZ5mhPzCG6357
eOG1BkI4DyavbEy5RA8V7G27uN423SAyzparFHeJa2HhT1VF3Bn2BeUQRZQpRwXsk4LFwrEvUsuc
izktkI6Cj9IM2H9/7W/81N1L4d3Pu+ZFM44OvOCoXQZJ9+s5fIKf4PYDj4B/jTR9WrSq2R7HBHO+
gkHy7sOB+ZT3fVWQoKD0Ifvn3MUOaIn9jVYVX+atZjRqQKPTgY/b5KZwiK4NNIUYt1baYEp7PzMt
k6nS04pfj5yPkEy9cgvYFRQs64d5oQLUIlNGnpO0AaKSa/WhTIP7Al3Rz5Yu7oBe8LueB6Dvcsf7
PODjXgaZFBdBvBWdAyCwbggQUgZeT+yW0xw8NVe6z37duGSDiEQ5+5VKu6IYtG1PFet6W8QpoBaq
mL/tmg4qdmEuzMhzVu8HgtYJrj9F3/u/HjudmIQ4JMKUjDYID+B068ImKsP51PIfepgXhuBzbizf
oGf2177AHY9OSMZigkqArn3cHFVbuT3IZdC+QxoFrHiS7zIYSY9Rspk3oHUCp/1t1R8qZL5Obq+8
klim+QizcuMYCoVZGfgAgurwWTBFVP2zjRGbCE/jFJLUfmomxjtqO4KpPY39ro3fh3qYsbmd14zu
r+MJ8m090fZkfNQbpTbUB1Lwhge5nNdvCyawG68a4KQUkfYw7xslV0c4uIRcsav3kvRYy+j5/UFM
jdFs/vmkJN5NZ2dee0ESpvMx+unVpik4qqI5uUSkXW+7mH+uQ8z7WNXZF2tVenUGkbyf+77fHMC7
J4rSYjAfJHN0cI6j0bqnLhQOVloz+WFnS0WJxxeVTCEGX0l0soeYE8xfd4V/PwFDZkae323k9B8T
WTEdfLjJOqqjCw3mhmaZBgbMDzdZbGJaVlej+Wo5stnW/PWPvV5qR2E6rbWWsWltiqT+DNyDnmti
5IzigzHbMMHVHhpbWQ69MJmJ8qFprYlAYmCGUU4H532+p1EvR9BMqkdgnrQk3CVGGdm7NAxf4tFE
sKGWm3z0vkeCb2jcFj2Vz3Q9b82Lrt1hbko+3Tby4Kj6Y3CtQQt9Mmtks4SEN8f5YE6eyiJNy3I3
b6rMvrGJQeQNJwlDbEJOGTFQ57FKsywurp6fhD81NXiOIrCbmRXo0BciuR40xPJ+yzyoC9VrEBpy
U8Z6gEGnJTCHQfXKclV0tWmeQ+boo80QB/CFGxHtcVBB62hb40FpWBDZCh40kUz6Cc9kk8SlBNbJ
vDWfZldkz8Q5Lz1U0ni4nYY5MJiS+fTkmqGi2CD5U8hSCeRn6oFMnr32xfUiDcOWM15JjhgPDcE+
S2pI2YuLZV2D55dUcjkyCe7v8ZqefxtE/oMNQ3zM8eWrIB3NlIZpm2TPOrCx/vAZyBDIYVaV3s8O
JdoyRoP/QFt8vNepi4WihSvZEpkyAsuw7AGykou5TQ/75BO40ppJELidzgv7A5J6vgGjgXMLjfmB
sSiax4TYHrzqLsjrvw7Ma/O++bx588O+98d+OPBPJ7/vY4QJPqiXuzgQKfkQhnnKjUjZMTN1N1Fr
tFf84+CeDcV4HmTz6JD98lYiGgPv6/1oMFdRC/F080imF/l80+SpK1XIKfM2WRoOnPRp72113mvV
ZrURfnC8nT49cN6PbKa/i4ImPnagJreFUKtd7ib5xQkx3SaR7jxjjb4MWua+Bkq6oRab7xLHSgAv
duo5Fs246sK2Qt2fsFknWIbnVWQklzC3ov183rxroEKxIlaF2xwiR24N5ktfRM6x1vmtjVnir6qs
1VduqEb3HkSaezWvVfYxKkAjEd3rrRLd25iICTEki2LeN59nKBhgExtqzbw5L6gGKfsmHJ7fdxl9
m5zkqO90/uRLUXZiy6tM+N9I/xyh/kx60rDmBbZY4lViTMHpNEJ4PzCvzfvIOUIH+E+HmzLC/CB8
ZfnhcbXwKlj6lf59jLvyaDneq0E96dzbjfkkY2fhYdr9pI1e9+iTmJCEpvKQq0p2zB3dW2i1r+Ey
BKbt2eKLHBO6SK0X7zrPV0kKb3/MJwgMDLlpVo+OGRQ7nAzkHyu68qVs7I2Rd9qLQ1VpoSNcu1iR
nR+5+yBEnQ7EGy+NNt4oaLMZurXI3NE7RUPqnwZLgNxCErPrKuGdGRr7j5BAr0Hmq6cCqvmjlqEs
DmXr4+Lg4LxolfI6kNdzmrfez0AtycOnR/39HPMZsB3d23PUIfb4TiSCKAr8/0SfuDYZLtNqmGn2
XqH2/Mdqf6WlpWxko/urwmyUJ7f1xyXTOLrBvq08kS5Me83mbjAftUhZQ8KoPPpRqjx0SQNhgLNa
cjP+JQVa0Bj5PSubXsk0nXRwy+ELt5jX/nnVcimTBEoUp6+RcNprJhCkdqFbveSRf8D3PiAqPGtB
QqZl67UIB6X4bBPesK9D5ejH9pgsAorFS0yVlACnO54dYeaoBj/eBy2l9nVYd9DAsa3cWVHa/Yu9
a+ot/fn2Td2yTc3ECahK3Zym/r+buxTNUyTNa/2HpysHq8wwxeJib7dRAr72tu0Evn+tCgMcYFhn
29tOu7DzUz+WK1kPE9HL1/3rqBIkMAxcaeeH1Aj8FiXN2gW/xPBSGLCNIVkMS12xwsu8b17A37E2
YGVIGpgOmNNClsLbtPboDt2/DE5mV+Fv4eZ8YJAcDcMBlWJzm/mITIQPX8Ah7t2fYP5OhNFmT/2A
KyS29edKz5td2nkTtEc3nkPaw7jXCqZQlAg+FRnh0W5uPOvIC7cB2a6reRPUx89Yr8qrbivKvaQn
fXt0nsq1UROAMj838v/7Sj0ZQYMD41vQjxXSyrw6oLMfAAVPq7ftWv5aI+8dmZJJ8smhxrC8wthL
8TLLwvbiOw1hFL4FSASSLc0k2gUmLN2ekETqi1LeFmFfdYhop+0utOEA5EIDa6eQtznd7w2XxlVd
28+GRspVL7J+52R5+chV4+d8Qsn17E6qiv0wjjEpt3AZIZ451dfYtBdG4ETfqwq5RdRzUUfDID5D
71DXaZXrK7W1ft80UBWjq1YeE2l4pxnhPq/NCx+ozx1atmb94UAwev+WKG/9Scw0po+fWb6ucq/V
Jcnt0/Hf3Iya7g2q04fWz7ayS+tsAvnyJvJxn6gX1LzDg+7ULCCCLn2QD2tz2pwPxAoYRWENt9O8
qnOJhkLjZ3WABDQSd+8UxNL3IXFP91HpOwe1SZ5aRCP3xti594OWRxuTIvmijTNJ9BgRqYRAhQFe
KB4xnzh63hduUeZhfsS83yInlGedd6SeYc/POm/Nj5ifFTO2oBP617P4Q4lBzySEdj4viLJ94UEv
1wtzr0V1ZCxuq9P2vDYvOtQz+85ixnM3r8J7WRJajk0ritL1/z7Y08T//Bgo9Rka7WYqOBheP1w2
BQnXUR6Y4mecVyU9sCK6JGX84NhBvJe5B6tnWrSDFl3CQCfvPbfz9bxvPndeK2uprzrNaRcfDvRF
V+9wtzx/2D/0ZXTOu8cPu8GgRhfhhcc6G/zD+/PPp1VKiOkq1pXbq8/7bgu9jVZVU4P6/vv9/noE
flb04/x0/jyQVl508pjRve9/fzFFw0eRasphPjjvD5CLIpUu402SFi2THZ9FjXKduKFp++PqfIJr
TQleH1d/O9fXSTJCDfrhyaZtmG/K0sqVKXCnx6OBivE0r8lkIZCxnGitPwa996h7pX0sMuipiEmy
NTyooQXngiF4PmJReD3OmwMVuTXQM8wBIUY4R/G7z5XQ0BUSbk7NrT/LTGIZVsCIxARiLbQ20o6j
Z6efkP4f5v2UD0hbqO0c4FygfRUI2ERbPtPztoimBxE2n/UPz6qlQFb/9y+usCZT+p+3D0dDBGEj
huAewvXsz+tHmGXaRGRIflLm4RO23B5eRyPsU9SV69oto8O8lYXCV/GJJ7QdBzy5887fjnThlnzg
4jTvqgc1UJeGsOFSwteABMfzzYt+9JzbWpVHyXFAx1n7brNRO65bImqgj+JphXpl36NSYMRHt57Y
Fud+3pXWabUHUY7x4b8JO68lx5Eki34RzKDFa5JJzaRIXS+wktAqoPH1exCsaXbX9uyazcAQAsjs
ShKIcL9+Ll4UF30+lJMNHDZWsqXsk/OShpJV9B/tWvb1abDPWIGgFgYJCU/G2suz+0H22fjkrnhE
w+qb5zl6hRL5jzn35t+GKV4dN4rH9j3yzT/v/19/3P1WVc0rcUR+8S+/GdJmZ5fyb7Sf1EE5FE6u
HORZFNVvXQLR54/+YZ5276P0Rzx4hTkvxoic36//Y15vBuVC9La1/GOgKCoQfPKGNfYLS5ffFn7v
X53yjjZBwY1H5DBsLXPvJz0CY3IMe+gHgIREvVIa+uWgC/dMkEbEO0vOu19BvPEC7W1c37vul93m
muvIfyaerQKLzNtH7Ar6t0a3Po052J9gh9AQWflqdzGYQCus1j6x2jNF1Y/Cdqsv7giZH9YAe6q2
cg5h7VhLxfTtT4/QlAx02CkYJ2X25R2gom2cKm42eYy8Iq38k+5P+Hs55ZtS18GpTJvPzC+qtzhI
ygOQkZEoM802Cp1tlgiK+eTcrNXXOGXGj8k82out4hyoZcF6IW/7szHEYjuqNl5llkJRWUEQP3dS
54fqfcYuRZpwUkjCkF0n6Q1HqYtBConEmN/o7XQtkStR8i5wYJj7rLieziN0YnmB7CK90a7yEKPx
IIiphZnv5AfGhax/eJQzkMTyH0hQ7zHwK+hRXkxcHAcCAbOXByAG3MNc4UPca9Qqghc8KeVBjt6f
jPeBhHeLpROJv3f18ib3B+r9J9375GxIaL9v72+0rXxvB9PEe7zxKNST7/Vbe365jxr1DIHmH+9d
99e/9i+rATnvvjj443b3a/knQNAq26bWh//PYsH4X1ssi82VPf9PR1CIEOyfj1wDErnw4qT+bopg
q9tReUhLH8RgFf8chDepK6uqy8PtNPDem1Jxdjwp1e+QUF/AXtpvWohblj9Y3r72nPrIAtdEVIxx
qUiqcO+0GtalOFIep8HwXuxMx49adT/QLuSbzjFtFOyh99GY7dfSr+1zWgTpJfCCT8L6l//7/TLn
QP/5egHmDrrUcWd0lWb/GTnVKEMHhqjm3+14oHYRmeXVTzB0TkL7LFsqCJN1TuQCD64RaFFmF5eA
+loE1MzNelvg7zJXDXqOuUqqGHCeP/l7MLr+Xp6VRn/q1IlA1NxPxtMW6Hw4lQeLgkh7GtVdH1g+
SQkwoJXSiX2TNOq6K5rmFEagqACqwV3Hsm3ReiWyV4ENT1i7Cj/XioJDYHMgkqrs5Znsm0w93raO
TwEig39Mk3PbpANXJ4fRyHGvKOqegjGqXlmEWRRsRPlqiivlrRkhcqWmX+9k0zS0d0XxrJNsqfqy
GqbmzUMScAamdqmVPP7/YC1/ppEdCP58IFkeqKxtde3PYKWvaOpQCkv5FiFVX7e58sVIu/wiD741
pCRo4jO/Jr7I7P7VY6Tmm3a08wt17PlFtEF2SvA19pQKpljjB/YZW+MObcxIVvmr1Sv+Sd5Lm+/q
mrNLGHWh959hRfxNQV4e5P1kvxKJV+AmyybRp0tbIttNKt/btz7GlkWM3Cf1bf2axhjRRH3Xf+0b
DQPQwvzlplj6pbb7Ve8pDw8sL3ge46lZdVru73FFhdku0Cxiyft0TweZE2bYraElf08RCfsKPMg4
yBQR1SztMdWqf70oahs1XURc4MwXyPsq7tAe55/ShKmWLsox+ftPoDzkHFk97mxVQXV0VrVHEYmn
KFGbq+ziS4G9ZWhghD7P0DqvQLCUBkOxRKBnH0xf/MT+qjj3RuShT3Gfe75VH8JGld0OvP1yLCY/
Kvh8XefFz0MWpifRu6jS5v4uw8POxOQG6vQ4AlNLoyWRO6rqx3RlN71yvB9C1f7dFFBQ/aQjxv4c
6p2BqeJ/DvrMxktbC5GcH9TmNrXSpeyTU0boJPuwDrV1orJzBgnbvuvfhdMZ72g5x2NWqSSu56ai
lMNKGKO9sgUl9MAVxUPf5cHT72uKoDKvWhDa67APK9SllblI+c/4XtvHSS3VLxElYL2t4IeCdu/Z
Htnsq3H+pRotcCsRLglO34yviB82GTmXLxhXaUBNk2yLy2T0ESNDkPOzECLnFCM9k00PWSQXf+ZI
dTYEctubq8l/zzFBifozdsW3zrFk1ArAlXvLQv1tK28FfSmyVhTf3JodjVG69kmbD9UUDosmU+OV
7OvRHZJMVPWNcHlP3OeFUAn2iP4PVW80FAVQFYeeSFtDlPPeu6DHNEGfvsZeBjhcdYODWeBOaYz5
Fs2qOOeWzQspt7eYOkE4nLsaMwZ9YdXaw71PDlBlwhc47Y4+LItzJbwI8kxBBROEO7LtBrIL0gX9
Xgtdk8QzOhLZDIKSuhNbjP3+dip7bRvCMYB15v+ttyzJ+cQx2sp5oJkPt9nz1XgYTA+xn9h7WOYE
SnFofzaHMNrUiUusb8zVayCw9crhGCBixe47rovwIA8+Ew9jmeNsH5mYUs0Dsk+eufPof+0Dk5Ps
0ZDeZ8mp5MjGhavCBQrLGhEY6FpqSCoVSn7qUDFv+zrWYWxW/HkrY5fNqvY1JCpz1whj6YQAEXdZ
WrIL7lCKqQIYv4j6zbPu9Lz22ZYZRT1+Qp0MNmZAFWRb2uNnGIUUD+J74qeJSdrPwA59nsYfxnrI
3SR6ojzauHbCvMp+1DA9/EIn2Mqmzg4nnrJPK3YfEDDhV1Ek+9iijLMbw/ClmQ+dRgLea55vPSGc
ewgE5S60hXVKcoAeodXscYcQ/Ak4KCZ/m5RaMnTwtniuw0DdiRhHBzkaTtR0IIsttwoLh+UYBxFw
dVx9a2yA102etDAHVGyoXdv/1uMZh8zP/2nb1TspafHe1z2Ik/miKlTqhR3YMfjXqIXTIRI2SvLU
ydkz3Q6YuZsLeWpQSL0uY0AExLApN9MtE4G+8KAQNgmU6gB9pKtkG5nbybHlJH1ArYpM/GDx1G8R
wOxcVDnvLCJS3Go9AFuhOz0T0HzCpET7DDAceEwanDzMCSd5qEDOOTQb6GCWspUtgGzOWZ6BFllQ
KGQ/uWlEVsIdVok6+jD45wevi0XKptGjT/ncpZjc+z0g29k0LKex1Pd/PJ8jy7hCWYXWDgqJd1Tm
wx4v+otTxNRjYkf6mnokepskCz/Nwv7hJGr5fSjGHbpUSJVef1ESELiY6AT8GpQZyYNb2dmB6qBH
1YGGeRugKNN/KnLtI5oMktlyQGk9/amsurWXe+rBHycObqYdZNNt0gnjvrktarveVE55vs2bu26j
ss3Xg7rS+SDn8RGDC8mthtlPUgAj08LYXEyQLZ7lQSM0j+zrahdkoKCTYgtqJ2ItxwJcGY+l1r3K
Vuvn3XMl4m8WjNOFZhACLF3LP8kDViN43CBDebz3tXainHrfWwVZbR/u/U6CG7zidD/5ScpJVyt2
YDzLM8DRM8t87pST1byDaxbnT4lTNFuEIOnHiEF1Y2Xkvgixnts2/ia748hM1knWtNRPM6vjg045
Uhid7Nx3X7xGwbCd/sZ1ih1Z9GSJfVP6kQwgW0d4vytXC9j22YX2pYB+T2SRB0E+jN65hMf9QDxR
fPUT0vDId4IL2idkCwawWYzbesrPUC8PvtKAneOQ6HBMwAr9pz0oEwWJfRUsu7kvk8MBaG6qRSg7
0Uon3bYpvkRVrORnxwPzVgsl+tFMCwd71O/keOHS+VF7KuLaJrPa8g5LUudtyIaLnEll4Vvce+6r
BSZhpaR+uvNC9Y97BS7usIldnp1+0rBLhuOwkqfmkBjVgzwdTFC8aJ+3AI61vd19bx3+MrUHvBSC
UfVaZVqzxIUI8zLSPK+qHzWYyyf2imWreC1wLFi5IYbTctTL8NOdqAdcylHHhZ9e2zk4s3lynfFI
M7VBeZBNsMM5HFLWKbKZ8wdzUhPH3wkSDHbB4U/PQ53l9wiPVZ/Qhes6FNzlwSLS3Px5qjEhsXzN
5zPfFTvFDSEjQeNtF1qaOE/VWIbgpwv9xcwb7aFxyvFr3aj7VhjKl0Q3t2QIKDCoQ/c8GSPMCDXG
xUhJPn27zo46XnKImaPu0WqB3Ra5mW9JwY77wuINQymGPGjk+25nstlqTnbo58N9iuLbw6NmUcwB
/mNcaXn8qCLv3MsDceAZBB2T+Glcm/RO5iprRZjtxmD7fJKHwsuibZc3X+9d8mxSBFWQAOc3SoaH
V2Qa45dM904IcZKXhvqfvewP5v5YxdoyGZ+HThj7HsnOUgQUM4SwZ58IrxZP8kyFj/GUduPv0XFu
yj456qVIYXpq/j/MmkokfVSpZ7CH+ihIAC2Usq6+dYLKk9LOPikVFKtazzqqwCv9uTSCr/rEChi5
6Cb0GvFEnaF4kmc60a8lm2x7QeSIv5PiMixHXDsmuRVYgscxffcBefEIjPLBcGDcygHZd7uDpUfP
Dku0tanXB4/XGApdCH59Sc66coH+zM2xDuC5zE2fwPWDrZSHXgxUeU5U9TRlXxEfcZLzVHY98ViV
X53tMpjCoT3XjYPZrhZZJEhj4zV3rYoIXYZvzz+beKz1K38kyJV99d2CD3GVGS9gWqLPzjBBkuUo
is0mtVfUf5n7IlXrvdeO0Rpqe3lBrmEspgqDJDMKizXf3PTUeeZbHmF3YMwt2RXlQXpKnRZ/yjYW
q9wiFc4/C8NZmFSPrjb/w4rq6JZ2eAUIPq0bbOlWSJrbzzBLkZNREK/BlD+UalosAGp1n42TAmBq
o+EY6TbOE7p59DK3Be+Nj9kARGQjL0e/86DgZn+plBi+P4l7AhTuTubt5cEJc+/WlAOFTOvf55gU
t1KFXT1qSms+62a86tKueU/5fu4z5FYL3wyb99joS6o9gPLLUf522kNd9RRQzaNqXi9yI3NfzKby
z3mFrg8/6mOhQvMkke6fSVLGx8Immzu3ZJc85PnnOECrMxEKnifFK7eQOM9qkkfLSs+KLQaW9Zue
WTMeUjh72cQu92sz9taTbFHVsVHVKr7KlgvA2hnaZzWzcSiBl26Utn2oMZk+zBmr7qGaT2VbHqJ+
8B8qUYPw/muiHPij2ToFvno1nOx/Tvu3uf92z6YiI6hS5cY6JLVOrR5EG0NEDWQmV0keU9bNi8jE
s1JN3ke7tX80FEoZJpDJB4JppypKlc/as8RiMozg2s+f1q5Xx/2YlsShi17D+U9N8L4l6jtoeUZF
HMlpwVPkS2DFJ6Ab5Yvsj8Lodz/WZieLddJV7742WRSeK/wbIMUN4ltjzXjUIXiz/JrFes4erAb5
+iaIP8gJik2xR6SZwykCl3mwceTg+xHU33Io/wPatC+ZYpuP2JoVuNak/dUe4vh2bzeOfwR6Vj7j
DWhszdZJVzWf8c+p6Bby3oaAsIsZWklqznSeSgNRdT7/Vn1qbkK8ox5I9EFii9GCSxW4PEj9t5SK
y7P7wB/z/mjKyVUUJgvXHsAOzALz+w3+uN/9Z+gs6FHmTXC+bTVZWcU4bOpqbD5dsQIclXypbQMJ
bMqfKdbc5AtBHgpDnZFYqDGhaICSJ6dlRXPwCKK8UGET7XJDoUqxGcV+6Cn7iVSK/+/Nbu5LXAUK
ihyW7dvEvy6595UFkMoiEf7y3yaHjYg2wooQleESECUGnwLd016wnvsellZ+NOeWGF1rQTXVtGkU
2P8wRTz4fUWTOeDg0Rzzz2PhihP5fws5uUNEoTwuCjKC5HpE3uI6er9FkO4X3NqxEkA0Z7I6lSpO
8FZIcTEc+jTALyrSwZDKs7lPAXH8yzQww8TL9WCAyT4QjfAOsnk/AAcy9432897zx6yJ8t/F1GAy
Pm8XS1HU12TWxo1oiZDzNTidzE2tUUwWl4m39Po8f7GFm6O7Uj7jHkFOZUzeAsSEdlS0RF2C4sk/
00rsQsozf4yD82bYQf+WB7b1aIpa38eZo1K4iiNBTfX+Q19myk53MhTaPjw9rJ2Uk212vw8DDqcU
/9mgbKioOsuBRumbk9quZIPqat8B6ix6sJNUI3o45wBugCupJj81iLGhl/7qovBnpLrkepSEXUE4
TceQ1BRA6D5bT25fXpEmhouJF/S3FAMDeRFrpHNTevaHWlN26+XWeGrhEW8NsBtaJDCR9uplqEzN
t6pbScVzVEHgHrIqerJnVZ9GWc5YTMXFVKg0w6xM/9ZMyilsEv9VayJzbakm69dEE6+m61/r3C6/
DI71OqlZcYUUk19Vx2WhUBnpWjblgCLqDcCpDlQwM3BVJ5dNWqwx3tktowLQyh9aUr+LzKfYxalB
84Ia26lTMp3YGg6LOBry72axd6ek+pHhqP3QeFpySX2l2vKr12uP9PFLCDAIZAhT6tFeG43Wf1LK
YYMbd/zD5OngJXjdLdtuaj6tLtvIn0tAnA8qa9RraQlI0bnfPwFi+H0oEDvts6CjnOI//R5QdYJJ
MQp/fPKSxX3yfc7Yky4oRs1/aBPrQjlyvI4H7N1Z6qlLeMDZ5tZ0a8wXQ/4jZHPS4hlWm0472bQS
cChdrXp7gmnhm9WQ7a+0RBzlaNT4HwSknScepdEb2+CncnDa8+1GpJ2DLEiu8kK4zw9+32SXFiTi
7b2dITrrE4xX5Utb9rV9TA5R2Md7l+xHJNdXRJMbO9iy4YubqynacI1c8ysGtMhHKZqttkU6fUc4
PFH3XGenouKLUhUGqchRo6I6qb0fIylXfcRYg+9e/dQSSf4S5Va+UKeqvfqwvlemgtQW46987xG8
WJda3lyIqlNii+B0mU5gwWx/RNlSobXG4iq+yoPXplsVXdDTrRXVxGltZWtPaXKb4CrWtDbirl04
wHsCKEiKlQxHefD1BpyoPB29j26KV1Md+G+F74T7vqaozEwm7y3SR2D6uROu9Lnp9b6z4OPlbeWo
MNIfZW66T/JSK+0o4SZcRuCjvBqpdZtku6V+KI1kAtrILYrABoiW5cEM63r0TZYmU2+KQ1+MnrYa
S6d6HHg6PRhx7WrsCqP6oMaw1ZZyqPAKPHPn+Yb8E2RjqS2DNKOenIXQSWvdbhcb2UW2CitoTv/s
V/V+tFj7MVdP017ONUK9vk1Ds/q3e8h+2TVEY38gVPVaqBk0CTZDZLFAwLVklB09i94H3E9lPzxv
/dEuCrH15v5/zpf9HWY1LyJgy2Eb/r7tWlTk85meIS/XU2p1lIRg+TAq06aocCC7fW7nlacF5/8w
9dVedrmO653lR1b4u4YM37YqK0WQXunf72vEf1vy6Y31s6y1kHXRP9aT97lt0mvEnkFf1PYHQZP+
kwg45nJgpB+duRlG/Yn4KAuhNNaPQU2qR/YbiccHW0y821Q7f+lY5wv2G4FugCPNqH3G8W6pZKry
mejKF+F31sWAs/kUeYKNwNxvuyzk2JqXBLTwTANlae961fN3fPQIdP9Vt1Fr+NClydhspNCV9YZy
9vWKTzmyV1n7UcaqWE29PixlH7An/XGK2/pRq7pHpBn6GbS19RynDvZ4nsDskmrSZ4Lm6r6yYX8G
pWI+yyl/XTAgbmSrHCNY9NTsZdDrx0l3oos+txLBM7HI4pdY6eFd186uw/DIAD0w+E+Zk/mUGWXn
wcKrnaz/Lk/TZt8FNgYwZXMcZ3GaPOjzxiuxnA+/ByYouzAeSk/hfLAJai3QPyYkaEjhKRPggkkJ
Rm+ZF622M/zheGvK+KGZgEQrweHJlph0Hqiui69z5a9ZBPnP8oDA8d0Y7IqyAs9/nhLQ6CzeHaAb
NFvsGg9mqXwxk8YRi6AsV6yuRpwLGSwiD0fvqVVudwOvTdzZibERjCrl2dA7/Xn6PvSqLRYKzoIP
thl1O7BDFu6YHj6D8VuOWuWX6s8MeKv5CELI2U5u/7Cj2lzqccb2Okoakhim/aRqcX0RuSkuGhQv
2ZXnHfvxeQa8NedJDsppc5fraztqO8oNezwEZZQDuwfHLkK8nbToWRVqsWFBMyE1m2UPcvg2s9Km
CZ6nUS/+dqWcZAXBj6TH7mcgrHYVtXHJTHP8mFS2+oSPupVsUi/wJeXhBc91us3SGmJqboPsPGKj
OB9Y0/BhnDpktH/15UEebsmQVpQxNqbyoKbTQwcKPh5ilqV9He19jOhAGtCUhwksA2mlFC4W6Oji
NlFLlTBcyfEERYq9kKfySpwnCTtvGsAjmzTs6mtQhdTfmk73A6EQJ3r3TU1VxADCqE/YlvS7AEwO
vsE2QrtO+UJqovuhxzqbdO0CBFXd4RbVBuu2s0ihR2T73VyER2J1LKg6iGhGr/aPusiN144Khoxy
/LOVq8brQCuZW3Ksp+JGjqnzzHmsFIl2G/vf18kxbVYE/3WdCa97ZgNg/5ngc2UMORm10W+3aK77
Na+B8rkwvBpfKsQ9NvAUk5hgjENgm0Xmtx6V0MPYZjAUJhyv+qQq4EcT4KtYm5WT8a0FJr0YVGIZ
XRclT4gudWBcDGi4e9gaOybR86URdWjsIqvhA1o5vArne6dxfxoCJXoLNcImOlbhGw3U9wFJT8Ki
17R2cZVZuzrtfp8NdrHxlT7cGEU2y2DmKfdReXa/LDRLlXoyP35iuY6xnGF/BI4+rsskGdaDl/of
A2T1MDezr7ymmkddy5KdzeP5hX+ms82DD544zmVVPHUvsIGQaiWtuvJGpXtR4mQgcl7nCznaqTX1
iIQjjNzx4a9h89e3RnK1KK99oU6eQLBqTvv7nYDfqativjHzHyhPE3vhJ+0h8zxjgT2JAh9mbtYO
f/z50Lm2AeZ7Pr1NnM8SJX7T+CSt7/PkWTUFF7RnlNqX4o3Hfv1LzDEHKht+sOTtHjqMrV9K2wmQ
k7YY2GLECHcjjhelMjwlwhkunZONF5xjWBIhFJBd8mAN1UIP6/YkW0Swh8ttVF4QClYIHSy0+z2w
k2+O4OV393tEpjvuvVC8ya6MR8mTVvaIhOZSYOTazr6by4Wb+XBv4o7yHqkwMgJZUSwHULkD9Tfn
6mHZloc68ROKlaqFvMGfd/1bO46Ca6WbLgXpVoaLW4hjt6Oob6aODMPGbHuN8Yz21mlVhfRmsHbV
pKXbcQ6uBzpKpTCPilWah9lrCCIOlqGtYQqSp69xXulbOxT1YuzV9LWzwF/ZuSHwQJubIVVKule8
ylaloGX1KoFPuZdgvxkb1V6e3Q9K5JIike2YXJZ7m4mvWLWPmyaG3N1qj7bSvvjeDA2BiP8a1XG9
EwPYetmMbSvF+Sa3Hio1G16LEBSDb0Lml6POoLiHbkhTrEmt/rXHPfgIUuJ7Prdywh1PcTy+ybGm
So2TF5VneWES+MZ5DPDYmWemZmRdKgefz/k3KMrSQc0HaWAe83LeeE3+Uw4NZpi8ajyNgjgaF3Gy
AW5vvsh5+Yg3oCAiKn+205tL0uzuMmxrGA0g9F79fgScT6oS7XzxOoXEJwuvfpJjbowoVo+HBNMb
BvmaZ4vME/FOjirYLSxxSSw2sll0xAnyYVBXZoyRnCjdfe6X0bH85wE+dqf22kF2T62ASoSvxO9p
Mey1HQgHfHIjvV7KOfAGmDM107TBnPbyuykvlOPy6riNMdEJTYCuJXyG0u7VHcsBYk68spH0WKlx
MFp8kxSS6cvGNzz+VHNnXwkfFaac5EboitWJ4GKvT8f7YRoC9ajHZrpzLX2rzS05KPuTkfg3deCe
WPeTiWPDPJxrVLE/3CcRP48ea9HOCxrlV1eibiPli26115JlMdjpQR7CAJl0d6tWkke3bYBozeNZ
lV+j0Zl5HH/NkafQW4HQ8o9dYF0Fsx0Ylh4F5a4y4/otqni7D54VEI+hKfTqOiVqfJYtGM/LyejG
Z1YvbDWKQxJUoBpEhZGkToIcyJMxP7HMS1jhx42DYbCMvRg6HEudfGl0uGAmJp+5ReaQaQ9U8ma3
tia8U5i50yEzdfMi7+OWvMBz4zzN9yviqHmyRh8BNj9CdlF+NO3GpPklu279UwqzJDTxw50vkn2d
W1DW22GBEHYaphZeb7Jq4hmJ63p9CiaqRU3fwCBa1CcxH2S/AoIi1FTjKKeaVd9bD/xL3fru0+RV
f82V/Zk7VgdN53Pf4nHyBZDag6IV6gc2y81maL1mFVPbJ/sD354+XDE1G0utoE6aVfTAQiWEYxoD
SK8qc91mXXcdsc654nYVuo15kT2sUHRgSZXy4Eyeny7iHEi84lr1Vgmc7moi4jtr7P9vowiCKMWJ
Qm8hLw6z5CdEs3BpQwd+a4dqO+SZfjHaNKGw0KaMgweFlkXua/hVdtaR2z6LziH5wgX5QLiisJu9
HLNZ7588zMnkWEC49qjrNWDgJtKvbme9BZP4oeMG/BJXgf1c2qtagd+14HaviucrR3Mes1NMW9yk
aDZyauca0xpYCSbw82g2+d7hr/voYy3vEyesV7F7pkJd00/GvDOq5t1SmRvPWtwbQJJoBWpDLAjf
n0elYLPkRb54mufLQTBn1rNaY7/1z/nEb/tHOegbk3hyRvPkZCGiJby9HyZ3cHd2aSUPZV+aV15S
5hVcAeyp0Su2jQita67pwWkso40clNNCbTCxBSMcf7/K6p8LSrcu8hq9NNr1lIzW4n7RoImr6+vx
UV7jQ3zeufMPNuef+ccPls0gjg+JiF5tu9NOwsKYW4Wx+AYu5ZcnjOlnCLpKMVIqr6k8xitx+mxg
kqFWMRAf8ZpZVcKa9knhE1hT2AQVKCQvkYPXPYbN1ptfZpsg78A/DNlzPR9E0FOBoaCQyTEOesZR
rX7SI+sgW3KGU9XY/Xhms5VXeR0sOQxSvzmmYxXctmDLnFQtSi2n31INjE9yEiZPnTvo28zpTigi
gAsKeYx8LzhqOPDOM25dFCImT7JdkWVCGafutblL9tsTm5M8roalWrTdqZitv+M0qT6n2hDLStXG
XV0b/nsvXtxMLz8nHKU2fde0oGCTihhkSolIMtU8QhW887yyvMKFL6/4R6gP4RSWW9lnANu9UjoY
YwBzpSytuPoEYVF3QMaTY3JWCeiBMoXqaPWdcTLmg5Vb3aK3Ggzj52atJcYJmIRxckLnwsZF3927
KqM1nyLtotesCx7k5SVScb7w2YJvNAUmPyY7wWZnPiiuR6hLnhZdxWlhBrhMsDta3CfVQ/t7Ovle
ixXof5r4xWwHMrNb04+/89z4OQDrIe45zTT8MOIbXHTPFPziG+Kq/tfcdtZ4byq/rM6DLqrir2bb
GMY2mfWM+7L3OCmOfYiNWttF8JRmWXVwAbmwg2eMTstaGkPtfIJWd1e4Ew1rbW4qJO+gJFnvruE7
2xj082ORkGQH15c/pJNvbKxUgQMX5K8U3Flnfcjjl4nsquyukxBWeZgPC9kMDN9bZl1m/p8XGWUC
H3gSqLcITpda+M0OLX1ZNo3Bt2EMTgHuyjTKD/aVn6aKqqbDnepaVf5BdguNSuJRYMnT4ub0kSf2
8FAOvU2CGe4+mZjb1YOuE0Z0svacutluIBnzSSgGggc6oVVajsGnMYZnv0eTp/AYPRHGr0Dq0A/t
RlvyxZiDm0H4WU2rPrbKjxCTKBYaE0adBWZIUI+0R/SWB9UngNKxYzx2mh4toFa3n6InBDR2RnxE
OZu88HrZyzS3iMJuNbmNtZbJcaq9Fj1ZnrcG1ft+LEWwlNMMamGoAhP5yYTkcRlH60Petipm6qYe
IGWaf0r76LZ+9YnncL/F5z4GfU9vN/n8P+qJfdY1T9QJO605Qz+VSrS0UAds6/Gb1anA5TVjfI6T
0NiU5CaLdai74SanAgh/BfIISdt4a7UJTcoamq55ajpKGIa43xNc1TDquvUV0bEJ4GPPLcvsuhXr
4WSr2CNIwLKAo9Vn3ktUjcrJ8tKDbCWGOb3MzJN5yO36dl8UWTOHLaitoWDtUAjy9FFLNZ8PcphP
VxF+ZK73vews5YcPDJtkBXj7hoWO24vxO3XHuFZGvfUGOyaaBUYV0lyMvftoEM+TMoygtABQymZH
ne7ZU0PMD7SG8LaBWhMbQHY5hu8/lbrbPQdIq3iQX6Ohp9FnFY4qQA7kmBKWwzE0K0oWGQzrhBmJ
9gMUfHJIKClY8XNJaiUGRqod+4upysxT2araTQSmD9WvXB0z+AEk1RwWuEspDtO6YZWz6X/XRF1u
4CmjeRsM+1MUhFzr+ivf4gGAJsXVPFp/6X44UsmOTzMsB2Esa2PkCZxAANUGZycPlG8gyJSnTOS0
GG1nV82HP8f/NvV+vdG03e/rZae8/DYsGuIFVa5f3Ja40QAB+aujIgtx1GIGE7gVbAmE2uEp8pTw
qx7k+kPVmd6LgBjKxjNRT4THtbVH/SgENlHvlbjGrEC1053ILP8Ccqpbh17Iinlo/Ivs61tglnyW
jVWXqwSG047PYQp/Jy+nat0ief4Yhf3VhbB0FpQwPOeZscavpGK3CvMxmWyUyDz3MIMcCBKhYmgP
vg799Qi7HuursF9auBwSpK38a4NIYqOGOo5lJFKuYc93qGTd9GokGh6aWCGQW/PF+1QOw4Nu41hk
zU3FUzBeKaJXkD9ITDvnKrubfPC2SZnBxmWt8M47HsM93+g2chRTjl8UqXpPclB2yWZT9HuT+vfX
Yeinjdcn7qPZt9onEbFj2/nWs55rwdEJ65dkcJ2HQu3iWeTAD8fgdNUW/8PZeexIrmtr+okEyJtp
eB8Z6bMmQllJlPfm6fsTo3blPtWnGxd3QohGDCuJXOs3mJ/pcxWMXbWr/AzHubkKMUE5KD6ZcASu
ohcjKoKLFhLXV6yPLA/fVGu0nus60zdgxfJ1zRfwbPgzktbB96WrFevZJTlxMQvxkvQY2OgIfG6U
yji1ltM+dTPCM0OgBoCviI/jDBJFTSrYT4mK09/cK8fhFbCsWADeZK1HkxbbMSCXbundAAkXB3B2
NqrHPZ9srIfvWluyvcjSL74pwjVre5Y3uqte2sLCLWAeUaAqp+Tie0PUalm75OP9CVSHUzn6avKQ
bapbZ4Gq58UuoxOGbtm7I7QQtFjcHizDT9970132PIZeWsfuLn2BTm3AF/GOeKi/ZiWqb41qrBZh
QHwE0a9gMWlAXPIuxKeMv3mkI0zhmOjxCpCdh6HgMcP1bz3rAYYKRlkUNzMJxS418Jzxeu13oSbl
o4Umx/6zvQF5mZhDsx+zXoeBMAwfypRfWzDOv/w0xgJSTb5nSH+zmQfsBAcx3nQt+0R1UPujPfHC
qp7aj02Bs5iOcMs3p9A3QrfGX0bgH0aiMV9qPa+W6hh4J8sSOGPEVbtQIRu/RkYmDkjz4Hk1V6sQ
x1wwK2Tp5qoeo08Rpr61AZ9WvZK4zVeO5ri7ce61dQJGtlkS3Jl7WQzB4m34JRSCE0jzauifFfFN
zlTM+s953T8D0xmfRwNPkfkcPL2xTJgNDtph+Aqgq/3lu3tTbeqfJIPx64614sWGTrOuRzM7pxrB
fStMs+1InPemApdcjqGVf43dagdHr/mVlta+J9DyRYQB6rlRNd1iPYLirGAJmOH+ezbVOEfuotVf
jDlV60Ld/Gm3S9Z/zS9uAT9SO1ZfmyRxABN4Of84GOKYyfg47rIisjwQwLpwNhbmQjOMvzso2TOg
US3alw6awqjV1MS0RgedX4Fd3VEWsuuzauvRLCePbtm/zskSWBVa6Sk7Hh/5pZoL5JOTFW523Qrl
yfxCfAkIm+zWagxPP3si9nSs2Bkje2G1vHjsJJphn7s8i++FleN45PbNpuwT8KpzR1/6ADOyWv9A
MMvft7JaCeGiQghgdR6iWtMsSO13JF+06EhGvMKkbT4cA20+nLJ6m/sdtnBzDwZy0bHr/DLcyMN/
jQ/d60gU5eaZ9SYiOvI2qUZ2JqcIpGyuRk1Q7wyDm4Pmd8Gb2mLwSdBk2slentTlYsrbHu1zekmq
o9ylqE8Wqr9P85RDoymvcsqoxQxFVuWUPdmvlawGLG/uU8oqWglby0RVnGtQPdQN0aoAOhYiZSre
Jn/a5FHv+NPB6qshvffIxr/G/Lc2Fiy72mvOZHhMqPUvTZFCjzY696ENHCwq4XIldo5j0J92cxj0
RZqAmZAj2N+6D8mMSmyIxJKh+udUveKr0e0OT+F5yHAwDZKy3J/jLYY37rmajzRX/D6SbWyVfvf+
Ne6/9QJKcO/z5Ulw9lFzjWPdOTQDfEKUiGDIup5pmkt5aJoTqw55eB8gx5LM0xeh29X3U2VbJc+X
h/86iXQJGtKahZ1B6KQQBZRqF3UAddME99EpDQI4GxrLygqYTpl5JB//dIwY5l4gky/lsM92L0Zj
lvsFcHtC1e5CdjemfgZV3B8/xylCjw51NL4PluXsG99TN06tDgccHodDZ5kZUmlzfXITTOPV3DfX
n/1mkdEvh8rG+/h7XTcDHVwgIFBUnxZCvWZuNn0NchTh1SRrDmEU9U+61rzLdh9Lb2sch1qHqM4y
L8Fq4ZbWmvKQuSio8WdvVlVtKyw7QqPekXrEmCcYEJ2dysY+grK8j5ansLj0rnHxLCvk/jirt5SN
R4rrLNtkYSRgi4HwcldRMYLs3HoOns4s2UVfZyZBntjjysqUQ9fHUFOD8cU30uZWqHp5S4r41SyK
8R0FAdQJN2VYqC/NS+U73UvtdwbHOn4yLxLr/PvYNhCeTIPpCk3bXQo71ze9gR1G0CGbBGTpZ2Xg
2KRHyfAcVSA0Q5XdUyT84ZmlbrBrWYGvZK9S58m5nrxvsjMpDY0l0hFcQtIuo6naaEZwNcYORKNZ
emdZpC1J7oXlj822Uzw8GWT9s18eOWW7U81EP7RtrLbbRsF7tsiIrnqi6I5WR6xi4ftKi9cldWcu
5NFfbW6iI35FZJKFmIGghm6C93GxgMWWOrgi9f67sBzkggcxYbD3nx0QBlB9Kl118dlBfC+4YgIk
zvxfln+1yzn9MH8aUa7Yy9pg6z1ZNQLJM6FHcnwmrc/3lpnD1fqH9iPbLTZpUNE+iUSM2RuM+2y6
H7mwhz6nk21yzj9jZdNfs+thgKtyWe/MYYoV2MxIV1h+i810KgqYCO1Img53jn3nxvMhdXmUoZS6
MJLopIcFdx/HNy4IWpkXLN0DFHXGldYpxcUefYSItSjTVkIRGaD7uddk/dB33qKe+KOAVebTVWP0
Nur8jTKzS9eymvkWxp4CRBq4YfFmaAK/JKBNsjO2HrlKnBfG+A8kGB9KTYnewDJ6B7tDzlAOCnA2
4XZV6qAbmJ/LOlmCh6yPcvAQ+ueKdPTNxfv3BbYoiDbmqFOrQpbWju5vSjfZyylf7tCHIvsoYzt+
kJAG1ij1jRYYPMnDJ9IBDPpfLbn2IfCtewAsXN/xEv/vee6vU1vvn3P0WCT40JUPbTaCKSDQHB4r
1R/tJQB6oGFzAbOxWWVTwn0iK1roikorTimE1ZM8amTjNOHdG+t4jd0Hyf6o1pvf4++j5AkxHiBL
hL+A5v41iey+nyScMD61h5wd0TH22nrbtd4zAV7lGJoDXrfyMOqzAIYVjSMXJDcNSA2g/ZwOjB1E
R/4HkU80RPg4JxAdWeSY2Ho/GtcXqzmMiEfjnHSUmcj/npSUXQACyqMciSf4pumr7GB6+NOWEFRL
fUaTVuzPz1KP7F7/012rOHRd/lSHCJ3qhVQq01ADqldJPCz70oqPgyaaYCunkEVjjPcXEBZZlsuf
6n0G9HwGxGPSHlLn1N+0D9uyjJsssI1rzwLf0zEJuXt1Ya3sI6dK+e1a45bViXmLywDGiOKrs9vY
7zaPe/Cqjh0Sr/NUsiN3Kn8x6mQYP9tU1X734qk5yplkO/fVVQ1+HBoRZxpaLh4UBxPseW7ZVLlm
Rnq2fZTnCAfCbdfo+4g9FuT9YgDcx/2q872OFSrmTBmCHS0v3AtKtbJIds0DRj9YKYUYDsF8YiEH
yUM/IPGoCbdefy7EqnkV91n9HyzY/v9D6rhuFgC62s3QsfGZwDcEbVBdfeDMqA3Phd0/BKM1HFoe
8xbANNrK3HklAmvuZc2Jq+qaGVp5dbzyx4B1xf6zSY4YdSy6WxR9sZVHijjuCuWMymqE9Xg3viUT
dMqh9ZvHoU/tdVIo/tlrOm1nYmV60BFwPtXuFGyNvKkeFNPqVyKN0hfckdk0d5b7mrRDd1RaHHsW
JEhcYJoUQTpgE10etSzyTrof0Nl25u9OOULXR3Ey9XChsjFWE0s85HNiUUTCuWCau5Y1WSjcBQ6J
0fzoxiAWS8w5+23hlTWMBd9e1XZiHuoAsnkQhcrWHCf3ucOlfiMy/dhYYApJaT940cWxrBgxRIqY
p/GtQbo3dZ3mKmv39sA7sBdUTiQgpplrV3/x7cg6yBFqkiQ3F/HlBalra2c6gRosIWgASaircPs5
u5oiBNpnJM4/2/I6UdaTkaQrOY2csC3bcUtanU80vylrLgas6vdFGObYLs1vwVMN1ga29oxR3xgs
bZQpzmHTbT/fc2sbmFASPv3PT9cPIwIyKaD5+W3L4eiw3z/dZ9OfT/j5DoTpkhIRgb27v2TGdgOg
CsuHz9cUjoNmZkYG7vNVu0jx11Dhfn9COWEVZb8/4f3bikIXqd/5093n1q2A9Q6fTo6W88tPWCMj
9vkm+/kTps3997t/LX0BCTwefn86ebbqWAclcEFFzV+EPDtPsy9Cr6zD5/QOaURcNxWxAoZXPoE7
mvmuanEu7NZ9JFX2VOuO9wH5BsW5zAdgqfnlW65hRGUr6SXXPXPtTVgJNE5+5cZkPWU6Eblw8rnL
RDFZz8TUT4pmfJWdsigBYxiWN97HVx2k+YYA6EbmQ3sRtie3iH98jvc04oc881lwuuqqNRTWeuUs
054Ow6oWrvYYBrn+iA7UyR0a5Szm2lg6/SEUfLWyUw6zfSTrWW2HqEIyxG9C5ChcJI/nOWShN8Ww
TjsHP9k/bX5cbzzsca73VxlFTczf1xfyZeSwxoxwBbGL9CCrgzbWF8DN95o8a2iQMyrtEnHOP+83
1HvQB5r7IJsEgg87xCTy5ef7RTP8V64m9VGOSBqB3ZVe39+pbELbnTjoEIdk+/hAss34iIOuvX8l
gP2LrYrjmRiML4N3Nvwsu9SKBoF1DKKrPLKSFOpUXxU7WXWsBCX3UgeBEJmNWP012ovVYV/Bdvyc
QI6QBa+Ai+rvV/hstmNc07w/r/DZgYHQ71fJIaGgH896SO3QSFbDdA2UmdA2i46NbimzlXEQ71nO
I2Y9ecORrLNLur0qL56HVcKghs3NAF2wIp9jPysh/lGdkQ3vVt1jLjcY4zeRN+fK7fxfHq7LWhbi
yqV0ZJVZmgWLxNVZn6jhdwdPvMYJlPcw9Vz0strsRYfXgwebZ96gLrE1NQz1wtvVtnbYOUdH6dy9
l7nVflD45xq5I21YWHlp/ncurvEEVKtoF7UsNZb8jdGle9kzGN7MOMrIJS/0Lh1P91bH8BYDD4I1
iIqMn6DhV86WUd0Q71e0ZNNqLE+WZTans7VbFtfmY4n+0Daqi31UaRExUy+4qh54EPDFCnKMXbKM
9bQ5T7WtPgq1fpHtbhAbKzFVzYFbqwan0lhlhaN8gGfVNp7u2ySSOX3oz7neIkHbm+GeS0Nby2Z2
iMceU6dncbOm0IUGZifYpXoePMsNy0SCkGR8kyPGq8mxrosGjvJ8OOmoVrgW7mRakBNfDFeR2xXr
aczSF88mfdYOmCO4jp28FAq2CnYOvkNWuxbKlcjVX7I2KY179YR3lmei+WI9opK+RCmYZ/FcuFhy
BU7zLCt9XGxRbm9u8txUTC9mEKkXWeOToMvrh+IkhyY9IMCWUP2e8IHynLL/3HMpFOrCLOqIWD2F
MWjRUsXVaz1F0e+2KYXPhcJ1DVDYIuwnB4pB/6d7Hmi3U3Hwxxyo8Z/2wpoDDZ0acyOdXmPcVoBV
l8lbp4w68v88+WXVKIh5GsIMDgEgrTfWAK+qVYoH6OrTa2ut5CAt85KrUXT8j5nB1QV8JltjJTCf
krgW6XzFByUw944aN8femdyz7J3If4NDCl5G0FU3y2guVZOkb6bmRsepiSrC8ZyUd1O+scFYbORJ
VqEqoHwjNg84rBxR7/c3wcyYlIWQvjze7MOTzJY9stEAS0h0FCmYKaiqJ0FYa4xb/dbGRoX2cBSv
c77hjezsR9e/kme812RT1fbBMktGLqH5dI+U9lFrLDJeQ0ECElnQF6UNBNsEZiIQ7O0F5AIQzL80
q/6GsgOwn2imiZtO8RCbpbW1/WnmzA2o9Ck8sr3Wrp8a3fQWSHsXX2sH+pQ2p9G1FrMooEvfbb8s
FnGaqy9FaJNqMXWdQLbp7XoUovaeMs14kiJao6yav9QJWzP+lP134mur+0xlFu+LvjO/xiZMBRti
+FPbEPVqkig9G2pO5i4egl2kOv41dIx85Wpx+hbZyo/UcayfyXC7z4Pp1U3BauWjtfoG8FWn3DxU
H1b+NOHSNCQvE7ZWzxF+EM9djRNU7GSPsknU5rSAtQGyeu4s27Tc5ITT17KXe2N86sweiOjcW6Au
/NwcP+ciHzdHteLmJPsdL03XrcOfTPnIvLZ7Hrt0VSJn/IaXlgb8IjIWsoo3qLOxw7ZEyLqp39iJ
YeUUD9An5sFG6m9IfHRPmp9Wj1Cr7s2DnYbHLJ/R0fOoJOeagz4ybEe1tY690mD2bSk9PpAY6Kl1
2C9NexrOsk0WQBGGczIXk2jsFZZODJnP6BGyHcGu0iPruopg6We3bJO9yMGBnsrso1onYtn2k3+p
7cA5N7mDHaoxuV8JwR2CwZ9eiwkDh9yvyy2czOg9MCe8JRL3qwKheZXpk3mKOk08ZKRvoPXqztdM
jG8a5hMBmY1F6Gc9uMY+evgsnMY/1yx0jpAZSxdDWC/eT4odLuSQJHJ+Dw4iNIhNNTvHNqymhU2o
blFaTc31L+vsLjZlytcTWdn4UCNodph6oDySHYBz9fdqQllJMgcaakB6QtScYBXglvhdtdvoItkB
c18zj/xfnCdnMa1h72pVdFUnqAJKTSLet2LvMbR679GtgY+49k22jCpBH2RympXsk22222wGDyN4
WUusON7VPcplISZw2dL26wdEa4ezmCfLfd3dTLhIRbplP4Z4rCB6n7IxMRobh/PJvSUOMBf6ZEtt
WwpWvpm/SvIa1UYRi7UBAeSsgcp2q0osBSa4r1qe/T6SbdCs2qdxKJZgKKIvXv/LsPPq3SnsbO9A
cFvLZj+Ijp7TmiR7uVthHYOUQdpHX8Skfoey393CuM0vozE6Czm+zgykInKnv3iGmt583fwp2y2v
8FkHlDayNVxnnlueZDv31gbtzLTdCysN3oVJcn5+O0qv4NKIBNtWVnl31p931/fusM7nd4HCzLFs
nd/vrmMptex1f1MjpSLKPv9ZOvi5Km2OmTs28HY8qGe/8cpjmSP22PdR/DJ1QBSI0+Q/YYMv42Yw
r62hp6vWNHykLgNMQOajzyJtlXFrd/HJs9t/t8uxpmq+BqYbvnSdedQSW3/3B4xbwywOz6XWQo9X
/Xytp77zNujJ1Y9c7Ycw8kdQcembEfCx+ipXjsKY+jPqFDBHzbD+ACu/D1h7/9D84gvWXOaLWinZ
xi0IvhtRo176YIpm0Uz/S6wEazkU5SMcnbyifs5hf286sw0OKlT2K+pRw1LXRi7i0eyQ4h59UG2T
6ewN4e3YYMRSLOhtwkF+0U9j8sUqom9FWvvfiCRccgQ6fpb6tFa57YcLrzsjepKLRWsjfwNjZAH1
Y2PmafXTC9UHzNTab0YX/Zy60NopttdvVJxHnnzAe3nxhFxE/tRVJRvQ0dc2sq2bzOoKcWyX5X1+
H4FcIbvnxCSMgcPcmEePYSa8axFZoJjnI5j49apN8mjd4B+drkMUx/gFvGOlk5Tm8cq+0Srjx3tv
48NLEm4TrWMH8SLS3S3z/HPKvY1v9X6KnD/Ucm0thqjZYMmqLISSKFff7fVjMgKUi4O8+tqJV/DH
zrekav0l0tvamR/MPpvIDi+ruaMdv6fwkL8KuxfroGIfYI9AVAq1R14tFs63ySxgZLThe9HH3SZy
hbpXCgvHDhFiGTWPGDr72YCD+RJlZrBDH9QFvGdXL22qPckBSBJhBStKIGd1XW11JdL5CsgXAcUE
Xle/O2Cyd0qS4qaNEYzTxuEr+vf6PjG9fu0OqvXFHttV5GTjm18N5s7V8Q2R7ZX6rRmi5KPFzm3b
Aj/aal5kf0nS1PpiuEQUhkR1tmXbJx9j8k32xXCcN2yrjR2WLdMb7scr2a5ZbFRFnerEvIbwlYDy
Tr4E8R1nFSnR1rATZVlZIVZn7CWO8qiYq59tssMMq/9rSG96JnyK1lz9de4A0v6AqjuOlkj8yaIS
4JTLqDD+1ZalfX7lTYgtmQK8iP4MTuYO1PpdVKetH3+16w2U2zBozn+1+0GenVsQ/11sj8sa1vKy
7/u3zKqrWzkzF100fI5/mmC91zfMae5NZNkqgkiwYhW2taE5aqsCR71bkFvGujEHBE86z9sUhlmc
PXZ6O1ixw1Ft+D1Ji/v7wPaKIzbY3a5G5fNs+SjqNHFBBkPBxS9GC/khFDWaAH4VPKVah0KsYDEq
dPUCDCC/Vrahbmyt8xdZZvlsrO/fhTru0EhgZ2rb2VW2ySM/8awDzKCLrBmeCJAySsPyXJOQipI+
u97bRJViIZiqySocR/UJMnhwaKYKAKtvjiV7vXAJALq/yV4racqVE2EPKqtG7PanYsy/5VWqPtVm
1V4QWzwluHW/NrqIyOha8U5WTVPrF1kh/Htv1E9b04v9R7KnwXOjtys5yp1Yv1Qm63gVtiLAL7Rm
RmsiT9j74hRWZvMamdUyHg3kmB0ihZPZtWtZbZv4B9z48cFNu/iWsfe0mgSQqGca68IuG3QvOSnF
rSonY7JTc/xdHduqHyuXKLCZROdWxfwwbqzo3PHwl32yCPqmWrd6WK1tW5sSgNDtg2nZ6jYAQbLP
Ij+9ykIzy3illjaGdkae3duiZkphKwUhLqC4yctxsk0eweCsdmpLgvOzzVdCf4Xai7YAeVhM6y4Z
yI3MGjyp16YHAalpm1B/4Dzk7Lq25QblvXi64f+KkgMPDPenKP1fejuor2mlTMCS6vDa5LW7Qx89
QmvRNi+9Bn+3MIryVRNFRH6j7H6C5bUMw/tlVOJZPGeVavKEGu170aQOCnVdeivjHEvT/2zv5s6/
2oht4D+Cm7cV/iqtoNYvHnhmKBnqtDYBFpzzydDARoqfWBKNqLqM41EefRaOpaVbLW5hUePi5s1F
yDoE1uN8KIzqudPJEH8avcl2XYGnL9vug/+Mk72fg4dKK9eJavo7BTbaFrPVEbSRHb3pmqKgHaha
e1EH0VsYp18j26uvPLijN3POgif1a+A7A6Hh9EmeMpW1fiBl2C/loIQdLMgv2B5EYXmmjDw2ph5m
kTU4xostTG2V4s1+TTQ92WlqmYJfMOxTKZJkE1aD9uhAElv20Ek++sl5JMg+A/lZfpG0Wvgw2SOf
ZUhoGhWe2XXzaNY8QdJSU08awrSHzFWC3VSq07UIs3E1YmT62vfskot37jnpybQKUgCi7hcEuNR4
Bbw1OQUzTcproUIuZF0WQPIECId2wqMx/qdHziGHyzH3c2RdV1Bs7buPsTbTWzhLX2tDn5+GrESK
jSYxN4FAsM6ib7aySRa9qbdXYgULec5nuzzSZ03sexsj7kP/zI802PY+oZoSp0vj+uqGWX6S49Up
Uja+NdUAsQxvaxHYOk6lKA9N3nuE4Nvw7NaGsQHfFj/gZOWu2LiMT/loNSSMjXJ+5hZYFRnBym3h
nZmxqR1RbEHEIJ3VQrSqiTeyEc92t7wfugEKzT7RtPGojjoQNI39dB609VPXJyDBTZ9gdaqmW7Xt
EUYcCnM/plW5z+bIpECRcTN5VfJQKDKUrQfPppqnS1uty3d8hEN0QgktdgiTwubMWCqPW3/eRC0A
Fq67vkRqzM+dreOOC2sGfHSlEh3YgOP3NledsPUX8CWUk0jS7vXPsNYBXegOMGby0Pg9zK9tH9My
hnnMJtvlbPY8DFzLv4exCrHBCUzJKW6aaqskLsn9eNSfItuubiF3cLsJrXLp65ACOhQJDpWX6E+O
nem7PLBg8s+DXaxenjKoPfNQs0jzpQbWbSeHamqTHFoFuLasmk6D4aVX6rveISWEbJD6lIYoa1qe
Fb8WAbuedtLt90awGObn177GE1ISYaP9ULKONVeC0DaxioVLmEssgmrLNgPTVfA06zpOy5ui1Oay
bqGaV6JDo6lNCR2SBPgKifychy1xC+Hugip3f5Gfe/EHUX4UqVUsHaU0Hw1QcpsGHdWzLWJj346p
scM0rbvIGZH6yRDl8lHN7obwa5WzOuXZNceO7zOWKeideUaz84rlOIsUmsCi9nKP8992QX+1kREr
D2FKaHuydiEkRZGbQ4bfzJiuU/SHUOlWjCK9RU2Rv5Rt+ZL3hn4Z/S574V3mgBstIjJz56TkSN25
RnWQvU5bC/Q7rW4ne8l6lKg7+fZG9hKGtTY1se6hbi9gaErw70by4UbqyZo9SGyH7Unge++Zac9y
o1F78UQNMLPTfLbnDYSwuOwWteE0P6eNHyjFzypJBgAiSGKpRf8BtcM7+Ur1u2jaelwneWIs/ur4
q2pXNbstyJGyfYpytEM8LATTyfROYUMYGvF1Nq3CYodfRsMPVmQIMg/9L5QPXzEUD9+9FJ1geEX9
VSSDtavh5cB1cYtrSkJ4hcy2vbXN0VvyeONrn4sWgsHR1lx05AYDe3HZmOOKirH0GJOZtnyeX1O0
iMzAPPV17T/7QT9fKHqDMSPVtPOqddVaWF7Mg3EJsLeTYSK3MVfD1kPHGTPk+1RO4bWXUGlf5KkT
u+JHBI+WzjzUbtp+ydIn2iTsJ+BFBlO8KhI2nrmhDMZbm3L7qVfsG4ZwASR5wPkhQnTAWhXx2P9U
C+0pI8v41e/seqE7tveKn9e4xHM3fVJbNVojPH30UgedwHBEs1VM+X4AiYPyiabky6bqDiw1XPDs
9GqOmWwVy01WeexnT+lcjGQWyDTcZIvqByfPmfYqXecwtL2zruXWhG839GnV9tMVEKFeXcn+aiQi
nHfoFdetfxbE5ZelObiLLFSfYwf2lY0kw3Yk/bSx/axaSmUhKRwkZgJskxezdTywVnWqcURM9FfH
5OO5sX6VNZUQOsjrZzxV6wcNzeFDlWfVKsgc62Ps8h9OaqW3wquVC/LQJL2tnusIn4c5Gnkjm1x/
S8P2h8V39sHDpcX7EliAMNpoiWLzA27z/SWHxLSOXBcksedgman19b4KoFv76E2OeOdgt6NOJ66W
L9rEDRIfEPzfmi7Y2B4IS/Teoh8eP4xRKdou1oSyIwD4bawQNk9NBMhL9NB/c1lQiMz0wnnDR9Tf
YnWSbe2yaG+hXZwTf9Qx5TLY+lfpd7VB2YWgc/jgiPLWK6HYD0NkHxHxRhFyLqzkGhRf8zJsgkXQ
wxfNo+5Xr29UQ90OUem9h7nfrxtDrY4uG4hrwFtcipZFloGCwwbXbfNaTW2w7IlFwhYqBUrRXhgv
mjZ2oH2qV0Nrp6/abLGKeEq28J2i4B81bnLVfQvR2v3muhEo5h7CGQ8UsbUrlFF81erfPBu4VmWG
3ffAGrdVUJK4a43nLjM9WHrKLbCzXWMitjA6iI6Msb5sGkym+zR0tzGa5Md8qIed7SoHf8qztTZ6
xympu4VK0INATDtsusiwN7nfvodO1uDw7kaLOhujb+gyPbhW6fwsuHiQcsYDFhn0jac0zQHp14MH
v/nCgNnMHIbCJRvBpcfAQIYgFDdZIFCmHZUYVfq5KVYUZMVS11qT29HOvTNqZ7Uv3ge3eCjtjGh8
Xj1DH0+uCDurL7miIeClORddFPV5tKqHXgDlKVIhjpH3U6htdlIRnfDEMO4DBwUU4P25eVIufgtT
MbTTjx5UxhZsOtJMc1UZ7esc2Xq09a6/tHYDcV0B1GYqIlpVahseda89a03rolk/Iw5nYGLoccQS
4UdchGCkRuQLZLssIGOBp5dDZN0L6y8s+jNUtMeXAW+ha5mIl0bL6wuBVq6kqSfD19fdq+pmYgHJ
It1WUffDJRNywybYOA+DA7XRDKMlq438xNFNdiIa39/wRQCuPMXfCOszotesce9FcbG41yPdGRZj
rSeA6rJuXQxu+Voaol1jCllsZdU2bB4/noa+bDDBf/OKcdk30ECJshnZ8X7osGs9+iZMv+UMqjjG
gflIKlhZhj0mhKF3yOrxoRyFdXVTUK19szY94wf7unKhiuZbb1rdw9SkpJ1yZD6r6GOquA6Foi/H
VtS/evOpdx1UfuLQO5WkmRaoUHWrIYY80wqsyCOl9XcYxRFw4nJ+SFHyfMjmI9LQD6melJA4aZKd
XQ5Rqu+5V8qqqpvpRdGqbzGonhzfr+cqVjueQchCyaoTBdN5dAmW8Zx7BvPZP6ZtvoQGYT8XuZou
ImACJM6Hf3urTXM1iQ2euqH99b9Zq8kRssPj8bA3Rl79j4Obg1L2GCW/Sr9wD0OJ9qPb4m8D6ybd
RSYMK/iZMJMrtMnYco8bozDK6+RWDmRLtSWGEzx4TZnvcpbqx8wlLxdy+e94hpCcy5FSQPBwuiLK
nK/9KFIf2yl2cBnq1eciuVUVC9DZrvfWdULsOhNHeBF4zXWM5uSLl1Qfup+d1ZIrPU4G3NaBMxHl
Mpa2g+W60VrmrvUndQdWGifzXE/WmuWUe81mNsDd8yOjL8lMsy6FsLzW1cr+6RbpkzZiE1Tnqopt
jbLuLVH8Ypd3CbkXfgQd77AP4xyJpqjdVWNzcbmUtrHu9tvBcscH1XGDFRrQ+ptKglK3U/Ers89k
soCOczE/2EPjfDghOqdlp9WPJJjaTZk0OViXCmw0YSzWXPVDXpvtMqv/D2vntSS3jmztJ2IEvbkt
b7uqndwNQ9Jo03vPpz8fQUns3f/WmZk4vy4QQGYCLFVXsYjEyrWs6FuR9Ws/K+Mfsl8igpAG8asJ
NHDXwm5yHkcNlhYDLK/vdApn+sNVrXX7xXYchVv2jixX8TXwDco7bbk4uXpngSfsfihexI3StoDi
G5UJEL4Jz1ARh1syN8ND4pj5qjWMb6GSey+UIg4HBeLUPaSnzit7dKgiU+87NBYACNNkeBoSvaPs
p5R3Zdo2H+FFPYmIwKxHqtbIz6ldle2bvjrIlhcf4YQwjwrnDxf+lhFHf7V5g3rC2QQQ+W+bnqT7
oAbDJSXtu+oDx30xdJ10UNmfJuxJp8EQXPSgBfs6vgYA9aioKettaSBT7fFebkz0L4/8uEgfmnD0
V3Zrc/w9eavGRnHG0F9kGaZRDh54KKr5IS2BVGh62x2bhuz1aCvpZye2fnQgTe+FE+r3TPP/hVh7
SgG0s8rBUa+p44NhwZHNIyJSw75vo/TJU6fMddZU303Is5KgUX6wy/lRyIH1WkD9tFWU6LM9lPmG
c0/nnkwNmGWYVDk7OrimpErwe1TKZizBLPlu6dxFoOOYQPNDDrEXWy71JtlfbizTKiIsJq90t+e1
58ViE3Gd5ta3HclmyfO3dpanV8mrECAYY4ifWi2+gLr4YgGYvAaasc386hkK6mCtjuplrJyznpDH
tRxbueaIuq/HwVc2Rl33Byeu1CM6JMMtn5rgkA6kXEAZBIfcc4KNbjbqR3OAT7/s+78ohhv9jh07
tFavJfn2VVU72baDIInbZeyNJ04Q1r4uGQhF5dpBHgCxxYWpkKvxrIMbSemajzzfVyX+5DsqNDA2
IjCanA+XkWLVdaJxHB2aWr/pjIgMvTxYlNQ1TbuK6uYZsqDkIGxLQ1XYr5DKVrttZ3XaiqeRq85R
wUe76kjDWHrwYWKj3LSJod0jx3d2PsXZbmLsOZEaLxQYpQfPQPGmUwsYf4L62pVa8gyjAs/VqOyB
vdL7o7ApCdAX2GWBg0r2na2A9UNRSUONkxyZ/eRpPCWjNvFVlqTh5OvZeAKPzbvjcoIRUNR/acAe
8SAYfZIqjh06inC3LQTMh6To7UcZeU/ZUls2PSjNU/dKrjRgj+MHzTr2kuACZjg9BiMJCxuYx6aw
RnWj+Y4LuUv35JENdwyTI/wxlMxrDULRpV7tUcq87JFn6anaGdmI0eSpyQO9+2oiBIAcuc9DXlyX
r6h8kUSP9Bc+PyYYnTUM7+ndbiZd4ebVohj5TuYzmZuCc+lNAUPYdpiihCMsKvehzr+LAUKn8pYD
02hjWeV4h2HKWWlK3XPKoo332SYb5l6NbR38KyHCwW5BvxlAJCdL3oXRWjYQcK+lprz0jlVcmib+
2YuhWoChGxpGSK8BKYuYucudiM9VLLe7mF/Ca2mg7ivJRr5PFMelqpKGj4FzbGqL/H06Xo3S5Acg
CR/rQor4+nNb5AnWQhEWhm6ETSghKQ3rUdhqOyPRWEFbGtoq26TK5ZCOrC6ov/0op+kmK4aHBjqg
uwyzwVpzfe/R51XvSc3FnBZ2sOZ7490GTHThS1d1ygZeQZ2faVc/O7ma7OtQ/9z6bXT123+RBC8f
4mbId47twhYToEBUuZBuih6cytDkiO7S1NZDX/QDqVPkR3pTNhGasOCrluLPLpwnXwzkLVaGLtUf
uN8r6zp0vefCLlFqC0v3Zsp8KIII0p4gOpsN2rxqY/DTMg1F00HqQRWkk/XZSrjUnrx12m2kLlbv
WvUU6BM5k2zGyPPwBs/cTTLpuCNVYRxfjBSEsOtVp1QfAm6CYEk0ha/wWOCbzU7xZG1mXirrBjHS
XoVf6DcbU4euFXzR5iXK4BHIQy/eNJain+qAen0HMNeL4pvVE9vpldwn2QvMj1tgktLj9KDuNpXy
UYud4lImgTsPjTxJ1uHQhTsIXNBYSdte2iJeKu1jYLpPlZ59p3QCjFjadSe+a8Gq46Tq0cgi8HJO
PO4NxwVwVUoffLStnrohWetNWb14w1C+ZIl9zyETfsg9qXxxtM5Yt8PQcIdlaNuKu+eIIty4tftg
ZHl3bfPBfUgRW4efM/zoJWF5DGQ/p3DDiz6aEblJ8pDBQXgj6qjByHNUJryuhHBVGknPsq3LT/x+
HIS5t9r0EvsZyCY2mgAkRx/yBk4wDa2KN9RDmK9GHEHgrcIdTkWV+ZpU5L4Bmskbexoag6zs84yf
dymyjNeEKiUgoUq8FXNVp/X2MHw323luA3KYX3sNhl+CecKrdtnoevCksVTU9gGk7dR/iaGKSOUW
Zn55J4LTDky6Du3o7JW9KCV14+f7eW7fuxsIf+S9CNYoptiUvu3O3tismo1Fmf1BBMtBB+ipnY5h
xXVHX1rrdR3twY0eDMtpb603WLskGPOLHZ0zMnQvqH21ity9TJU0L0nZf+B8zrlmMAscYHiAXV/r
u1tTx0dK2p2zpUmwsQhbrXwtRiqzZlOrddGDDlLBlXM1gLo01c+cjpzszu5uIj4tg3jD/jlAvhx1
EyvteMQLOCeWwxiBOs4uEqX/nuZG+zXPfRWZcM24UZceHgJ4o2qOw+6NEb02MlJhppOqJ3Lq7Tp0
eu9jSep4p8FzsBNepUL2oy5i1EUmb6YD6auy9u4Ftvah+VoViXdQ/QzS8o60XZiY5aaSinIPcpnf
Ldsbh5ODTIWxDQ3rVzeeurqSFOr6TcCbrp4o+S6aqr0848kdOu+DyX+PouVhI0ED9EHj0/boxggR
TSPJ6PRb6A1PYhSOafZQgM4TIzBWxkVDoWcVTPTqYwnJk9338J1PqyLQqe0mdq1NaErabXDln40u
HS2JksPFzAN/fopdwJRT0GKPdTgX/SEw1+8cmRfKq8JNhv0SLELIR7DXMeGa/305t2XDaJSK8oow
wY767uGzPZruZqyd7jIoqXyVVdJdjQpwMGSP7A+QTQSTopBoiklWSPRizZh4MBCGHS0UhYRN+d2L
s+mQuUWe9p1DBAsvrL2Ifkwri2lo/nrwKEBksR0BUc+rVuSWgT1xKNWsQDJvomFMT1kV/GyoDUxP
ZL7Tk+gtjiVucbyL+w9CluWBm0F4L9Zf5onhErNc6T8IebfUMvePr/KPV1tewRLybvnKk369/D9e
aVlmCXm3zBLy370ff1zmf7+SmCbeD6Ud0Hf0gydhWl7GMvzjJf4YsjjeveX//VLLf+PdUv/0St+F
/NPV3tn+P77SPy71v79S2/NLng61DNHegUe7YPoaiuZ/Gb9xRZXPrJQzwnnWPG70KHs7nie8mfaP
VxBGsdS8yr+LX666vGq5Q4Vmu3jervTv1vt312czw9a700Oezpcrzqu+fx/eWv+v152v+PZ/Iq5e
D+PdKLp2t/xvl1f1zrYM37/QP04RjjcvfVlCeOLpT/7OJhz/ge0/CPnvl7KdEurcUvs6SEZwbqR2
YkgEbHaOfzfCEw1DcVK1uzALi+hVYsISa7pleBbukgOkoxMjy6Z13lOmNfraqwxqq2pDesyCGAK1
un9hFwyR7TSKcyoJW/Atk1/MGQPdPHH6/pfwC7sLT9RuLGHEEjbRVD1sGaYOCKyGbP8CXfQNUo/4
VthSfOxsB8Hnjjpf24zmBobK+JqnMJBOUVoUoSQnvIElAWfz5MtsE2410n8gR0dCxGqglhFL5X5P
nXOuyts50IVVclMZgQ1PskF9STYiscPOHhwmYqo7P0LL1YbvxqB+vituOkkDzu1Dqnum4RBYxa1Q
4uKmKI229/QC6LqY3WrVcHALkA1vZlu9AzA5bT5DLsiKYmJl5sgSGfXjspZY2u+0iqSmd57XC5Ki
uYRpDC3vr0uKsLTv+qvKg8Ucpo9s0Sz14MhlTxEzekHeJGA/i9VDj0yJ+hvh+kam/mocur3B3+0M
KNe7+NWkZS8E74VRTF/cBTgRR3L0U9I1oCrsvKDoNIXpI7OOeWH588BRAgc0zGTPgeNCcEXyap4h
jMs0yRqjNYce9fbNnDmyGsptFyfp+f3EURn8YxNKj+/WEkMjM69kuo2jUhlo1ccIrY1y5z0ETeI9
iB5gLw/d1tLbu0BmOdfGuzhEXOeM0XWksnQKXWbOC2ntk21HMXnTQD+JZiR1dkIZWT+JHoJpwzGR
kpVwJr/DxNDVdS+l4IQZGcXRiM1Kq9aRgZehNuZDPNYU6kMrScqDsLaIyW3B1Gpr4Zi9U7jodaNM
ylv1LiJ2ieDEydxJOZQe4DV+xi7eSPGfERlSSdj+zamNmX7QVfvrYjfBE6rwaaUZpzyuvBee5WIO
Goag6jooTKZX/ft1zcOUUj1KDe2teBGG5am8I2UCw5btnkRjZBmK9XO7WLvIxJpRE0K2cIpNQLYg
fD2gfDfGnfRmAb3ISRjEXSzNC86T3ixY9nC9SjA0bFSY0c/61IRh3pzFUPSW5p2NOj1oY9mIrRfH
f7XAMm2+hto7uwxqu5SNT9lfEraIKCCryd2X/fQeGim7qxBBCeEg3xahQY1IbQZHOry09olSgDFd
iTHY059Gy/BfEFqQd8IOesw5LTOW2FIIW4plxNwl5t0w93qqMZz6OMrRZ6lJOcnIDZjc9DB6DgCo
HW2LpIHMJ+xj0WoHEUEBl8Oe2/Hv1gRjTzOq63IzLoFUWVD4T3CSdoKTNAOgnnzMTY4ep64w1pNH
9JYYMaXqd1aPfNMSKsz/NAwERGVZKZbHB7eth8fRMe56nXQvBRvuU66r5XYo4/SrpxscKQGwInU2
QPI2HUHJkfupMACuRgX0a2FduyupHo4CbCxQyKKpK9tdG4aTbBebgC2nVNVtE/Bba+GY4cmu44Z7
zeaj/wb07NVtdIR58dsc2FDFXQUw5iJw5Z6cwnFO7Fz1dCW6ooGL3QBCUKFpP1tLyrT7QjV22hIJ
2amLDOcUw7kRMrFTI6bbRR0AsCQtkJtVD2NoCqG6PHo1sjlB9VDm8D6LnmjyIaHaNtVBdbjVT0f0
uxd7gBxgctb3IljWNOSgIx9O1Nqqbn0afwhdx4J8OAZyKsUDuiG/bCFHWTfh8Kfen+xJn36If68R
tS+kLfNL7eTRFe7/6NqU1qZySH1C6vXTJJxj0Y3gSSolP0JCe5FHe+hWIqbqQFBz7okyfOpE1AdO
ayVtXQV70Y0b44cdqNn+jU1cKvwrhxf8IvoSKdO+1xKI7nTnlExNbyowUi5j0UMnGF0Sszq8t0ut
c/onW2/47klC9AlN9ylmXlVYxVjMEU07UHqyFp6iGOQDp8qtYSp3XffzDzX5Zl8GyG7Gvv5K1qM2
m/yD56UyCuoduH45+6AgIX8zOvNZzAhzO76WOQ+NuU621my40eiUXJ/91HfPopd0+ZfBs82dGHVD
4Z69CkgyP+6/QsLfvcXWATNFDcdFfWLyLo55slhHrPjucjXVOpu0TiZO/L/NW4J/zg1kVCisYCf7
QbYvRt17lOQSFvrCiT+Rvfts9LryF+LajqFz9Gt74XNsRfVnp4040glb/8kPbe6ZRiidzdqMz+/W
aSD9OvtdCd8NH+KLIlfWsZNy8k/QDqxqxHMuAfISw7WBFXDXhkAvwSKY5ccwkpxtDFvXyiJRzoFp
Em3hHWsuzdRwWPe2WWwiRJGVbVTa0nGxiwnLUIQJW5pr5mGMHLTa/rakkY9vr7DM10KOI+okubuG
QSFUjLiDBSv5XgxjOU8enCR+AGAb5esmRc3C81Hb8rUanq8eBS5FC/oVpFodB+d/azL0etF7NeD2
XglX2CnwWItu7iWowBak1d4Y3SIzt1oXgnJzqmYXKJEylRz4z6JpdAgk0Lp/FCOvgABnieimsI6I
wBp/RfDUBP5RQd5bKdJqw7Gjdy0FSVJRxzy2u1m/FUaoM/3rIAiR4ilIGP8cs8xZYqqJdkk4wlDz
DjJYPRiEcu0VrpDIVfLXtkKJ7tfgl6eQCmmXUh1FMcx039O8bBtC5bAWt8HlrpgNMOP6k2OxzffR
yaEPLon06bYqmmWpxbFMW5ZagjMEm8jXJin39Xp8pta/X9mcuJ/GCL0YNbE8zlopKYottynWFVwl
fqM+9ZMTYgx73Sggs0VsL5nGOagmvdtMawuOVYKzXarBTXiDnL9ImkBjLoYWJ/MPutefEQ6Sn8th
21IfU4GkA7IwyZ3bmbZxG9M/pghdXBILFi72RHm0EV2IxYdqZWcgOylDLXf1kPbVqtDkn6Gzf5kq
el0wcTAM7FXEkCw71Uw9ILxIyp5sqo0f3FpTXgYOPddaZOlHUFPKi19aNmz3novidA5VmKx3a3M6
fTWQfD0aWvG9GGWb7epkA9PoAQJryuM4ncOKRvcU/RjU9XcxaqYzWxEbULrzj7HTmst00RPrKplU
HmHpis991BXUr/M8pfA+3PQSwIywtQrVmrXjOvuxyKSHnDrd7VC3qM31Xr7uq0Q5jaKJKwBO2SQn
uBKGN67Jn8H1cfKS9mdPhLyJ1qLgU5rJ5QH0TnlSZYglf6sNCslBMcyC7MyxiH8WplqoElYJR2em
nE4U/L/0CUVwaVI5J/Uq0GMkC9/M6JX8bJiWd54XEJ5llTGF7nrz+2UMbcVB+ejFayPIf3CUmj9z
AlU8S1L8hbP+9qJPI0U2+gOQSaSspoi8UAtEBZsN1OfjXcQrxYgQcU+JlHBKhlk9qjWp+2m6mOS6
sQLgCK3v+QJ2nFyT1KC2X8vzdUeqZGVGTnYWwaAIxqM6UCkkro9ChHwcbI4lIa62Wu1jU5Xa1ZKA
x4qh5UGqPNZU5Yhh4VjVStYj65p6kvzx55y2VbSrlMAz7haO9nGZw0NseFdV1P58OC0DK/6WgMG5
ZVPDEaZy89XE2PaTeuliE45Ez9BJiFD5EUPRiBBfD5570ImnxSR61Iz2JsmZZR3ODu2Tm0L5+/ty
c6RKrbnbO2Bdp5cgmt7SYVBP/X3nSvXZYO+Zwzag1me1Lw9m5w0HW6lr6GkxxaqpUbUixqIrrPMc
Md2sOEQEiltUW38E/9zU2T9MyGRqPqNAOigNWwjRxK3ngrqaxpUsqbORcpef7iXwnW2cZjRm4/yc
LNy6Fqt7BVz++6WN2LETtD3/tmxO6ctBG+BvhBck3kQoznxSGqfjl1ZHpNP0sk+K/QopsvUBorPy
WoVIBlp9nH5K3SHf2h7l5WyxIXou5ZWVycrGmZD5SEGnZ2NCboqesI0A0YEVTx7RZL97YghNGm7H
iKHl6aYf3qw7yjwzX+Clbu6Kn7R3VTHcTdeheLPYTLnwrlXu7oWpo+gSltmJ0lUb7P4ojKIJIYbY
mwA6Jp7r5r405nNYu9kddKbFVtGgiDOrSgfAPRcsQlO+JgZoNkpMNyH0moec0+oPTcU7VIUGksOT
EjP1v1RXu0191qdhV4NgpULYvQivaftfu8EZHsRUELC3pFSLu/DZer5vdDN+Er5AqlcgcOIXxVGc
1w75YRheHFN6CWDKuwPYrM6ZCyJ1GiVQG8y9xokRIVDa6igcveGVd6e0mwNMWjyPTMGLo/Glo6zo
DYIXhIlYcGzervEApiyxYnVE5IrI9+fZs88vgWNImrKVPM/dOZ0PD0HsZTfRyAbSUGONgK4YImj8
01HlFdQ0suztluB08iI50W38KId67vcqUa9kN89XnW3X5AgE/XaIGUZH1i6ULMiYdGlnwrR95Drm
MVVQjZnIKeVJag9ZLrSCBa3lMl7cCBdCeCnGQ10Xh0qneNmPxn3G+T8sT157dzWVz9vU06JriAbg
jTPln5bQzbop68MfSARMjjavSyoYAJOSLd66UkydfujAEwgB7bFzaus+TA1VuagAl2THYiWw7n5i
WHdDca193UfWarHpiqRcqHA6C5OYKmKhsVnVqeqDUWQ14VQ8L5gvs9iWyzgtFcct3DRnx7faI4XZ
FKfH+fjR5JF7k+gN+chpaMNGRdm+/ti3UvUc6dbek9URrEnrnWMQputADHUr2saNVx2ENyj6r6E7
HdWDznkt+PSKKLhVIL5nQ4hoBUsXlZLuoOUI9mI4hgUoSsV3rmKolCA+pfRjqvnNA79U8TwJfRaY
h2Fq2IqoXDOkVVmC5xfD1IKwU0VwWy/42Jp5htICdEDHKrfSPTdd7ZnDBu7kEAn8KzCh34YQ/xsc
gf3aQur79i5WhycALRZi0xiVdx4fNxTvOptaHrVzOzWiJ5oAKaqzVfhuAQc6Hgm41arVohrCTYZR
WT1pTh1+7KLaCV/ytKk/5nLzQ2mCnW0VxWPeyeoLZenAI8uKJ8XA11560B4bz+jcvfAGOvt9VEs0
ABgEDyh/nyMXmFQ0BZfkEO+UgJ+EU8wPi++xzW5IWPw8/OyVEgzXU7SUQ+w/QiwvG4a8ifmqPYmG
4ivZ8J86o82fKOYcySXJkF2ObhSv7ZjtaqrrEKP+jq/bbK/5hvGgWuoPN0GQrO+U+NZl3Cl5nIQd
HzTirZka4ejT1Dx6ffJam8Uv0zQhTe38Wprheo5vTO8U+uO1ERSlE/m86C1N/Q+2ITH+XdwyLQz5
/GdS3W/02IvASrsw7gw6FcNTzala+SqMQTSi1+ack6zE+J0bLGhw8AP3IuzzCmLKu7jF9iYmh6tj
x/fhhyIXKg8ZXPjNlZYpovf+1aQ6uaGex7rVHwPFisvaIk7zJWNbcFeBqRuNgHVnwyrNpzbKd8bE
LS3GUJsEgIcBNC62rtfQMHozniY2wijmLE1pW+EpzzvpEeCg8dxW6XcpM7qLGJFyVXfszYxNy+fm
GeGQQxBl/SVtbAWVHCo1BjNU0TdN1ZuwiaZNDUgubTXbimEujWB3i3Y8krPl89+U/gfQ0AEVakqD
VmCW7nRnaK5RVDnUqQTeSZqYX1mUxDUAIX8sPTDonn8TPUPl1yZTGtiR/+5AZYzssWt8FHZzTEJo
KKYQJf6r6jhIEmskme1DDtGr3OYkEwVZakPnhUVsOXBg4H6PESY5J3Wcna0+fAx0I9mHv03CXpil
n6/ed3sq2rHyRs+zhf9N0O/VhO3PS+au82v1Ovf2gJzsrdI56bWKgxaiBSoNcmpMVoHZ+j9SYJ4U
Ef3FX+aTBjfWx1HJ6o2r2PEty2AShNxPPQxmodxMntE2Ztvka0r3HQ4f6vHi68Czd6VPKZFVWf3m
jVF0RaN5ANTbWnOBa4HZBtutjpfFPUBx36wal7cJ3eSviyOAHhYlNjQv5SR74teW2zF0pGJEpYR+
rrLxsxiJpsv16UPTlVu1GrInYZMDiGDK0ebLjclFNJuj2mArfPpkgv5E3Y+S1qwXW5LU9mpoAasv
C/XRN1dBu3xelXKwE2Vy4UqsIWypA7esG/fhTth4OArWhRrUB3hGblk+IPGBzNJT65j9Fd7MaziN
KJMvngZY+HeQpo0bMRQNOfwfAOVDspOExZXh3FxOvMUkYaqptt7DbNCuS4ihqRPuB5BkLtKMfa7e
YtDxej4GD/U0EnbVN/Uzzw4nMbLlUQelqA7F3kJyayWMc1PJ6s1VkQrTGpjmhM3vZO1BH8JVlZTh
1nSk4iHIDU5noeY9xJaiPfD/tgE8W8pra3KAIre6/68hV9YJZCgUc7f6KdWD7KtfULhqw0oF2ZEk
baOxsC46DCUnp5L1vUVS5N5SD7mBgkX+aGTBN064yr+scI+ihrfjPlPuLarn7o2jmuus8LCZTeOs
Mp7NL03tnITXlCIY7+OBjzhao+ZBBgt5jJG42WhqaV4om/8BpYJPAYWCpPdkWprFZsLRfsjkhnpz
IoRd6oe8hcv61zRqN/8vy/3TVYVteoXsu9StB1K+nI4v66lpppNX0VBstAkB/F4Wk4jw1EHZNarM
H3SKFTYxXwwpBH0C724cxWhZlyqZFC6QfUa51KkBVj7JLCcvRRtTLGp9gcreuVWcsA1VWhwyVQ4e
0q6m+tfQzEeyQShPOS7kSuiQrpDFML70RvPcRXyCpb5aGx1nnOzyzzO/6huqVdEdnETdloVOqczE
rKpqBo3oTY0IGSd21mbKWgdj8teo5sONOxo0173ffqNY5VRQVvnRg9xoT315eygCN0TGRv5m8Bk7
pLYF/U5mZR96CpD2jj0OWzGs+rrdItSU7sXQHbtwIxtaeBRDR53IrxC6OA/cKj94MFlRbgT1ViHL
0hX9Z3DNKfRrhWyrr72S/hyWU75VDJ3IcaEia396xTC55/p28OQf7Tg6ML+aMqpDsQ7Wt04j0NEd
OxhTQbGE/8wmkVr5KkaiSfxkIrJQf4Sdlibb3jqqJol+0gYa5TCyNvemh3UKY4qOQyAKzYRDR8ph
9vJV0ylRmqLj0lC3udrBPfvb7RSGlm/EivOyVNauhtSVtjVSMes2brOTESXoBCIXuxnBn3+TDUgY
VOeLNHbGdlT84NSUdvqsRdo3RDyTfe554HQaL7uKxnb7+tLZNzEYqqJoNotTkzxlbZRILPVN0R0g
NPzgpgXFhE6prhzVkh7qSTCE0wDvlsawLRmK9saeF6mnrzob8smgbsgbECZmwUDbHscWpUuOL8LP
jQpHpWnYX+vO44cuyuGJb6nLaLq6hTMic75CE/RVydvyWdeG6MSjkrKF4rn7GvF4HGvOV51MHSe1
uQwWVlWe9NH+IeaxD+Dnm7KTx56KR84jGp3f3cCYKcnk/llXTOULFaVodwIROYqto2gStkK+lfMz
Ne0mRRMUlH3KdYFAeGrZMA3no3XNHXMjNqF2OMm1pd5acWv5VkWhfMsq93MZeMpRjEQjnGHkrjpq
466LXVNV/dLk2lggVSlXzgdz1Mar6QbDqpURFRwhmds6am/vxTCRjNdWzdaosaKJMdHW6Ero866p
/kX0otFPqpXoep4dVavFJds1m5ZSARnOlDeBP7vI/q302nRgcxz7Szg1HlmYdFNq3ScrM5u9cKC+
5SJ9EmQfTT2l4jAv/Yq/dQd6SHT9iXYnnEQtph+cy9xMTD7zeA5qOHJT0PqCEGvCTAtUdAWfm8L2
07fQGIWXWiJVjJ7rqB7qSbunAi7Pr3qoHepEVV/l1v3phfouPA0dynA8J9graum8b6MV7ctQ1/+C
Yf9YhQ1JPkga2D66R7OysrtI5MdqMa5kL/XPYugpvr8tZKjJ7Mh6rfoRfaRo/GK6dr6L657ko2OV
nyZ7VqjDF0pmoWXlI8zxzroAIXXK5D74pNsRZMZO9dIMsEAmQftDmO2k8/e51q+M5GCyRzvB3A1T
89TT/z4cpL6b5Atxz9053AdupRf8cC5z3q0zRyvIC6SrZU3PsR4t6iD2ZWp1F8nLOgTvkbIyOuXW
oGWuI+aLTXgjue8uosnK9EXqPWsfVaHpXoUNahAwNGpersQMQCYB6elp1SIdo4PC+U+O+Cta39Qk
5XG3i34Xc/EHtMaV8BpB+Dmr5OYw1opKVcM0I/BrToJyM6BK73egqAKD0se8GPVXtrFRBLVlywNN
zkNIWXOIsZfKyNzl8JnBdq0q8sbz6r/ynFS+FBfoBFL3QmXFL7F3/q/IvjfdT4cQgJ9tE0PGO4ed
WhS/LsuIaKESPwvH/339f1pmsc3y8b9npAbMKnx3eTXB9GqCSR5aRC+v1fDVJ09PtZUiVcWGHEN2
R2EsvVtTD3wBBUzmTVhEM/qoyJWdab0JdeJ6YD90mKf8XqEvhoTbmNtsxUyxtG7L7cNALkuY9KT1
UbwwdNLIgR/uxtDwnJXC7+o1t7utIoZiXpLHGceZsr6TPcrGKfNrm0sAInR5ZeLq1Pta3PDHdr84
nLppzxVJx/ll6PIkAiZtEHK2HhPSTo1DolQ1Cvsxrhz9Cu7lJHzyZMo6C6IObeDpaBoKR5033bZU
HGejhjyHr9nBuasK/6QGbc0x/FFvJuQ9F7EKd4XmETWbxQ/2rz7C6nK17OhgB43xUBtZzO9rwhGo
UslAdGA2eAhH3XgQPdsrtaNX189znJjidfG/UjcdDwn/NBLfzLD4ShzqSgtW5rSqiFuWmnChg5Vn
p/mSClwZAVVZm246bezaxqMEL88PYojWOULABqVIYmgnUH2UzTOCAfYZfQlrbt4NhUPYWicMdvng
hzAPgv3Twi5eoW9TPqIxVz4GIWdeeq5S8dUNJW8zDXUmb20imF/BehN3sHWIoYgTc+uQZw+dBPM8
9916VeXX+7yiFltB9fysZ+3Pxmmsc8dDAyXwMC1RTPXLMUmWFwghQMdphFVW7uAuh3MCmsFCKbyN
WOFNVywrooXHhUGELxrSSKOMeBTim0hi5gma8HXoXCiZJsnWGail510ib+YxVaj2ZY4aHA8GC9P/
9sZjiEnZNB/Wc7bf1AnyGB7zvKKXrnQeqSrk+YrGiHIJGWZO/SD0UZVT1OfBJaDOFfZ57RQm8c4j
x3kILcqqxrwwTpzZmgdP754kraPKGlbklTa29Y4N1PAlIotA/enwSfXgROATUu/KuJ3tqVmOs71L
1Dd2ET8CJ5nj9biRrqgqQsnSQ5/UFcVDOanrxhHb4zofgtM4ae92FtICCgJ6u2oS29XYuBz4Rvkb
4fWgZr24ZsQP1DS3SAfzLkvBoZlikT6wT7bnfoDCdHyszFZbVSWsPXDBrWDs1r5qSoM8htcG0Jnr
lLiqlbqKQyd6aIM8fkZx6VbAJv4ZmFW6M71KgmDNyT87VDKTP8op9kOjnQN/VBOTKyWa5RXqagSE
CkSAOrucTZ7pQ1DESX55VUqJXFoCPFsEixjhEEPR5BZ17K6HIo/nT5wvS6DoSROlc9Z9X5YXZrHI
Yuv84EtjfY77bNyVWuUpu2I0KVqU2K5tECIt1txHKx6jJpcRRsWlbzTu4okTxjsSSMnq/5kFlio8
aY62mRcR681BetR+VCStPIRaGDwsjZmBou6G9WKBHil4gMcSrYQxMF5ISXpHYVtCRK/K7XHtKoq0
WRzKYDONrKm3N9qEusPpYrNRdLPyfwg7j+24kSxMv0qfWg/OwJs507NI75hJL1IbHJKS4D0QME8/
HyKrRKmmpnsDIWxSaQIR9/4GZAfqTSsjNX/9KwyHUFxXdm9unfSHwB/FwVOdPy+yThZlw2fxly5x
paSLX8o/p1Em31z62GphaMSEn4P/v3M5cz+lLcMdns17pD2mbTQ44aKeJbRalP2RAnDLVal4xjEP
PaS3pNRWgmjUTUJ+ZzlaEcFevx5VXC4ZoxZ8KOOkH2UX5AcilJUwYAqC0toNqeOwe6yV177X9jDn
UONWw4Hk16xdPtdXU/XdSFDqiOJQP5eteWjCbtMr4hA3VvEeZm7DU9JQnqLYrFZDo/S3tmpFWwdt
jaOL9cSyS8cSazsd8fu2fcsaJ34ySsW5LSAS58i9PfnkYx6L4CCb5AXpByDNaoNvIL3ZV9w1jbnA
c/ejwiv4MTF0np+GspQlCzOjR2fgR+Ym3Wpkr71yjIWtRMlDEHbiIRmyeOVmfrtNM1s8qEUR37AC
PstGeRkC/6vLbvEkS8hxONvGhLsZq4SFlkzmzpN5TvjnZFOTdlsCwTdj15Lwmwr2MLOIj0AhG8zJ
XET5ZO20+rZKUQOKIqXnIfyXE480xtHSBmFnC3zpZ0PVlG/YvDhILBMFULKQLNOQ3EqkFSjDS9Vm
ya0EYc1tzVySbUEcXxo1VRdjy67DsdqSdGGiLsDql/dOYRb37KUhS+RTvpVF2WAU8ITj2DnLqsYS
9Ulvncdr/3lQoMx2qQGHnnQUcbrszfY99oLuKLuQyXAv7WQvPwdoartUWSRPjWYuEodNcFJGwkIq
OPX3XqZc4jpQOCwB/DxjWSbOWd+Q/1dTSCs+Up5bw4GzgEdRvfV9zeBN9JtlZYWkyOaHaaonaBvH
2P7MJXmRjcXc47Pbf64bBS58QwO5N1HWhe2iTsiZ2kVuZD3GmXschrC64FFSLXFpzT7+e4+MOYbf
5+i0Ck8Sowh2VZK2D82ovPj8jadiLtV5F+6mftCWimI2D0YxtA9J+qKbaXIvayw8RnAytPqNbItG
zzmbAzpJQdPepbEOrLkyz5xNcebOhHjveWSHlhK/tI5nbBrPiPZFotrnjsXA7l3/WPOYq6HrcjtM
nrJ2SwCQuL67yGFOmC1Nrf40Ir10LerC1p864Tu/FD9bZed/GpsT+9uheZtNenuSF09F+YCHboGU
41918k7tULwgFOyTBclngOeYYauroiy5ulZ2M5o07pxdZhvTYSpRx5ai7B0OSDyTnEehTcpuFB1Q
/VyPXtXKWCL6Gb4DnAQOFrlPuhNjkViCwUkEwq5GdLZ6RT8nKMhAbuJncsqCcn1ttOPW2duB+iWE
0kCqx38uGpYIz566rcDAZlV4k/FYhWZzJP0hFrKoIw5+GzUJJj210i0N44uml92DbKsRWEiUKjzL
klaO5dI9TxFL+S0aOO5xTJRkCQAAe5HRHm9ENRlL7JbCd8dwNuyUrC+iLVEV0VHIskclfC5nQ7C5
gxyZzMYk9YCikxzJ1jp6nyprk4+O9aXv+3IrknUYIP09gRiuv0UVPodjqynPtujfa6tOLrKk6s9N
16pPQOq6O5JrN2la4Pzd+WQy9TRYyqKe99kWKLC9Bqf3ksGP31e1nU+g7JVpV4K61lNCQ+p8scIB
zamfd0OGUgaHgX4jG+RFK1P72s9B8OOIaNjyc3zakETB/qhrUIDww42T46I1uB0n43pMzl6n6qyY
qXaPUnO/TMrG5U2fgkXj1CZyXMawLN2gONpdVbnX28wvi6PmWoSgnRJFRuWjM1DnJuBWYDU0AAMf
eUoVRo8tTtf2D7o/e4ZnZvyR+v6S0GP3I4vFrYkY1es08oMxjaq8bb2k3IneJkaoZfrZiCt1FWok
7NHsfpODRndfokL03bH6bBGqef2UC4zWa8cXizrAAZz8oEBRlN9cM5r1rk3s7pGYxOw1BrZdttZF
GJDkMT9ko1ME3gNvjGySF+zOn/Hv9m5kybAbd2m4PYizeWqki/9xLtlYKZP7+1wRhiemoXk35jxY
zhXrj0GamSsZdhNWl+JuFLV/xut+KYtBcZdZh+JQM++tWx3tjwk9mB1aEdZjqsXOphJ5sm7nvbaI
a6RvFVZgMRfVwZjORK3J+1JStFJ/GJI7OVBO5ljlHgePnmce7RgEVbC1Mu8o51KN4Z9fKXgqg4hH
jxH410ugtxbQ0TCJNp1ouoVs8UT1Z7MsXvuoWaPtwXnsPwfHJSeLAP2ghTYaLKM1GLejbuNtBoyV
XGDK+jpX+bPsuRpqY4QtE7fX3lkEuFbR4sOERJ7qaq+WGgIzbjt/0wfF+NWY0J76q7qrUNqV1arz
j9W/9ZaT5HNM77fesjqM429egbbxoLpix8nJ2iao0T+aY/Ah7Hr8QCTkXkGA6NnUYwtylaXC3Kw5
/nTTtJA9kFnc9MKDzemHJYD27osRa8PSIAN/w24S5VVVaYsbWe7AjfezLpTXf7C1xrarMH/kQXnG
V8Z97fUat6OKqLZDPHVbo7NzcJpOOQnh6eup6JtHhM17dOWa4aOojXnhMX8QGNqiOrzocm96FABb
0CdRwXjN75pVA/f4h3o81G5as1QfAxct2N6y/uwfYRT12f+zfu4v5v6+Q385v3xDf+//+boB8/yt
v/x7fu//D/PLv7+e/35nLNYDCZRHw7O+h0bXf3SoQE9Jij+Mu4BJFyH4b+U7Qgb6B/7p34bYdA6I
3Ao2nJa1Qz0o3viuP35Frw0ptlr54uhoHldzPebF41cUeZbmz/ocot21fu4/uabYET1pFxmGK8fG
TOp6kWaKfax6w8HAQ+gr2SIvsuGzKO/qxmDI35qLuDt04TDsPutHrbeIlIXqA7bO6DJlif5aiubJ
Jav6A73dTHHQG+umfjfgUbMckGHZpKVXI+3HBT+t+iSL8k5elJ50eWC2DUooPJIUKFrl1N7IS1J6
7U00X2TRtwZricRLu/qsq82OOLYsB8oUbwwzmBZynBwiG8YSVVk4nTXy/o76KiYDq7c6eCpcKzqJ
3tGu9WOMxMmQ2thpqjiScDYwz6JH/iVJs0PldLiop6C5tl6Ouzfa7cqJQC+8OQcq8mTM+nf59DBE
HG+8guOWMz7gDjI9uHgXQCkVmC/OddBuRoxd2XBENjQ/W7+F3DY+tIOHBC6wDJSPvbpaBoMLoyDV
z7LVjmaeFSixtWaE00OHENd8GmYz2S4N1fBe4nD8oqFL+CNNbh2UDIOFbYOPmGaeILL66y5l36IX
wA6E2n3VYbj1W5znwjMSUPMR0+ix8kWJa9ipTggyQEPYTa3KgywNhEYu8q66NKIarvcKz9iVpae8
ZwNAIDj8sIayAOp5BTPxps7LodjWYmTLjKDekuTkcGNB28rRgkLpxxDvflMsh3I00bstlXWgZtEh
0frpvrFiJGcRltsNquWt3TZsNu6AY6ymBMNzm8yCj20e7vW4G55HN9YWHABzfBhonaqEJwoGeGYW
DbiUVDwxfl4wgfyzyPkoPihehR49WkBnaFDiqXG6JXsRsiaxxrKRBHjizEV49ojeiXwVDwb/JcOZ
1TULsMSE4Nd22egvpTJ7iDeJdyHhVh9N0CV4QykCvmQYbpi8XVQt7IjcdfU7eWFzfzFUDSnDAO2y
az2yA6ZS3jYgt++KFGJKpE/Ibv81xIyqnrhh+PJZNSHSuVMNAtqf05AnxdiGJ+N1aIMw5TKdunyl
+Rgh14BxbpJJN74gxV8FavulsPTg7CLmuZDVaqLjoGHaLxqqluT73Q0W7OCmEgKKK0Wf4cpqvq+T
2lNWXVxzRipyczMJLbu4SZBfLxlWJxhDI4FtA0U5FyArt6qBD5vVdOMlC4QN+0ZzviLRvCnNoPhe
9O1LUWvDs+mo/VrR4+aEw1t/KtqiWvV61z6KKvNXpMijXaNF0zPxBWA0QQ35otfG59DtvipgTaAJ
UlIDi/1N1j+YeWs+qmCn+Hin5xxnnttw8u5lp2r+ysB50BZOhNKynndbRR2STWWi3wf3ZXgyhHdS
eO6+2S46mMYAOCeKcJ2Ekoku3dC3b9UIha5wUvduQFns2GvgAEaQ2m8VwTfDc8ovKO+nu8AJom3T
Wu3rnDKSHXDpRQN3zMWhFrr+oEfVc0fcdRsQC9jVs/Br62na44w42iS1Ex0w/YUEiZjVErMv/X1Q
flS6Mn4DUMrqB1/8PvScaGeUkbFzG1+9awO0vREem76BH0JAS/moAzcFd9Pot4GDbXUjHCxngTrk
RRMfvVlBWl78cVJPYH+yzThDKz7rrncuItNuyxfq2mLNHUONt9gxTCqdn/Pw3tgYoWKvVpX5cAgm
h9Di329lWV500xwOKjSS/7eT2ioqaeegHw5WXDELAMYQjBBSCSogMyPSxDmoI+uurAdxG3tvsWlg
q55mYX4KRv9etjlea92FpVB3dQ4mtYdSEC8TKzTXorA1clhzOUBldsnSXCD7RnfPROOxdLdZhcrf
WOrabqpJSUNmd9gHa2R8mgn8NwaWorttmgjYv9qfZQnB2+62tF0izHmir2WdvMx6CngVaGeMTJhK
1rW+/pJpSnu49rBe9Cw4EKGY0BIVcLcKsBZ4x8z4x0p37sjex5dU9TCZCd27zKicuzyz2gOe2tFC
FgNn0C+4KRLCE+701mj9YdBBuiheMu1axTQ3bDrUVwCIyJ8q+2ZQ7og8ibvBqZKDa+neIvCDH2aZ
zFu+2cPaerAr9iYtebPFgILyk57E6arxq4bXTzECACV44zRsWBwHyrqa1e6xC9WGjG0hLv5sV4BE
7PjQdaAER1PJXoIA22bHQajOtlEXgOd9V/pN8o6LX7AQmYmxR4+kWuI2OmYQMdAMR2SPyMXihdXF
zl1H4G89DsAPoY1rm7ZqYGMAPNjZuW4cBZvefSB4G111XiNUu92ZU5/cQP9mKbKH5ILVIo9FTgF3
42xmUgXl9IC9mUp4BEO2wXEttFcG7QX/hATGIT9qByHbNnSqb6Y67st8FuH3LRjD3YTFQRaOC1to
ztNkY48bdTWH6qCGIa0nK68J6hcQSDhDGAXiw4ZTv5TpgrNQ8DKqdnFCSiRdyl6pA+fbSF1sR+ZB
SL6s3DRHFlVvxNlq/JrftF1jhVopz27oQYr0iE4UuniwAmWpjqfQOou0jPCsGfKDjoXSh1Hm3yzV
il9VDfhiFLv4ymo2edc0nQDK2khdZEF9lnY9OqL9ju1WpbFQ+0Zc3JlGJpm0knELFlMghy/u3ZmO
K6v6JECdJRX6wXPT8mGCu3jAZFosqjoRuwFM3AZ7JPWStFGEfoV2liWQsgBT5gvKhe02QZ+YJ2Rg
xuvK6PWFUmb2PXIs+mIcbP+r6KoLLhBusOBRa8+CtrzqTZQnMEeqPNrkRsGTsjcSBXBUiqerHjsQ
M1rnhjCVMa0CCFfsE7vTtVgJX9+0FoJMLmlpPoY43riJpqoHNWnw2UJmdJHqfnUjL9mcvKl554dr
ZZLvUK8xT7JRzUzUR4iRrSsLM4/UBRXSmkF8To1sYytI34/gwPgZF+ZtLDzjNixEdYZgiKrrX1XN
fNeiMOkPo3P8rB8SxVzajSg3WpQE6ERj2Lm7TseKCHZntK5TyYmxHO1OTd3/0JoJbf0hLL5n56Z3
2+9KYnUL063GB7eePP6nZn/gZOut+rZ4Zwdg46JBClmoeUgmDIqdLH42XIskrxKvyW/+Vj+YnbqK
0dVeyW6fl6IghGHmt7LGdLPSXQ2j1i1108vXg39Q9UDcy0vo8tb6ulD3sohSuYbiL0o8QyPuFb6F
98hc5tvAdXGXn0fJOtQ0Ya9rsXeQ/foW4ksy+ZvrgLlboYf5ppn8cSVH9bUp7utafcaStDjJqsHF
a1Y08VkOArtX4DYS7koyFGetJxA3ajhXGnVPMBZZflZP/VUJsmBj2kZwIKys3WsT8q6yx+A070S3
1IdGdet9bTX9xm/xClaLeN8UpWVg8qL756qF79951glVEiRc8RJYWeYsUoU14QoZ2HpP3NJ9sXm4
RKVjPoeRFp96MGjL0rfdFyNsWArVOuaUXVjPlo/9SeaGy7YAMa9pbrJvMkM7gU+LtnEc95eibcs1
aqPqPdF6e2k2TfxcVZGGvkyGLr09flUwhPhoRLwvE8Pg2eaO28iffHglXLqQxdnLR53TDdF420dY
Px1ffSt1l+3kTccqEc5TlNrrsJyoR39lq03oplq5MbzmOlFpgayrTyQCF3KDFMg8fCyAhYXlUF66
cqrv/LB/k8NLV7dXmYUsu072OomyG4LNxt7zgJp35SDOhuPk6xC33Uer0iworHn01ti4R8sjT93v
I9HbPxA5eLLspHiNiqJaqo2m3+fDGGzkjD1Hj+uMDrqtZyXrMZ8a7OKxGgYLaL8WvVmhuNETnUMU
M+agKr5pZLzGj9l7xtBD99WODD6P3jZORhaaD2EPDKNPndfeAMqioD6wN1GRflCDlFMkAgVTqeYY
euVXFF2Qm92RlaNbShQdqNZuOebvvltFGFD57rLWan0XeBR7kSKW1Pe4JhOvAUPdmttIwSJctg4J
J7QQSPZSthoVpHYHaiHeftZR8XR3hWZx8J6Gax7+2nvVaS2mXZl6sqImvYyKmc9UteFxRpiVhb6v
G3t84qxfHgI9DtcSWPZ7fTTXSyDa7/Ul+4V/qpf9laGsyUhm1k5N42CTeVqIBb0RP4XCULZdgv6B
48fJU68r5cHWMb+UrYWWKpw7Rp5Ic6vn6bipD+nNpM1JnLZ5l3APUxHpoe+RKfhEf8g68p2k43+i
P5TBTA+yTgJEZENjkRdoAIc6BkLHHg5tN+5kkEZWYv21clnZG93G8qR8bXG8fq5nAX2CgCiczV3T
71ay6QpQjTJSYI6deZZ3+nyHoP9lUKb0IKs+64vcbrf9z1GygYT4n0P91vpllB5O3+qpMXe6psWX
LkucVQHdZ2WVqKzLOnkJoDbs9NLD1QoSz6WpRccGF+4fPC9zKaZE8D/8OQR3sK1Xde7x2k/O5fuQ
JtuZuPJLpaL69sqZwDt0VhMpK2EW9a5G6HaRek2I4eb8CgmvIOeW81xHz69glsJZZb5G3MnovDt7
0mDaaUP9zTO+l0U8vFtlbix5G7ILqWXrEGIQttGx272EWmLhkdY4ayXzOFlqIn+2VQE7p9K73TAX
c6tGejlx64NsRcxBAGUK+9OoRvmz1WVfvbi3z3C682cz5ijPr+rQhnxt1JRXbSa1fAXDh7xRaMbn
WPGyB5hDF1lvuUUBQgPS8ISj0qvTl6vRs/NnbN/NY9lHfw73MyTGIlTUz4ad/uPwAFDLqz0V1+GI
sJvHwPH0pZMZoDGMyF8mHtGexBg5C7hd/KXpXjxEjZ7aulFug5REeubGXzojdA+EeFo8bcrky8Cp
daM6DWgpPpOFp9jNVh99HOaMOjwPLe7sA/rQu2bEIkkJRrFqw9J6niL7R5niTlGld1CT2WLPJAz4
GovYLs6uYQ4n6bQr/XjnKr7v2HFYf1n0/qyqKzwL+yz2gbDW3b5Oq/sYdWp1Cyeg/aWId0y3xyrq
vurU4hwmNQxD38tWhmmigDhfsqz7miKXsh9FhXHg2MbZRUNxfBk7TreRRdlPnRuyUSeJWBv5dYJ6
qFeekYLCE8b4OPhEEWKjecGBsCJDPlor0EhzQAHBbTS505uBh9qz1aaLxEraF9Ow1YM/uMpSjgoC
vVtmFjbRslV9GZH3eyHQEp2yFCc1ON4tu/c4W42NXx6aSLVXhDXDjUh5gqMxIGx4jJzAHPN6WyDU
3QDIPYEfIkoiyP4nYZPtjVkmZ8Xe2120fc3zHY2yJdHH+MltE5BZeKV+zxqQer79LQaGQNjYmR6M
HBvaYTCDo2nBZ0MqIlorDpx7qy7wK5oIN5NNRx/Reu9ZhUkNBkhbYpuwHfzS2cPdts9N5FUrb0z1
l1q3LvKFzCjcJXAhsYbjQVqqE1CDwo8v8s5uqm+KEjokAn+rr+rWw8Aed/GM0OduUDhwCtUSJ2E3
/UnedXn8553TW8pRjYCK0+Gz+m9dcUfvr62dmHVV7JLAZELaLOnCbOdhZXVNm/V8QDeVHr/IxnKG
ixTRYkzd9FEmvxzFfGOrlN/IJvwD8pWOv8VWNrIFSa9zVZGnHLKBdHKY6MEtJnbWCqMmoE0RbHZZ
5893xN3XiqqTLsal8Fpf+XqzE2RvF7LH54A0QlrKc4YKlOZfk0QZf4obIfIzv4ysl6MS4ZorL8GO
XDb8MjsvaF6iWC3vOEp0T03u3kSjAAkyl1wte1LUyDvLktMU3/xs1uQYM/Hk4OiO12Q5nay5WIJn
XlSm2wOdYKSKaM1SDzxx6JpJPCUiHJcZPnl7OZaIN9aSsTnt5NhBZcEe+9DcXv8GDYURX+CaIMe6
JLk2naGmG9naJ74F9HH216uw4KwzGwtF0ZfPvh3vJlV3vtqmYq9SwA+Qh8LyEf7g7bUeVY5Vwnn+
pA55e++a+pusl/NEY4M6p9dOt3YO91q0k/t16EyN1batL2GUeGdbt2zCEBoagm02rJoBW8nKDftb
WJj9rTLT82sek5PqATn7WW/pVrgicWmxQ6OHbAgsDbOKHAWWuSooVcVD2HW85JiVHGVdZibxghXT
WlX7Ngb8rbGLX1eePu4TEpuPfTHdtXWPT1BLLHB0GvFoO5ARcQg49XPpWhWiZlKjOStLMXw1vMzT
/iiLox/n6yANx42fgEF0u87e5JK5o4Z+tyjnW8zjN2YtwnkLQ103s3s0cL3lqo1DQDgzDlebkm3m
TYe8dJTXliXVytiRc7TeITLKtwtE5GubeTtM1IonHhLNEYXY2WGXejSCPkZcb1TtwerzIlyNt2FV
aceIbfbRgCfjdkTIdRbthdUP9X2u5N4uHONhO8Tp+Jjpwwehf/sjtllH0Ev4UpRmunFBXhwIpke3
SOAiJ2Mn9oeb39vq0L23Oha/jm+nZ08DFNA0oF4VJzOPaCM0C599D8scRXnxk948zoEZ4P5z5S+3
nqw1uirbkB9G83Fuby0tWXrzUZPt/RJDAv9E/Np0V72jRqtIUZxVl7XOGQfvjjNPzK8lLKudMAwH
fA0NgdUAGBXWAEmRxXonK8louddmKwwhm3i2WAwoda06Db0T1bCne7xzre1sLIWF19hmrMbDd8xd
amwa4uk+8DhwIrJyliU5gOyhuhrmo6qqlF3GxrZbVmlT38ouPs+w/VRo9sJADfjemi+BjvhGkCfe
XhYNEaTnUN3BeL6Fck9Yv362UF8IFhDn71X+5NcwSBLskqLiQYW7slYzLAZKVFn2jj+Fe05LwTn1
IvyQiL08hEGlLPjht19Flf45o04O5K8ZG3Sztt6Uq2usQvWdqSVoWtS1/4IQ8/faNurbECYBdo/e
s6weDZXwSjZ5W3fuVTrG1tIj7ZHT9oTpu27xWVMv0MddDWC5DzhTNS95tpL/RumpH2yDIy90Oqco
4WKnw69F3C2VBUkoe5mNE0ZLvVmfYgXC6Wacb8VsBSQvjVY5eIfQp0QApV3Iys8+Bsq9W6vM1GWU
E3aUzsCaPu7ylkRVzG9yYYHRfBqdVCcPNMEDDopg3det+9za8zeo+IKxmHcO+ujHtQRoc9ew21uF
Zld8GausZWn1833gK9HK9X2xUSpw17qHU1cmeFL5vdjylS1eckRPujlwa0KBWSVlgv0nQrR3VuAk
C6zNprcOJClPsCy905MkJX0awFb8KdUo76Tg4lWV8drCQZtdrr/57CfiPltGdmYsc7z5+i7vb8f5
klYucfSg/N5laIDIkqw3gggWaTWyF0V/+drNS+vqUlovstdndTuywbH0Itt9NlQlAazYAcAoZ5Ov
16hCA+9q5Mlb2Qdrk6XhnDYDPlfdGN3nYHmWug0KdawBMPRhUX3VtPYZ08voe26QDdU7Vl1P2+ad
VnIENIOD7jaYSinWd2MMjRevGkMiONnwqPfJsMrLyrwVSMBs9CZubjodRonemzOhsxerT7y8CIdu
6ZYeFD0SZmRY+rC5kc0NfFCcYfrvDQfEbUU4GCmeIsEmrribOhsfHQ0YV66UxN4THfM3jCb5tKP2
0IHHe4GZJ7vHxFn2iWjCZd30xY5VCtnFJjZX4bzgykvbxmV4LSdWndcLo4FJ/se//uf/+d8fw/8K
vhe3hFKCIv9X3mW3RZS3zb//sN0//lVeq/ff/v2H6WjsNskPe4bq6Y6lmSrtH2/3EaDDf/+h/Q+X
nXHv42j7nmrsboac9UleLBdpRV1p9kFRDzeKZZj9Siu04UYr4nPj5e3+s6+sV0v9iS8qsXvX53Ox
KhXi2eA84omS7kggpytZ7DRLP9aY7/CW0woywb8YfnySpb7xnUdo7+CNrq0GO0skLy+yodAHqFVV
ga6Zi1CXKdJ11xrlS+BG7t6d0nYli2gN5svazeLTYJblS7cCUZ29JAbJoHTS0qXspCZCrDxCoXsz
j55yNz9P7VDfaqZf7rygEAvNKKCPy8q8cqGrhf5Jlgip1re1pozrvPGSlVtl9W3hiLf//LnI9/3v
n4uLzKfrmpruOo7+++cylqihEJpt31uUc8DUFXflWIu7XimepCm8kYMpyifL3kiL+Vioz7IXp4mU
wzQngkDLv5czZ0ZeLKF1ePok34Hm1Xd85NTHSXf42cuaIyU/q9TANlHlVbtlGcTDc4puxeSTLpAl
sMGQUaLnsE27+3xyIfPSJ1D85hxbJlGR2//yZhh//5Iahq5qpqephqnBwzN/fzOG2s/aoHest8H3
18ashq3NF85PHZs37iwkinwQBn9VVu4QrmqSHL/Uyd4dOf5jUigmnPF5tCzLu3BAHFidMkKIk4FA
VNttiGGkbATs5FyHaXq9iCGPUT2XFZBjVRU5BXrJclB7YMMDcZRjZP21C4ngJ1RJAnQRGk1dFFYO
K8HArvQ/v0+28/f3ibOaq+ue4Wq65hrq/GP/5cesAw6dBEfq96lu2o1mdtnGZA+9J9ybPsV9cXHN
WH3L3YxEVGdFxP3D+BJ6qbKQDaVrPqFB7D9Ay44PIvPGdTJU2BHW7QMmrVh7Tml4L9o43V+L4Zxi
kXkWlcD1tlNiDHrCtIOr+rNF5mJGdO+THku3z8yMvNMVw7n5HCtHfU76S2fGy9eVPT7r/QHYLxKL
rAtAXo5lPgZHB0Z+cS2HBnafvFtb2WrPXT77ISQYXkd4csRncxpnub3sDT34L6utrs/L6e8/a89w
NMPSnTnI4Br2759Qo2oNuu+Q4IUSVZs+Uz1cltBJcj2Ip4RjOL9jIXeO/VqcytZDzEAU7YvT6NHR
SEV+F1lxfqeluKSmvWfuZd31ImDIBGGJcevcT9YhApwR4xHdVha70c7v+lJ3CTan7WaUL+77Jcnv
ohJrqDM+ciHQuRPTyNvFUCvoVxsJtxXMA0LJbrNMHK08eWkJX+iX2xZh5l08+be+2sAKiHPe8T61
dqxh9mkaqmQ79EZ0KeJUXwOv7e9iVo4VhpXJYyAI5RHN8J+VsoeKN0zKaxqG74oKSF/R3RO63NMj
nLX72tTa3QSAjHBwl9zqxIRv5R2com9MgILlz6qiRQwybrNn05sG9zqgrAIYrBn42c/xrYB+6ROu
jBRWrWIWxpvsokreCD9B4HYQowrUylmaVo8fsm5Bj57vEmdC0l7eNlPkXStlEUC+eWh/WAk58mAJ
pj2Zw6bp2mtDoN7yEiQ70x2VPUngBKVvpTGWmhtilYDYwAmrAP+UKq04EpdHKICSrLeDmrPGL7eA
v9eo1k+Hzz6Fx+Z2Jcu2br/HZtBs/aLdR2oZPoVqV64schSnYjLds0cefWnMSYEum403U+uFR3Gx
Ictq7jEuJ4/sd+R1a3u80hkkg2HwA6wMXSivM+FhFB7x6AZYlmwEpBxf+hpdBMufyqVZZ+NiVGNs
wubORuuRjs6jr47htKfJ69UzqNI/L3mOUQ8xAWfLeX7SF43I1HOsAV9E3n4j+9nad3Vsw4vTJu7N
mGNhP/h2+NXrYccko8WxTDTWrTOgd+cVRvS1FgUELd9NwRGZygPpuLMpfP+J2JVYePGBXNp4Vvxa
DdYCj03Sv8DtvKq8GAr8CqR7sRjPpuoo63Iwr2iCauWFiM5TX6KxUXNSD9YchQmAgYHdjYg5B+vS
YnOr5OBH5Dg5RN55YQzhKOV/8znX5CKcn/JjWadhyhsbg8Fbm5MfrhyOFWut1dnhoK5/hg1SHC2/
ti+No9uXMQZ1+J+fHHI78du6ZNiO4bmW/X85O68eOZVuDf8iJCjybefck4NvkCM5Z379eajxt8ce
b3lLxxeoEvS4G4qqtd7guJowHLlM/OXNYZYR7saKVXxWjChb2kSFtnlZ4C0KkOm1M1GwQ9fuKXec
9kg8Gf2Cud2JUEpUC3O6JpPi3fim8a0vrBGfWvYvLCfqgykG9Tkqi4VsDzw93BENLTayqmVYhILg
eCBqp5+MYKjeLltqBQvyRk0vkxmkm0RoPcYLSbgRju8wp8T2c4+8UTyDYj+0p/7SKNr8kz/GzrrH
GGifoLv4HKr5G8A4Qqv0rR038/Y5IZ4sgb4fxme0S8CwGyoROg7HsHLy+zkvuSqy0NjIqjI2+RVW
6i4m3lUgvCxgeAddvo/avLjHIJsMS1N/H0dFW//913L+eM/zDrFJhJn8XqYgjfH7W6Qqa90hixl8
7oIWJ2gtf56s2ruN0tK+9HnVLxqz7V+HNgA/4LsWbGVHe0QjZ4Mldv9qdkOydVoRbk0jbdZ1ANJF
B19y1OaDQ2btKKuyJNsCU5Crse1DJOLshvc4ki4qC64SL+QbxAKxix14aPpSLU6eNvanArOMx2Y0
r0EVTVdEifJHV5jfyXc0Z1kL5iBlUwT1UVbTNuyXlWv3+2o+s/TZqvmTbm9lbwhufK2nVb3xXZEe
ghlyBgayPXUzn8iatePbZVP39QnUHlBL2SL73keVvUBG3GG3kNUoTbVR/43JzJrze6mwyI8R27xj
fi52cVQTTElUQhixylA97uahdePvbA9yZu2O9tlGym1amEZun/PKuFS5Oe7LuUP2ynatsez/+OHl
D/vrYyqIUZqaauuqwWZN+7jA65Gi7nrX1z+Nwq9WuVWAqDWV/u0Qc8OjRuI+5VVkbdhSRGerdKzb
dEJ410ZgUdbIgydXszOAg7IFnk2lunXuGeEiq8HVjD1SZvKAVlR2cWzmNL8xFBZZeI47qE4Rahku
HUu9/d9vauPjIl+YusrtrKswYXVd1z4sjWLDLB1di7RPtuY915Cazw2zzC+HoUedD76jxgJlshcp
4tJnUCP9ysg896ZMRb6J2d5jpIQGqZnl3qF0QuugAqHZdck0nb1uqDYF1sw30M/6Ra+PzbEINWLx
RlHvAF2DEkqmteOl3t4Av3eQpUKNIPjObdk/pX/rfW97H0diLf6PqfqPh1+YriUczXB005037x82
QyxMJvbsY/UpStPvWXYlPO+dhyiyLuGM5ZH4HFOk8QrFI3P13iZLceuIk4bB1tsJJRo1C1mMphlE
rJfjRl5ADpYdKNnM0Q/vOJK0Hn9CvTsUBspgDNBacfrzG/xbFtWhnqWaxmTdEwMFdwBhVADogRsm
6qstdUzmNjtstfPbEFBfb1V9HuKjubJAa3ZEBrbObqo6fRCOaRyk2RBOxNmNr5rNzkREFwIWVXmQ
Y/M0fhubgvd3FmYZtDtfGTZ9JGrovk6rLdqhPIOUdz4FaoI9vQMYjwiJzSbWfDEa3/1k9XazhLmA
uojWOzdVghirmDsQGyIcnAfZFWSNfy0mD9HNuSMbWbs03ogZuBnk53ZQ5/AQHdFUPBsAIv/+mNjy
OfhtDrDYDbsAW23bAYSof4wMIFmZaGjZfrIGkONlHRL8wl1gHSm9/VQaXr8y69raBXNV6cFwq3qT
nWUvr27ce4kKj4VpPmQsnWTzaIGd4uX2BTVQ+6nVwH84uaEuZacrsGHxeFQ4zL1Ofhv0/QPuROXF
LE37bPqhWLYoK38B5g6jSh9fproA9Ydryj4L/eKhUqpnOaBTsnphtWNzi9xjfAz8KVkn3qB8bsKF
HJCLzF0VbjAevSJz8Yn3ePXPl8ZP74H1rfXAKkbfDbqCG5kkXjqpRdjP7/l9kTnaqlpU347zAfrP
z7YqM6pbeUAq5dc2Ofj9XCXq6rdx720iQimJNcVv1/p4/dIGFcQ2SZA9v7dt9RLACXlNdOyF4nLI
9nmt2C99hG58bb92DRy6pFMr1Jo869UusQOHssjCtANXgsEIIme0Q6+EmlBn1k2XDWheJ1BDXbfc
dwWJP4RCEh4T3ccuGrp/BH2uGvsjC48+eHLz5t4RYF9EXj+5EATOk9E498DZ9HXvIu4W4kZ8P/pV
h80dvkcR0hVLFi4gzIf2KscOEw5eSaV4sFYZ62skw6p8Shay9+2QN0vDjabbhA3RyRw0fSv+EUqR
eicf5E/eRVYw0p62WDHfvDfJEz6c/6H64XItjL5VaQprIc+VMivv10uxHDuoBZZGud2suz7Xb8xC
a0hw8LH6XBrmNtmrFq54K/19XI5m+MZVybF5M8bdknB3WfRz71FvLeOtg9i0dnIlQl72OvNoWSoG
H3AK42JyRJMOCWJiLQaKWo1u5SH3GsQMvDBdzmiat7bGNKa9nc1w4XlcOx/UpoXfEovr+6mR3SoX
MbXLPhrFGnWjR8Nxx1tbneql1nf1VlblYci0dtF3TrrvmmK6lW1aCjxYgfQka7K9GN197hTj+b2p
NSP089voJtPN5sbMvnsaqeI6wdGIUOv4gq3Xd/KN/o2raMbdoAWXZrSHF7O0dNA0qDfhkPLrqD5m
poFaeRnTAlw+jMFlNOppuUz8i4e02Z2rKsN97UfsokkZbv1uGu5FOeqnmX/ouF1WEp/EAwqcC0hB
xna54kBG4eWkxfeCdwS6/OMt28DiXh3Sdm1pvVjL6ujG4W02lktZexsxltrS8IWyhbFM6Mxnj4yw
l11tdM/Qj6HoWP312Q6bSHtnGlZf72WHPCQ9sM+Na+qzllVfLeRo2dPY6jlIivJOcxHPLhuzP8e2
o128FkASINLyS4IAWYqs43Oeptk2Q09xZ6p58Yj1160c8CkUvn0I7FoJUaOD1+E2xnlwnIGYyjhc
ocCmF8gAi7cRGiuZoxIbp/cRcphfZLioWQ3IZEN1WCxXDrvjAGvywRzm7yypjpqPiHyQUk2shiVP
1utr1BpKlDUJVNiDl37REdApY2v4hlERwGIsNe+6yUceJ22snRepI3OvY78NSXjmXMv+apFUluyK
myxLxz3v4xTFiucWphcmfQMCgHX+8+DO1fe2IjX4GWei5QaEm7sIyOW+YNW3lMoBaWWju6cCxIzK
3L4GKq9lqRgwjcmdnZbiVPR8y1PRo/iMauOnyZkpS5oyXFKVUJWBmYgw2KSC/F4WjVZ+gjcE+ihw
c7g0bfsKNddKsvLTBMh/69VTsZXVRByKwQMeNozlbhqNeiNPRhJymcNze+4VBXknLx7Xsj2ow10T
aeZjMandIekNcyUvo1X2RU0Ig3lZj3RAi+5kYloGbEFveDWwMV6UtjQomsZbjNw/yXbNB7sNvlsa
Gwwv8XAM5uGiUdSdi2HfWo4qVPNq1BYpXxDQZ90qFBQ7++F1NBskAMpFjN/aso8d89FSW3sxNPX0
0vh1jNtTOH42Ix/eeiW+6VG2I03iA8JUfuRwIyMCFdeSHXuwIM296fO0+h776a0ydPrt5IcZjGlz
uMmAzS8hTHibOBaztq/SertRNDlrvSGo116ULCr0E6+uqWTeQtdgCFZ8pZs481HJj15FoLrssMpK
OXu9ppwHGx2wWJRH2fTeLktq7/X8p1hwfugwAl1ZT3zYthosHLqm+OokIbI9huI9jpmegGh2lRs3
L/xbdjjOQofCQSaWNsvvs4spgltSlKdI1fujPmjGVW1884pfSDzLsq1lkzykAG2waRnaA6lIIrMt
SwZX1YLHPgZwC/QlBkXSho8oddjXuCuZr+i0vHi49/XveRmGj4UqqpUzpngeuUNzHuZDISLkHbJq
p3pZc1Ydm8Nckp1yWGnoxdKExLeWbR/GlcmA7aX1AGlHO1VCnY69m5YY6NTRwzSQBvcBX3wP8c1o
DO97ZwbhwkN6inyrP619EGNvJ0HgKzdRoi1MoNJHWyAcq8FI6xCs1LudYjQ3b1VU5Y3TWKMOs7DX
Bny7xybDwKAqeEwiM60eS4iCa4zBgq3jW+VjpiNnyaxu4xZDVZQGRqJOjujlXA1t294FaEkvZdVp
u/LAAjN6q6Ko6B7hJYI/mgenk6WeReF/S8SDF0/qZ6DgXyMgmq9DXXoLvzLth6QS9Sp3rOAW9l++
ifpBPQ9KORC8HtVDMvIjJVaBxAp+PktLFe0NDNt4p/Jvb2ljc4GUZ678atTYZHffNC3of/BoKFWS
/IhY2S1irBGeynAM1lUBRPiHk4l0FVsJT4AaWe6pL8UOm0UegMKwnrIy0w+FN443c61sCr4pP8ge
QQEnC0XTJ0RM1fTR9g0g0b5SHWSvq2VoLqJrDySeXtENPSp37rSRVbLG0bYnoLeexix9RI/KWKSt
Ep/cvA6uQmg/mAy75zBI810Bz2ZtIUz57OeuRtivUFFlodftgpMImvyuyZhBTB9hm7nZLo3qCJtZ
Tqjdc4Pe7boYanUre7lZULlPqgR8Fpfs+1UFTOnJQEbvavfGL58LKTBdy3P0dtgI7BkttavvcBzL
gSaXWHbFVnjxkVpcOVVaPyOX/gwzifsz6pdkvN0vzuQB1JpPMuGebIfAxCp8PilwQGrp2Bo/T0Hy
dpLl9EunKpwvfp8iUGFH9Z0/f1Iqgl8/CRBc/ZxV/rOl+Mr3tOx++SRYvbtJsRbMpSYo0TkZL1P0
8lClzeY/NnlzrCOXyfq3rDzpIWGoFoEzAEh/xnnazCsCRYVPYUeBjvBnGx9FlYmnVESvkx/VV4T/
xFOgxyBY6+phKFn69KO3koPgYmNrDNT67ZSgGQ+RAapIVmfA5BYVOp0fjks4g9Kv0CbRd/KKSESC
sihikk9z7xhG1xgLmhuNXfmB6E94yXMv2wUJPgus1hD+MKfw5LtJvggitpR5OMAuTQecsRLrQY7w
h2c037p72R9gO8JnNxdZCzVeRemoJofRDZ6c2rUQTNHZjavW1qt0ZQYSOie4pdCD5mqtZNEujqMI
vBFVNykH5DVdeyerRmPBDC0acQyc8Z6J+Ek4VnZnx112F7PlAIlJhL4reBaWfsTDG2bpUfaCGGnP
f/8FNf2PcBYZPtdVTWI1Fiwh80M4K7KZTcra6dnhDeOWAOGkk5WcmBi9FHGsBjPt6NyaqnG0qoyb
iv8rRDuPBKo1mjde9kWoTnRXVHl8V2JivXdisyE9FkEsd9ESVREm3tZqqKzHvOhe1I4Xc5vqzdWv
HdRWimmfKKJ7mbp+2k0mMM4AcbiXUkd5YyIEdrEMHHLAh7+dDj2k2Ts1j04/X61oYci6jlWee+xJ
nkbg2fL0upjyQ0F2GAMuhpUznCIz0uqUgj59dn5+puvW8dFxM2MpR/kmgn4as+NRXgNNJJJ140px
omE5EAm8ESjM3RSYL/hMb5f3JtcEE6MPiLbJNnnwsOLZGKjrvp2KnLN2MkrrWcVE9+Tjr7jL9RS9
t7n03vZvpb+PsyP35/Xcf0ofrhKHrrkFOk0OUb2tO8XbRkEYLtmgTfMubbrV0iDZmG2Xr97bfK2d
Vl2r6Wt5muzoDFEujdTutu9ttukgmDaKcmP20zdw4Mhj1prJk+ere1MnjDWZPUrVdejcof+eL60s
aF9FZz6AHwsA4ShrGiAwqU550cuu/vT3+/uPRLaus0cAkGHBQidsK/t/SRhlFpucUDTBK0I1YXyw
7F2tZw8QvJrvltNuzbHWPqm+Yy4DYevXEk39fRVM1hayf37KUb9f5AAHFyCsuMnng4Ks/8qKQYLK
qqiby9//ZP1j1kS3XdPWCW5aumM4hvkhcGZpqh8GZKU+TeOwitypBvrAwUgKPJ9tu9mxTY4Xver9
bFMHG4tv/OwWIjW6Vzurj1D7gJtrUKxII0CeStP+1Qevv0jNVD33aIbdK2N6tVK1fy0qfiCBpcwu
DVbQpgs/E+exqQhtDgb+2nnCS95yHQ3bRHpkSR7kQDLwPb5VYf4fEATd+TAx8R93bAsRZcs2wNOA
UPk9eQSLHoRBNtsPWEyYZlLmJ/Iz/mzkTdGeD6nw85NXwDkngL3/0C6rcsT7WNmWmDlarYmB1998
kQ/j3qvv5+YuxB1YTRGasEZ/pyNufgxM9xXiADGQ2hgxaLB9c+MYNb3zEJigywHm/I1sAq017JlJ
J7Rp6ZQX6VVsnGonNHbI0Q13alH2iGncmFHOJZWOe9OvWlRb5hPkRRSvDBbAAvyjvAgMs/ESYx0n
O826jdde0RsyUXJMiBGy5CQ9H88HWWpqI18gs9yuP3RkKVrtCznQ4lFZCg0h2aotbOT04mkZ6GH3
YCfWeOELuWvTDnWv+VAOrzCm4vu3fovQKIvk+iT7AGeILGtOeYLnjVU2aLn6gYZng66eEq38WZJt
8hDPvR8GyzbZWzeGvTd91Gn6yS+OqtsSfBiTW1MrCuLi/zvIzslB8H6TG2NxlPX3bjVC0pikwUCS
1sVvV5mUjT6/ebX5oILLiLQ2vTjzexh4SHyemuzav72GAclvMGttyb/PvbObDxKcGZlE0ALyIl2Z
qrdmu5F9clSYTtUe1dWRhcr8Lv+3T9W6cR96xs9PjdJBXTqDCRQhnSYUdDFoTJDce61BssBKK9wr
xE3nKqu9GJVX0RPF1xFgOHWDyK5p1nzGX1i/oCpvXGTJ8gx2gLhkWGVhsE2cAJfIjoh9PjYSdbmW
1feDPKNC1/W9SSX5sGi1GJmUplfOAFwQYxOZswlUSznLtvdDYPnB0i/C5ED0OD6i4YUD4FySh1rx
xnwhi+Sqkg3aqNeoDZJT5GcoYDlFtnb4GVZVVFTrFJkNVCXQgybINUB8a3/4ZY5+Rt9l93VD3Lof
hbp+q9Zte+tiGyR0w8uXZlYReimLDj86Bgdu316yaDoR/EnOPjk8ZE9NZ+E1hv48DMJat2Y9bWU1
xxxwYUxjfC2D2n+qWLFobmI8J9PYQVj+7Syru0khybDcbCLiAqL+wtN8GAGtPXtWXm3znu1PngcF
ipbhnRyA0tu4sAPPuhlCtzuaRY6E8OAWX0CDzhdwCsVZZQCCjggLiZt2NKaF7AACdUukpHnsPL9A
XQZB2TgDvR464iAHmCWa1ApBl87BT7VYxqlndA+9y6bVQ6ONnXO1mUk4n4cVwomAh2IIbCyZ9Z0X
CuPJqIEczd2RE4PmttivpH1lrZ3AHA4zuBjeF9JzSqAcS6k4N6irzEY8SxIz/CLeB3WRwst1m+OQ
+z8JG2LovpFPKG7xQBsvVVmSngKC+Vob01oLG+WK3sJ4N7rElQowpLs4E8OdQGXxtjVOsk+2VJpd
gLoJrKWsEru4NQzDOuCpGOzrUNc3sarlL2NWb+R3YQ1ttwyaqb6kSUkKbzTNt68XIeZVluXZq6bz
UOPKo+6HYCjvTQyf5JmZFiOBVphwEmoAOIrhu2t3GINPcDXefgjhIbLXO2h06nh1XNWkzJZWhTCC
0iF5mRlom9YlPDnIraX7VhhlASeht8I/XaP6/xnz50dwnaxuq3lZ8P4Rii/M/3gtiz/fyjhT6Srg
TcPWLffjW9k0/cZNrXZ4NIzJucZJe8W+o3zVWvwxOzRatrKaIdthVYKAWUVmcNm3hCDHfuXlvtLF
fD12scwQxIMkqERA4v9XUgzbZZUxRltZeustrf9ITSJT8vu2dV5ZkZa0bAxygRDpH/c87B3qsgBD
/WBUPcKbqO6qla7tbAMxTll6b3P/pU2Oc/MrrqGLUUnJSqEZk+xDgtOHbiqJPCaud+hEsR+zKdK3
2uDZm7HlzfNWx51mg54xmihD8tq1TbLS68o+lC6ComZ9H9lKwqrMyvZhEKZMz1SjsfuG+6J2A5VJ
h/QXfpOjiACka93ByUxWK+/BBtLyXAAX3HS1U1mXZMhKtObC4lm0rD/qoMH/ca6GRb7yda968NPJ
uOX5Y803A3RGG+el3MVxM2Cn58Resg1Qcrr2ZHlPtjdsZG2MW/cqS1XrqKiM4acX28hPL2SjYqWv
KGh5+/fB8nyiVBt1PvVtrDw3aXkby8ZuwHU89HVYsrrmbf1QLVmr9MUzIWAbJECRHOT/JHLdOzKX
BsHbsHvsmowIL/8jC7+CJZzyAcWtzDZfizT8HERT+jWcolejyg2W/YPHDeqAbMQc8mEeEPKeeAzN
kqmudwFbz8ult6JcQ4kx5pfVxrZeGjp/xPvCqtLawlu+L6VQKMVzAXbcdmqNdOOEU7lnPe48kCa+
1fVQ/1yYXoxioq9fdD0oLn5Z8xKaO9pguhQ8WI+umvl7O6y6Tdkz4dTRV9lP6jlYTwmW9Eajzt4M
Xr/WWf5fkoR1Ra+5xWfhRs+wvDpk/YR5IJGrrGQ73/oywh74ZdZS3fatXW/twlVeAsRr5IAE/6i1
6PXqgL569JCFBGjmC6q+US2dcXLOsIf1a110pGTmjtYj4YuSlXIrvNo7TmlarqzUdG+iHoYLuqRP
dZXXyJcV/qPJ3qDwtfG5s+3iNFYG+kljNj5D8wg3TahnIPLpDQuEVRWsny6yt4LzZBvZMypLw6XC
NoEtCaPicJq2o68ghtSG03MTtfFSxf7mKE+yXX/dIt32oNS9cmNnOMnKD4b3srfdoFvJkzBdTFaN
51h7JM3qcxWhzTKNE8COet41hZH++F7FJ+pntSy86kho6deq7A0rQg7y3GZ2VwpLn5BuSu7RNUj8
m4F3CP3O/Fnk1dfN/tSld9CgcSvrP/rkGYpnrvXYUsGE7OPM88yXcqgrJDsQnAOAScg+JkHTCWuf
5LM0nVeo+ErZ0bEYPfM+npy7t/bEtYi6gZB1msG7ZTX9XbbXLEmWaY0gAKSl5CZtimYRzFATZcSu
JQ0c42pNZX8B/4kfRISsbtcCrEGcd21njX14K+JXYx9k3SMZs8V2E40cXrKI4RjnbETGsi6x6nlr
K0vrHKqTcvgFXDO3+drtCFTbY7Jg+QrKrYvCL1Xv39mRF37v+nKLU3EeLIr0S4pBeLQo2is7YzNY
5HGEooU/fa9H72pVTv8F951vU5Vrr2IyBlTBELgbCHsvUIlHZtezbSQFE3YQENhc3kOqh55m5xDk
motykCzVeoNXlOOkS9mmVFBmFkrANVJ5DTII4Rb9zh+y+/08p8d6LAimfN156bBwkTmHaxr7a8Uq
jQt7XBU2q6btMzdqz2C0kIkzg/peCVgrO1PVfUIp7ur5oBUXysrPuu6N3RTOpCbJbJIsJt9PtWMw
gfyZ+U/NiDWFpaf5oqsGGwAaB4J90B8KPOtcP2IhAplVcPkbFNS6gx/UL9rszyYP7swkbv30jEG8
cpRNcqgVIArpoXO6eh9rBzgPamawS6LKXAkx+leRNhPuVdaIM11inJtI7dbCzbMHfLEE3Fvd/6IP
QGBq1tCLLi5WMbI+X/MhnhX4NOPRDRE/lFeqfO3nlfLZoFW3FLG1lMo8E9rKzTA4O3MlYRl6Tvsp
QditL8NNbSuzLwI9dmJE8BDx51yChCRqEjU7CulpmEuRVqYnv6iaXY4D4Vsp+KftQ2/u1/1ahcoP
OkA9uMRGYZXMxcBS1YNicpBVeTB1J7PWb4NQNjQFRhsMdWJLW+ZaEd50SG8mjp48A/kRB8do65Ww
oDqjl4EyWEB0ALpaeuMkOj6scwd6aMWqd1vnUPqB+1Ql7TKxjAGPFKD/Wd+NG1kF97XHSc58wNsn
Il0MASxBfbvFz5WvmtV3HtbeJ0zbw2WazwJlil5tsiTMTsjygmVGdndbTn53q7nTuAwC2OtqQvJB
nyNM/hxravrQ2DtZ9fzeJEtO2RurcHYzVDH80eLUOeFI7rDphzeH0py5FHNVtsnDVLByWcA5xCLS
QZwPxaDbigDYUiMfhpBugZSCrE9zfah9UEyyzlv8f3U/rZ4NNUPzK1NfVPDDaaVmP9ggItqZmeyX
ABoEsWHdgRW2NoFThEfLTv1z68wJJ6WpHts8Q/0CZd/v7ZckifMfmQBDWlXCeVSY9gAOJM3Z7ytx
yO003iZlW96x60TiIy2TLx2Gm/IsrSuu/shsBXDPWzK1bv8e+RPm77QbsoSGawuVsLBrmrrK7fR7
zIsYZdA5auF9NfNZ/mDS/WNKrA9uxw9R+/WXNJ7WL2aLzHWEwfoyDs+jwBpPq6EVK6YWXlsx7HFC
wvKv9HRWZPkljKp637or3S7CbVrkwV2Q3SVxc8113zioiqkfiBZg6JIXyTLsWhAwBmQDdk3GKldH
VL+GRGXq4HIwaNH43LTPmqEYq2ZEv424XbOFVkE4Wa+gijQBthbawZrBN7YKKwhB6RehIa6V6S/R
d5Cz+s2UP2JG54L0QcFYkN/EOcrJTqrmadu0ah8Vd8KoyCeBCdfe3JFNTZcQK5WjHd0T9EDVW/T1
1Rxx4vI6aDYhKtJHRbVJuaOQusjwad2kIFNXvYc/lRMkS8/U8g0ULnXTe4m+mcyvrSGyfUeoZW0T
H1+aCJluiIAPS7sqWHub7d6bwmQHFxeszARuKDbzBRK9EDrxUFNC/uQ6J8cTm2g4p+ViUMPpvkc0
OlJwbxwD3vnQe9EUEbG9BsekrAHeFZtRd8QiDnpS93FTrlQE2XB+QEtG6cXnOEeyr7Oycp35XrZQ
lDJdpb4o7iLQgEAKxBkRa3Fu4DjFWtjiyBAsUbgZDgCO3SMOhgif1xCkyBkG9zGkyWUyCEKO+LoB
QiyrPTp8K/QwSeZHzX5Cxx6xhmJhDUQMoqn9mqqlfgI+88UP9K0dsGayyjzKFl43lgei4X7jp6dU
N56GyNIPfqPaq9hEvpdVi7+MNLfBO9KqybE8sKtLT5D501PJJD0GiL62MDKqyCvuA6N4MM0mPZgh
qWrPOBK+viKLZb0w9+4DB3N3fMedIDvnuhU9V0qy1ey+x9QqrJc56chbAzBdVxmLJLBBPxQBBnA4
6MGUjRZd1zXn1jpMwCDWs5rnBlPfc5s40znIAagoNllxqFmnwsNlVoWRtbEHwzwUZfSUp15/9kaC
sjGaGY5Webt2FLcO+9EFU7KzR7YUUWgx3GtR1V7kQdgoJw5lhgVfUAG6KlX9qI81UDndPhVkY689
SJTVaAXI99vY0AK2XfbetGjUs1865hP0w4UTBMeSKPZBSZVhP7rdawp//GyIAWy0zs+oA3BdCh1j
YXb0gBvBT666CoEEb3LEdmAlu0qFvQwV/aval2sRCl4v4zCc1Sy9aeDk4U4PvhaSPPIYo96s4qzF
CD0N1gQs3G3i2/kKEeWVNfifLaF3/zGtab9vt5nVTM20TeieRA2wgPmIBEaJLLPdys2+ATsSz/kI
ngrvGLtTIOQ0tsKmC9IyGlLrwoug1ndm8QPfDHsb8EbDJyXGPj2ODzFZ9jbsRljDPNv/MfP+nsjm
T7QNogHAlTVBJsI2PjBVNFUkVVoW0fcBZygkvfEc7NX8tky0HM/asd8JGxeVgjjQsmDvuEm0eqH3
IK2kjHAxocoRjYiK68lG16x6Q8KFbUvYpLe5mrlrdQrEZprn2izuw6VrJfraSE08gPLguRnV//rG
f4/SyG8c4LVmAr+HFPIHfZNYppvHMNu+pQiaHdBctI4gdlb4yEeYMiXoYWHW4i0y+K4LwrUezucJ
lubCgXloOsu/f7mu9lu4Rf41+LIjkeu6Gsnmj9z9AZC/6JhQvrnsQtA9aSsMvPPvnRPMpKWxWU2G
Gy+sCKUWZ3B+6Er8tW2a4dT27rTPDWdbqjZ7FsKGO9aGw8FTAgBnTWhvtKBEV35CTbLtghcwYOql
noJLXNsa4I4uPKetSLYtThzmWoY/sKp8VvLQW4giegjb8p63mLv2iz7F0Swxt5WqP4cJRo+RgWqb
YcWoxs0Jhqh1W74uRIja0lLXmt/t07QWy8BUu+XoaxVeXTY0orlaWVayrnv76EP9wvchXaQDbpAI
df5wmzDYmmHzKrIJacUiv8sdwz0IXzv0oXKPNlj0FPPULjTH/ZLmiAXqY6seweUYu8znBZIrSbQ1
PVEdeVKqGdfctj/M0bgyH8CCq5L12KMfW3lxexJq04CpdTFtUItjU7bNOUmxY7b8vF2iVxwvYtUJ
iRNpN5gnKORvQpxK63H68fffX/tjVcOdSArP5Mk3hG07H1Y1OUqpdmn62bfMVoebrnIL7LU8o1+S
17mvA8G2qCCqLua7syjz4NZkLvj73yD+uAfn3C8YFW5EnZTqxzywptj1AJ11+qblyVdc3ZoT6I0E
dbnUB6WKUoxMTou4OgP02LID8/fBqA1rQtrAn/vc2YSm+IIxQXseMMtFGmZUjgmaAtGYqau+78Rp
6rEF/fufrX0IVcqJCZsBw3WE5s650A/wDC1mOwmuyf4WVtx8amx+dtterDAeRCTE88t9ZltAZKbm
yQzWBO/3iKfrn3Jn2PPqhqyKDyGLkKK//B9j57XbSHp261sx5ry8Kwdg+z+oyCCSokTFk4Kkpirn
XFe/H/bMb3h6DHsDRrt7OkhM3/eGtZ4ljLXN9NXadcaS26lJNgFhBo7Ea0YpbEqXpJFEb4mrDXwo
0e27aC+ZsCdCIgz1rnDJT9G3c7R2LpNTM5hMZn1Tn8NZKcgLJZzphvnOX0JhLn1jgsYcs6veN8hH
vSYMIbFEyXhn6Av7HNbIWHGJJB2qtLObdPksVXabMY5IJxOWwVui2fArzYzpQ6vR7dKxwQ25WH40
KH5cae1ZmfoC73xueDO5XX6oqikViUW1qkUT0721x++mNG6rRr0T1hSuVvqBMTDumk9BVbUDJ7vm
CgLxvZJJcGiDTd020mRhFhZesMpZ20lNvgfqPlxLP2vnedmC4K03ddejJmbqElAxSEQqbhOgwV+i
QqwvgBClHcnVqvp4q992bSrtNumXCQmTsbrtpmj2JhBmXAFa+WhBZd9Y43DVQCkWFDWytJEwxN3X
HZXqCQES/Z2IbnYXLneWXGebuJkkexnVZGVaUjpakzsL0ef3iiEQK9vAspxEKy5tNhfCOSlfSxUB
A0kUUrEnb5PasJTcaPoGNl48dpWqb9SxW52eEbSoSfcA7m8xR7gJq7Xv/ss18Ish6Pe3sgr2wWD8
boHd+8UQNoihxefSCH/obRJTTY2lnRmC5WcokHxJTAaWzuN41HVtPKqRRL5nGu2rHGs7xYM/q+Pj
eAscxLl4KXhR/vMn7a8HBBWApVkIDiRdNv4CmFHkaV2zecquUzKckA1Lj5KF3L1FYeyEnNvuMrT5
fQ8NDZ3E6EjygiNNMiWn1yhhBIVU766TqvfZHFDQZoaCCDIdH43pYlXm5xIt9SVi5//fxCLWr3cr
tYois4lRFNNS+eT9uWPUpaQrOiILrkIE+GYFqThVxlOfp1xc4Et9fZZnOxbCaotnh/UQsthHaMP3
Rm7tSknXtj+bqVFUDkI3o9crt/JEWlY10O9I5FPYEepKo5+6gyLV25TBYSCZ0Q3EgbEGYpq1a6dV
tJWwC4gG+lpQir0pmYlwpW8PaRG2AbPh7FKMLWMzTp9+mF/+8yv3i4Lt5/vKVGneTFGT0bpav+hl
1mKACDBn6dUs5M6zMj3iPgmxfXfmWUnqbK/Pku7hlbouAkFRw7wTlk7bF3Pr4V4CQDzFB2UW2zut
iGv41tKrQXD9vWIKWxILR6FXnzH7kgaJWcNFvZjYTZePDkMVmB5p1BzXMnwfxIFDLaSpwuf6FOLr
2bcDLPL//Fh5//zl9Ub/wxUqm7xJdUn/5UPUToXWmVFZXnNNE12UtNMRN7BF0PYYGduEoudUJJmL
TqY8WGv0qPbxd9isspOJsubnqhUdfv5QWYx2IfcAMdBQVmK3SochO3NUhdva7N6IYJ7vBMa9Zl94
idAeCVSeATAwHsXdeFT53u5VgEMJ762NpUZk2ueCej+z7jtm5VtibInUyEmzJMcBHk5pKbZWm9hd
ReWp0QcvZEevZKq0J5QcLX8/ipB2SQkb0M2U2ONrg7uEudcmjNLYGQgNsbuovC0/aLHWB60o7UXV
BUJNChAgGHRO4AzKu/5GPYoKqyHCHiA4Whq+MW0QnoUlb1xWFCf0i9VRni99vyYbWs6IOb2Oqbso
a1KGx9xBCC47q/JEgYLEs5uugz7sraYly4fTGhi4zVIxO+UUdfaKoNVLSTyxixuHX9daooqb8kgF
ae1NvUr2LLEqu89UbSPF4bxbzOV7TgaZrUMp7cJbomsol9d4aEA4MMe0CQ2Y72pSOsKGXMoett/M
UehrlClY5Bh4iEBrbqNQVbtN4MbRsIme2c9jC1QszZ91tSXT8pbAK5vM3NAM4Y2R9l28dAd1/GZB
359yqgcbPMYW1tsUqGGbPSP034UtM+Jq+TRzIbqj6Wn8OYLq3SKts9MF6hCzcXGv3X7AIW2T0Frf
RWH9CXvn2uID30iVdgTsrD6owzBvDGiqE1zak5wgqZy14qsc2oOqQ6Xvzeh+ImfrHliq00nFA8kR
1bcRcRfqR2b7xksprbq9sHrYl6J8nDVJflykOFjMOruf6Hhgni39hmOJ+fYUT0QIxThp0ett9ITR
P3hSLuO6sLyUq3yP4n05RAOjqtW0uvuI/LP/Ul8af6lxDV3SFI3+0bAk9Ia/nMMjyZS869ThqhMf
42TxQtlT4MsyrYEzlJLhZJoNb8jOl8lyr+00AuShS5EbE8wY6Mn6VcyJFuQZwPlUAzz+ztTDsMFk
WdssvU2oqOO5/+5IiMQMAgqPIy464M2wM72cSH8JdVtWsElH02K6UrSA7y+m5U7s3rO83CiIPh9A
BFQECJbDAXqV5qeV9P2TBoNrJCC7RNlqMzsg8GXZW9GNuYt1jFtkiGnM+VpTkWg+nhg5wDyANzRK
qv0EVCu75X2WXTs8DqksOet4Kdh8wV2bU08sQQPFa3mdTZRG+jz2QRSyUMpub+GwTY5jOi6HRNfu
+7Vuf+/q/8+fqHHdT4rcVwVWDDFY/8sv/+dSFfzv/97+zj//zJ//xv8cki82ktV3/x//VHCtjh/F
tfv1D/3pX+ar//HduR/9x59+4ZV90i/n4douD9duyPv/pd/d/uT/72/+7frzX7ks9fUfv338KJLS
Tbq+Tb763/74rZsuXwaSxwzmn3y921f447dvD+Efvx2v0982H0XdxUl7/Td/8/rR9f/4TTDEv+sS
VxAKWki1v/0NVuDP/yz/nbOFGo7rFhyLZPJeL6u2j+H0aX/noy/R6N92OKqmcH11JJfefkv+u46u
1aRQMZghyKLy2/8+A3/w/35/6f49D1D784RDU0HN8S/pCGRF0aQx+uXzBrB3ZoBmrFDwCO9J9AMB
Bx7abOGpucs3Bj2b7DfGLpRJB3CHS/+hfkWX/hkJZFlCOg/CxZ9XxxBe+poU2ABwqcQ2ms9Zm9jY
01K3EFz6p/gpAytVbuvwIQ/IBPfLD5Y1iuJJqU3OV/wk/Wj2lmtsLXBS/+2y//OZ8sdjRL5+WwYY
/N8vhU0byoskYxHeiOtPuztT1DVghM6qXf0a2uEbgcxk11nypiXSw7+8If54wv8VuEiH+adK4/ev
rvJKGZoqGuJf/Ps0N3OTRrfIzydr2ovf1UN7wt8jvvd+8R0zPArt4dt4VB+q0FX3MfqPR8E3D9Yj
USTrqak99Sy1B+kOw8sHiJxtds4GtzsmrT2dCVfqvOS4fKDfX4gKejTSYE3dakMA53N8p9yLQW1e
I03XPbYBz9k1mzz9Xn3r0P3b6AeZ+msHOkDwGraA//wdW9UTsUUCRxjjFsMzWHistlQ7UssljY/C
ZjB9h/jkx2yPyuY2dW0Qr7kwERiLPTZHMLzckoG5U9zivXqCfhd/pRcejj+/lN9rIDysiZ8cwo3O
4SXb4weIH3jgJ44400+vy6ZwB5dFEaMlNpzf8r7pnN4Cyits2el2n3A8cC+S+/PZYWJUXWHbvhNL
WMhe+2QWNvGusuwxt40uVWVbT5TTeXpe7lfDiQ5sc1vzUp2za6QCsLGFA7EiwfoATrt8KaaLONlV
6vJ0sHl4LT90nw0/Var2nTaOcdD17SjtWEWXdFLRZjT9CXMS9n0SHA2MYLa+vI44UhQCK8gTkrxS
PKsieiXbOLfv017/rO7DU0/R9Dixcb3RJTYJh3rvWA9JIByL3XSM0D1tont9P1YOgt/cwYNbf+SA
TeyBxv5cucp36kW+PPgF7NvCnj771MtGP6b2013NCV8p3evqPrn07Hv36uKSsAzcLvV6r9yvgerH
eMccK/XY8Ghv0o8Qx6GtH9ZXtsuWW5xCJ3+PD/IBVjM5YbUrEDZK3CLQXuqlwLibJWr1YNmbL1aK
Mg9jiJtf23MOvOwoJzZ+SVwJnvaA/gbPlGEriVPJaGsc68J1ZaR21juGcddAT9ikHwxQneIkP0i1
bT5Fnxjxun3PIPslfDLPK/kWR6bFI6BPiEVb/Vicpq3Ye4VyZ5w71RNyr96Un5Nf1k66aTb5q+Vy
nsCpHhxA7vcW4ZB2NaDUcWavdwo+HXZ+pSnm2dzL6SUlufJUbcFs5eyybHGwi8Q2st30Kt9eNOqf
mwzWnkI39/oPfZO4SJMkz4qd1etQxfrWWdtRsceHrnZu2vppK3mQdfSvFh85DxCst2ds2adEK0+k
LU1Belg2Yb1RDRv41bEonGEbHwiikwDBPrFRWERnBK8sOoPujhERmbb0I3+KvXyjvGVEvAYkZG3m
exDAegDolrbzqX9f3M2yiZ8geAhMkCIngprm3gT+l/Cj+xa63dDa8mEct8tLvZs91EMWjhXQLrYQ
LO1WTGyo3pFzQ5GflOHJOpO++xbvUuL83pYH8UV0C5jGtvggnWBN/efzkevvX5xvnI6gK/kRHpFE
3Sdpv8zlZEZ/2qTLzabDC00UcCAXxouZdL+XMH+qYP71GP7LIXz7MqgDDEAqTDD1X0anbcs4TAyl
ZqNJ0+X2JayFFVE0X9cuKeyl6B1xbbji/1kL/JujX4Zo9NdHp+Lbgg2gGgygxVsX+i+uGSVqVH22
um4jCcWLsgBc1GY8bYAh6C7AHL9LWmfnVu6H9XMasZiRzI8KMawb6gSeGIK+VevlUsGO3rCi4qMG
lsZnm2Mj+hLvsmE+zdhE4ePCypKQVDuJmKieSc/iMwOrsf1WxHg13bGfOTLyNXetik2hgg+7XJXm
Tr3VuGBedhk74KbrnuV60BzdSBpiHgbLIbRSQBe5PvSYXnze5QYWsg2rLXsxAX7BI3+MtE4+WHm5
b9J6dDF3CESvRfXW6rs7kkkSpGZcZCEJLBasNLzUeVQYfs7qOJoIjh1yv9WJJZkH5KyFXzU9YYKZ
FCgiFIyhXH09o8pXyzYQ9BDaRduyPRIShxkxn41yvIf3YLq87D3HgWmXVuc3rUT6rwhWgsC8F7lu
Bbe12MwTcfI9tH12lKe2s5NKfESbrR6SsVHtctVHDiq5titN2GXmssFYftbzBG3cUvhIc8kWIuKK
b9L8li+xFHKm0mK6vOXwGudMgbVIUmwZbXegNoXpzygtBPm2eWCjceg7wKnqWrqGOHHxGeppaZUF
eY76OVmzerR6T81lRDKDkW/GURZssde6LfhYyCXpvVIJX5bMd1Zq60WTPyK+X7syix+oMcONVgM0
m1f5hOnuEAtaQTqYrvlyoj8PCdm1Kg5zxr4xXmeKhLGjRmsRw6+6/giK5lGs2bpk0lE0442AF1Ga
fzSz9rDWArE+0UIETf1cz/lHfBrEuPAYbz3McfmYhtFFTrofqTk39sobeFVREmrdy+3n6uRJU2J6
K0A9mm7FjWaoZJrIdDbM1M3IlVBag6etoN5ZdriqDKyjSFPFYVh5RJv2RBYusmaAxKrFK400v0or
mBO5KgAOab10BB6iZCLU7WF6LuvCEc3pli4cmb4wXxfe6qKQX+ZahhW67KalbDn40BSSVyZkAz6O
aGi5KPR7pkSk43Az9MeRV2CB/Zbz7OTrAci/W9cIGqbHGukA+Dq+j8ytWfqqSxyU4uDeXjMxFPw5
v1qERRlkfCkxrsrS8EiPcnqz2ajs1ktuUAs1Jqp2AsrqrHFNMsBw2trTbNgpe7wWjREbzVB610YB
9QSUSwqvUrum8QcQlHXE5TyPTyaxK5YSb000GGqdOEaGFnkl05ASbZwTRJxGq++ViClDUhQnBBSw
caPQYEZl3C6NdlDuQgERgR0Zx1Vx02qZthoogNyukSAwTEFtq5fLJi2GTZeFcJM1MEH7smkfhCoK
A7WKIpchYetUWiztoo69aM3JZ9eYllxzlKPNMo47aehUOyOGyal/OlHEZEeYgg/QRCYznh/0RZZ3
OWBFeFvAUoOmN+/DnlF8KZCrmEpda6uLUntTjONlVqdsZ+gfaXYzvfz8T4n5Uo4FDh/i1hjJ84fo
7HHJ3H42yl98ItL9qpWaY0SYR4tGHW+oqpzhT87xOVt5uIsH+dpAf/FlNpzefYJHyBZP60M3OZSL
lAD1xnS7Q3WGCYYCBeU0b943+WndyG9p7XVueyBp6CB95JmN6DVzUERa9yubYMSYb8sjn/3mbiar
7bsNJG+kQrhTjuabDVDLtMU3YaZaij+6O9Un1V60w2P1Wewp2UWcebb8ymukv8KUfIw3aMWQx8KS
MU+4N4zO5qQvJLdQeaIcsXcRk92oukfxnv2vRHmauS0gvAmHiE1ekWlspTPzRtyhqt2+SZ2zGHfs
BfhrAOYNB/kQ8q978wfajGsyvpGOmqWuCvBp4C+O343iac/THalJ5WILllNmVD1OBrvkaAXGc3Wh
kCfzxp6fjcAIxFMSGMgSuMRKCg3lO39fMSc45ucKI802gqbzKrYpKfBBymZX0t1+32+khlbFH4Fm
7aoIyxMHKBiI9IimotUCnQFn5kUyIQ+b2fQVqiu02yAssSvio+bTRp5b6IgHWFmcpRrQbdXuGtag
XjLbtXmrzwVv0u81yZl5eOeGs2lfeJOX4L4SIK5zIHCfOG2JDoVNGc4rL3rJ+wCKLsXpEUOnoVCE
1qndvsp1oEh+OTnVgrLfzjVHiG3thDYx2fLDoeThkRIX2prp4+vV3emV5zjj87UEvWi3ykbm+dDv
ZmIJJifFjshGSbD73k685FzxbFFdXjUI5+2+/aya28vT2N3siWwiOcZPlr7LGpsuRC8fpnE7W2/C
kSPMOmraTn8Tam/c8LYohC1PMabgIno0juqPsef082jJ+npHtIzdM2SiZjQvxhHAAbGYJoq/H8Tl
nNfn8ET/1L21pDOXD/2F/C2+dvRO6fta3tXb8Qc9WYmY/6r47DUPxQc7R1Gx+5fpKZnJmHCsIx+b
zOurDYpIvXQQq/ntIys1wGkklEBe+Sxo1lJ3lJwBxX9Pu+k0oEA91dWO2ZNGqbq6srTXU8+qvdBt
Ub8zlNvUfP87vl9xOMjprY2jhBI8kOCGaF/azGka22iC5omJ3hJteZj80+MINfW1qpzStE3zDsVs
knlp5vAkGjSSR4JltTup8Yx9uDPpQE36Gl4pdBFgjVxeoNIVw+che47WoIAUgrZx2AufauklD5G0
GVZHs4KGQuxonZYCmQpShcO8HcEcsab1eeeqdijYTdDuh8yfd/0uO6SRS2WT/1gsJ30VrbscaNiG
3pbITXxJZK5Xny3RU3RzMJCcivDkV95Xy+rcEMSD01a2sJE5M4bP1EPV0NGZx5tytg3TzV7zoNcd
igEasMmbnxN8qac+CHHE4khT7O4mxnZY2gqmM8HLpmfQvemuoSEnRgnB8O3NztG8evl7SzrM5Mw4
u8905OUuyy5jQJVnXUzLGV7QlStzYDrKFvDYq+SjOX7KA4Y5b4UIesAmT+SQ+MpTyVzBM+72leSh
8Cu8+b4htuo+P9PPvPV+usVLrx6gMhmRW7sWB/cP2DTRpjiq/LvjqxqY7zyGM52uCZFiNwbjakc1
jzov3NWDXVa58ykivbh1RMMvK188hg99Y/fOQFeHXMylLe8fupPwhsLxceAXr+bZqux3jG/7kEEK
ZcI5nD0UKgOn9viYLr4ZkBxG3JJvfcpe8cwV2t8jeZXuZr86Rsf2C0rkYtBd4ZWxToLi4MZTn+pP
FugHTlj1ohyTp2wfbVR5Fyk7dSED3pZvoOxNnkF839bivX5WD8Zj9czEmgKTUWWJbpp3nbYhPTH3
YwYq7ZZlWrdbT7R0R24YRiH0iMlnb9lsnrBsxHxYDddAqqg6BRqccMfzXrjqa7PHTVKrXvsKg+AW
93oyj1pP4qhvCMEYgo0kYtHndcKIz2OpsrM449ffyqlDk4rPIhz8klWXPVUUC2gXaUjZ/VNVkDBX
9XfqOb4INsxQyTfPcmA9SrHb5EAtENs6cmYjJk88kD3tNpZdZbDnu2ST4E21jhAOYi6kY6PDQ7fN
77F1lS1vu+iFGf7x5zGnetGueGe6gvJSei+iDWWR5S33RVDtsnOU7BTpMxac1DxH0yF5nyi88v3a
Ev3IJmxv1gMV74HDf1h2UbYPp8sg8U4Xvu2xCUzCgdJ7zh+L5N3cumS78XHx4i/pRbBcOoLpkL8x
gVBepRMDEPZH0infrn5zlnobMWdxjt65lzgMFOXDGv3hMJ6qh6Szta/ejzqneBHxIFuuLjoWT8BE
tt+RBwdUWOIe1iUvf5rrp8ikCieVPmCtp2CNlnyJ0+4tfe8Nh8RP6tLz/BqGj4iKMgrQrcI7NpVd
BG+Dtw52+B4RKIlDUvLqz+apeq/CO5asyUN6b9Z7Fh3aJn27FZ6Cn3zMla2i3k7IybCzXXpaFSA/
3vgibWpfDUikJSKPgchGDPot7elwYP0Zt0Ej+8PV1FzcYRybUQPXyB7eTDBjx/Cx3Bhe+DZcCSeq
qQIurEWKHKWse8soOpIY9WSITnhfnVUneqjvitXJPvAhNd+KP7zXzDe+l13xISvngv0VTR0wmsO4
nybe0nb+yJ2XnC1nuR9FxF7bfpd4y7s6uM0Tp7pCvBj/KrOxY7ZvH8d6xy2ibMxnnTFlYVsnBkof
ii9e+YWkBVO0nZkzM2KdgxBZGnZtyQkvMtPLvfaAd0eL/Tg/F1fiw83RK66aYZfZebX2GWhTzyx9
hZAwu0aFgumJa3ER31XGLbmKrl2kOSEYJHpd8Wu2IOF71WNDRS6kndDYTiASmonV8dC6OSVQk7Q0
6p5RT1y6IWM1kknVw0KD/lqWTnhole+u/WpJNLnnMS3cUaMTbqMrNUx5wtWVnMm/Izkip0rYwbts
W7b1Tv2WDtS4tnplJdyUOy2j/bAHeGSolu34QrTOD+Nreme/lRFC8dlc6Rot8FitE36TLzpz0Uz0
zBgsbO0lwvxzu4UcvMy79bC4SJaDgurSnXR7OkIAeWtrr1SDSvCl0UUXB1DwmMAJtxfJV3+IW0rE
JGgLhxzLQ7Nh4Mfx0ngkj72V2zSIZ6f7HGrPYKx5afZV5+STzU1xQqV4NLGPBvN1vJqQIhlMO8UF
4fGh/LIu0ak/FNg8Pq0tAb13SNqZnzfP8+Iv5be03mOdKnOH1msBRlvZCdjVL4PlGmsKi1bGjkjD
KARMTQmrv9GMZEedF6KqZZXneUZdt1vpYmPNEPdTlEv7+edvSGJ/GIseVy6pYV6fc9sOt9/9+cPP
P/fzZz//mjFFHOTgujiUB2lvzYnU/P6nK2OtUSDd5xHskSK9keZQEWmzgrpeRE/KOcO2HQaW2Mpg
H3m+aiWaMRvoEs722+badAwtPUVsgWnQutEBY5G4mpGdEyve65rJ92b1TG7VQvRHgRtkNUTLDks8
CD2xYrY8ZgXzI5nDQ6/8RE6pqAQD1O8iep1htja5rQyjLI05ZxhH6Kz7NynTYw/NNsmhRWwnRUkc
JJnNtmhRcPcsttwGSg+dcPvYwal3q9D8kJH3UFbXLuAt18jbCIYaOWrImltvyluG5nJY+ApkwOck
YdOvqo6QEuGWRH3rjLhpSZxMckpPrsKqqfqHhurIVGLXslLTbkl9QJMPWEXspr06cK/X2cog5Zbq
l+ZnCB+rM+KDOMSd8qar8EFXzgeMjizxFyaZqgCEppp2Zm3sDS6nMG72oyKi+8kJW0e/x20XnvMk
fFeVrNv1cM5QxtA+o1Kh3Ub/kfnkCEATM3AQRYS1yfd9LeaurK6MxNHpektyy51YKCqKXt1Gk/UU
FwZGGNRZWFMQD0YAV+ZXAs3l7TgJ7Ml6/T5MP3KCdXahJV3VGqOeNpqzNy4Q3sQw4f4VgnRQ8zcc
HxQAKEmcFcqBXazwnoRwflijcwEQ8rUYXsl8hJkk9m/lsDJenljlh5dG+5aEmmCxKH8e45x7tclm
ZmrWd1Mae6mbSVsUQiYnJd9DsUheM6veJBOcOxfri9Cb46afkXQ3Yvx9A2JLyOpaM4LaMo3xJmSW
1wzrU4PUajOkQuc0QJ/sSMfHBlyRRDy+mCzTnUqLI1thwQQ61+wW4bAe974qWYKTpLKIuVreiPUt
hU2xgjVTUTOWcW+38n5YX6ZGeBnLGHkbPbWlMG0cq5e+pxn7+XeLVPsWSVqTag7rif6deVpiIDGZ
c/OU62Jjt4t46UX1tZyzzcAufXDIRXfFhlsHDfMzp3JsD2bEd2B8SWH3UmnTLi5oiImCSMhP759w
xtw4WAq19mR9trMrJeGnqlMaY6DYGxUFc41exlDtylLfrFx6bQcmjlA17a4n+CBDTlCNgx/VtAxy
zAolbRLDS3IsGm0RbR8ARWAaXejosrgJKimhmelEeNPGGRTts5BCjQZTSz0tvmX19JnO3DRmGQZA
bmk9+i3S6F0rDyWLnlGz1RSpUIVYVeFIyUW65bgDhx4nq9cXyuI1cDqJsm102yoB6I8SF4ARXYZZ
jQPSG0f60puwyJEE8TxzTXWd1TtCcgnj9ENTJVSSkpF5Zt9v5VzJAoXEDzsH1ugoI3MLIVLKbdcw
0cPKfTtZPQV4AzDQAd8O+7ZoIGbFIupoap+kZrmNyRC3wpOC1NI/WFOHtFWcngq1R3Mv63QyxoJE
AxYa1BGHlCvWySKal3phBKsLfi1VZ4WnlnenXG5alZJWa1WQstnwklY59UjOLoYzvLizmmfFpEWT
yvTN6MlTJzx8ORKh5aSReRmn9I6cDTeU1cw3S3SqFb30PMayp2F3c1O4e6eaPaAgVqOvW4RP5wZm
MeRitgrmMyWZ2ZZy66PJ6Vwr2JjzwI008loBNW/tZe5XmB/NsWbM0PfhNdZVVxmHF/LSU6dbUDHp
OfC7emGxJqrzroPJ18nv8UwhW/dvor6PpPrIXmNTGw1vANJHrJnFfdG5YtdQ4OP9WRRmM5j4HBTy
2hbZ+qNomce5boNxQvaV9OK0Ldr2B0wAaxE/cMZynZYDwkTc/vheYfESgfmWCX6Xsf1ttfiQw/1m
PJpT8NDiLG8f+mItSGgp7Lu4ccqROakiyHf9wFSkJY6Krev0kGDyJDYzOYtt5Gg5bjulYe07o6Ff
K+sxalOiX4aFizUDytKt214fd2HaivuqJZQ7FfMHVC9v441+3hQr5QmIZBtjgV2U47kShI95RPEc
K6doLKEZaadpJmwrs4YOpw+tJE4TUzBmP++An6gav9QLud2EmRjERI+yOItuqsecjCOreKpIsLLL
mrFaO437PI6eRAN0d0UOTadJQTPlOavVienvKAcdpxlqtoxxxwg0aJWfySPXAwx1AxFqO00r149V
S/ZStArbVJTOhUkNmvf10zTnNNF6/zgjC3XCyTgPvE8dJHkRc1GCZQmUMoecvolda6TSVo2GFhBL
7meN4oZJvVEUIUhqBn1KDtIzkUpCwur9aCaPAo//mah2wk2z18zIyBnKY6pFLjKpVDK2bZO4VUG9
i5ZQoXkqGCHjnKAGUBM/xuGII7+lwSR3yU6EgaCblL5jTUpHjNLED3FXn7K52o2pabj6hBEski03
XokvV9jrOAsDIBUvjC3py4eaWakzzUXuVABuVlHaFARiqmk/eKYgCXY8EFlbAoLV1xnDoby4E87N
bJU7pxN5/fVw9ZWYvkxCxII+XLhf1L7YarWauq1Z0rIXld9URhmkk/w9NSNj3LxzpssoiJpn6rrT
LCmtA+THTo4TNrugINRys5j9Y1eYzDX7dhsO5ga4OTOIVjsDD01csma2yWwdM54iJwkxo+mh4NYR
lw1LqzxPHhtC4hGyai/yTLq7mBVvWSg+TW28BJoOLTCxXjBwMugbZ19TJlAXFtHwY6S/qkBNnS7F
8yYpGUua0rAl1fB5uYGpSPIrdEDN1nVmAuZtZq3J+cMqCDik1scWKBCVrqqpnlTzMSZ96AK5UXMi
U/qBPw19YIoarlzAXal1449h/xB12yo3PnEzi25X6ruoWL7TKop9Ux8BOPEMVarqDTPzNUmgYktU
Mqx1SCLNzKfaaL6M5hYUDKDHjruwcPu5013SuoqsceSxlJxSlp5CcYjuxoFGQUUdUYXD6ORp8pgV
KUgvk9UX5owNLB8qzREJxOonOa7JmY3GMjHXiHrjICtUBhxsB0wuC2kQ5zDsKgd/0Rok5XgaFV8w
Zfby8c1i25bqrismdffzZ7/8coaato0rGtcm+0zYDHmS8v/YO6/uRrEu738iesEBDnA5ypZD2XJZ
FW5YqiByznz6+R2qpl3t7qlez3v7zoVZCEsCwUl773+o7OMAZu6XzXLMrSdvG+nB5yD2s+OyqXD/
UAOWsc1KVm2+IT7pXWEeG5lDK9abnZd4YtPrmr7Sq6BFlKEnwxfCHg0MAtnYxVRqRJcRUBU5zZTI
LSjbYx8EBWYzBTl++JVJlf7cdFP5pGWms0PxQB6beKrzlbAL5yhCU/7Y5Dn4k/aTZ4yO8m74uYmA
F1izXd3ESFodU7XJQB4ebXhKOwf1pWxwyYqZdv6o+4PY952d3KWgS39w5X7C8H6Wu9+gAt+8/P8T
JKjbFmX/P4EBfwMJ3l+a5vI17Jrvbdv8BST445M/QYLS+wNFKBcUoOVIW/6KEzT/sHUpTQc1S2qh
f8EJij9cFwgf6ktAy03LBPfwPzhB4w8omCjSOi6sBngY8j/BCQJ7fAvTIFKEemgA1jDwDv4rkMEz
J6klpVYe9Hp4wCtm40McdsJSdUa0riOXYtMvN+kf0BP/dEah65apO9IU0Kf+esY0t3JrHo3yAJXO
B3BApPMi5N2AzRDFbBA+vz/dX4mrCw7F4UT4IkNgtSxX4VR+QWoErebPSHiX2GnurLTI15ozncuZ
dFU1n//jU7nw0y180lAA42x/PVWPvJNX1HN5mJrkmqTJFX/wa2Ru3ST48vsz/QO4hjPZWAovGmNv
n1orw7khligPvoY2qedSGmHxk64ToPP/cv8M2vzbFoLwMbwfpbrqGgtr6dcbWOqZVaBWdDCTWhDD
62e3qjelqzwdYfLISu9BLNyg5YnkMZh4p3cewMdsZ5H/CwXpr1Se5VG6mOWhpO3BEUb59a/31+kz
V2u9oTx4noZKln8vO4TxgvGMifN5LMdTYznffaB3v7/Zb3hZP89rSikdAEae9xbKpBl2AWS3oAlp
Cas8oiE0b+JiOFXteILEAjE0uIvz+UxgADNMiy41QoIlHvFIL9QQFFxssGXy/v/lsixYox7kbPk3
9KusC7i7YV4eWouCaIBNq3Q4W6toTLrbfuv0+66uOBD76VqXLeARijIJYgxl1z+7NsWKudsNMrj8
/sL+8THZDlxo6ei64byBZM1djON7kZUHravqQ9kDb4K3RomUQFxxBiOcuRzRfioFBdDfn9r4K/vn
56P65dxvcFkuFLBe69LyMNrmu0FXWtoBIUAwaitRj2dKz9yKeDwMUn7BqCGviTR/fwn/MN4wZL/+
+jfD25CgTdDnXAGMdvJyzniWY3yZ4SWvY4aE359M6Mbf77YHxhvwM8oBikSurueX7ln4me2i2p0p
DvPOqZxbWSTXAXcjEtk9Cdsq21f5pk+jl64lszOFWrtGy+ZkU6xuPcQGOx3QJ5+Z0olKO23H1DwU
M7xd2ejnkoScl/SY0XUny+xORbwb7eLDyADnRfFFGo2qOY7nOd2hV31XBvtOAn4EncZCkfd3ckqo
scBBKfaErM+wp9ZlIeZ1Q7E2n6G/0kCThDfZLVAJEw3SmeIoggm0FZt1Zk+dlQ6FW+LJsgDqYucQ
GsgsGRFVDcxDeaL5PSITFEAto9hU0wUG32NUkXekLOcX0Hw9rhEu83rG8rJ1xmGF25xGMa0zVzJM
CJ1BtvjmronnM+Spg9V8SzrydSSKEzMgl+ztiPdakk5Kvym+ZnZ6LUR8Ve0JPSfSETm/IcqfTLv5
CoeFkjd3Rk+oC+CDtysH9JxG8VVzesTe+/CKfNQeEvh90xBfDPwuY5SHYezfp4RMNhiZmvu5DB6t
hNlaU+nUaojI45RdDM5p1dwgwYg3eDVfME0nIyKtoneXQePHuXOHln676pSLhe/QDgZSx+gtjQmF
eB5LMebKt+OITt1puf2+HV9xoUDiWnuPpwx3ssiuuDXsvDq8tk7Awp1kvkV2HUSDfuv35VfcyFbW
yE/VBoYee9bPfdQ/xB4sFgg2tjucw4F5Qsw4mAJPj0vvCDfwXVl0w8q3uBL4f0+j6dJg57Pn9ifP
mw9ZZt+GCQU5/N+87VPSFMwuZXDxbG5B7lPQib5V/Xhr6elFnSKfhxMOdqoUSe6V80VT9blB4cnT
0os5w8RSd4rFD1kR+eAkOi56KSl07UrcfDHi7ELITVFrPFcVcApKT24RPJmFIF9YG6fYrTeWDv6v
Cqir+kH3lGQU6z0TStXk0T4tgqVtWtz1OQw2zw1vLQmFDlAagDmmYTKbu6qMtHVTxQCcKGcyO76T
AcWPiNMJk4dVS2/aV8lD8T0ztsaj7bRk3gnh6Fd3y9U7Cb9vNPqTmnfjCn2V6CIofM5VdRky+shk
YVHmKC3tNF9bgjRgqJ9VUx7U5Gzq8kHrFMTfzxD64tlELFTBMQZr4fdnE42onVIjhEE1veCjUN9R
NAGIn4bE3SnWQslV+nW5q3TK56JQKSczfrc0RyoqVxJl1KDIPZENSj9is/7ktDkqXw6nXoYSN0qv
gxzPXkpfKQ4Mt1C9hrOJFgyxKGNx5VeKL4lZZUHiRHrhpe1ZR1hJQef0kv00PaNXQd5EDVu9muoB
d5FuoAmVBGTkmSUpzOlMHafYgKXQvwJn7yPnSZ/JhnROd1pTHLg6BWnDVOc72jqgPpe84Nl90Srr
UEXtZzs6koq/Dj3NBSmGi6tRNtT1cS87VbFEQpopXMGqEOvZL2/wEB+vBjqZ059dNWa2Gpc1Si7d
NJcMZbAFjZduas18aNxKQynydpzau3KGkIlcMdzP3VyPt3odaZsEsrbecW+8Wev2g36wvX471o7Y
5FRSdlgE2qCzAuopiN25NuI20yjOMlW9SxaAgblu2eJYZZf09LEOM2AArb8qWzQJo9an0kLu38dp
ILDvEo0bU7qUQins4Q45HNFUJvMTDkfTRAqyZRRtSjVNFqO/0pDa30lde0/fivYxWdhJA1oi2ua+
mjQSbyE51aC0nsNeRittLL1tWsYvYwBhwsZRYkuSHPIGwgmxRr9KQ+6VHKaznpLCXxrksniRXXxV
04GepVdyvQcNTr/OEEf6nzppq3+rfP05DnNV/HkafO8WoZFdCqsZPLULz2J5RFP7ofOyPfW049L4
0V0oNvBVOs1daRENKo/zi2Fg5WWkJM2bKdlNFW5mNs06HPtiW0zd987vva1dyOcq96abATErwzPz
HVrl+iqdSgme2W92OK69VB13JGgigGDZXetpzqaujC+yw6vVnykVGx5AuqbFEkLGldjoA23exF2N
jD1c+ZEEii2oPzsZnbKEf1yOpONqMzg6gyLIa/RDy28hC6TmCmmWQgmQbcQ0Y3FkjDTPZtpUhkv1
NadiiqsvCEhsVFQtio4sEFkp7hH/RD0R1QSa3/fKbR9Ex7g1MWeiWfVd6lm+zSpuEpnJVYnN5RpF
uHJn2pysZzCvYrMiXQzrI6HKuzy7Akv7dT+319xCxrR7N440lxbzto3pIdCFTOYmwctk1c8oadVu
ug5THrvjgKXUOL0FOz530J/Akg8TL9ZEiDh99WKbIAl/js2ENY+XmO26TElSA0RFeyQkvggHrH0p
0647tZb1uzBed99HPaPG5eLTxo+KreKUt/Kcj3QBLO+fZzifQo3ltnyYdWi0dkMXDQbzI6qc7WoZ
guwOXkiMj1VYwtVyBPJu5deysc+j435PMeNZU799gWaqb+Y8hqoyl/oaJV9yXwN7PBXEUt3xriI8
2FlldiTQbDcmzoPrJBh2LUIzgYvEdBvgqCFLLP/8toMlnQFZZl6EDiWLwxzcNY4w6OEsDDCnY54D
pX3X5RHotGdBbe45B0qDnF1zjwLM1ykbngzHpThEyTtMyPchufdZibs6u6bVBtgv1l3fmzjEGia1
xSH66DYkgzMvHu40F4caUnN7CjS3our36GpFKG2N+saTEUgUEVgbKyVDa4bFV/wRQYBXcQJucatH
xhnNTNhQ6MGJMX2JmEo3KIg5I0q+E/xvRA/TvV7NQDNLkAktxas9KVh04WpN38iomiihTpi/SSxE
zHu9Ec/5IHGZ+LzE5KDMV0paoe2cvdv4xg7/oXqdmnfUrhgybfFoj3W+MYriXYKbwt7W3EMZAimb
+nwbpiDYo8k9GxHij9TEN1VCFSbIukfd6HmzU0FBR7PFyqpbaMjVrpOUl2U79dvcAygeV+03bYCo
lMfdehTtLjIjbz+W2S2aGChE28nJS2lF2dkdQJ6UaslQj8yoQNU1uMYaEORCopQIac1gmWc7X9uR
6UPvSJu3A7n/tHiHiPadj3QvUmTY5Bno1bist/rR+mih9wKskZFcCxIWWgGBSWW2dH2ksFaTB7Q+
Q+p/xG/NMTmhVwH/mUsbLEbCFNCLblyBy8/XsUO7nLa2Vze0L8/dOxMgQcRDqNQnCCK0uAAPEhJg
HevY0GCkPThTdRcaDdT2AM2letxRren3rle/S4Ye5D/U4k3eAuht0epDHQdGVd9/aiJ62jwPGEz2
NcsoN4VkHiV7j+Kc46K56zhhfRj6eNvogDebARu9oI72Q4fekub765oZZtOGWAjJEvyyphmrCKuw
raH5XzBwoTlxU9eQ6HkDdqothaitLcOriRQ4fTDdLzNdbhYEmaDRWoljtT8G1s1c4+0akCdgOIPI
mucnUVkCwF+IWkNgHjrP3ITMCvtRA78wivAej3AUOoKX1K+y3dQ3X9IKz9wpwPAFkdrPRdp6WzP9
WMkciJ7od4nRsChqo2BvAfpyW/keFH60I3qDbhP193JqXjwXGtqU9fhVRmGxQRl8owvWBjO1CHcE
RJPnLNONzlzn+N2uZ7WkhOwE/BGxQpvwYeV6xjkXCZ6LExGGxjLZjkzG7zK9qAnzR3YJNdtACV2y
/okLmg99HXiP9aG3Bch8JRqsFgWJA1bCmLXbQquY3wXrLAnut4chqQ9Kzj8KqcirZWsSmsh9TVxZ
A0qaErZPNAP/BJBvNjyOHhh43fH25Km5UpMHNGirhDXeerknswkPMy8eGZM+FG4A8Jhu0saEma5o
xxUC0ph5sXhLgvaEWUAhvrcTv7vWq4tX7tVKufDFWRlaW4JijMz1fh/ppMwj7ROKUqxBCZpGP8i3
swkIhj9P8KOTOr7ONdS3PozzLR7L77QUJLKXc6hEm2qTVRRqWNrVOQuNzE42BpbyBw18Tl3fhe7W
IjDdlcC3YkxL170FCs9kdeF2xHeZr219lHF9dKwx8wNgpvEYYxVsdSrX0qm7EGJHivqeAzE1/jIX
+tmO8dcIzOQiLO7/gHtvlhGnaRLLhIon1sbAQFIikr1QwpdF+uj048Ps2M+ZKx9gQl2hpjAs4XqM
81Phqy5mz2ebeXpdRkA04xK4PwJttgpDhjF5X+p5ddCqNN0ZbjNvZFPcmih+aA5q61DBx60f5Z8m
C48T4ksHkAfSWUs2NHAJTU11Z7WEzY8lVZs/OTHjXE7wNVX6tCobf+3NTKgqLJWt9xlsgQYpsoks
40cLDTok02Bk3cZZunFLf1zVGc9aXXbnUt9H52zdG0QLvY5yqKm/k4OJaIhL+CKjCRiEdJ6j1Dsk
JTO1kfUnM/MGFLeNQ2BiGzRMt1HN4rhzFFW4UwHaLouiq+YhvBJ3/SmpWPdkaUAFrLiXBRA7u+lB
gInz8gy6KPO3Zj5DDlLXoMZVLLaILVR8rIfTB4tyJjW2YlXW6Fy5gHVAS0OsWqJkM50Po6M96Ios
hmHhwOibXow+pXGpixBNscHxFsymzO7VYor7xEJcBatlPN929guSrsBwiumYC3EnK/pEY09PlZbf
Oc50qxRnBWmIyZiR3+GTSc471Fer/Icd9F+G4sWSsOQ63JRi2gjOrfidpk+mkIeicz+XvQ0i2Bjv
jJnF7uREF1OF6EPAksz/sKTflotHnihDpJH2KjISFTGTlBGJaytzyON8Uksy8rxed4O7hYp3YZM3
NHjKXQ9+Ri7FGG9xxn4aDXARoTnemzEzpmZj7pFtuPMvasDo8vIjiIxEZ7RxRkOC+AEgpsI2rSLQ
cdPmjoUGi2Bivc5lZVU9L9nkKmCkq+3PmitJngnCy8SaECCSD6INVi06GfgXkEchqO8LluwdkBbH
Kbw7tBaYAdpw3foFrsaUBFlieEpP9EwL5hOBGSE/uTf0cb302lllxyo9/Va2LWBoFUa4ZnWLkL3q
aDt3xP4VZRDcIQD40xk/5FH/ra76kxpK1FMN5+4gC6R70vASG18Rk1sHjUzWeHIxzGjvAGjc6x72
TnPEz1YpiL6h9wTjeLKd90kXfq3AZ+dkVWopAmZ1qtQMGbO6J73/NM7jR/Uz4VCSU2ZQLFv5YLsk
M2GPQutgfdA10FFYtTKRvAh6RyVJVAyWlWzHjJlrqQ2YbeUApxn5FT7+yZoxnyutuY5leqq8YjcP
MB1Duv/IQn2FZenNWBXaWhUwYmMKVnUjjrFO0qvPP04yBtaSEneohA+ae9fJIqshB646bLQbSj17
g0UiPjYJTA02EVIfBlDZrECOUo+alT6FB5nKh3GkCTYVBSYKFls5jI+OTKftklgI36c25W0fM8d1
NdDwUAhi0PGyZl3SwI1pV4g0ZVkfXrvOAJKAozRwKv2c4b+8ZDxML7vkKND2qdj15E5QHSK2plWK
Mds3GviNhuTcuKTPYiT0TWQsXP9+aEt+OKO6x82JASqonzjWwxeSh9uqxlygo4DdGcxomZFRxTcQ
qqc/tL7FI6yJ7MFQQvdBHz+DbTOjBJVUyOUSB+6CETyo+8GU4uC2gLUoEND9Gue96ffEhirU9uHm
jmZ6NMgx9gUx2zSm6VrQoFV4z3zfV8FVBgzcdjpvu4GwCGTKTT10p3QY91MpzK1G8h+YroX6QA87
Sq2obbKwS6QVqFQZglF4rOBB37aZuwFegdCnQHVH5UgzCt5WRNItt+8GjWg1DhkNZMDqLfesdV8G
JKdCHggOcCAjZsFASuYuCxH2B69CeKpBc0R/gil0j3odMagHj6GaoudGVt4+vhnMEOO0JNU2BgEy
ILGnEI9MiEMU2HHrECCAEIdCQAHyewDRqm8U9MpOv+V1bzwssSf82G2EvtMmbbhFrZO91O10N8QD
s5Tfaeu0zfC/tZ2LY2SsGB4C03qwxuy6ZGk0jR9dp9GmKpG2lLrrAj/XkQ5iastJTS6THUvFZFsB
u4psQmPPFmgkxSxPJ+ebE7oNj5P7iEEBjSZ2v+PRyldm0F/LEIiYSoiVJdno2uTeYY1C2ok1MvTl
xyKGHq2GkknFvaVHDSk08g/WKK8A8kgggh0oyCJEZniNy8dsYgqJZzJKc/Gxmdt3pUbo7RcJQRTW
4iu0WUknQC4jyLtdYubcpFUvc1siWUa3jvxeNeifqGT1rFJTwqZPAhACG1xg5AsNURAHyKbb1IG3
AxKG2rgdM2d12aXuI5IGQH1ddLSXuUoTxKjl/G5ZzS0/lKXXtClti7GZII/MbOaph262fKkFCSUQ
0VNgVKfGLb94FBjRjYd6q3/ybZbbJUUAP0g/O1EJUz00fVIOxo+cgLRYXQ/VTZEH6Vq1+jE5VUnC
4stN6ZVVvm/y6ZOGu8qqdKKH2XsaIIPyAPz21kyJQ1t074/ggZhLGUprATElO8b8tKM13uhuSVBQ
T9980/kAQrTcEZ7v7QCul+VN3bryso8lbPWgBLcGq3p0aVo24GjgaOuw+lqmmtyF9jsf1ruml9j4
QoOfFCHehxnfKIp8rsjyDJf9xp4gsYpI3I963z1POu5fCRStzB4PSUq+DnVHTNYxzgy1rUP6DvoA
3AMwI/a6K7T63My7ebSPhd+Av1bEfkNR/H24/hm5h06R//W+eugTQPZa2oMeE+AWZediCxx0Npjn
tEGLmWVDjKZAo8QF8B2EdxbOwHaozJVKgiCIh/cQiOVNBkRqYLlNeHTJB9Pa+O6LDUjSzhowY6X2
ucXpkRxpEEMxcb1tqScfMgU5GRT4xFAwFMj0j/mCTHHBqEgFVkESHOyKArAkamMvoBYlniHAuiwb
X6Feuk+FAsLQFnAtWzYKJtMuiBmQbCQ6cmA0PXiaVKFrlg06+vJo03MGBb9pFBDHBpGTKmjOpDA6
CqwTKthOrQA8UkF5DAXqGRS8x1dAH6kgP02afgWOJo5dpn/KFSwIdBMAoRBOWDEY2XHZRIn/yVOA
IqHgRqOCG71ulmOxAiOFCpUEOmlSMCXupnVsFZJp2Xvz0lRgp8DGXKio8lvL6sat9EoyqXmMncaf
mxIqAgnFEjnoyieFU41RcxPDlSz8Esxq3x3QhEaOBfXTKls5jAJmdJcE5nM2hMjZeDhFmCMs0zC6
y9pJHJdNFyZocDaqX5Hw377+AxX6eJsmZDQMzTSOy4Z0v/ixB57PhECo/oOMLQkKXVj01qh69DSd
4l6pn5rE0E8F4ki7JCc1iJUfPle5c5eI6MWUNfIULXSAAW/Qg5bqAbIM5qlQFtKjXj7rsr7j3+OD
NGDrmUka33gpEjNulEdrCaB4je+GibelJp6iUC+3EhDo1vOQrWpR3dhZrAgYdCavofjrtjQo9ZJE
e/U4cI7l1TjYxpYMPyZQXu7uu47LQRauPM2AJU+TBUPOReHzsBxzCMNQzkVeSXs3JoiezyhaIsq7
c+bok6UX6btoMxIaSsVCRwpgNVsJNqPqPjcdRl/gQdm18/CbMQZiK50GlXNyc8dlr1dP4ZdjOuLo
fWB9dIc5BFAOmHoQzidNh8wxekl1a+UOnhc2TPdoPPZqs+yBXn4mcYZoQMkM7jT6eAwkXvYU2rcJ
ZcPjcmjZ6In382VZA7120jLdMuilN4I6gyAnCeLtMxf4hOahfRQFHDA7tR6mJw+HJ6pNbNxp+sp0
hDSSM/vPk8DGsX62tRZ772I6IEaKUhO92FG9s508fd9Z8R3w5YDm54MLzdsdGfc7LCo4IgLB+t/W
t+344GDRd2ubpMPN2oNMxVCzCSu1Pq232K8FaMbSxZsI7qpsS2s9RLpxY0XQzOLu2CfSRRJAjTYL
XK7AoDHCTA20bQWfPsCTeFOKEPd3Yso93g+YzMdbSoni4GOp5uCi6UM9573oScneQ8eKr5K6jRJg
5r7r4ja8TVJjXkfzWJAF13QWEfnXquLc095C4fTYW3WHdAEHAlzsoUuqXd21+hWipDE2cGhO5n5k
HZ1Zt47L3rLxrfrny8guxS7zXGbO7mZyymmf5lWPv47FSYbw595yzA5ehgBbVrLHgOv9kfQ40H9Q
+2UE7Nd3263QbNjyRvN5Mrit0CXwAusfyzD6mIbob5mwv8Oyng5G0L5gxMGTRwt3gjOU0JhJPAyQ
WSL3KDpzXMvWL1G9tEnSISBrEfLkaZxsolL/4rvWPnZum1g/hMX42avQDLHbD8nIitGYzMPAupTI
V8THSbCEhzv0YsdogXcRPJMZYyc9J4eBJxt5D+uzLgCS933zrWJR3uLxgwGDKLdXE0ZMZNj02QHE
ezjhSYrn5WEwQFJLp9wUiV+vPKf5GNuIiEn3C4EJzDBUFewu+DJW/mWyauzGm1MeKIus2aYeMu4C
LbxRP0AXw551mUuXGPH3mBGAR9WTxW3nog0A8gLlrWFDkmUNKBtCU0oGdWRsq/DqgUIIkhzvF/k5
Ss1P9cyX1HN4dUemuaGDKhuSajTs7ENQBkBEQ/e98PB/ctovZm6Q93qKEjmu0oAVnG0Tfs9Z/XHQ
krvZPM6VoBgnqPfKrN7ZaOkSRrUCG5HoI6PQfaKH9Y0GtSl1qnIvuu5RVKimuGM3HaA9rbJas7Zm
7zfkh5ngZvxIqcXh9vU05vawZTVbw4YgA04p6hqLfvyR5bG0bpMX+q36GaEKBNL4PdQUkN/UlK0x
Xep16D6LdVwckDF+MvT+pnMIn5aMXuwFV5UKGpeASifD4mb5uhWYeEBVW8f2cK5x81vZOlKfwC30
1ieANNc2gY7QiFusGGPQxqkfkwpBCJlcIk9/NlkskjskZnazdh05mMj05AXQ6COFBJSgIy2URulF
VK62OliVd/w93sZSELMinYIiV7qR4Isw9ASXqeM/hKi0Yb3BFzXzHOBSRfrKLOxDPhGrlIYebg30
9kZqJA5ObKz00IeoUqazjPyESjV5FNQ6AXc1jO1tw6qbBEWE+JqKDJZbieDqynI3qTncBIJwFpCw
Sgs3DzjJUGW2CS47n3i7tEGMTFdpKm3BmDWh7hzwuSpXA9keTCyMXVN9QibrMtqxhiSASh0ggcZw
zZIfKlqn3UlgLL+/KcbfZBjVTVGClg6CluAf3+LyIGxMLimRQ50Z5w44UZ0QsqpLikb33nBu5+GA
RPlmHNFf+P25xT+c20B8k5MaAKC8t7KyDWYoGan+9FCqijcis2QgMbYLzzZpBk3YD4WYThK0yDQa
ZzTXb7xhwB8julIWPfke1jU1JF7WEZSU2/s69W5Gi5TP769S/g0UhkKY7tgeQpyeiRD5G0hcXo85
/lsJzcblKsOWANFtmmHFMEwwOan0Gq6661J23irwwFUBGauG5KrAHFHEU8xyqiPY9OwKImKwBhdT
xXIuovxbp8CQuM4uKalC2sTOgqu1QhP6c9FELG4fFwhioKu4XaUDW+z2qo/x5KCyGBAULjgNwoQr
hWCpiCRwSQnkRZKW+5gJN5jHWwyZOJkJbaDpKcWNNfI4sXXAzhC/QLs/TVn4PcqHd5/wbTmpgI08
z0XWwymt4bJa4wehkoyRrG7wk1Igj2Km9Fib03M6hoff32vD/Bs4lpuN3jGutY6jo8/6BhFXjlGh
uaQ+DpFM7LWnW1swqkS/Cm9Sq5HMahQqKitvyNH0qySfsk2cSvFg9NZOjnrBdEBG2VVeWRqOb7dI
zg6Hptf2qZq5p4F8Dg61TnYMA/In+BqfLJ8CMPy0u7nxsh0S1Nds1rB1A5Wyk9W0W5LNQUjGwsTP
MAsvATbf69IgXx3x6FRBMY9IksUDY39NjKKDUVmZGasuQULUjAVMMLJvpBkKJO/Wkil0G7ePQ0hh
KkGQa5UV6UdnJiKmpn3JBJTvaO7W5cTIU/vOZ2yEWBWq/4cpm6Xe2mnf03god+QcNKMtt3Hefs28
JV2fZYKVgrlNh2gf6vmlE6QbM1Pfu2FLyUvPcOCCNxibWDb5YRTshlx/YaFHvoqMj0VqLhH1nUaS
CwwDv9r22tOSay+14sFyMMIute+FoPlABDZgFqNY2bPc8y28FuKEAEsHV4ahG0AW5GoQGd9rmZBY
YVTljnIJBLa4vMHV1YzR9gA2tU5S+2zzTyoERwwWv1jYB7I4w/iiuzdL56ZUIAEZMU/UnjyYtfY5
yOjn6lKrm6AIv2vDeOqSon83SeTmjA4Vjr4bz6ZvA9aoICcObX1Mi+blX5rrP8wohi2kocMEsD1b
aQX/it8MOjAmltYkB1P9ZDUbOBxjDed909rb3IkJWkOySxSf8eJUxTtVMCsUks5SMKqqTf8Fv/t3
xLdnekwSNv0I4wQh3lxSO8lBlpERHVI7+FRm8SPL5xuV+k4H6FT1dOMrxFkx9GcFvcrc9OLr1Qfw
6v9yb/5hcDc98NYCioQFJPJtT+6irvdlXkSHNhxLkDf0qg6ZCuQKQba0UI3FV3TVAZvYX2VN/SUA
ct6o/IZU+DHwFJAtkebLfPe93kXvMXKZtmTCoGqV478gcb2/weSxbWLMASHvGYZpvcXhssC2KIMP
4QENNX+jUUUHWbHRexSnXF+oYjZh/ZxKZ7s4oeX6bSj84ejoVr0VfJAE9d2URMO2i9xsC34CpTKV
jUIGjaHXijbkWU148QDzis47rxpKklt9yAge0XJEv8JrboZkfMmmuNjoM6hYkdWKTG5tPM32zh6x
kNBPkPm1JK23S0480CJmnxrds8TckOnztv1AYi39UNot+uXQRbdlF4U7usW6BVn5ArFyJzPvQYYT
YkLo9EQTdQv8FKEwlvIY13QbE5OUtTAMKGCe9qEuMb6MgO/SgvWPUwpYVzMPKue4QEWhPiGmor0P
KeDqzBGhCNHhYECec9xfQrBRgZmhUWFqN55uP+ZdcIWi1e0lvgdxWh+KBrLZVIzxrpJ1uJZzdVd5
ZXlKJ6SWZMJolU3teKij6DuWncWP1cf/UaP+RT8dNgiT7v/OjPqvOppZdfzKifrxkZ+UKHhGf+gW
rk0szFWvUSvGn9rphmH9gSkbQbVjCFbbEvz8T+100/mDdaZODA+TCvtyD2bRT06UafxhCrW4ckwX
cXXD/U8oUYZ8u4SAKQ0lCz8pF8A9Mu3mmyVEVjlNMyZyuMOctttGVTsflw0FzPlIsXQ+CpUCyMug
X5P1QlShatjo3v/sqZfRnH4Aksbk2FIIQBSP4N0HrPQjjCcCzRoQKa2GpEvHMPVjb3k5qJfLMScb
PIUu5T1alXSAa8IbfYxj8LLTe4gGwbz2DNQSdTAk9UddzHcCA/ud4igeXzdG06DjvbzOoCFSX7Sy
D5aYnW3XRPmxVl8fOq0LNjPQ2NoAXWBqash3elF5XDaiatGDn8ea16+7IvW+YnXdbIMmRxpo+Xff
z8PPd8ZZjq5ZCrp4E/eIFUtKPOgmqTvmTml1QDlhSym7T8Fsc+zHv0lh3jb5ccSMFM+Roz35xRHO
eHl8fZni852uci1UWApo0C3CcXNiU3BWu8Ew4wK57C4bzTPaoztW6Cj7OSPUXGCqy+oYkck/N4ZU
Pz8wwPGsEnX7bcr7KyMrnU1nwIUOcbg5On1c6lu3iZAwAaZqIFemDi9veH0XNrlnezC17YzwPxBT
cpETDcPMs+a47Bl/7kWdWevrN//Wo9E3kPSCN6+Nxnvf7Zpj0pbcpOWNy2vRqxv5y79ev/2X78xN
dWunlmU/Rs0GFByu4/Xs5Y9//3lw+Y4fZ1p2X9+5fDAr9+VEW0u0RBzBPaCZrvY0qxXkWFNkd5bd
5eCyqeb0M3Ghv309tOxl6mPLnl1p0yEvUDpXh16Pv37AblTyvdxnmlEcRwBmAHdBkaWE22p/Ofy6
cVRb+fH/5eA/vv7lq5bdqBpibMzM968fWfZ+fM/br/jlvH/bjb1vJqDjm7dn+OWbUOpFpbfHjfSX
T//y/99c/C8f+GX39aJ/+eg//n9559tLe/vOCPcf5MRMGMZJsRYu3f+1eS97/+uxH/3i7b/Jh+WH
Nwe1gl6zdB0kKKi7vTlD2RS1vtVmDIZXVj3KvWBIe/3M67vffO3yDzk/UY22b+DgF0cSh8Vx2TNy
hpLXl2+OIbYck8tVH/nb7vLW5V/L3rJZvmj5yteXlGEYAZfX2fJ1y649APT6b/bObDlSJs22T0Qb
83CrIGaFFBpT0g2mVGYyDw44Djz9WZB/Vf5VZtWn+75vsAhilAIc9+/be20sQv/dp69PXDfrxzg2
5D2pit26y8yFO7ytN4csGRDSQ+bd68rbW4XenGBDNSfwNswSM1mI07pz3fgF0CLC75aH1mete1nK
OsR6zAKspMhUaPdaNtA15a1mPXPnp/Wm7iDkuf/b25jIANCwUGot8xjx/O/30iz7Jju3bRrtlrh1
GtPGJdAICGnc8Xva2u/RjJOixH9SJSxsx1Z+z8lw2rQ9zagBQqaiXF8n9J60xVTTsBxWoEqbom62
xYK+Aa4qy5PlxV/WPAys/EZAcmT1bdBEeNu/fcvff8Zkkxs/pW2ylcslbVjGcTQEXEvXi+x/2tf9
89HfL1tesb72P94NuiTiKvqvb/0/eBvWSHKPSfmwvnOwXmzXT/p9c927vg3JRFz31w/4j9+khL2c
ZPBM//5turHeNZS8mvVKRuuiPAXlWJ7WW/3yhf/s+/fn/Hn4z3P+7GuE6zIV+de3+Le3NYeW6+e6
889b/O8+Zv22fz7lz9us+4KM5KXcr040ldrTuFy6zOVqut5a9613uYJfjUyHDbc8Y90/JHBDEFLz
st8314ey9bq6vubf3nG9W65XyPXh389cX4Ss+q/P/v34n/u/3zNBFz9pThHOKKZvwEYhuWycs6FD
+NHKczKXt/Ui3zFKFFajRLzT6UBpLGaki7I4rH2E2nNkLdBPlwSMhAgx6m6hPwUpdOamB6vlwclx
8gAOX3nbBUF9GHpjHzSk6+a5/4EFAZx5Sr/9w9XwZhPBflS+MDFUmsnG9h6pXFMS1uH4aJ34yubB
DgdmGNsUkLUbz9dYRPuuGf1T3hbGTZGKZ93T7H1Sd29Fqn2tMYeTwYJx6aLESvc3GXqO2PnWBVWw
D9Ig2DrK2zh5Ql+s3sgCCddQVEiW+mnbieQrjxB/TYpSTIesxYnUNkFnUDZjtx1GOCmVZx+aXFyX
Um1eLU5qRLU3meveskTA2KgClxzy/HMqkGcgi6vOS1NuaQSdClP/Vlr5eFemza0Oqa1m7k7EuPc0
qDo7OkSdUjjZiFoE2zIgn87up3wzqPTRRSEdujHY78+hAj+VyDrhl9Qxd9DIu03V/FYX6aeHgmtr
qHe9e5JxcxVID2NxqEvKYo23jHNOAsDEQuMyUaTNUz0PHX+RjkV4SLx53BBB4hYH4UqOXnMpCvZw
CaQP5lPRP/H7GHtqHbGwTawH0/pRgEM7lVEyvBRUbX1cNo9A5bBFiHfHQVYufboB0wM0qFNmEsVM
caMpjWXFgO7NaQS2UtWQINpT+cPaMcMNTKBuTjyaT+2lmkhG6RlUSQ6sdnaHUlkG3ZawSLnxRPCV
GfBSzM70byerxCYi4hDFRXpMPPN9SB6iFhZkkyIdF4uorWn6vRHpeztegGAb4m2Z+ztps5Mpf5Y7
q+Oo/PcqMbP7QTbEM7+BHEUIuvcWqbjTaT81iHMCWc5S/K6Dud639PUKtImbbrauFiS/utrFTkMB
O0Ax0zsjIGFgVOCp5iVQgjaTjxwMjtsuqYruKDKK2ikK91D4ixpBDKGWpl4YRTFRs6U4WEH/Hufy
V1NNY2gJ0mvL/H7Q+3I7kYN57xhn+KkDLr27xurds09Xk1InufbND82NI/QVxa4oYaMJShObXhqn
oGt+wWa8OhIbS9NwOGyTFgqVPafNPiCjNRuwf7U09tyOdEcnIRIP5UFAqSpNgVFxicZLGlOeLNFW
x1RPhtl4bGbV3diGy/tEpKlm6r2fxwe3d9ttt0C9pClP6yumJknCRJ8uVd1dCUFu3n0HWp4xn3vP
25WcH11etuGiYeuy7EEy27+hTuOfXYMWZwQfOtdleQ1M+yTqySBSJ0MgJ1isQQb7Gh1StCNlo1+K
p+Y6Vu5xGoPpQPNEDxvfWlyZ8qHhrALQXBL33dcE2mDYvk4kh2MLR0xYTv4L1hGu4a1OlqWk/+5Z
Mfgtx36mKUsVJ+ufWivxD/N8KucUAd7UNtOGBEUWZEyhRR53F90/lUni7JFNXpF0ELGDWnhb185L
okmUhvN0GFRe09JBByaxh/QxbD1avLs5Gz5tjK83o6qA93Hib5BbAeoltaw3WzQ10V468bgzc8qJ
HKgvmuw8TOqWfRuJIdsE04fFZMS18E7aXlNAW68Z3VreIB1aZxvHtPzxDRn+OedoPK4tvCWIYenb
OC0JD4ksvtU6Riu1KM75ZhjHcFWqgMLVgOheT1BfzxUUPt0Y3/oeIipNc2h4UNjMIfk5D9FPaurE
nMwHNxufgIESiklEqN8H50ITHg0JTYS9ZmnYhvrn2tQ4KKIawDrmiH1vWU8DHU7kycGRYPNqy1A4
XVXWEXWVot5De3KTJAAxewgDN01NtBld9l0foTmry3lPNspWiPEustw3vGUGxLuaPgRssLqe30mc
MB+F17xy9tFQbyU9Svq9BN1kiGmiXa1s1qM5zLF4js+ZKXDzIGfWJwqCODhfUk5Tcuk/DYzrFFBG
sTGERzZjOj+NUZCH3gAzdSJEesh68Fqai9zJeDYk07I+GG5154MkCALrzOQQ9IR3lNFS1W/LJyBU
OGZaSLlaBeAqwbLmBr3zVABJG3xIlPeuENqZkGOQWJ21F2Re48QBYT+Bne7IrzUnMHkUgv1t7D4M
oGzQQHBOqqjrbiBImsfRufqyvxNj3oYwM5cpq/QxPufHvP/WMovacGnUI4a7vs8/WCDgE4JzgFg2
2EHW4vhwGzhgudXuybcmOaC1j62e0UKeumtOht+U2dlDDrWZ0Q4BxTTZ57QGgcyJF8oYMrMSsPnt
NLtY856kakh09DI20rP30xC9zu5U05ULXidTh2oOM+qmAOvWT9FnK53zQAU9hGNBfSt3f5Ytcl1v
JKCbM6U6RKwEoLPj3AN/SxBI2m4L72y6CdphEQGVGwPsbijgSH1F0Ky55rvwJSlh8C8h2LOrbXT/
MHnIHMeqfqeiVh7ngRmRdNOd5rgv4zDtXKN8qWZUsQS2k6PJL+x1lMiTYL4Vvt2zWu+eK0mSq1yk
QuSm3OV+rQCqOjCogXaClyAQYFbx1qqy+/ZR783xjkT3nZeh6Kk5N7w8Uvjc3D7sh89BptsYLkGY
utHV8goY1bHpcEDrJ1yE1balOIFLajqk0s73XZa+RmVWnOZMQ7Bkf7chwCVESyP0SZYjgw6Yqbc7
lFR3IA6L/RJGXrvTbbT8pxtjuKsrj8VSw8in+o3R9GpbYR/CQpf+gPtL7IXNRKFLEQ/DM6WBV4N2
9TUoqrRm9zKrnn0KRJLx+OQi3E06Q12qLB1uIseUW1tVdzJBsh5bDSJyvX7qmDkI6uNh3/fXwBLt
TQySo+jN5t5xMccsKMZoP7oSnKsFddzDWhRC40DZ+SRz45Yn8bNZD6NjQGAu49vUHL43io/SM39X
6fm0KK5P7RChTzWTR5pYxF5k/U5lyY8cAAohL5M5/iqUBnTO00x4Ocaxq9S4sWzUyJm9ZAS5HeKc
X9YCF9RFgYDJs1/8IPE2lp7c4arEZABQ8EZ4w0REZRbcyIq4qDSvoqNgCq234Eeamf6ybncHGhaF
hyiZZsNRJmAWZX7r8YnYK9oMWVnRhbaw9KOAGznXtnVgjNuWBkZ8t8oe0Wt9SY/YgtzAxAAHok+K
dJdJrWXmI88icV0qvu5ZkFJXTCnJ4XoIhS93lHHugxl9si7A46HAN/FyBnVj7Vk+bEz7Q9XCuu+M
Zegk0nfvjiOijOGr0hWDCZ1hkUchguJnVmwNy7p93TX7KbaJ+g3KR5QJwBKq5hJbNHJUKUNLr54c
KX/EHT5NHcBf4yVvRRYQbDImJg1YgW3XlIekHLezGBmakyw5o1Qgrfo0jYD5QEy9kTYfALYWLskZ
zS3XQaZbLt5idE+okIMAihHHrZ00G9vq7L1YFE9OR0LD4h2P9Y+hnz40Z9jFlsQ2aNWPyNfSPUr8
KKyc+CCLeQoRdTWMebOH6Cubt/pg3mduCzGbi3FCd0fmXnZpsuHOSX+0vnnXKtP9ZlXepkhPjcZ8
e8ypdc8ESc4W5rmB1pYdOMnWd2aOUfD0mgeZ2ifPgCmadqP8KNkktQEYUhmcfCRr0OtiZvJggKLZ
ZJF5By8ZFm+PtzCOwG9mmrsYD6Jtb5BRU6kMGTaRQ2kv8ea081bFE3m8ib5DlP6NnNF4X2EzvZGL
iox6xUtfn214srS/OMACQzphoSh3gIINuzz5BIn0rMcoLKpI/TJ749YLBuNoTAOWjhfK8XCnu+mX
Kkfr1UkENkytWSaWo7VVBqrOrIZv6YaZYQaH2I7OGlLKph+Ix5B6vPe1C06571Cp8wuVo13qWPbJ
GLtLl6di087xMaYqTJh39enU3QQRZnYw4R3dJJr3XiB/NqRFh0W0TfT0azCBOAqcZpgWoPwGiiTD
ov/RllGwEyPeLxwbqTDTEPpnumm84MvVSuyI5Ly1wcXxur3dulwxkZ51UfzgE55dmxEyPf/F7hBV
DiySbyxvem4jwa8qX4x45M3AyhD0kt8NenfLKJ1uRE/prkWIbNavtW1+JjX29dqj20cG+YRxlVzX
+Q4vBWDTHiTQYOLxbYmKSjXjARiZdtUzJ7o2syiuIjrbWoAof92lxuEILDW//N5neKSNQCwqj39e
FZtoRct2THbN8k7rA8NsffYzsFjRDzgW5qdOPBFJrq6K/Mfea02kJCCm1ZwPN8rNMr5I/KIhFsTc
wiw2E9LbDgMu2DE9OzZnFSWCuwFN8EO/bKYiemgV4uayPnuxcq7rhnLkvMmmmZlo7f21r3InsZ+R
b8Po+Mc+OUPkNqGy7hfpG0jg6L5cNpKDEYjwlZPCZMjvweaXpnmdlw2lWZKwJm+C4cLdrk9Izm29
9F4taN1/Pm3d37n2t5Tp72nd72vCvBYNOT6l6urtn+daZmQiw3dQEy5P+dsDwE4tpi9/9jhmTfzW
hPJu/YD1gShBpBH0VsjitAnXXeuDaa6T5uBOT+suB27nnechBI2T7IFaYe3l07U3jPRBiZH4eBEd
lQFgYMqK23F07Ou68WfOq7onQO/PvgJ2wD7qLNB5upbRRqfscmtp8pQ7uXNNl836ZJm6tHMi8O8k
bCNa8RN+1CJ2b2an8fe/77eomnZtTVBLsz6eNI7JzGi8ItS7nwPGEKgYyKCEtK9BkGv3gIPj5Y7F
8ub3hqXVu8yS+TTBYNCYhcwEGuDr2f553ggd/lDMOhEay2s9vYYWXabXEjL5XYPd8PcRNTdw8EYw
TUFRdvc1s68HW/PjBzOrn5ooHs/r09aNK0jtinxAcuvd9bmGX/U4bZS+XV+17jMnE3xSnV8KOSIS
1ePgWlRWcI1zvrBlyY84aoPrut/0ygF3b3YTZb7O37E8LZLTsfEWs/3ySlaBVz01LMo2HH/1lPYH
LQ7cq2hq79pUidgaiT8TjTd71/UBo8+6o94AbFrvrg/EuY6YrRAbK8t7YrYCkEtdiYp0SCdmboNz
++e5icAIGeSdty9Mke38iZimWYuSh6Zy/HC0p3xreREhqx520R0EQolBUaQPctnYfdcfqSnhnBlH
/bc68P9UBP9fFYGDfPa/UxHkn1X32f2rjGB5zV8yAj/4LxcSsueZgR2AT/UQJfwlIwhsktndwHVN
2yOLHUTHHxmBC3UViQFCHctyAmt51T9kBNZ/0e/n2YSwe0v3/3+lIzANk+/2d7mwYfB2urVoGQzH
sR13EX/9Dc6HKca0G1OSZVf4JGmVdoBDujsnqfNa2F56lGZKDcq1aW/svG7jgr3Edd2+e6PQt5Ly
/yFm0PPd8r0LigSENkkeNVNIFrzxS8AQV5MtebRmbEOmBeE/STHex4QOTjjizXIIs4hywiC9b/GU
jftAyyizdmCuc//UxxQYHW++hLggxp1WgkkqjMkhNRFqdRqBGciN7/gVooxLso79eZOU+njTeyxO
SgNyK1TuX/Da3KeO7ANl2qHJ2HVfONGh6KBOgQpv8DlO9IhGnUQlE6KFYWMk0F0ycqbkaleBeSx0
llflx7Ftkhfm75TXhD+FUlDqGmb7DnzMfM3SzAjzboZvjWNU9WBsSNvRPZaUdZ0Hh7o4TWlO0lid
pdfZIW1CBQ2pr9l479T3yEXqXY/IfBvomENN22WBRnj7Jpb1z8oBGepZBJu19VtAwsdNqarqrOYz
XGqi0epK3+gFim7UoZ061pJ5eWSC5WNyBdoDxYK19zJgfKX5VDKFDKsy+RZgDyK4Lrd3QPMqflYu
u7P6FRXjfd9GV2wTUYgklSLpwCgPdAi/SVkecpnaZxevmiP04B7cY7fBeX+jpNmg2DC+Yf5Mt32l
k+uTR7sIMhfFBLGLmHqXQqt3dkCeUq2ci2Ms8YTxPgv801BbYtdQYLwZCzKJLDJW9kZOiQ9ahEtL
AdRP7ATPjVOhSm/bdp8uk3q3weGnqo9azx/rrj1i/vtoffLWRBmQD6VRh+56HYJR0KZHrFZ3ZixO
NGew2LkJjQ+9+hAaPPAmfulIF68I/IurLxg7WFTGR/hLFQPwQVbwxDNn/Eh8Qk0K19ioEqJEqRtM
QeLj5DbGoXf9N711MOS1A2ygwPihifSF+nQUNM9t4aPKKIg2QJz+aY8ZCSpMSl3Jryuc+tMbKDfF
Kiey0ie1MdU071DG5qWsqfjTbI3OlFXyhus6bh3q8j3FF3Qi73qT/pzNlgCKmmW11WBwo17RU7cs
iibElQv/ddLg3pfx52DGzjGPrloWEzFXTm+ZZR7M0t0TvhEq4m7omcXBI1dETHo/nTnBHzc6X0Na
2Pu8ig9Z1f2IEuqueTEl/EPNh075T0UyWNvXOvPRu/KtMaFAB4OathkxorW5tWEVY3RBGmqeqDYi
z86DTTHBykjLi2ivGAgFl0YjvyQgIdP6oKSAe5Cy7aYGUmM0BHkaObUFJ+JH7TFQVo813oC9Ow8u
CJr0NZFZWJG2ejNyQidm8Qqk5x3Q/CYhkjNOIUM0RIfpeJrUhb8J4ucFEOVjxhnXE8XopOZd1HqL
pXgJfw3gAJDjEFqFave/5YbacSjohGgBVWW1mYTMDqMtSEToDGxodJETvfwyB2YRU1leBfqk7VSk
z/h1BpSe6oJQnlSyyjChuwQjogoYS6pSvzSLEAmtoDlCrPFmRkqjtdnJx1nUFUlyZ7fkAbwLd2Su
PibuyYZeYfWpPKTjRAxW7/yiBOffmMUYneNHMCZIiSKhPdkE3Jrej6Ki5kGgsb1Fmcmp05dgB+1k
q8OiZ1I0HKk00pNs+y0pDW+L//TENYDD3Pb9m5rSMO4x711V0+M4WvTUkWAfm7iimh9ZlwxrHH8N
6CaLA9QaxktsQqeYGhp/JvPPg8eaFt/I0hofyINlwj/CCBk/1KTloU5hnnXwdzu9tE77g3IEoXjU
c2avqcK6K8pdm5jGnl9tDAC2ljK7twDV76ac3Ds37lraD5l2AFcN/EcPFoMpATngNFQepzftqKW3
/TyR2JBHuJdFRcZlPXpgL/D817F/NVMXVkihwxLLTX8jCuLNQA1vYd74Z6niR7OvNVbD2rBjAb7R
HXqO2mXSJ+Z5SKo2Kau+uDHwDZbIBia3A/HkcGTU420ZdZeEUK/trEP88os2xdGaaft+guYXAFM0
GlAURoK5CQ1uvOtF+Ro5lc7FbNz0SZdurUjRmRhc7BMzSXt1yickbbEzS5OEEaMwD5QjucTSXtwG
fXU/jM07XSL/NlD9HVAM1qrd+IZTVj+O8k3ryUgtfL0Oa1iySOTnDT0XnzZHjjU/JxIgts8MBgzK
FfPRFG+ZQ6Ns07mMePAW2jHfY2xGcNuOxO1azivs0Vfhat5WDOSaY2Fb/GL4i7IIvBdgMzJW5B0u
BWuvijwmrA177kI0alL1kkEdf539Q2cHQIgsZv4gDAZLHao4k4hv+P/0VGI4ZljuAQqzR3FfDXMB
JYzwyk5QR/YA5sArogh7Io/r0FZs8iY9qFThbjWC18FNXtLAp/EGr9AN9rptsaRrhlsq1HxVGfPL
zs4SN+K0mAzwlUZcVQeH/JSBWipXoGGrxCuFaZA/URCRwMETm1nz6NrQ5YrMU5WTrVyZ927PdyTk
rL6h2K0d0qU5TYrHxV0ohCRFP0wlwDsB6bMd1XFOjeDsxCocayQTLR0VzP1gbinsG41MLlHm3qaE
dd12DipmvT40OC5DlYpPZMZlZp4rzBtkStm/Agun78IXSZLuJRHtafHq6QWRTeCQcXCl9LeIvrk3
56G4GGgUydLDyW9dotk6GKl0jz6zJr/mH5rK4KDP0c+g/0ZwFXwQIGobSFuHpLeAlBUlPXkVbfFh
XJ17OXHg5Yb4AMlFyVxxgaZSeuMxmIVZCzK0L0d+/RxuMAccluCWscX+3nIihoUu3waNlL0Jv44r
Czec3zy9/5hqu7zVIx/shN6di3Lqdmq0Y8BiwYexuCiE6TEDUvlzppH87C1XbRlH4ujjfTtl/AO9
iGhtL+6i0Cq7t1nD/ZHYzcUzRjoR8TPLq2Snlz9NQc5SNjn7euiOkSoIhCkxKTRcSasc0ZAGGYFa
dpcdPH0++nbwAHBkJCiImWBqT9+m1BKh11EWqajUUPrtNGjN6IM4w5Ao9OYRkBaHhzSiTZT4eWgm
YKQCMR5n5aSYYOB82XVEcPqcbuoZztYcMHYxC5Q3g38cMUpt8mlxX1qIgwYS64MhlbdNN6dh7xjE
Oia5GcZRcJB4ETC5NAgzrITs74RAr7rdFTOxSrYYMVpZUxh7bs8RyQFaVNE3k17dLJ+HkcS2qFP6
pSA2M8mgFFSo8OFAvsEdJE2RvBjf76B2LnOuXEvDCTXG0c86jtro1GFmge5JmmUhD9C/bhvLA5bi
cgmcdEGWc8LMoiVhGa0ybV8HqiNwX+AMDeFwyX2gBmzt/cRXEvrjDHocZMxjklrEMc0ksCIYCwU/
QssaVhrWt07209HImmaXVVGx1S2XqYTCBDQIL1QyGA5F7+zxqsBG4MfEle8G24louaNr4wye3wrm
Lvshy/rQHNvh4s3eh1GK7zKKRdhW8XecR1tzMZwamV/tx6WDmhUjBruYzE+WHFi0h19GF8Mhqage
eRaD8qQ8d2uLZJm22Uw3mWrSkHkfamXdqV/Kaj6nxN2J2rrgA6LHWlDugnLwJmgQyRw4IYlDp6aA
MWQTI84U0ad1jTjAvOlWyLHCA2QaCp6HlDoRRPOjRzEzLMo221lefXK68TkfGmwJDU0apycBuh19
i1UH1e5WR0brevkjSGoXNGv2NHuDE2Z9P9G1Ywpemtlnquv3lI2ZbtY3ce6B8igCJAp4zzbV0fvh
e/HW0SWJs1rFeUKSqk9Kk1sM57r8MScBVuUBSYNLRCYrV/15UoS9NSDyqnaX1t0Xc6UPZnrVgiOp
awB1WHhCJ9dJSJ9kh3d+CMFIUes242jBAtPapJsGU01sB3dAFEZ7qKTGqrNsCdFa3MaTfswM6V4k
5e+NUtHX7KqatE2QDl5lbauMDNwOekjvw+uJ6MhYuxy+wc43LMR6eIKJhO3vbRv9zTz4DHE9Yba1
ds45AY+tZd4n0kEZk/Xf/MXBlA/ZR4nn0cu0hr4kmo5SuHjknGoIO6nO6CCCBzllFy2BPTZ6NP1i
H5GNVITz4VFpGxLnreJpEAylrnHxcbJhrR1cDMhQh3P9Pu52OuECezvqbiu3YRnTWj4xh2DjpxYj
e3TUgNPufWG9xt4i15BQ6d0C2CDXUIIk3RtvOLvm/RAzl4h1VM3V6G7iVqfjShk/drQvq97rPVPZ
CsriFhEFtUcO5J0dRWGrdfs81b5nyiC4x1mCHGuucI7FnITFDg07L0l2JrgLe9uzmO+n5OQXa5q9
WFK7OcRMIyEcj4kY+FhM7R0sD1FB/LJLP9twOf2FNfku6bxdZoBrrPNmxOEXvKe2+c3Qo/6JCvej
XtUs+5tDYSOzwLLjVfxyeUq3M2bJXk2sTcSj3bCaD+YBJagbuWHckF2tN59GjjrMTfNg53bMsjK8
U5ktYVnU+TO8olt0XVhupP0Mq5YUiZZsVvQcUn/OMmIARsIYhUREAaD/jN8KShJ+rQ3pJK/TBBtj
mjAZxqnzXeuclyaDjtOZb4FTZmGS4RdeplGWETpAkbZKZbQEqGbuRO6GA7SXPEcgITssUIkD4QPP
42ao3/vFRlmn+rAz1YcCs3muGQrSCrBTlphPPnXKQrebZ7vcD7pJJ92lydPqV70j2QyMMde8PBwx
O22DuMMTkH1VcfIt84VzS53nMmsEFnK9HI1fyFo/cHuefMLj7XYWexSaKaootTVLC+S5IW8JDpng
4HEOJ4o4M74jihx89TNSEEoQBP0ixln6/VNxa6qu2cyK6Ghd/ZDVL1MFQVgr/OC6lJvIyZEHKeVs
R02AFSfGco7UEM49+efuCJcmzpCX1Heeq6IHOG836AHbU24SPijIXNOkf8FFsGX1pqGtpXuL7/Cx
iNrogOFjU/asKn2hszydpDpM0g0hnN72tjMzplKj6sB0eb7+bCrhHX1r/ga5qtbyaFPCpYU5Y1xy
VDKHnhmPm0GxHRQdoDZGhtb6zV20zEviiHWThd0LYIO9730yR9uRPIkheGktzjS3f3WFT/Sba36p
mkK6m3Es2+JW+cwcJFV/0l3GrWPGFyrbzwP5DSpdWsMDkK+4zJ7ILgOrlVCWIVcjfioWy0ZfTpde
UBrqyU/gcNLNx2pO33JT7x6NpCzJ91bk9e1Vh3vUs6w3F67FBfzjUzonz7BLLX5RBrDUhoQ8xFgJ
0BjgSF1urpusJBvCh/uU9tlBaPMWggqXnWVjuP7e5Zzbr/dWgbgwqn7v29HV1HtIsJ5+jJIqOJnF
rO0iqd8PqY5atpTHrrSNY7T4eJyJeEaOJm6qwt/31N72CVHACFbkYV1M+q0d7Ip4tDaJ2w0PyQI+
E+pXZSEvSQykYDEWOoDSr7Ij663xh+pgsbwzBtrmPSPyl9KubuLI76pojqJARjl0TnXuuLXRJaCo
EpocCqDI55uNDEyi4P8Zt1+uNx5dbaZg4QC0wIa15T9dbY0S34xh5vfL6YpCA7y69qR7CRBaXV2t
yLtAb2QOOeUyTGFj6b2kCGSkLOl0xJ/99BhpNaRQdJ960T9qjvhiKKIpa7kX2y9PuSo+XEU2Vayp
sIYwhHTnzvTObWq/KEI+93OKVAH1yw1doU3ZYJ5MArSouv5Bmx8Rg1yMygUwj8k3H4vAN8Pea965
PCDI7U8iy7qbMiODznccknsX26AG0KptjAA3vH+X9+570JhvDQ140TQd1SDEASMYLFWjuin1jQ2o
aJ+JeLrpIA5y0DOszA16T6Z6C6DmKoMW7hlJjl7tGdRnYe5VBsHqorvzJt06QKx6mrUtU7KHwdHy
PR4mmhne8FaCZPfgEt+oskSjSSe2SMm3ENaurYADeegGb3wxR2ix8jPlhDvbMm+nSRM7Z7DxSwVW
j744IY/Vwz5l/nNjLXYEa3nKus9Jom6jWSNkpcUBocaSpBNf+2rKwjy5c3zfcSjt13vwkV9Aen8n
nA69JyGi4VyQ0bieHPDD65MNVYxBptv4C/unToEb9Sd9xDVGKiVVGbD/UEnfVv+AWr0JzCEb7ERo
BDrbZaRavpY2zmqfzqz9Zg9p3vpV+2HC8+UBtNqnMdCsAS6zPT+0GVN+f3FBrJvf9oQ/9w1+KHwN
yfHPSTxVI/+33+ezebAppx9rVka9lQU7tK2tid0rC3JsG8PoejvUp5e4M3Hfp0sxh9WmOPb+t/Vk
tDwqWojeD/byt69vCbHoH+++fLaVpxRIY79ENsKHkFBb7te/2PFk9ZePYr1fJUG788zp0bHkdzh6
Z5lQPlEdv64j2z1J1iTewAdTp3G2mU6xHiPNmm/EYixWJyDDR5Xm/V4jfQjMNd90HUXWu3VrzRt/
WTe1y1C2fvV24VlzteISg78sQOsr3cE+0G/pD1VUgz9g+E2kYtpoygekwzbJPxneQdiisG/GxVsB
ebfaEZTw+JdRwcYPVwNsXq2EZRA0hySbKUthQpjKUdtbaHyWOGeSSbH6n41WsiIbE7UN2lyd9Bhw
YN96bljOEzq+BAcSwn4+Z47XaNnZYODI+5Oned3J0Swkm515cDXcpBuKixPBa8ww1vE3T8z+FFTd
HWb25SdsKPmLgNkoucuEz7JZb62b9YgjtODXrI9IfqvFWmgi1o18kCa/T5X1fFk25mLfYp4O8a9D
nyCbxYSWLS6jgBcj1e28sFmYT3VqIZkljhNbjsVEL90ijzw2k0hYYTg/y1jidyscANky2OmTHE7r
xvLaeuv0nPKeVwwnqxE+x7w1epssaKkbRR35EAWjzeJI7Ziqs7ha5PXRPh+zFNoOK0mjZ9Wznozr
plmO5/VWkmrtoY973OmLWdMJMHfFxFH83szLofElXTI0wB/UFgDE0TpJ90WHU35cfwezwHnx+xeh
muOb2pc2OCwF3fQ7utXplqXeDAGxh7gUZ+0+1ueX0USw66TlPVxUOvLLRuAol5o57bouedXJVruM
/vTXY0ar7Z3M9f8fe+exHLmSbdlf6R/AM2gHpqEZkppMTmBMcaE14BBf38vBqsqsa91V1vOewEIL
RMDhfs7ea9+JsXTOWQCnCMzW1qtYMOVUJM6uR6ULvN9+eQASspYWOx4jdZ+RD+fWDf4abMj/Vq0h
RBmmvZ7KbmUOIVj0MG/k3uJAQ4RY5FeJ7ktmfntoqYYasikZoAInutSo0IGl4G4YUvWtyN2gevVE
bYEKbsMkifxOPm9DjwtpklznTDQu0ciyVJNc1ewZKU7P6dHqz52wT7ItDumcX3o/o3yBovcSTH+V
vRGdXRIJRnrvBKZGU3oHDuvgha6+SzqFayLcB95CaxoXhkzzIptebEyPhoKdZucoredDX2sposBs
17HEQl6pfatDwWoqocpZ5icvKNDAkSxTb6rRedB9kHjGmH9UE9UeR8/e+3oetk7Fn8EYvB+gSO5z
JeIF/5/s+5o5tn6OvQrxuhufoVhUp54W+8qEQ7QhoihheRIRQgEjO4ZQZeWn3xsir1wEjbOB4Ols
SgEy0/MfKNySlSSnOjvlZMWX/dwxB8FE3UM9XSPQ3DiTaRKGDahquWQn5lYzAFzrepafrNnLvjYo
SSkCIapG1PprhHW9iRzyH3wU3aQYQCq0wRMul2p1dbn0+46orczjGGA3S+mYrpc79Mhm9lc5SJn+
9QLLqywPto34taW+vqt1QJTSNl3AeAnQv+WiLwztAAx5k2lkyuPoXW79vWkGQJbL1aLBQ1U6eYpj
wWKKBvaSNBId26A6k1AnP4YBqvZRNxGE5fqhIR0hY0Y4tfw5hxpFuGy67xRXlOUBYlA+7H1CM0/V
xBHjV6D7BzJmc4bH0NKOOifOu4pRdZgYNnMNyX6dDe5ahOlwMibclclA9jWiszXszjvF4Fh3gCR3
AFoVCMb44UQ6h3f7FnfZL6or69Lt3q2y5vBCt9eX7XOcssZNPf9tSL2AsA6VS2wdKLeS5BZEP7PK
ht0HVWhtDRWtt2Zrtrm71DCPoB0/UK4m00Adg0qadLGPaGb2Y9Tremuxy8AH/fAFPW9Qdv5oPSf+
OzFkJBg7mAg7e3rhlG2uhIKQTQOVrrJ5Eh6NL89Fvdd0rLNzgeYRyWIUP6P0xoreec6a5dF2LPO3
rE0A/plUHq2ekywjnhOhu20r9oJDua1I7r02OgaELNJhi55l/oGfwWNcu1kTsdGent9Q1WN6yIMX
kl042Mutbmeo2orqzihIOfZrJguAHI1EwIsTRXX1KGsbDbA3wKtHz8y6kyrLqlk/yVF/IYum+SUO
bp3cW5PtbEzB9BqM23fODMPOM2+ZNh7p49+P5bhHX/teT/TY/Oy5o3HKH4t2lrtqhuK5EQE2qRid
+1zyD2Ck3MPJB6ccoqW3guQ282KS6mIxAnUryVOBHEnFGIdGs9Vb+yQYFENg0yYR1XM1XfMUFV/2
3HZxs5EW2i4GQI7gYIu+UK7BA1C8nfVLHQTfOoMyZVxvyzq/G72R/RN/VnQCRB7tyqK+gtG5RNq9
ZlbHgD6J62cPdbDpeqxmXVAA/vQh0ou7aPR/SlFca9LiV5GEgu/zw/XbvrIkZ7SHwPNSUtutrQ8p
GJqSddJgRmqY6shgXA9oP3tqBp7cQ/NBoKihGIWWaptnCoFYCTz9MgSYDAamn5a+pQtxpnxuoxTP
wPnLQ9zyqzrNj7GaL16RbdIhPLVm+Nq4xpPhEgfh/GysK3maFMJMFqQE/bG4Se/q0U9Ok+aOG8fF
IDvjsjhxtBun5dKy6a3QPE0eY2keJR/VjMkDkArWenuOdogQ3kwnKHG7ZQWV/iiisx5Bi2AIoOdQ
c4z3kJhajDv1wVd0gMV2qCsfpNv4uByX620r5k1cMusezA6W5YgDIKHC2A92zRqOkXcgGvNbxNzj
i1DKcm5jqXUmtQp+zI5q6bFRGzNCQxtVU8LR2TbbOBTXXksAVZv1sQ9LkAI+69jYRZ28kCuWjRDi
oc1nclA7SscrpHTlcfKsiujH8buL13id5Sxi4IcSNC/RIRKctyeHSckJylW2OKiXO8cblhTE9mr1
YqjNuMzQcl2CpFKQq7xOkJ7gJEkSjhWcZfD/bYPTYcExvLBPNRdMrEODjkwyZy2LmXCyPPXXMnIA
LvpzHK+GUS/o6LoD4RFscpY8R/3DUvPtbtaePGIpacSrU97yIKWGPURuscbH1hzbSNRHFmstcAJ1
cUyq4A5iqZGiqQX8+WYuLvA8VuACR33j8Wv2SDPIJtKKdZGw+tMYMtkz+5xSvJqhWu1Uc9YosVv/
vl4Yzp0+hN3e7wa6vb/fPlEfhMYenW7GFkUiyVPbg4oYEKml4XpdblsuLRvNLM8lhz7zI3CwTFUE
8RbRNsjmb5bddqxci1dHGkhV3d6gBKdA4oWgSVdawaro+3e9hTJqEfZ+aJj+uop+SikQ8KmwSDKK
HZpArsHZSG3CmQM21MZ9QW0YVAcbJxJEbGjJoVu+YQtQBsX0AI+vTQC7hxplLCOJd3FlvWQaw+J2
zDBHGqIkfLjRGad7iU1SzbVZe6mkDJDPbcuIykVuzBRqeuj8p0WC9v/Fev9FrOc4Psmz/3ex3voz
I4mkKeJ/o/58Peuf1B/QPjTZDDiIrm2hh4Pf80/qj2n/j6078Ht817BZEoAc+wf1xzbR5Hmm7xs6
5zrL1AFv/VOuZ/6PA0zRphTpeZYgDun/Bftj/i1JV+djoeAjcF1YuoVWH13gn2I9TL2kRPb9eIV8
TgpVqTN0jUSp6dW4Dys8NKU9Fne9HXubOkYzqiGyQC+CozMmb04GZf6c69kPyAlnyajN1KK4xi6u
04h2vlncciDmx8CePmLNq/ZoD+QdbdxD61cvg+eNtyKZxpvfee7ujx/i/otO+r8K/JhlXHStopT+
uwpRfTGbZHdGXFu3PdNVKsU/VIh2MVWpT1bDNWSOvh98dCOd/WO2G/K/YN+fS5K6NgZyECwN1NP7
vvXOzTAa1yqyf3VEf5/8Ud5KtxovJjGjB6vXOqYi0r00aQWDrOnvRRzZa9+mwY2UHbasF2SXwAt+
4iKMD/qItkj0xrPIy2ZtmK3cBkklT5gOu72rF39hEB1ODUi61WR3W62owaDSQT1Z/ZCc0q4lkE0g
3J2mNNxS/g5OVjTgDCdpow2k9UI1jjK9sKNTtHUKLbwrJk97cufKOhT2JNchwJj/sk/dv6XYL/vU
FeDGTVLRqWn9jehpxyLyXH/qruE8dTsJeHnnS7pyIYG5zzIkVKKap6M249XATUnqYZUAzx9+enbY
EjlSm6eW1KcsoG0lJd6MriT9t0AqsaqTfTM2zhNn//QRqhNmT9d88WmjrJrAecd2KSmXuViCK1mc
wlHfhrYH9Xmg7l0QlfJM0zpcRS4zEiauTPgQ7+yziHmlMHPoi8BR9zVilA0HHYkOpZfdUGnQUZZd
QqKkCFeTORjPFqC6wp/vvcjNXye8hhIWFR3zKrqkRnmbZH8UFZaaeJo75GHOYxp7ZFNGXf5q4n10
+vps0a1bzpa/NwuwfJqSeP2f/+N/j8Hm9xC2pQv+5S7HsGX+TWkr6PAj0cvaa+F8xylUnrwUOCKY
JO3QRFA6ERzFJ0lb7jJKO96nMELcoNjWZnTqcOyg2HKufWez3sXvZ0Ua59cNk3f99T9/TgUO+4Mf
rAtDCMMThGEyxrBRf6s/DkVHH0O7asPiqptae0xS50JclAMSEJUNbkT/v7zdgmr8+/v5uqkL22PW
DJzw39+PcvY010BPr5tWM6KbZvyqu5SiAmTcrdEY8EW7lHmPNftPNQfUCu/cxvX78uTr3Srsbf1R
PGLJC187S8+ZeFgMZ+I7VhamjLH2WlIXgfkeVPsyYP7U+pO4lLCrQZAoFL0euJf/sv/+pqhmB3Ks
mY5pW0Teq7PJv38hIaw4Cos8vjq29cG6MjqJiD8/+bwNw1VYr0M3RV0sHLltUZedLUYiGNa9uUvc
+jGOzXAjATZ3Bk+yJkbDtjLul01q+79o2Ig7K+YQJDok3Qw63uRxLrp1GzU7k97mWRp8O/SshCj2
CJuDejhCFcjXLAyNIyIZ46jHtb1rG5FddREQuzQn4s2HcrNmHj8ZAR2rpBcsdDKv3wCxDv25ZQio
2l1YDR4WznSkY5Ktjc7Xt4gbRya9FWittv+ra3FCag3NpMBAbd3HsXH2sILCmUhnlJ5ZewrKAtKi
3RXX/7zfHcX8/Pc/kifU6ZEaBJJ6YauT5x9/XN3tmTo7AXI9j0Si0USB7gwPntO8D5HGwCuZtA2N
NyDPmX6mhpf8sgCO4TYZPutUGHRtbPcWaYl+lw6a3HemCB6R0I4Q3XmsbNejpU0/+z694nu+o3iU
fCSlN61yFMo3iBfTfZ0hnWucjJEIWeqnbQT4OapHu/aw2jUE3kxyhplZT/dJRSFwTglCd2xfuwsL
42kwlRjbJPA5mj25nmu9OGiOXu8Ke7SJh3G3mlYMh3Fm1Wq7RXZF2AlSv/km07G6UdZoXm3x0Jjt
+Oa1TnfRje1/3sEmNaG/72KL9owlXGRGBt5FwUTnz11M9SPWG/RhF4yT2N+MzDixujNOektBhBQs
IgvgtB+WO5bN6AUBlG/1mEbTpnr3+zlGQPtmrqhX/etl/niIIxKDmHr1xN+vJts8WUsxVZuv113u
DtCM42D9/cjZ1bQ1uABbVaugz6qX14Ymv6Nws/vjicsdX2+5fECsA8EOoebr120InPgEv9988omK
2xEcrt+1EQXq/9N3+v3of7yu8TMPPYw+y2f410f848OqO74+0/KYrzftq/yGncBoJEWfzsP7rB62
PIAUBmzGy8XlnmVDJBi7f7loc8im9TXiHL+n/DZvKcefNSs4xcqX6bDaxqUplV9TUq4i8hoPZ4fg
aD0wj32VzvwXlRxSp7uXSRv+kiVd3z61zok9/6WPHUKHKX7uMItmyjUapeP3KkckS7QhSnPqQNhX
KcDq1UvQi2vSmtj2WzcENVO8mTHTVbAhF/iG8AKMcI+2/sQJHxer8rMmwOnx5qGeUF7XanG91kwT
UoywpnLETuMDeSxoeQEKxHQxu8EleQQayXruAhI+BdVzD4etScLHytPHJ4jPYLaUDzf2RLnWceYq
hy5NcWubx0cUpWtS1tw3VmRXN/5ZY+2VyuMbW9odPxsefuy/gPBuqMKmbZoMgupJUa1zt5s2otf2
+eIfVk5iE0txpLzFoSt3HL4fNlzBvFHFYlQ8MdojZ/ElK4dyglVZLp5lD/dy7nrrSvmZU2VsVg7n
Vnmdfdt4nxf3s3VMyW4IEX+ctE4nqqUk+BGP96FRUJWiMc8OkYTcnL6ngb6KlM/ayMafiVM9mXbT
b0rXfEzC5uLXxL3Rz3wkIIAdjG27Vv5tejhaETzjVQhImqV+itG7wPAt0J41ygGO2xilOD3Im2V/
wHYi4Qu3eDeBYCdbkTRXTPGaW+xpCxinEu2xCS5bec6b6qBhQW8ivOicsU+pcqdjdcenjmHdUc51
iYV9TsYfcZ095qLQLgBXt5Nyu1fY3kND0wkYqduNRkrFGgLBsA66M/mX/aqQzt0YYYuFIBc3YXcw
EsjtbQSXxZn2LhCJu57OOaN6gY8VUThthcREPBFhqusTZjc5Q3EqXgzl5J/xfqwQh+XZSHnObPut
mDHyehZZjI007xqFBMgVHGCGEiCgBWTjq+0kP8nw3FGjIIDcTgjtKJsz3NYjnhRaByAudjUMggQW
gSWiM6V3ICzxY8d5fiWhFhTQCySVdQUziO0CkcIwmaAND4GGSx9c+EiR5TYQIlNFPUrkVt43CySB
ld4MNSFS+IS+dAEpNNVVU2gF7EVyFSvcgoC7IBWAwYfEICEyWJAZdJoSwHuANfQK29ApgMM04qvp
bIZWwsJ/zrbEWaCADyPZyQoAUSkURA0Tos9hhdmDfg4pn1QN2AgdfoSjQBKgcBEQRSb2RY9sexTK
RSK+Sy28MWBldEvS16lHN4DpCZqmaR2nYCoIbdePeF3AWCigBdWRB2SyI4cWHrDgM3c1ksqZbBBN
6O1YrdOln1AFQZa/ymeRZDdrwNTAgIg0swgIeqa21no97aIxufatTdKqAnAkkDhq1Nk7YzaImqVE
OQoO5RE36cz8Ejdv+cJka5ck/svghskOOdrZ0Nv8rjPrb/yHaJEj1zpY1FEpyiHArgf6vHPtfCPt
jUREeDnbqkpNheBC44H+fjWmZ88tmy3GH2OFHO3JZIa64rRdHJTKa21qNQp63/s1EDFJ1EhbAHwS
J5ZD38GUrku1p2PHBX3iaa9aDE9gcsM3CR2FpRiSOgVMsWeiAZPLiF59LRVSZYKtkijIiq5wK44C
r2SsimaFYslo70oFZ2mxEyXQWoBMkFWtAC6uQrlUCuoSKLzLDOdlVMCXHvJLKiUQd0IVFBIm694i
JDwY4j0aBUBjsAg0Gx+OzOTclwtWJgAwk1QKNaOgM5H70M2mt7UUjqaDS9MoQI0PqWbSswljiW7t
bQrxQuFs5G1QcJu8WtMtcZ5ixPEh4yFeHhoEtkLi4HZ6Qg7MDFThclgXHQIF0DGcDxTBZ1OBddLC
enbAgImAX3iGveMtEB6F44E/9WQqQM/Y0V4wFbRHWp8cYHKf9fFLysC5nhTgJ4X0EzGrnhX6pxqA
AAF22OeKEaTwQJMCBTUKGdQodlCqP0Iemr8V9KQpIKO79BMDqYr73kAeAkuwrSAR9QpJJGAT1QpS
1CtcUazARYNCGNmwjEYFNQoU3qhUoCMd4tGg0Ee9ZT0ZCoYUKyxSpQBJE6SkXiGT0NHVm1xhlODy
nMg+cvYUJu5BEzwlEJdKyEsEvfzqi/SX0bcRAqvx4MxzvjagNYFjRnKlAE6xjUArrugrJWN/qRFS
bWwFfFJxg51TvLkKBTXzJ19J6FAqRbSNnPqOuOkWPQgDDPVP+wfStwMJ1ca76WgSG6M9nGToa1fk
0+QUqEcsm+VqOhfhTXej8RSgywVhxtPU8w12zA8PzyO+yll77OgHHED+iX2Yhslz3Ol/La/RDtMF
0Uj/Vtd2tLNzZLADulL691mxntVrFN6DRPn73U3SeFM6RnQdu7I9Zz0ZjpbfaN9kTpNAfSgx59gY
CsKsTG0scUdk+b4HkHtKokLHlpR90u9qfpq5cXLjtnvXbLSfyArKM2WX4aLpEem0ep9/gFnbLQ9l
1xMbBfroCRbqxOptQPU2z81DY/PX/Xo1SUuxzX6YQhtQf6LK1gsP/nOE7QhMnPWCGOTdUe+LiP4i
AxG9T73ebkc9jM5D3zmXMOWUUREG+TGHGfwNt/45Cro8U1/3T0x5TiOr5u0UYMSX0jAe9D6wV8vD
dPvNsiv7+9QiVLPiorlN4WgcnbardwMRdK/C9F6XRzp4W5M8Mt/6kGTuWIwkOgL1uGIEIZNyY/hS
+4AEsSlrnFxeGEPtcq3kySf9Y29OqHgFRIcHuzYN9Oh8FzvikNGL9jsuGOwmsxfdenKRjy5KGgJJ
mo4VvPe87CAjq+85XdVvmUPvjONgONVp3VwdMSSbUjebz7LEC6letXLBYFGfdx6rNMiIO7bloejj
+jHDb/C1u31mu17kBZ+aE/vIAjX76hPXdNK0TNvWXum8Bn70tLxa2IePCHspG9S6t20qpzzl/O+u
jUWgU+729meX+f/YkR79hmIu5KMRzC2iiKg6GEOnPwallF9vPABEq3oPDlDIazgtbWWyeasz7B0b
2c84IQDNyx+D/abNmfkpg0jf1LLRz2VWdleT6uDXAwrt1Fh29j0B9bLRtCY4S02LrhOfcR1MVvED
60/WDMb33MV6ZttDeZnswbrI0lCQPd4ix1fGH44smmSTEe97CVzRXobezTcEdInvHvrc5aM0PdXV
TvgXr2viC+6kdpOTCIf9xcrO5HAuj2LKp6Kso+pajppFzBcP0P3E+5y0x+XzuEGLpWCK9Ssw3e7s
t461GRCnfEokhl8fKEKGUpYAC6fKSM56LfxN0Tneh+DHWh5BHaJZe15e3xg8nVM0mcm2K6fuox3b
r2/t+EO+ZtFp3DKW02CNRAUeRgbfcAR+fW1EgfGaHRTdh56Tk0nI0KQW99/cuOSh7BgikP2V6QdQ
y0LLO2INNLeKbPGtmPrd8l0CiLgrs3QPcaLFrA3q+Sjjwt/yZ8JIO0IcVa/TaY4CP7npgzM1SLc4
5+5cV0veZYiXQv1GgFVJrkua8aE1tZBGIygOBwn4G9OD4/KINITrGHNIPMx1Zd+ZWNl3CcaH3hTw
ZZDGOSRuf8Ze6qOMmeITPhTzESM2etl0/OTg0akHuMHNi5jt6xElDaGeoJvZmbqk85KZVnDQiRHf
BRFidKM9LU80nQQrE3WNI+fzbAvLqt25XvGy3FmVXkQBlWjwwfFwGaI++XrVJJ0fh0Hvn5OmdSGW
ZvYW7/f06Q5Mbtzws6Nxt8PdWhKNqdcvJgW+5ePrbjcgx8mtSxEG483IYoCj6mNKOX50jkif+tay
CBsl93C5vYgqFpHd8K2aSmYnKL0Ow+iYrzP41eUj4nnCbBhOxjnpYuueSOzu6xVdvHlK2eE9xIlr
nuTEWL28JOa+jZn10bs3gqQttGbe676bvuuxvVleEsXftPGw7Z1oSwYP3YQ3yXdZpGle699XhdGt
6rY27ivias9zN2jr5buPVXRHmWd+LQuH9RmJsbsEH+u3imwnowf4S5uDSGMbM/dYNeYRqEr+1COJ
+vpUCKeQQ5TDTUc9cvE0+gLLHW00X9NQFC9ydqu7zk9Z4459+okoZ/m0PTazbd3GJA5mJbwBM6BG
bJaPX3un7Ys1kZQtY3kgrgRJ09FW+7sx+peBwuiTMIbsCJ9y+PoBM+1kcqL/8AC67Cxi3GiOlO6L
18QsT/mBNUMzUGryF+vDIbgtfzu65vaHmRBQGP0YSZ18DI0UDYgNptLi3N4FnliVVYYKF+DCXZO4
HzROEdtYTn0po5CpSWHh67ZLcalS6DeewHBbS8lZtX8kVaW8SwRC4QHMAbopYz/oNhoQHyIgMz/v
lnTz49Q19oWQ8O0SnlywguUU892dQCOZsT1vrcGlr94O9gaJCQHVnvYhPHKdW/LgWdl55Uvp+Xcx
aiMi2mrrOEoPiylrQKSi4iIsVtWh3dOKj2m8zaZ80jL7gzLGIUs857U3IxytppSH3u3MXSQ4Rlun
Qp6KJO5IRHZ9CkBNfm1CtBgrQT1J/WjFEaEY2oTl4qh0qD3K2maso70XB/nx9+1/f9zy4GVjKTH+
19XejvZhMZ+Wpy0vsNw+S0W9Xi7+vpFh3F+DZ7JXPS4M1k7oP4+pRAphoy+SGuF9s9dOF16rxOKh
EbeZFq9gj6m/xKyAIq2D3eh1r3H0jhDfZ0KcZ5vGRQCBK6E6Av+pjmmvM9etJHP+AgWtgQeRnnfM
ztW1jeNB+fLYRbvM/RSdPt0tQRhlA5lrtsEmyT7rOQmMydaTN2Hj5lgeIJVYbAnOyFWaxleOxkmn
OHWwRvOJqOm100btsdN/lZrGF4K3D85fbSYUz7PjQ5UmyXKHcxoFcT5t41q+x20I1wqHmIkxpBUY
Z2ynvuXCOgugrPtl93CUtZAYMNGVKXBiF+3jKqnly/LlqI5WRzwcuV6pkmM5Hzv7e0pO/EljpQIw
On4xJJkdbds960k0rtuUJ6CSYF+RvgVFC+pabJTabrltubdomaK7FvrOfko36MLXkcCKRFbxholC
iHRlvXywCKHZplSe1jJT6mfIj9CV3D3TsecWZ+4KivV9lAdyW5ryamNeImrxVRM+nGgly/E8VDrV
ZLXHMuTEC1RErgMoFccgjYBDWy1yBvX/+Hp1p0FavFzPUZuvk9HpUdV1d0aQHFpahofZ6IttyFBF
i0UHyUjXeuM6lBySOEO5OgtAyzJp17JrHnq76Pd6RCOVfIBxb7bi7GoTkq84FQBem4yGSOVru7kZ
XmM73omy9g5l6PtHFot258CY11GWYElEDSRHipAydteONxorDILDsVLiCyMxp60RWS7K/eDH0LY/
ExGQcdiT5tvV1tWWRbVvSveWzSjszXF4XRTjizJ84d0vlxo6Z5T4taGAIIr5uEvd+UDW8yuIWvcS
ZIh/e3GvlXV0mk1woEVSeXc9T720AzzlrPXtXVNrrNOxXG8TEaNRwpa9D0RzaHt3wJFnushl02nv
GNInFNXorxrk5Dv0Ka+d08NHTqzsVLQ2SdBTTbjtFLoXxy2tXWJpUOf6yFnThBQ76OXWUeKmPQYj
jK1pZG4xBiyNOTXABtbIj7XK4ub1zq6oKRBj5yuJYIwB3D6H9hDcp6WfbK0sQ+2NLvFRQ9e14n2q
Y9NTs02jJD4aEx2OxKnnVTYYxmHxX0S2f0HkLnZLUsSXA6Svy2zfWukpURqrZYOi895vdQi7pXn2
1AAWJQx3vzepZhTroUQupwvtR5jGL2Qikahq1QS0lv2rSx59m440GyiICEzZR13jkBfyA9a6sZtG
8z5S8i/ROizBveQQWSx0tjUzf45riZ5KxVpL02j2g1X+ETq+pIyXLhqBGaPFSsvL70FE6mBRToip
XO/r8w9KHjVKlS5eyehLUb/I6ik5ofcRr34px6+4965LbnGRObvMBO26JMAvefPLJYlwjq6C8zor
k0M2jmheQ4PDEPJYezQnQnp0Mb6HKT1xqjX3uRHrHIlhtcmAtVMObhU4Z/mfwyFVNi9NBTgp70EX
zjpM/XQ6Ofl4TvGgrnRSEr90+/iq+uOyWWT8KtCKiCOl6AdTyu9MRsygvsmyyS3N2QQFaYQjTpzj
rDYES2XbHILSytAjomDn8lpK/XnxSUQBH2HZePh6vi4F/7rEi1lgiOnlp0mHeE3Jr5ZL9kjc3O+r
yyWdeKM8cavDbxuApVwBKTaf0DYTrJwIyZZNTnw3wamMAr9v81KgOkkU2mtNBV4FFh7WCPXxKvIE
QmDLfelD8kLBI4BQVk9NlUgtsuZyDXd9RCmPp2zGmCaMqjqRx5UBBc7DfEPXjdKox9huInarUH0R
ij0P5astZwo1tv4QdJgf8gAX12AgWe0mxotQ9WC1Dilr1qhGKWfEZUNaAnVCPc6/dkmvpH/GYs5W
/4rl66Rw+/YBy3VdOxSW1+/GOP3Ueyc5OTLc1EQuHn6HgfQcnajEcfh6enBPeQ305UxedhgN49Gx
bdLVwffTDRgKUqbRuiVJHt6lmKJYIjFo54JDzSx0gN7Ldb/HNR70BLAPSbHRqaqt7dxC1+gTvtMU
28wKUG8rR0vXmxhpMxEWuyjonxeX4WJEWYaD5dLfbgtd/oh+V9Nx5X/Rd1ilK9QGl2TOQWtGZOal
ZVqc6RX6+PVxC2gRnJpZD8e9yPWO7i6LMbO0n1MAsTuix7zb6Jq7nmXuJz0YCBpkxVGY7mZ+DTTk
Q62BaMYh2o8gdeYm5HYrPJATn54tVDwqKW0XY9788HMTdnnQPOdOM548aaGwfYocf3ws2tm/FmgM
SkuTWLFoCFoRvSWbljicGqPdT3E43YYaILzbQcwJPBdwFzKoetuaA22aTOKBREaAaaHc56kb3ecA
rRGIm3m3ifKQkjLZ3WIEhIviZXgwqfBucdbrCB2H4QGkHMsoLNVIPKedOWvFfU6swIR7+D7wcOGb
Pq0bsLkrQfHlHQANQt5ajdbJSNhpKtOzgU4MlohF/quZwR6uwpnuDOZDmYf+cyaTn40eVJflGrV4
poAlgwro3nTd+o79Nhb2etKE8dHbmru1bAP1hZnHb5AotsvtopJ0EYBh3LlW2rw2ebMvy8R59Ify
W4ODAQaPRU2p7twDOZJYDmfnucLB8GbT57+r8EZiHCvat9KYnc0YFjSF1L1Ej4BgyHCAVni72jwE
35YZkXanA9nEHz81b1jGj0zn/e+obPk9rHkL8SPd63oXUcrZxTlJqt01dZP2tmws8ugRT4wAhWpw
EswTjc9OaxAP5M4znuqehQETj9bJpvuedjtrj9e607xXeKHxoYArRSOl32plZN6H6tIUz5g847E8
NHbBoYN/+9hC/n+IMrJxTQcb9jRP8Dcm2bGrWyzUWTIB99WRuUH4PIqZESjrp+ZOjxzz0BYZmPNe
X/VFVb36MqW3EbcU22ziQIDhhVvPs+WOeUO30jlXfpfhk5/KQ1hZ+uvoxUeyAqN14ob1szDH7K4Y
ZbNGwUU9Wb8SvefwIfAhJAaIMaBuM7K/sbtgM8OhjUKYZPWUU6HftQ9NjU9wNMrgl5USP4GcVTCD
bPu7oamr14YGB3rr7GbPCaIv/J6uX+CYNc3nOLK6ZyjHmcDrG08dea1j394KvoUrpvzQWV1xXo70
2PWAbuLvnsBaTzyHX41TXfGYFVl/scwGYA7XDIFoT9NrOjcCb76KLbaCObodtDGz38SY7Zu5zL9D
KIa3I5PwKrPxWz1W05m2KLVvxxJ3wnPMB+CM5gOkgbOTUEfPdRu2Fqu+tVnzJ/OTrLtH+7TukVZg
i2iGTRy404NF+t6djOi2BVa6CUrEIoSt5yczYO4ZyMJ6NylWAuPU16Iyou8ebBUNogR97f4buit3
M7atQ9piWD77PmULvOYfoSolUKqszjSIiDbJ4aBVqaPT+pimH17mbr05mr/5vkQRlUX5JvSsflPp
ZbvT7Kl76nLAizim4h9jGG+8Sri/tATI/06TIHuYnnkE1XVwlyhwIYAMd7kX5Ue0+gvWgnXR+Gb4
ofVSO3pMA5ETgRnp5osT1P+4utxLh5MmqcNUsWyD+skdGZzHyX4HvT3vaxArO3wl9nvdjO+yMVDc
mcNfraPPVxkB5pd+dpsQA5y8hAgey6YC7ICculG1zNduE9IrjSfqJpR3dfeHvyTEZkn0bAc0AuiS
TIdQ98TjbOiqDVMSSGzNw3Oxd5zQ/kvv5HeydEi1LCaSLLQxv2WhUsT7hbbKm5g+Digxmg3NDm1i
8mLH4zc9LRPQEKn3abbeQ+2Z9a/hf7N3HstxI1G6fpWJ2aMD3tyYuYvyLHonitogKKkF7xP26e+X
SamLYmukuPvZoBLeFJDmnN+4FamZEHrKUh0I/iBA16EC79QO1XKVEyJ1MulME3XH2XPdh1Dq+Kf0
CPaatyDV42lIuk3DeJ3kxnOeRMuZvXTi0l48JKnT+kNNzV6k9uPguuN9wTdfWra4Roy5hBviG2e8
RLAyHL/atnpWICrRC/R2Xee8HsR91eQPRmOJbWotn5CejhG5MhnXQHu567TO2LTAzg/RUg9P7PMx
a20UMRs+jJZUMeL2C94wgvjWHNQM0VDge1qqCYWibg1Rxf1okeEvyrOpQeLQaro9tjb6rrHDnoBp
jC11BGU2RzDEcUf7UA6lLtvXaquJzNnG+BevrDDvrskKM2AckDazs1Bsq9L07tsZSemuKt1jnqH8
Yzvwp0SGiiLRowWvOOcyzfT4OY7QWVly7XNsaOTo0omxazTjV0WN/KWbvtrQWOCbW0i0aDYOEO1g
XHVp/2HSzHDlV4Vzkfbdp7Y12vs8quHvyPim67fOi/8MUTLad4gqPYyGmZ8HojDQX9BKAPldTs+3
tB6XxXtJa2OjxZVYuci3bpfQjM5g+OHuk6bpvlsIzPlVI84Gx0K7qA0YnQk/35MWoRHTo/kCqAxx
haTy9mS/qku7D1DMtLXLFJD2lnxxfVe3VruDTYji9es/KFAuhnLz4BbdtPFRAX7pknQHGhm26Rjn
Z34ln4pu3TdZYp3pWV6f1yF5XAM3Lmtwprt4mbQrQ8AelXOOiyAobQoaoMgkV+5SxiuSWxvHS6yv
2VJ9bR3D3hX8+/iiotCXd97LCCR2WWV0xdYQU5orIUhkNM3y2E0ALww/sZ+D4bHE0O3CHf0ZQGWn
XVq6XZxjQiShRPo5dJofk7bae1r/N5mMmzENARZqFl0LLLDOtWq+yGMjfUy02TvXgM+tYtwSrtFf
CK75KmfA3wY0STBbf09OjjZCbC8H0lTpPapkbdv5xxbO9BFzsPvOingLu44IqWuitV5ml6UDt6KD
grNeQoEzNOL+OzNukD2Qg+mu6MV5mJtn49gF97mhAYBJkpse1hxKSMiEUkV5lX+VjwyranmH4J80
OGN0sJpxm46PBTToS4IX/lUnvIJxxeB8aON4XwT4VuGLiuv7aCMN3iAclZTsK5wmQCujeMz08Slh
UPXBnFC2DUeoU2FTP8vM40sSNyUKUaO7nbuZHlpBAoG7yS/tGoK7IL5w1MZZ7J26/EKE91rkiXmL
6qG/ywiPbeoOGY7eR0HPQdgddaXuWNpN98HViaVHBb4N8jOB5ov8XdJMt9nsfNbrwpVD+PEWiH1x
btO1R79MSnlU3V4MBHgzK3yMYPbSaOfxl1D2KLXp4AKAxbEMmU7/1rLQrG6HYfjsS9M3yLdb4kU5
8CADndtB5u9DDWuFpX/UwnQLQyyhqUN9xVkqJMGo/3DAytILp7PubY8si5toy7WpoRI8AsI+RMEU
7nJyH6Twu5diJAnUt8U3YjRk1QyvQIyF3pLpJneNj5k51o3VwfGHcV1aVNiL6+TnttSHhM7mnWl6
Xh0630CrbeyBiy3auKwSc7IOdmxvaq/KnxBkJMRCvL4UGW2+K4LPOo2FHkfFfe1h1OJ1+sYe3OA6
MS2xx8xiOJ+rJIIsHLl7Aymsa7Mnl+UOz0XVRCRvi/x88ox9FwjasCT66ETeyAWHoL61TWXU3WWS
Wttch3GCbMZQ3piol6ACmJF/MhgKcdtclPUYiUWAb4hu6zQztlx6viWAZdzBLdPv+IBbBPgEmVHb
ZuBntxcKKg5/rd1qSZchzDwg7BHEIQw2fdjTfgCL6s323GpEe14ntPJVO59FAPD39DjClRGYKK+V
OUpPrDlv/ak9Z6x8BVPtbA7F+Di1+SWGz9YZfZNyU9pYhS1pbJ3TzaJ1655jAUN06p3mXM+0yzw2
sys/wxpNg4Z8SeQLva1cjy+yHPuZQnTnmOKcGXqh3YTRYiCWwKcMu959ajNylGX/QUS7JE+KK+Fb
+ZXWLMYZFFgcAlhUZAZwWnztzDqfr7A0eYgQrnkYEMICXho8DUnr3ibN0zDtobLWdyleRBj/NOZ+
mCrstuxs61fESTzEfOOKD6ZeIJC25T7S6OoUzt4kXfHJcsn4ppXzCb5Zc5dK3nBXFO5nKYBnVVF0
n82edMqDRhMln9J+QKzDcUupZzA9CXBJaTkh31fY+Zmm2d195vDCkv44+Eg7uVBjI0J/hdWAdinv
eRoEpVoRn4OEWUXzZ9HL4a71aYqQgkynEL+KBVpckmQX80A/p2p9LJtgVrwIYMWDjqKwk3kmIh3T
AvGDJ5EirPkE8QSvDvAUJJi86Yk+C0BKxPh629qYqG7fMobAW6lE+NOt3PbgEMCQsYPoUk2SCTkP
pzSGTRCJdWsL70FNMkK7s9muxqSYnkaIuLsmjdK95MxHEeJ8+qjpxxBDscsupDm2UbQHkCcyhPxi
/YjTERK5BQrORKpuhBV+1BwNsl830LWiKkh7hq9+7+dX5SdzprpLe+RebRfV7E4yhomBacC2hnw/
4/PFPztnD2IhURMwEhgabUUrZVyFtYbijWYzVk8KBMKyCg0w7yaNgG4LBjQYHszHpO9wuKjb+tzU
ENNPIh0M+WhbZwLQXikM43LuGGaiMtzQN9HSPSBbh3eScds05re9a4vLdAguIhdnDrOvAJkVJJw1
QC2eBzZb1A1WpwS+g44PLRuso43+yqXnk6MiiBnc+Z1YB3n0qbO84ENfeXgC0x0BI1phizU55e4D
g/wSdkteXgMw2Q6eOV7Ee0OvousIV6tHJ05wWNDHy8aU2cCiM9B6tb0zdAg/Gm1sXINjOS9F0pxZ
vVuivmYcS0iZJGSaaJvMU02wIk0+T/NRpPvRN8OHZpzHBxMrGbPNvpLHEpeaE3W3jIAL8nsIpU6h
RnihqCrIPmlz6Y0kXvVutMBm9aQgdOEhNOIlh6ya2xWVR34QImjpYDBx8Z5ZCWs6hxlUXDgZAhP0
gUBFoxa0KiqH9PCoOw+xENdRaRcvgenjjGkCSGmj+9pa8vXQZ9UzRvckcDznb4s0u1sGWNBZDr14
J9g3pZ8eC6cyLglT6ZcFqZZL4HhwL1vtQpTNtiQs9ewNAGsbESfnVRQ+CWLCBzJ4hPsYvhNzvkkw
fI4aq3gIhdnfWkjRO0VJlp5+aKG3+kuP4vsq18gZ94YOuI2s6Znje4SMmsL6oPsWRNFZI/yfkbw2
XeACiELk92NhEKr3u6/Jkj96NTAdlK0Xhq9dvSOpjWzwSCbZDC86Y/DvC6++jLNiS9DKOU7IWqPQ
i+eXQ023IuhB702PrJ1JVOd6GtDx60T35HaVfa0WIRrrbxHfqw9OXREzpNXME8zPaVaztahHoprA
LC9m0/liE9JaV732VDTLdAwRu79J7Gi6MZw62gVQAMnc9ICIyCanjg/uf9LzD4z4rqAqIbGZ9NmB
fIy3EgAvD2TfLSIfkXuBi961BwRC+KimjdC17gTxDBiN2qOHE/3SoZwHNQ3BS81C77dPzgE413eu
w8dUatXG1HAyNYOcpMhMcLIkqHrwpdIg3EZzo+XVo7nkfHwLatwwU7a2jf44PvCPbpI0hyiCQD8a
FVgGlHjIigFGxBl6W4VLdIka4fcJEoLBEZ2YoqCeql8KRPPP1URD8w1toHog5BJgNCJ0wghVcw/Y
37j1+io76AnKPHWUuwWymEkDAAKNwWXy7ds5JXfQittUTqRqomaDQPIQWxVkVTcGDp6jnj0bJdDG
eTaGrTsvxlHQWyHUbaWgOBFzF24frawiLXFY6o0txrLOup1q8zpBK2kN208cBo2w4Txq476bJ5Q3
iaRC4Cn9I8Y//s5Imvve9XyI/rN/HmBOs+nSpUH/uipWS9ZVF4lWLvdd+oAPaL6JkEvfD8XYPgAN
YSDfIWOhie5r4QIzsed42dTjVB+xjkgZYXXFAZT6MaglCqZ86cIiupyR5gAMOvfXY8KHGeqP1tCL
yzADepU1pnamGdHdvGje1VT17sMs+N4TiGKv4+ohnpc1GWli1GDgRPspaIbleXIZgzqhle7ULACR
C7dawIgTIljpVRkfzcmwr2sLDyLbWOx16dQf0XGzbsbx6zga/c3SRVAZKtBAPSHYS8aSuwzaNnSq
GSHHPGg2PugSXM7Dp9Sehl026vqZmfQ3fGhk8k192IQ9eFG3Db29IV/VuKpXZHeW4zg06DINMoEt
BaQmNZmuiPo0R0FqtYIQ76HwHPZHNzP1KzQaxQY1jA8FUoZrgMbWs4tsTrFY7i3ioz4gqbOqstyv
dhSBK+7T6W70mgt6B8EB5TbgtlWWPpIODK4SCSf3rfbotPStfZT+7kr8DuuWmF5mxceCcFQLld8L
U7CQVt3vcZMlx2+WX5MmYsiTdFdovWOoFcXDmUFA5eihvGDZZnAHbjpdG1lsH9QsYK9h40HNvVl8
42KqSzBrA47Fmc+3Ymn6JWjmakuk1F2jiaZfVvqA8vBoUqOnNImGFXX3U/+M8GNyZ3pdd4/s3F6L
zOfS1fXHxOVRRFr5vaSWaQMiK0th7T2hAZ+EdHVv5cElYZTheZkJceFkDLDJaKVaCJKBUUWVgZsm
4rAY7+peNH8iMHpvje10nzSoGg95BgHABbDcj0V77XRmggbwYmFoMTiPtg9Yc5ZaMtwSibEkrV56
4T+imn6b8KnvY2chvqiLm36BfkKahWG7CN1l7cST/1myZM3UA6EdI0qc62CedPRez4jGhQ92B3ba
RNffi/PpytIhm8VJJ5kDVX4GyRY5C90Ij9kut+zxIs2HcuOLPnwRTgo2vnY/DqmD2qVwv44ekV+j
z0G+mACwmlzX7ggho+O9lNkzwMWniOTkeblwiJHR+JkrgCdUgRbdUn8Ct0e6EABq4hCjJFWQN1N8
ryYapleraAm8IyZ+zWbxgmWDPnFyoSZJT4Kjia0XFcGNwVkaWoSSY9//bVJFnjXRjaD2OmTa1B9S
4q/k0wd/G7qkmS1N21Zk2oBXG7AgkwZRzcUo9iCxYFuFBUndAfOyBuAOAzz8fH3hib2easSfbM3Z
u+S+Dg5h33XWksZr4oAhEJnJg/8ZElRwKwhwrbvcRzWi8rotVRoibA4BZbRXHBkebuzR/F97pL/p
ABJbn+u///s/X74WSbmhV9gmX8RbqyPPtWAP/0ZxAZxq+/K1+vc+P/QWdKQTbItMjGNBlTUlV/aH
3oIe/KXzsXvAK8n7BTpn+qG3YKC3QGiAPfVAEtvf6C24f0FNNAPfJQFmeYYe/P/oLXAZ7wiPPh65
HmxHjwiqQ4UpOadvOaUFg+VQW7Rz0rUAHyMq8bHLG7SrfpRel9UTEijpnADuGVVZbfWvdVMIa47h
Msqc8iin46lZNakMMAto8iKGPAY3hEcZF3QMLJC1FgxxULfLuhimQ9d10xqWWrJWC+G4o6koJzVw
eogQaqO2BKYp+e/lUW2Vy/1Pm7453Gmb02pVmsA/rNp+fEZAANzXP6d5d9ZRIchOq1Xp3TavV9Zp
HpKnAYaKp21Ko3vSGTVttVzgwIYEXhfi7AGHGYkbG7r0mmg8gj9qqZp4bvfTfIaQ9VGtwb2G6shB
YkHurRblUKKPxoMqnzZUs2py2vJ1c7njmxP8avW7ZVFZ+bsuc7GZiVa9q9dnpyOpkhUAItQbNOYk
CG3C1GRZn0Bp6T/wNLXMJCxILplE2itmrbd0bPyCznv9K0//4rs/Vc2W6v/HiGTZECTFEsitaZVa
G/lROAfNEZeXeIUpCsYEMZm6lXoJq6KO161Ro10rN1TLVOl1P/VKQ+ywdoYwrtR7OqtlanVB57Wx
YoKDcl/U23zE8gQaX+qcp+3M0b5xe2/cqRWnl1/Nvh5UXqCF6Y2hXSngCW6RLp8UMdNXIEoyGsNZ
n7+UUj9njloppSNVdDI5UaAaNWtL+AIB5wofXVA0BPbi9qCKggRpFTXE8+Oi3ODdTNTMl7JWctJ3
gKR0/n3E5Pvk4PmwPuVypVWqSnoW7nHO0fdKgjWsUaYkH44O62neaivCeW75rDRT1cSV2q+qpERl
0fz9Pouk7NMy1z6ETrbwI9rCoLQPryqmIFkAZfpJPADi8w4Kf6YwaZEnYLq9KVoJxsfghujxN5us
ylmrcFSFKipwFa6Tw5lT3ODG7BCV0i/V7SBzxClU0Xd6UIN5UYy4L4WQLU3PLK41D7fBNHUPqT1D
9j9dvodc3MZsCE258t1VCp5KXFbNqokSnFUliHOXyNT5O6XnKfCiJ7G4IBG5UrK7RMQY+s0d6Xae
AhjA5lUoV51N77UZ0yXURY12Ar2ZoAQFfYiMwYzfzej9kJyNEqk+C0kQLlsGoTHPTO8Ixt5b10mt
rWbGLgvC8VwrQwI0ruKUN7SCA79WF6X+E1tr132IYKtapP6w038V7siolcc8XKjks7z4UKN0hjyK
nMWbvDnOKfY0bSjl8nXIokmIp618+yS4K5iaaDfaC/iCatgrqJdap0o2A1XTziXtEwCSJoWxVCmY
ID+tFG6pibVua1j9Vx9kKMJnUsLLyhC+XrWyqObLJb03/KzeveoTDxbivaqoxGRViSFawssUXSgI
jiHlYoGnTjwYqfilpJUjkJ0rfDGl+Gr0UUHqZomrU6XTrL8gVIcU3De1qO+jZ3+Y3G1c9bwSnlS/
9fE821nRcnkSxI0jYe5xYDqQbH2q7Zz6/p+b9Rn4crP/zE+owzOi0mrcT37c4ettKhEzVyqP1cIw
zwganSRz1V2eJHNru26O9jBA+2/DPcnYea3bQ7JWd65u11PwpleQk1pQNVg3eKN5UJK5/YTYTG+m
2fbN+6rejirrAgQGcKGxOtn4v37B8gUOJDM8toz9aZFtF1f0VDEubDVqYAlLPE0ixGLXnoO8ovpX
Kr8Z0fAcbhRMcpQwQ4hj5SvqMNXRM4EhzDz5OzkuHvAMVG19rzXUYHKi++AztaYZdozosJobrGBT
m6LeePKddyXIrvAyaKcFeRJkZqejWhaW8yevEilRS0BlaoK+D8rqFSjNMS7QU1gcQaec1nGC6XxU
Jc8HB4iPTjudtd49BGY4bqXvrlHgBE9cFBOvgwRnBnIyTISbA6lhHOkG7bcC26kX/HXebgSSxAEw
gTgyNi5R2O8veCv/SDVZZp+FDe40K1PJJS9Sftv0AJ0rIWSh6UW+IqMfiCqhxePxnZBnp1mBROIW
qnu/9fHKgG5gHNUkiownwKHob1R87LrEpaqJJ7H4p2VqtlrKAMCRXKO2UatPs2qZlUYxbDj3XM3Z
tNDEg+ShX4tq6ZvjvBZ9ZG1Bjc0HaOzaru2aC1NCtJVmotlNyOt1t5XpDpueLNbGNjIL96koYpwD
+mzEsZBIPu9ZLruSqFXSCzJKag1bLnwtqvVUKtfwalMMpLDDLiUXYZQEhDbSuEpVVAvVBKoLnUg5
0YBf0GjIN+20j5odbq0eNPZpT7VUzc6ubLMycxmgsbs1XRM5n8iDnI4Uh3CtzcRBIIYOCsxUubpS
/RlVJBpEYywXYjcNYFhOsmLkTzjN/3I1wJcfW6qdAM3SRz4dU+1+mn1d/e5s6WkfJ0irvejr1ytQ
+725ytcNX4/hNZAEotA30SGg0a8m2eh1EvCv5kPTxigwRI1aLVOTXq49zS4+YFe1sSqd9lWz/dLE
x9xZqRk78mhYVVGHO84wWB5Ks2Vzq4qvS0/HOZ2KFlFfRzkiuGqtOp/a5VcbvzniafW7S1Q7vzm+
vAu1bEqoKfzkYMrGx5CfrZos/5TezUIVC9ZoXDogbNnYHCSxROqFnya2A5s3dOavahG2LjTvBCHf
bvJuVm34Py6DOA2uvs/0ldrOUv2F0+nUfq9n+eX6Hq2ydeM2GKyoK/7nRtW1q2Vwb6mkVPG0jVrd
WumPNafN1TaOgYnngJxqPVpE/qCwywOriXp4I2wczHKMsdhpmXtf1yXeQ3k/bMD30skrhuGSJLa3
66SIuiM7Qp7q8qn50+R1YVsaoVQGNmmYZL/wtN6Se74eUh1EzavVrwvVvD4DHDTKBfV/HO1jmLIQ
6XVCOyORdZHPeNZpjtg2LfqcfptGAPLR/982NerONvBwOrey2ZvsZbw3pm7jzU13GGykC3qj1amv
+JaI7IM9Vn3JRfozmDEs67XfSksykmHbsA/sY7DokCtlKW4K0HayZCeDt2eojyQcUG+lhvqqVJoS
oVsH4AtxqiN/vNbODZP6v1BdPLDCzTEuc7pcSlU2ko24WggHSFsPZmevCGLemdIkIQecDOs99o8g
geb9ADDjOMlJD6npLCFeCIxKHFM5alGlAmc6HIqMPQRpHdoSk9ELl2PXWsY2qpzPSrd0kOOg00Qt
c+khbCwD+ProdwmZWkAqVYeyttkh6pxrsN6MJv24tL6/LVRz7MuWWE06WP0El5/Iz3Nb6kk4sl+l
HowqqYlakYP3x2YmLNERg1PzOjHzGGV6fxequlGomlkZI4yyak5VUS3Fm/lqtnGvmMd4OKJyGdBp
TrjfiPTV+40NWVur3dQaVXLiVW3xZ1QtDIfThAT521m1Qi1LGoO0dTA5G2KDAzBLCAluapf8vyRE
1LLTClWa5KMKpgAdYtmbV/+vKp0muPJ9/8/VMjUrDBn0Oc2/lpb+NibpscteRwvygGqFemHUflKi
WLi2sVsU5082rPQNMZL4Z1ZTTWSsBnudXN8o8hH2SN83jROsYEJ9DqCEydZUbZRbyT5JQJ8NDFUD
DFm7wyS9G8hE8uDRL6VzZNSMepEzwOcBIP/oeRWJv7q/UBNSfWtP9D5miBMs7kjSK9SkL4hDrUCM
AS7o69cKvFGOJ6c6jNzqtK3JYAJU9udjjnEiidTxqFSKIerA/ftntlcmIad5VVLbqK3VbB1icKFC
kP8rj/uHYG1gWCiA/s/B2h8B3v+ovv3Husr74vPPQrmv+38P3HrEWaFEBz6ijTJsaxI4/R649by/
DAOlW0+30Fcz7DeBW8snOmujAxpYBnh0kLEnoVz/L1+nbmWl63imyar/+19fpv8T/V3dvIr8de/m
3+rJytO/1QK0Ax2pXtsyHDRyLdeSd/42bjsbJXypedIPGur7KHAV0TdnAb4U7XR0VnDhQEYSFInv
b0Ljb6iiNHD3kNUJ/nw1QYMiC7lNGKpERXoYx5uxJrF7LZqPBk6CIrl585i/X/xPF+v/6mqJZxuW
xeNB0vRdlLlykODx/YirnfSjEWME1RX1je6ZEJPsj+B0LxD12pLUXjneQStQvORrr5er2R+w+MJs
gUQI3g0gTYAojNDb8vASAv1utNyz2Ub4YwQBDeKpBwQaXHvW3x1uehlmMHF4zWEaegqAnddRWd/I
w81usQ7lMrbIkPS3m+qL3GYAFy/qdCNPx1DjMAYhiSaNQ/s7EfVU0Be+zLWxSG4iD9nUxl5eAe4o
O3mo0aEb6Pdbvf5ic/QfF9WgJyKvSV6gumCGwJXubF3wlXKbhMNFzQxsz8VSlG0rbRXikWImSBNR
bih3I+6rwubU2a6DPpP4+rXcJi5csuCkq9iV1XZZrCICQo3clCxwiCrkDPTSxycym87Mvlg3yHY0
bY99e4s2T3DQi/CT2zX5Vh4jQQS8iUEVa+hAsW8Dtyia9w1XNRYBzARAaOl5P3QH2xoAQWHgkYy3
DVtXAsNsedoRIRuTbGaEG7hlk3k8t8ExsQdSZZch51DXxckbg+7a91uV5+vIoHsB9tj0TMvhIFfZ
Fi0wvyj76J9BQa9N2CfqBjiOjdpAiLKvfDzy3uXJ5T3YWrrFtXEny/IRAuzcyXUdIACkRNLsAfSh
1M34YOsEYdq4w2vc9nhe+h6qFHRxPg34IC7lobpJzYcQIREMk9bYlSUBtGg6d3JWbtwZEzwB/zDr
CMSQSm3Qt7LTYdenxbrvy3O5PIQyNwwhtvWfAFzt5XG7bNglcHEyDicPYVIOhIeue7KWV+WaBipS
r7v6Jgbyqb2Clr1NQM6HlOW6Rh4WdB93xtEyG0PtxBD3qAjsCnaXVyB3G/OdGzwbMC0zNzwMzbwb
iMKu0qF6KVID4Qck8F0sYZuA1//CZKCtIzL7Auhu3fbZ3aSFD0EEAIqU+qesK7a5gZ79DA+ryD+M
tQvFV/IdfWcfdd55h/5s0yIfFgHyTLO1F5uKiLYpkYfEJ28/CgIjpu9DZ/todshMaUlIsjNFaXTW
xy+lHW0K4NKwzPhgUMy9yQ2LnGnEe9ajciBu6Ryva1AXfbXwBK1rKrHoVcv4f9vQP7ShhqFb5pva
ffMiXv7jNVV69VKQKt2R8Ey+vrxNeH7f53vD6et/6TR+wK4dw3HfNJu+9xctqYuGPRK2tIQejcT3
fKdFvlMnSQpFUHd1x3ZRtu2qXsT//Z+m/ZcDtyPwfd31XNMlgfmumfxts/lOht3mVUaU2AbaYVHU
De71bbMZYTGx+HXVHxyAupsGwsy1llbpeVc319j3EpJDznifFFoGAEXnCzJRr6tgoaf1jV0vMVFD
kFkCu20QlHQjnba8cMAMYaBEy9OX3ZkwhsvOgb/PQKfZB/Hgb94871+0pu8k8h3dtH06JKjw+x4P
WMlNv8nYNg2ohWGZgAzwV60xad5lWmFCvSK6XKLQgRSBueoD76tXQcP//bkN2a14I0H8evLAd0hb
0w9GSufn58fgHbGtwhH7tol3/lDtmxypxHaOt7lpjCvsp69rl8Yng6AZWkn/J4nxX52fvw31Ko93
zJbZ+bf/32JMGQ6lttgXfncDeCTbGCOxROnxVngR2QmsX5KRmrroSDkhavOH+3/3/qj7t7h7m9eb
hLn/7v4nMIFZ7vDwycMADGyHuwgbSFSsQTsi2eKvLEtEG4RMvrSDn69B+Nurwt77yEgXlvSthBz5
+0v69RVZ9DX5uAz8bX9+ImKKw9CqhTQdtN2VkU7xtqQXd/H7sxjvenDcOIQmg9GTb4Nl9L13p+ng
4XVDE/b7aTEAQvtVum0nN/1Qhzi0uyLCObAMr5YORyZzMA49+LwbrwWYBYzYvKgtVFvyyXXP08T2
97+/NvnMf34nHZPetm5ahskracsn9OaDcJrBtGID9HjXfPVCeCeuFn+xrWBFXPUhsXV97WJ18Ic3
4d+PHUqnGZiO7aPHQ63180nDGLVc36owHSVtuQaFlq9rPai2v7+1Xz11kw5z4Hs6HG5Lrn9za7rf
mamRZdwaCqFo1UhLrcrtaIiN5g/v0a+e4ttTvfuDXVsnaezk/d6fE5gnOWHbPv0KFaNeWZ6Ncys9
giSe/6Alr8T23/95YFBciGSomrvvK+Q5zlx/HPmgTU9HYUUT5SEo9HOReAXpSOlIFlzDx+ov63p8
ECjzbOdmOFA1APvTvAyQm2Ntx1Tb43BrHrLcQ+MXoXns1v2N3w8j4q8ZgrkTymEoKW3pLH5rUXfd
a6GJA+A0wK6LvnUGIidzdtP61Yw9pYNDHwTOCx91UXFr9Nonu3GSw+//WlVVvbtzQPmebpAc98x/
vbY+CE2zEny4uYketTElt/CDEYeOuCucyG+F7N+Ng7b1huChy23gN/Z8M5aDt5lg2G3d8h7VsIYu
JxYSPeoKtV+NePym3SZK6I4NvCzmgPpuh1X2OneqK99bDvUUr7BU2KDwZF0wuERetfuSFCWGzv6o
H8KPs4tBoZn2F5qZPv3+lo33DhGyFrF02i5ZWWG89d4hIg1yN1ucXOyrxiu2PWIvY5P+PVXESzvs
30F6Im+J/DcZlekA29haac63Gc6aLpJdDUL4Iqq+wqbSLnT92STRusEj+DkOFwP/BCibgWPs3N6p
4Ki4eK3n3kPQh4dA/5xqfvxYTGJYjZ7MwjYIXZnUZmIoZtgo2LjqAvm8oCP9p7HOTotbEH23QVU/
YipnZNjJk49HL9m7NIVunOFhZU/n6RIFayv2TNzrAU71wy0GAo/+cJ5NyLpURY9GhX3PUP7Rd/L7
NnWcQ+Bq5F/LfisGzPoq8u0ZRL7W1rzd4tXWpjJH2lE7+ZCsWx+HYl9M6G1Hj1YKh88brlsXtTis
f1f+PH6Za7Nea3U5b42oKXh28NgywFU3HvmnQjsMdf+A549YEzu/jsbkPOvsYjfVj02CCiEygNaq
GvKjrTdilSLitZqd1lzlg3ZnVAgeV8GXuHW+VF5749gPbtU5q6JxPpmGC3ra/ugV5DEJQZ4Vhuuu
Qs9yV8LnIO3QP7oR+NnUaZM9yBtrRX2FcGwrrvN4/sNb9e+Ky3cceq1UxXTvPO9dl27qIqd3GFPs
odDs6mLa+0OmrY1keggnzAwh967DvCz/UP//8qwOra4Db002BD/XzEHL2xEs0utX/9BZ421f5d/6
1r1C0fyxtbOnLHA//uHr+XffB945LYERGAFuQu/tbroIUryW9/S97EGQkC6o21Kg+aLbti+ONyyI
0p7rghFo7Sw3vz/5vzud5PJN2T0PAhn2etfGRr0zpONQcbte9RFlP6hWQNvtJdMwaDKPujh42lcN
vsMfHrNh8Rx/riU5MTwn+rmWZfGof37OOBZohRh5zjZ6+wFf2NYqCnSmonk6y3DCKhgzrJ1BMDhF
RLCj8kTLOn9xhw+QDI0/Xc2/W32uBvqkbzqe4dEl+vlqMqibhotKy35CIGKDri1aFHW2hd2Gsro/
82WOHVxtTx9WkV1dEyDagGWDFRqPD6jUw+HP9c3v/5n3llnUqb5Df9iAhOJYBuHIn6+pQXB5IeHT
IdFv+usc2kEto+6k+D/U0fwNRUDoY00F39E1oe+H+VNhVXezh4ZiB3k/m2DbHTpbHMliETQDkgzR
pk5X/K8boUcPRmpeCsiGV3RFhj32b6EIi0vo9t9iO5xQ2ObQv78l1a15/6cH2MgwIrQCxmrv+iKR
rWlaGFvdHg3uYA+KLeqvDLig25JEE1IoQDuGlAThYNlIeuQTamwdgcvckR9+wWit090X6Fz1yh1K
yfrfjHUtNpCfgy0I+4035vlOh3S6yaLQwk7Mf9DNyttGLoSPyQby0gYXweSJg1Nxw5F9Flk0qxMI
pohnVCVAZX9/y/Y745HXfzEwiJB6lk11Jte/6ekB6w+K2R+7/ZB1axHHhxi1Ki8GIrE0xsUAYz1y
YvssHpFA60tAfVX8DRnfDWD8GBFBWzvQPSdcEk4uxGwTZyokB/C9hGk9ptXHYmqwA5WDWRG7O5F/
1vzxsY2Ry8iBpm77UfZ/XGtTQNvHWhkpbMdEnNcdMkB7SD/AE0e1FnHMpSsk9Mxu13nYQajUu/ux
cr/+/mmoXt+/XoA3T+PddzaKfLSjau72EdgqkpVzuzYXoyX/iP9VnfnFlnqhXo9gHFwD44TA7Ejk
es7jkIrr31/Le9ed7/+MTyNNLWR476u+/0fZmfW2jYTb9hcR4FQcXiWKlCzJQ+zYSV6IDDbnIlmc
+evvohoXfTon6MZ5EWQlsR0NxW/Ye21vGe1pEUMX+ZU7RpPtLWfbLN6GGP9oaywXvGmbBA+8D9aJ
bXVrPFRzXTy4fnPyiTpY+cUvMYEJO9H4pBhJXLh+Ze3UqsFl2mqcXELHsYsfxBvEu6ytv/fGMJ58
Uqp2cet4RDLaL3zbF+UN2KTcuNynI+4FpHDyUHnZR4lLbB+7JpZ5EYeicr5UjSCw18e3YK3xHBVI
qhZLP6WkRlPCeFUgdM8PZ39gQq2Dy46/Yw767Aw51/bGP7h9+zb03d4is/eStUwHVfLLM/Ly7j+e
W97Uv73MCOAN26YGdlC8//Yyw7F3izjnOPXs4jsqkTrQVnYU9UpN/+8/6Q/XL4fi0/ZplPmu+nY5
/x8fr64sHKlqTB1NIj/ypt3jMzxydD566L52KV5KWcGtt6X98u8/+A8lL7MwQj1M32aGqv/eOEOL
GRo3FhzPUhwGiJC7wZvtU9F3P03LnVGzxIFrEqziyMIhs13PDhVUE9aemr8vyhrXvvfLFkMWrc3s
7BcMTqAJwtghXfXff9U/lDQ4DkzHtXA4MYX77TnqEZiaca53kUxhD0ztue7y76NePs6aAMaUfXRg
I/7r6vWHooaJH34G8CKWcH6/ovpAWOcMS3JkjMO9boEe0LTAJUt8ddxL4sVAihyMoppvHZkyfDJj
72R2cgzQRMU7q7YfZ5CAQZr2Y0gEGhnu2fKSGbCytf8qgbaLzv96swounS6vi02e2z/fQtnQjwI7
codjuO4DqH1brJ+b7hwdjoJI849/fzX++I6lRSJRk3Ebk75//jjHx8IOc7aLLHmdevNq2/xUUxJH
MhYWMmYXJcdKHob2X2/YLf7u9/+nwZSUtysviO3Z//zBeWcktWE3XVSt/du02E+GS3cYp26xT2f1
QLuyR6gDZnxOQZwmSD1y0QXpqNGHxwnAUQTqe0sfQ90r7laAzv9xqfzDKAp7pEvzqPNh9sTvp8a0
DGIlpoNPlGZ/51QZaWQQdRZNd6VvfIdYRWyY7YWOSb/mLs8NC4XYXpuDq9g3cop9WAtP4b+/XLfw
td+fNipkXim6W8/+/Y3cJ2NsWlJX0TKQsKJXS3rSpDiV3ZoH6BNcWCo+HFm2P2GCcTmgcDyhWSUr
I/eqR1LwpCmyZ2ue34c8nZ4HI3lKCRu5T+TZ1yx4x156v3LSXFq/hTQbCxnhBtfvJdcFAjmuvUfc
Rean/nVtuEzIkRIuI77mkDr++Na1V9nQIWQzE55T1/fkW4kv61DWJ83K3VezTX6tbXYoRiick0zn
a2lwWbPUSmZTE3QtNcC/P2F/eH97vuM4HMbEMbrGb+/vVPOyRUinjcZE7K01A3tiE5UxySHd14OA
pjY8OZr6yKf/HGL/odbyueq42LMN3fN+H2JnucG4X7lt5Myle8z1wT5mWozvAdAZ3CPQfJNSdyO2
YMTwzDdBwAiUkNb/vaeilxLoB7ZtxP+6MjSSkJvGs9sI6PiDsitQRIVOctgka5ZmxvfZk8Y9NkWy
yQCz/fuz/4dBvscPZ5pLE+Myy//tU26ucZLD5YdJ6S6C+AY0vF79I2+S5FIlG3xA8+U+WdHzj0nY
pG36H5/iP5wyONsc33YM0obBQv7zlKFSkr2fipZompUMCf9kxfvcw6sKNsUMlP6f/2NaoT/0ktSU
OmY37G4W5/g/f6YHwmOAvMLPHCv/R226RLo1vfM4M7QJsx6alhxLKBet/6IJT+dtGP8i1op4S+xK
UTLH/mOufZf4Tw8QtSF0ZRnozslKHgezB1+AIDKBKLDvXQAVpWtpn7242zeLIl5B74oLIQbua8eI
CfUF0WVp+dYt47J3O5WTJuCHsBbLp65Eu2FZNbFGjk7bK+fsswRdcMiaKjlWsHzeCtv+MTqpOEzm
DJeGnuiaGNs3Io/xe+FqUT7uDVPXPzHN0cDKUUa6k3jN8PGcGH/F1zgjjaqube1R6KN6Wjcc+DBZ
Tyw22s/9h1V7G0p5dN4863VYjS0bst4rXKVqyF5cOoinehLadVLxuG8qSc/tpbH/KXf9ZZckyzkd
QCOti/HaSQPX7WL5X+Iul5EF/2jXm7b9IP3ylUpmAJWfrPezqZ9FM0AD6P1vNEHFtSHL7OIRVrHj
Cilf5yV/0VVCWCdImNA3+uVrSt1WLf383a5FydlhFgEh8bDNddjoyzLUz3nm/jTTZv2pF8aT9Mqv
fZUBUTHt7Lq4Q8ZSuv/VLMBQ0mEqCVCp6uFQNdlKv4eSDBkEHVhfrirICrVAjqywf2Qj2L4Sz8ta
N1T1Q/nWa/kAFomvbg+RhOqB5bKrwNJdElK3m76uodsxJrk9ZHiNuAMPEZUyw/y83dR4Nv66d3ss
LuagGzc/B7FgeWGJC6NH0BLbvb9vpiph9T8xk/NEU4ULQMfdaNbZNZ6W7AqakllngoUoicHAQGnU
ajLo+/rcuurb7MCgxTWAmCGZ8Olv96BBlIeyNPUdPIL1QavV+gBV3azj9uH2CJu/Bd5fDpBiLY61
ckCLxOLx75tWDvuMWuUeOFIaCNjVm/++OHaLBJhkNvbnGZf+EaYYGgBAbGB5IAwVtFR3/ti+LrwC
Yeq6CfoCET/bsG+MRRpvcOrqc5fSy2iUyXrTEJzUGNonEvueyE7qrzXJio+GYnbsZ30Uk9gSiETE
L0laIPXsOnJFti8rSvzrssJc7bByjFqFqMQtpkfKBAUWQdv1OQAESFKujjsEwecT9GgYf9A2T0T1
xMhMoSbmupM/2fWYPzFgGg8zINRgXRzG7w5GdEvPxjOSSEgWG92mXPIyaurGPfTSjF/BsRLcafcV
tZUXdc68vi5QZXd5MpIaqcXrKyIQ9OyG/wRxRb1W38rtQRv6z2keiGuyGjdqaV8+J+g9n51ekkhg
tJ9bElmCroBI3KwWoIp62FhFnfngdJkFi5J7lK4TvcbORUMLcaWnRsoXS13cdnVDty2+WSXqXdfr
HSjHICJWXF52H9f3iECSPes1Ba89JSqncT9vM0rkKkRepCLZci0t41mvSPfTxkd4QN3BX/lv+2Ps
fx5Jvw702XMjq+AHIwwtg9mYmqu2mOt5JnG3M8+GAvPG9jx+gsc3fEtm+8s4TGfigeWDA1Lhvu54
n9QmITyaqnpI8/XOdpr0F7HYy860E8EMgujSOhHVYezQv+Wyr57XanhavNn5WuUEjnVjM5+0Weu+
iPlVCLd6tTL7YDUag2OZj1Fctd7XIb1r8bJ8Y/87h7Na+2OnJcUX4bBo3x53oLYcygaj3ThzrFpe
3X12bEITTWUuxyHNYFGs+SvBQN84SMpv0or568Vzbtbq0TMK5zWF/JJk1es8TDB2vOyaLq+N3Rov
nvLrB6+aPyeDij9jliru8x4s/PZVaQNQkl0JxXGjwEwEukSC2esTFxnsrU787G83S2/DbUpX+1yy
Ag2a3FRHSw59sDJcOjYQcj77sWMHGcFg7NvqhW8M77N09R/zhNanrfPueZhT4+rb2SeFYOu5326M
mfnBXOPxgC8DNGcUjJ2lj9RVAsSCDpg/50OfP2eyCZxJhyqNv7n1Zvc4Of6X2ZIF/ZrDZ9EseI/Y
7tHYAL7dOy/0BM5lGrj4ePYjiU3044JMzk7cs5ardhIbXeS1PWuKSbUHDjznIjSvOYg+S4N5A1An
Xrs83O6BUhFkVpR7sWo5dHyLfd7cFY8zzt8Hp3z1W8SR1Sh8RmOJSZaGZZwbBF87F6BC4GiOeeds
ukm/9dejv1TumdD4oGjSe3dx4T4ZRXO2CYOFCJz70QTuZiiAVbGi7Z7MTC8CCxPnuTW95lxtjKzO
hcVwu9jVNn+a5hONfgwk9nYD4OHVKHw90jvcirbfHrwEr58dx9/XrD87KejhvCXcY/zpxOQclczZ
+A+cfXT0A2bfkI6aOAyX3DK7T86GDp5CSCMH4l8B1V+PijZiJ+zsoI1+ZFnNr6woPhVFDD63XMJk
zd61RUUKobTQJvsgO5vfgrpvnLtD7XrHFT8gaUv5pUu7N0B35DaoX/l4sbmO08Ds597+SgrFJ11b
SsIBhifK+UDOSFLcwuSaPwr4S9SQWmVfvKF/M5f+cZ22rTJZzm6yXXXZLMU2ShK4s27xBofraK/i
p2mmkd1l0Wzeke7GsaZ9yBFxven9Wvt53klMz1oSU7S65EKq0tjPOkRXVqEZ+r16PLjDCr0XlT/N
UH5n1Osrqe6PoGbWwCCcp1DryVrKp1Hu7IGWqWym04xwHuScEVpyjbpMOyyjGRWIJ0XJytFd3uk4
nxqE3cHiKntfNTYTyGqxeNooWQX/rUZSK+vFGbTHdHGaz0XRQs+BBZ7bxJ4MnY1nH1RiYAF6OsSV
Tlqj99MjBo6kmQoKb9k/ST/+BBOphfOzgFPMqUxw0WxDRnc/MY1ra++hzAfvsK5Tj4mQ+M4O84bl
jOwmtYdsJjprdUJRr0agq4X/kGV8k41+z6gEnqsXSd0MXLDygd+tv1JwRSz/zBOWBwOsO0sVcoNx
IyrlhYvWXs0CNwqKkBqNq/WoK83agQcnntrIQbp+MQfvHpAnw2fBW7WoyobUmLxDQtreQ2KRcOoN
hRF+hB+NBRXkpnkvNPoISdoiYlDTPy8OR4Ltvmv92AS1Z31o0tL3QGKsXQF9vhjXJ73z6ZBRQe9i
QmBtE0h7IfvkCCwB0PYMNwEiHBrNDHrK4rK0cNYrxMrhbk5TMh2tJGqn+mIa2We8Q/2O/PQ7JoEf
klEyRNBdN1TvXp5/WF2NH3Al/mGgsti5owqLitfYHrtX3KXfWqNBYEA8lvhkQzFmGZ34JEVO0xzM
GHpBbEK19hqo92D99k3ekxoeYqBtAgyYJYzMJFxN5zsqDmCErShC5QAybYeRy67hBEaO2bNd+ouV
27AA9fmLMDQtcqfpQTWjRXQucgejnc5DzXWJqKFTZWYqivE/W4m+nrp2+Cm5AObNkj31i3oYc/IY
hix1A9k287mYFuhz270u0wOV+MMJc/2VcY4dTWsCaHe26nPm0uYyZxRbEETp2RpSkPTsS1IXW91V
B4KhZFDrzIw9IhKg5quzNyQKlUGHc6YWjOBvDw651Z6bPiFrYPIidjft2dAUE8VGb0nRK9qzSX+D
ZH1qzGjQh+steaK1l+bsOi6np4EBtFAeFknFYLy2vf3td0+rWYaWm/9kNZCdc6Kczw69+05mHThI
Qow5rhI9KPWiOwtkr8j7NtmHmtfDmHn3dVEczUTh0Yor6PGgoeF/t9jGhvo8bE9CkbNcQBcr2KJo
wzkV7nKsFxGlLNur2ZxOFfwClkDbX6AJvPOUI3eW02lQR4fj0iAbmaaYzEnX7M63G/aCoduZPiBU
cZixpp9UL2wkahU5niWBjaiwPXnOhPamtHgKu+2r20O04JdMuvlhVdU5q1t5XtHEnr15/eYJiiVr
QFjGIKo5DA7YRvhumNrz7Vluu67eCPvyzK8nT6CdA7evrFNOXHyW6uWZ+NPyXGz3jCmNSDrpkWUP
XzwAc1h1/n/4CTyyPrSl8SpLskB0JWDNbn+Ylz5H5e3uJAiws0z32MolOS9FkZ5v9/x0PWow4td4
ssPOBu9HOlbkqtYm9lS1b2nTzeFfX2qpX5KoTTq7DW4eJQVdHtYoIIP5+XazEEJ4nus3Yt+qvx72
etvbSSdX5C02JSlFQNnpNWIEgMOg3am2+IF/Oz6wzPBw5UDMLJLx3iogiaYkQrZZ5EkFv0PqExtP
rmuGy9un7C3taPCK75oqg+xHB3cwJ6AMa6kFCO098K4aN3ODFZf497DVGpMPOcbkunNVmKTvcMLi
M0M+dSgLRfaAPOVOq4ciFjTXJC8umr9CeSHZw2b3QDwyB1hBtOGAdxCreI7Y2/+1mD1W/nQ+FBDZ
p6kn2c43Uoyum3PKuzmBb3fXzK67842Q4dweRZ+NZWLcXGm3R28+edEaBBzFjCq0BaKuDt789riV
SoMPxeaz0p3BsxCcbN//dnP79rd7+mTZe+Af3l9/+tfP+ev29k/rLb+IjC21/+vB2z9qbr/u39+u
US4S/I228PfvNt9++dvf+es3Ae3xJszV/etX+vsvpngFDvNsv5HoBT3g9lMLTYCtnLlMJxgMb0SU
271b9NDfX97u/SmOCClHGSLL/3z7V7eb6YZZ+fvfukkHQmROH24P4RxeD4qMpK6XtMpeXAP3wZV+
+/LvmzWnka5XcjtIJuMuZ/qAhRN/nldad0CP1DFtOwx4UxsHqm4vo67ZVzSUTtCsoguLPocRVhlx
0MyAkvVtFzjni71HHPcx50a/h4srNm/iTy5EzU7ncI4KlZ4wDa4BrBkLJJnRweuQ85WQrj2uvTKs
4CDsSGw0IrtBdT8hsDKL6b3UZz1a04r16QbLFYE2sO3N9B8erctDyqiDPvu5cr9SsaWB4iDftdXq
7rvKwkxvc/YQmvHezf29IlkCwQqyzxmcYgxPsGZiD6B21UJ9db/57qMwdBLk2x/xnJTkgGLfcE2D
7j/uP5egHLVBAR0enSyq6uyUqtWJdF88yx5xkVzbI63V47qQaeKPy65L4hgfqBlZRn8pSdHbe4O+
7MlIBFURj7uCKABrYgmc1X6gRqn2pH4AOC7bH9kz5MKnzI7xS1nEOfnJo1XPwKjrj94WWEfxn3D9
fB9HA4R0T+PhWX0wdjY2z5auImeLMKOwoLFjWMSMhYmYokLqaUrhLBp17V0qq/k6Dw+DLj/FRTtF
KsGAxTDSfwS++mOUOfBwr/3VJMOL1rcLcMap2WdyPid5ihUj1Crl8spussTBDvClqEPVgkWupX9O
FNqEjNrIkJN2HMx3R8bGMR0/p8i3PiVk3O2aLL5o6FPOxnJaxho1kqVfYJk2h8LPs3021Fmgt2CB
cJAbXJ7v8+ZXDfT00NECh4ZIkh0obCjXGQaPUd9cxInqdhVG8XJJ6r3RQS/oVMFYyyjuyelNjl28
vqNxLO5deyPPKO9cjTMGZTFOTxbCs6xq3rSy6c6uTYrZkA9UO9itrmUG4XK0IW0XGbau6lXjVzgL
Rh8w6UfWgDGRzKtd2mHt5vGxM5vvdLcgGZVZR4lrjg+Zs9MHSj6psZZvhj6Bi+iqYGS9iSCdXAej
cmkIQTzvGYFtRFkBs3TJXmholijbgk1y9rLneHxCx+RTmVAbIDU4O8r5PJp41AoMKRo+b6GDY660
04qgfp+RCnSqHNlcZNZwJaoa6uCCkW2MvntlkogqKv3q5oQpwFrMAitX6kLQ167bMIt25al9A1v4
4E3el9loyjvvR1EP6qGNozxW+X4V5j1pyhz5swZPWK/vdQP1xygM/K8pkYr5MlahIzo/QvvqB2lh
f5tKsgw72yE6MaPex2QGWoLy18jeLBDUYSYHEeQ1jRMUTx2dggSK2JYh+dAd048McEo9TYyxJJkH
zfAozFIdUr6Jz5zrNAzdztYBSg5Z6R0WAPtD6Zn3pclauCBLJkgcjMVxzcFc6t83DVijKYoRnh36
Oib65fohWSVrdfZVq5uPYZpt0CqY6KjknahykGtVaxMmwq/4GPHvieYxDzh/fqZZHM5SgG/tMxKP
Mx8O6ZTCcbQyWIoSOSckUITRfnZB5+QFDYJtLp12HNpqXo6qrteIzFzia8zpV5bVyxMnIEKYcRh2
qp2JsSvyFss22adqrZyTRjdnoPg+V/TuidPWZ2OkALN089XWoP1U+FpOtTEISiCNOPgxPrdDPgUJ
GXfP/Wz9isW1bu6JKtDpuwWozdjOH9fa8OGnkia2CmozBWjm9imarHY6tbPxQPomTZw/Vuwo3cix
FmSZFMrXdruZtnQIRnOyJ0zE9e1IaxXB9E1x/evG5GzsLf8jblMKLJYQB92fWP3tDGapkduml1oi
UxFZvndZB7qsABkOtpK2tRjOHcL5Mw3lHJge+4sqiQnHsySkqYqTaqsmzUio5ETqXbk3M3KnG03i
kkymg3Rd+C0Sfguk7T4e1G6W320jB+VtNRlr8tQMXrtROmGJCIvRFqkyqZeGkHUSZK6c1tqSMxjy
p6OtD98XuaYnNx75XmROxATdcl0xDzx6IPigOTSDCfO187O97vblObOKeifTLHSypPs5VeNPU5/3
WUGxI4EU79QsDerE5b02rdPiWNFSLA6zUEIwlAZPtwNsTgX7aJjA5ulldgPSzZ05gBnmGvQlMxM7
zDP5tvb5NY1ZaiRTlUfscjTebhg9qqE+Jky9QpRXagG9xylbpj1RjHbylWGj2FPcot0x5U6bicxZ
HV+dyZfwlRnJHk6sGvhk+nxPi+PxoeXpW9IHytQpbIYtEdV18j3YfwyS+WdG3piP/HCQ1oO/ej7K
WrjbrpmVcE2n+4k8CyoG3ztM1dZjeeVy55caAUPD/Jh25x4HfW323gPpM8ekJPdLWc3PrPB509lj
cZ2L7kvR5lm0MHwJ62EMBVOzA3Vygh0UYZwC4Ra2hXFNbbqQmszxqZ6KM4w0VgYc2kGS2Gs4qfFu
TGfyxZnUE/AxZA/A6w+dRYL8mqCfy1sgB5slZiT77LB8xdJRfRpZIOHIJGvNlVJCA9bGsLYRsBHj
fZnRiJ/GpPg1GUmztwzH3vGZYMFTWj/K0jcje1Kcscy6joZa40PvkjDKQu3EXGY5iS37tFNE/fZN
fNKqFbukN//Q0FOeSWf0L8AQIJyhqUSNZbJsm30g9uj+7hkF6AQ3tHuDDMrH1qaHjRfzwfC3ICFQ
9/njE/guaOSsV4+JyKEMkNdEBo4zm0ecW+rRij/BCyZTg3DXEtTWIxoF+Yw2vgg92feBMXwlir55
EXk+XOc0+8rHrX3pvYGyXqRy58cf5phXX7JhJF+i0ea9vn2JMq4Kescs7qyxnsnDZsbQuqDX5sn4
IFTk7JFSovw5GFvhfqmWLtlEgExJXHrVpZ4fPDx52Bt6egJGSSLO86NptlMAV2V9sHiadyK3q1OJ
W3O/8I0iXyvDpU2/Cfh6REGPT42TJvfsTO/7ualesnI4MoIykKOVH73ox701qCS0K/2j6B9yRPyX
dvrBQKK7FvBH2KghrUylf5dXg70Xg2Ue8mw+6SSs8enSsW9ow3jOWWZNKGAi4iUtdluUncvG4vPH
iSUJzQvZ6kQhA+IOYsoUwRv3Tjd/ZjivxTJaqPAS42BnMQ1u3H8zrfreMSsC2g3GhXHVzydBBBxx
MGRMYlYqljXUmtR5hDsc2Qumcpa2x7GfPglb9PdLrnSuIMYYNvVi4pnn6hoL94R2L40sXfcvZUsN
O8kvykwx8jK8RFXpH6vG/OH2unXyc+s6W4wRrNk6ONOgIhJ2RmIPsgG4WkoT79mXak7esdYxEHXd
6VDkq3Mo5RSVeu2cgPbLMCn7AYm/Q2xaAiQ+jpeSecIMsLoO3ZEoL/Yo+cPIqUvit3jKMiF2ely5
u6rJ7dCUTEQ0VmAITZaDk9nWXp+6LR6yjE9IeU5rWppB6ZGFZ3FSTMoJLUZVgSAz96QKseyceHlN
W0OcLRwLu8pEypzOlR9KT5X7ucuaZ6OsDrCvEKeibokaBx43i6psl6B3fPAZj0M065YAYs5s6N2J
E2lG+uGMDD7G9JNHtJaOrLoT/rthx+NptJgMd5YgWTSj6JvyJjDpsvcN4MUw8biM6pWtHUx7uBok
W4TV0Oq7rf88r7SzyF1jlgQi+2YyYj3Znv+NOPfxqsTBSPP0MZkxi5QDfFkW7RXFhctEpaG7o6NV
Rx2xtjW38jItdwinafzyDhRaKlRkZVmECBPFuTOf4kLh/uzcJZxgpQVT8ZjnrXuvWgdSkT5/Jggj
zpX2ZsxsZVz1lC9tHGrW/HOhVrxIqNbbcO3i5TERjshxIl6Y+Kjst7gWMcE2sfbNmX7FrnTejPxn
s1TxwRfzcrG90TspAEQmEmYu6kV6TSUOGMOWnys5d9e4L4xP4/TSwGCnOBu0a5p7xX3Vc5Iwyo8K
BCdPVTowHioz5zqW98Kjl0vgK7IKTzoq265/iqlgPpZSuWQ0A8EeBeJVx0I16pEKWjaMF2BBqZ0L
zf0ithuCe/tQuau7o2z07339ibXXpVr0Y6KID1Dr+tKkfX5hRbF8Uva6hz1Mr3Fzqgsi9YDtPN1u
GNsdyWR8b2qL5Z1ewk1SbrandscMlCwvKykrV64H4yd71AH6pN8mxsRMrUc2NCmqNFfzu+s6EIEt
Z00FqIF4Wi35VFuFsdfcYWI0PLBjX0v42SXaZxAO3omKoWEqF6tH8LIkR/toFwlJsJaD6+gyHNIq
v1hpd+gLbz1LBsWHzNQtwjCYeW6cc70TrJtbQV7JljtVoBuZWFK2+exd8I7Od36CeDtrpvesnVp2
RitU841QKGhY6wxkzZi22Gor8IBDaiahQejGZJwLkt6epcj2BCJYmJYuC+ldAAzSUImGULZMUL/H
qb/vtTi5ZJ58LFIrI8iu3SagZLRazReW75witszCmTTcgNjJ5cGql37PfgQoYkkCnhxytU8XlkGG
+IEWVTuJtPGi2QB6tw18bzeamvx9M/PENHVWPVVLfYCTYryMfOLv8rEbcBHo492SeV9lnLxrmDcf
SwvqLV3TCTFVTUKKNVEyyuawFlVFmgMhj7Uy2Ry3TnKqIHbuVdUmkbsO7VE0U8b4n8ndsszMXtNt
x5+xexZhn8cEeU1Uh23mfVm79VoCBdit1qTOAIAbliLyC8bYnreEnx1Szfix2Dr171JOdz09cZQb
XhvkTvVEgJe6r8Zsfojjmrw3wwyWyiI6nFMoIgCVWFpix1APpW9LpxkckmV3sDQEfITJUArlk7tr
mEg8iIQEl4/WHa03v57Q9Tnl11rDHzrbc/6VuXqzj3mLTbZzorF2OL0x/E0pqUi9RWReWk0vlZGr
a01JIaosGpze2XmcoycsMEwHoqIfsyMe+xeZpkTZ+KYF4YicL9F7DjyEfjjlBbQrgnrb++GsV+67
NxB/kraxCEyxvNhOZZ+GftiQ/ogVTETI8OV5RfuevsNDJzAgeENq05NUoTkJ69r1l2Ojwq1ZjtM9
kpdkQtGKao2ApIYYPoUZpE/qJozzUmFYcJGs0xUVfYEoBxEec63V5NWP252lBhkUmfG9jQ8d9LE9
To+j3Td+VILYhXlCcoRNbmxVp8O+QWcaAaA9jrJpYDkhei+aYPIIaPGayLFr+2PST/hHILnoOxFn
1qNmGMCwWu1Y6+WhKBlcQbndV048XFWlfZ2r+WdiMgupBvAUklwFMDO2caq15WEdXf/aaIW6GHXv
BaipKhaaLFFbwwilZWYHrvfbR1fuAceo0Jq/5LVJmeLetX3FeW+TC+O0LZd60I62nzdHi3IqW+CV
TXIm/xWHvBObSC4ZyVBLoK9rpn1fs82t6tzbFXn6pR1I1lyZ8dOkoudpFlq5meQKtS53jV5ERUyi
YCJCwyBuddU6GbiS4ZcpSEbR/MwEZiotUrTjim1ICTpM9L+Yh+uRZ7VATmCDHSaWbGVRf2dN5kRL
YjHWIuZIUgUdEpOszczRz5UgGmq2hvhTy3BpmdnXDrgXztrYA6+W/ae2SKEMFAlyiEGzn3v53YXw
e4cMliy/ajE2hIw4DltfrzFYG/vMOi7Ye/dahmtBMArHc5szRm+pHCv3LdV8j/FiI6NWT+egbQhj
quLZDTkNz7xYM74GRW+it9bDKA2C6eF8sVWdqGURiStMUjuMUPaeCCDrYqPKOVVT9ei7fX2Rkig2
1Sl177rUnE4/XziEtyjDwn8oM+YgGbO1LG/Fbu76FyooxZuV5Es37U6WZ+YBYRl7lp/JIemVH616
hZxi3nlt7QZa1ar7wV1fDDZl20TKvSN4swrsoSYVwuOJm5qF9t8hpr2PjZe2WPs7Trg7e3EKTDfT
92EyjX2ew1buLMZ76cGOCRk0W8q3pDZ+pGVfsuWQvzqa9ogkkniv1e8S/v0FiZ0XuiL/NYlt1GUm
5THHci+8iSAhXISh7cU/TFM+xPltbssgezHZk3Up5t+Bd7VPAu3JkKnYzz77F3Da3T7pG+3ciZxC
FmshGBdpc85W7+x5abKI2A7jNee6PTIs8jSCDbNmvlr9N2YY+5xC5M2dTkuv3LsClPreIHJ4r7yW
rWhatQcM/CALre/KzfUw09PijgSVHiG/cfh/7J3XbtxourWviAPGj+Qpi8XKUaXkE0KWbeacefX/
Q/WEbm/809jnGwMULGHalqrIj29Y61lq1He7Ko87GnSOEurIW+7/Usy6uMm6MaGGsOp1XpJPSvx4
xvMcVBChMAvt2SttbCOBtjxYM3uXpMN7m9bRIWinW5mbq6CuymOKs4CA6IIN4Uw/TAoZMjS4NUFB
PRClDIOmRP/0SSt39aTlUx6MbWESTSmMEf5db2t7w5K+pxiJZTytHiNHngdLytCo8evpI0xgPa9a
N/P12g1YOV7siTxZE0kXE9rA1SufcBeWLQnJKEFGzvswKcXOkkS6iRn7eb3+Lk+SdajG1sbAOkQ7
Uz8XDFk0iRNHkm6BYsCUUKFSSWrDjZzWr5rpD3uMfcWmnGWgxKyfRl2w0NeqEhVJybmvt/bh6yUd
jB8lszVmfyQ3MbyIduyLSFMv9WNYa9+pKeXPtNZvhi+H53CqiFMKo5PZQx2qol5ZMxLqvZzUIwo2
nQ+48VN6TbGEQkWvsV2c56EbnZQhWFwu67E2eLTIWSmY0hiQZ7arEkJoAzmod/lo3LTcHDdqxaE1
EyG251dzkzDonRSdx2dLudbV1qufEnAfDlqyGRM9WWW2NFIHaM+xmW+zrvlQiyZ5lIyENqzLUHj0
WnXOuvpBUTXtRhnA15ynLzk10hS22q63a4LcxnbtmwltWhk2nEiDvurJqFtNFgb7yp+csFXDPXFx
bO5Gn96wMjCYNwmtwIwLQwnifQXQ4IhkzluE7Ot8DKxbExb9ShpL2Zsm+5uJcG0liwDj+Ij3AOtW
tyIqdktmnXYYp8BwbHqxNmb8loBFYNAwKF6t0dPMhXyyCZcp2RNusoBdDFExMaFGPYFhdkLirk2r
g7+cz9i/n1M/FV5sd2SBEaPlNKXKhCbM/VMmj1t51O19Si2960Hf4h1v0Dup6TnsU+IHA4+fg75c
iu9TYebobabwbGMZDMlQ8NRASTcZe0pWUGOzm0udVpmIX+CbK9h0sQs3tty1eTt4FhYv1yJTEztI
z0hTvKXcK9dMmWpKhXCXo6C6ZKV0zqaaeAORNGc7CEAflGF6GrgvQ21U9gb5eqtq9AEhoIULk3PY
6t2qSY3omPglH08PXb3OU06rXCasaTn4rZ5u0pQgVBatCis9HM/RRKkoV+W1COKLpjL0nYEQp1Lc
H/gwwVxxXa6DspS3ZdIREsmUp65q8eQLlhNhrT4VOTWKPyA+6hM2Q32kfM/jMr9GZrPui0p/txi0
EPsEenzC37HOv/Lv+m3b/2zLVn9Umtxerbh95ERBIgYaQaRpQfpipOHPQoj+Z0FsoTAm25lr9LCG
RCsczdOxl4S2a9QxOVmqviH7snznMZijQSQUNhFFuO+0mul4N5nnMEFT4gckio99R4xZReQmq3Q/
Uh9NZN/DbOYikunOp0IrVxikJySLmXYmnR2KXNwal76c+1UIiKBglHeplpcJaC9u2Xq8EkGtMh+Q
9ecZ1bgTDi/45OylxwWrMaTXqdTGbTOWv7KSBFwrJuaNph9BkT6N18FWgnMtE18XFgR00fkyujEP
BnNO18LMwPg+jFeqnIdrKehMl9ba2FVNHWECwNs2l9T9NVramKIWHVwBQ6GlqVMHCR9vkHxTDOWC
O1nawE0hgrJG5MZx/w1MukFFXrS7qBgCt43qZD2ricBBFQKrw+v0lGTzr5LrO7L6/KHbnbat6KOd
hHt5lnv5MowcP7GZoFmdB/yPUVKcsnoRtuhWt0Qh+IesLtmyzNERQ2NyVpVjULPcLlotQ0Bi39o0
KC6kq9f7pOeqwzHUHCxBKGOv580Z3NlOroonzVhyNXHm7Ky6pqBpyfwzqbi+0uehoN8Z9rf7nsxN
HYsAMV2B/4RG+EUfLMCOSZUcKuGnN7Xhhi80EgBNLWJCxjTvBLmb4Z+KQXcM1ezIjpYeq+y3ma1M
Xhe36q0Yv0zBhlt1qTiSNdecO1k+KZwZbtMV6jpdniJSyuhWBBHKO7RNAwssI50L5oJdew+kQr7Z
4b4RG8xW6WfCeGolRrm5Nv21aNP0mGIuoPFMlDeEiRi4lRqBOWuGV/rFfjj5pW69a3FbsP3hoagw
/qE6NNkuwZ5jZtl95GOMdFGU+j5Tmm90BPJBrXkm2JG2lrGDm8NUHFr05HwqHE5J2ofXYdQehUWt
p4PGPH69WCyoQG50t5jn9xUbxE3RIkfACNnrcYOKKFaiQz8RktFW+I0aY3BoWQeuWl6Cln5bmodh
m3bdpu8TZQeQP777COOEXK1NzkUIgP18EAwwtpMIBkYy2X6QsAWWtha81BFj1yBr/COfeo6DsWIA
rSf5t9SnEAHWEd2yvFM3DdvRF3bbyPRuTPaEnlzUDMFd1u5Lyyxfsm7pnqEL1P1WwjZ00gP52Weh
+avQKh6BpnEVHZO+vpH5W31LO7MVuiXwGndW60/rCUqUW3TZmTiFiPqJFr1ISvkkM+tfKI1PLQJl
3tc8eg0rxjuVhV9smGpPX4I2jUBZGRShfdaXpzJJazdDlckeyuYQjg3/WmfiwwoEmXGif1Kl4FKH
CG67JB83vmho2nz+mVpPb8ZkWQf29AWb4CFmTpL62zwF/NPrU38bcJcM+A7eRM3gM0mim4LbkEWJ
KhzuSVwe/g73nycaVfzo8CkIf00csHn+eokNxTzrgS6foDG5gSuxD3pL9ao+iJQLXklymYBF8J19
FloHbUDe1wF+3qRSn53KKEa7bRjdc8jFzbA3eUFMFW8YH9JSzURrl00AKXGwy+8TK6IpUuRjGIM+
KC3b2KvaDOywgBGpNazqtUz7tJAKPTeMcKgGDPLmTXiYMmGS92kSxUFq/Z8j46B75MezV+YIFeyv
eVWOxjQvQ43dDeMrUTfZ0Zp+maY0jq6moewEKkMYs650m6pdXAdRrD0b80Bsp0rUbuP32nOlyP/8
UpQ876DFTV6d9t1WLpCFp/mY7aZhwiyQBd+mToue0/Jul3bx0qt+cB+0Ac1FHN/sgfgEwAebMvQf
THWmY6PZIfI827wluR++KF+7iG4s9ws128b3+QjT+djahsk4JZkeScGkDZPZoU4RYdDmaAeg37QY
dl29zT4rLMwFgM7JndnUNTMHGzUbYIHOJtSeFtpAhJ0v8vLZqMdNkw0W/pI0PxsTPkjyzztnQmq+
7gELemx3UVQaTXFWi+wXowZrU6kyCgZ10HZU5NwSFBvOmLHg9yeJY4ZKdyW3ZEeT6c5UXzGmk6Dg
X5XF0FPfScoW+G976Wda3jIJ1JeJ3QPc6O7OD/ZrqmvbnZGHrLskHLY5MjSnbhP/iOy7XbPVZMHq
1+JCzOrGIny27/xDH1DwZk33i4+TAWHQNFxIneYRaLE8ihXtSqerX2krOyw/xiGTjHHdjgXA29fJ
yJJHFUj1g/otcACNhhujpD4acnrsYW7nszEyKGsn87XT5O4ZiS0trplNN1Y7ypn8G7dLzPiEhcNg
Azl9q0WrnL5epF5h2YMHkvkF32NNtq0ru99Y0Xzgs0r3qPWUu2+QHd0lt7LxtYOfjZxpCm2NMLXH
rDy1tqS+Kp9p052t0Q5eQkkNLhBFXkdhl25qmAX+tnC4dHUzXDJrPuKA9e09yBsApTNzAy+flnQG
jK+siXPZa6q6+SIakK5OqEasERttEON+7fT0I7bRXo5xqb2ikwoR2T21PR1JLJTAK7S+PoVNfjH1
XrrQMCACCntmPHNcH5RA2jclnzzQlFcxK91W700Qimb/Tmeh7DCOaQdGdsF2HJXMs0c8M3U652sb
HSiDk0QXI61qaK7VwK+IHlB93Gb1S8hUfMWy+yPV1fB57q6iDTPy641hPTfdz75s71OpWO6ok2kM
qWLfF5oBPC54DuxKPnRZqzvGJM0uzwlrM6h6/4fh8v+Ipn9HNNVgS/zJHPs/iKbbj+Ejiv4CNP3j
P/lXhKOhQ+4WLA80/Qta+q/8RiH/Q9WFDv7P0g1g4NiM/8kzVdV/ACM0VRt7HzZ6PPz/5pkqEMKR
r1msthl8Lu7+/w3PVNEWn+5/bOc6gBwLqgUcUIGTGSTn74RAYadzbATqk1zG0jad2MYSEo1dMVdO
SZRIr2k+5w4zywNCD/3ZWvgaql1PxMowOyHa/aVhmu2iGhzYl5KDJM/6SD4DS+akkg6yTKw785Z6
Q5y7j+lDydbMiXdDR5WQVwaPC0vKj5i7HqihPDBtW1NvJUYpaIVlPx1ciWEEZwPKFtVv19zd0hZ9
VwPGu9lOyii+WfYi6FEIxkjtZahmkf5BsGvpTPlg4l/yuff6Zr6SgZE7sqD/LkLScBOru1UB7JdZ
blUP3VXitE1sndou4I4Tz1UeMgNrnqpi3OrCZ9MgtcYBuN967ILtHGuYfAKTNRdj+0X9ruhx6nFh
1Cu4zsHar5nK+yb4vFAf9EvTD58NqktpKlnQxmW3ycqh2wyS+N4a0yvZXjUqDB57el1SztdQitiK
DFWS3SZKp53VLAO62CZCo42M+wBkXCdm/rWx/F9VSXUkEhswmyYk5JVYKaJOrKpMcZMhabYqHd+a
BXm+pSj24n7ozoYenBDU9Ds6L1wtQt8Xxfjrq5NDUPwmRfK1KdT5nrErxKfUBE95VHutKUb2AHp5
6muqGbVM9V2cy78GfscD4vDPuLXFuTbTkJkw29ZAbhlYsLKrCCtiPxDmm7Iwq2uGf+tv/OBiMV//
diEvMABuDhbmlmL9BkDKZp2ATb8RTzmBuYnsg+jVOmMdjulE9E3v77AltGv+3TBL42/Am1xcr4Sr
pHq8N0K1ufSw+lypUOgnh2IzQDK4mUyZ3GbutSsSeWEHD3y66Ngni9znsr9FiUxUHXTJNdM/T1Vy
REudcoYvBZqBDTt22YxMqnEVDJW5sep5kVeBJtEowY+9PSjcZWsZzdi5yJpNOEk0TCn0bkFLZJbJ
B0i25rVpCaSbzReSaox7WCrrfh6+kboSuJRUAegwgTtIKy6xMt0bnVRHbRkcm8GgPuq0qLA7yZVD
qrH99KdD7vrHO/sXKP8SU/DXd1wne5ZDCHSqrOv/g/dSWoKtklzmT2aVdG44LfqycFqj+NVOGiAP
2zde8yAMLukR6i6ajEm6kqfxrZVBtCRMfd1qgmNedvWn0eGoMclxZuOR1UeKGhVpzClSotiLGaA7
CAbRAlQIh5RgIu+1HJR9PA6Eu/sdJWKsXZW42HVhY+2j8Tsj54Ttcv9Km2Ft4zS6ViEaVDkyQyCo
2QtmCbzNGOPVslAOvEs5tEptgxvFZNgFsCGoxqth+S+BPjIxqvJoL0owwUk+9CszmhUH1OL7IBMS
nrJxyLpZ2ujWsaGzciciVtaVPWJ0ssp38setqxjI2RFWtpVn7UcuuuNQq8rW5HCbNLQeWQ+MlcF1
8TIFw1H3cR9nMo5fXSK3RkNPQCvghXEJTgN0wAr3CtanCTb8gC0wQhcIzSVEZawqO55D51SeI5Ya
SDu1FvPJ4juJzJWCnNf7WrbhPnwzje6zYAbBjtc/4qvOmiJ6MvR+wQqx3GngoQdMTMMivLeWhCFd
6cm1H2J7LXekMGQ23NolkaDN62OOA9GNU+nch1Ds0J0Yh1IozyLH/q0PlQe5YHSnEah02kSDh/Yt
2bKnrhw7hOFJb3GQZzQQatShvyyrbQUdDAUrSt1pOEghsKm255ae2WUdKmSJWqmSzERCmjUE3U7H
0eXbGPl6NOleZUrWnsIeyYgC2n9GfvNkWd227LtpP03Bqe+NbMON/qMlW96p1Z4MbRVJoG8ln0x5
mm2W1uoek1PatvKJ6wo7GWFxdCNAYGtMmHJJdIG/UzHInIalCZpYg/iLNRTVQXIZp5sWZnhROyYa
uNs3Y2TM624yWDfaZsn8lRczL52yIiln4jdzgjwpt3mGJNQ2aMxTf3LnwfrGvpAsDgRonlKSLmqp
ybbLM9eejAYIH/T9HHoD8BHNhmUXIOfCGzCogbZhidW402zyeEqC45fcFU/ptRXNZ1fTafz3Y0D5
wuX85+A1ZPKlbQH2nQgl4klUe6Fm/AmNpQKu8QOmqHd2t4YzhEi/1ZwkANuMGYAa82629RohAw4W
/FxubXY2VfoqlEzWB0XdrOXEng5jNBPSlnN7ZXn/gmq8ZD6rjGj3xh9zIBtPUbZHokSC+nhsDB9W
HxmouSQ2Ul0ivgfPt5eQNxEr2Z4rq3wbbYTF1Tx2O3Y0yUYKJsbQ7aQe7SCNiM3YhBe5NZcqHBId
t+OxiDpmYdA11iQfSGuUHj8ZLWHjCkAGhqpCKi7C8sNMMgvbwhxJHMK0cMQ1Xqejo4c+f/8IhcbA
JMmI1Fb978xLIW7IenaoG93tijHdajaJV6mpnqqes3+QiNqE2jwdEUJ0LOAltI/cWEetVFBiyHh4
MEYzHRQpo37JzFyYExlqXUaqWi4Zh2qSXxhHfEMP+V1Igb1RiTkgKTygy66dskfE1hk0gg1tadiK
2cvtylqb0IdWdpQP+7qZV3EJ6BfDvXQQtkof25PKEfkte2Ol1U9DrqHnmbAtZ/ZEXYZ57BAFS9DD
yIYeAE7MAcBOoeYTVaNh+6UpbkcBg6XApFaQtnK00F+S/CU21XSPJDv0dBOXo6xJzV2FnoP6TTw0
eO96kR0VuhcSRrNjN5vB9etly4T613+/asVyUf71otUonk3ZEkI14CcveJk/XbRDpWDMn2v/3vij
7dp9YB/8xfgwt2qzlXX1payzrSTN4703PuPZnk46O3NJhQwczdWHzNBRytNkLckpVbBKAlukFqoX
Jup4zMCNEjN2l6Ym3o+tkLDZWDfJSKd3K6cJBawT3svMJCjMlqONjgo9qkjFAKAKDsWo7ZVt1b1L
Dst4qgrOMs2sZ29Gd020Rmc7pIv5iMjm7yJC2NMayYw3cF63jXbqR3aepnUcGZstkGDTkVpdvhss
wSii+dBELb/YzPJmkwXRoM20xHqAKX5Yt9w51zgbM7fwU3NjwuSqok7y/vsbry/9xG9vvL70Nmje
ZDyMxm+nRT6zHlBgVN9TMbdrfEnjuSo5Pd/0bvav+WjPGzj46LtZjQ1QWW0phCMXdcfSUPTVRDDL
HR0mG2dpja9/QtrJsL1LyhfZl41Dz4BjVeu9TcYCFifWIwhSlIUGwG4hCrEsUhns/CJIVxZHxorl
n7lFQ0dPYPSYVicteSiyAaTMeofLX+znPsRxrPr5UeBjs3icP7WB37gzAlHW/vJO0hv/b6iGiv0b
1I4jFTKZbiqKqpq2Crf9t6uTWIl61gfjTo3IExMZ2yVSbs0sd/s67GXs7f6bIHN3JXrWznI3j7Qr
QHuqXsFb0nPUSTZ8r6Tp2FMy1VlNyDhdoTNtKc2yWueJrbhtrBxEYM8n2c6RkfoZq7Y8FzvE8j2h
x+xtq/iVtGJ9WzTHMOuPslmSwlOG4K1UK0dS1HmtyFigN+b3KcwMAs+m+WHazLFGzd6VmnyYoYUc
+z7DUEo6Sy0vs0oqRnQN2eiiTJvOqc4hl0S9fJCixpNkxN2FXegoYnLsUHIREWk/dEhlEbIgP4yD
KHyTQL5uGTX3WL+OUad7EyO0E7rCwO2mUH/ICho8LZnFIWtKABf1xEGyDwJCa2P8RJcekZ8Dz2TY
qKOnSzLZOI0irewSDQ2S1TcYFFTy9DrrcSAou7ZCWCZFE2yHTCguImTlUOxUBTlxAI17K1E0XRV9
YN9g17UrsbIGbQTTAws5QUziWHRpd49m2WNqazpVW4kzsXOI1hEwHG0jeutISD5mDWLWIvmujmP7
YSUsmVq8dZXhW9uMmhDVjXllOvujZ+g3ZjmDOj910eOS+9nhw/56AqGuvzJ0qyACVWdSvS/poFiX
upJqzwrTYq3jI8jT5qwbGEdkSewLW1kVZqHs0yUcF0upGpvSHinzToag8aIl0FrFFE23iBjVWoQw
4Sb5NQMW9zyMi1KibtA4wbSVdYm4ITViw9nnjddKOJFjy7y25XOmZvGlquhywNV5KI3GVd5w8gTZ
Zpk5H5oRLknVd4eBLCmQlcNPU2Grh24ZYUZEmuWkMrrUon0YSeGxsoLCK5sUAd/ypRVA+c3iT63I
ih2woM+cW4q2V22ov20Afglvu56qR6olprdD+6QRmOqF04DCs4VTiTZJPvHmWn9DSOMw+/2oAxZK
O6pYhvE1sPmtI7VyBX1B0ld3Q1AcoHSO3dLozH3DROXMQ+k+iy8DUq5fzESC5wWTAn0zNpBhrDYT
fhy2I4KKgu5u1IyahaberSP/KmX5TVfj/GGwilLb+Sar+BcijYUw/goVvk6js6IUmoMgI98Uavlo
Y9KV5Ibn9tc5q9UtGty0GXahj34zCLrhYiX+j97q73Kq2Q+Wbl7Bx3wmJBGcP3pCVDsI4XhmIvqH
SLRSews8k4+3jelM59A4p14zLPQjiYwoXylDFohi5gD3UToPpldLSF2k2bLOflUESLsqjF6iyvmH
g/xidNpBmiKf1slGipgH3btZQo+Lk/khlKpfpwHYtGpUCcsoYW9glJmlInzW5qraJmgrWNCP8SPz
n4S9/L/lWTqNvpWC0GVn2kW26lQ+p5tsBrdeyeSTb8uzm8naMfYFVmmrTi5Uiq+NUDDwTGpyFBV1
fh9C4gommQzxzvzMgD7cgw6dTBNGwQFCG6z0Ypvb2nBQlnImIGKByY1tumU/VgTET7CmSN9umSFs
8LIQr2Xw5MJPt9MSGrpRmanmyUf20rTfoF1CW2Jm/hnQsu2grTJWoRy3Gytkbd+2Un5uwGEZ2iC9
RD2kktwv5U09KZxxoqPNoOgoCtU45OoDr3Z1MEDtOL7fzQi4Y+ixgggOLaycORsWzTTeFT+PrMwZ
BMb/sKpanFJdsk3RGJMjEb+GMRCdCm2ymyLGdvJAAaqQ2vSwbCT7WExoVqIF1PU5GKnyVIg22UDf
CPZRmTcwcyBQE5e+aocq+1T0C09cHxcfCn6/5Y4MFMyOSREBjLb9A8iz5BxZ0Z7kxfQZgtd3BjbK
qVq+aiv7YAfzvSItiDBnoT5AFpP3BxkY+9ZLhsDh0sgNC9pQg6WM1QysjpzDwM0sPkI7uVuLSjUp
aL/15JdfD99FZYlb/KJqUgDia5g99JWxVtwi6UfUhtaqBWNyCFMoG4GJIBIcjeUSmms963OabZgi
4imMkdsnANTYR4kXqclQf7Q8KxE1kpoHHFwLef6CbYAxNWfRgy1iuWrHPN4FRv5cgvqDXkGObSk/
em2xtBVa9G712baqT6wMi+McGOQGFggwtdg6TJlae2Y7taid4IegrDrDQIxuQ9DuDKknr0KHmqIa
5fSS+Fx2FEdgbee3apy4eJI+dzMDw/3EKX6EH5Fs9fy9HDN08YQibNXYOJIcXVzNEQG01I/ptdTr
p65FLJvaleSRZ5gih6+wfPmMJxE6U5NJzbQn5uU1j/BNWtRQq86yoZPlg8zV0qN9VZXwLVPMajUM
vXmNjZKZQ/2DOYV6DoPSxpEcJWQRhLNnm6nY6L0OvjxSvChorQdbMUO7U62AQp2VIwaP59hvAdQH
2zRu6y0h9zFjMCM7iHKiDKR/wn2h+9tMshpPqYMa+6yCe6zEeWkUa7mFK5di+gOcXfvXEQCbo/d5
uoMM1bodzom9nmSsp40IF5jCNoz8dpVTB0BPWw1PQZGmJ9Waxo3WT3t4d4RdLmXzZHy0aVnvaN6f
Zp8QQwRc8SaHUXaOIDnaE/7i+DMFRerJqSUfVXwms4Tslm0mtNKCjaaYsF4P1XzGS4pvtqw0dto6
xayswFJStHczh3vVNO+oVFQCF4kvsBWKBGz/gmA7czgrcfVtZli8lrUMbIk13Nkh2Lxp9pWbpd7H
cjec03IEBJRrv1JiwEDwKtOrPuWXoGaDqZcVZ5qe1PcE845tvyh2k8P1aGYXMLjsjGHXbPFumX88
Kf9vs/R3myUqfCr7/3/g7O7HR1j8ZbH0x3/xr8WSovyDCFf+p+iaLNgk/TtiVlFMNkiaYujMZoh5
+/dmSbdJymNEvsTPEjSrLrjx5o+kPF0hexaQKlfFUrCwkPrfbJbYRf1e/yx/hczPxY6JHZdm/Qa8
ThS/6gzTF2dlinsYMcVq4Km569QZ01IZpRoJ16Ha7r9eyggCtwjCu5DMZp8qUaOuv/749RI3WLkg
WsFdYQy3/3qZpbDZj8vL15cF8wgC7NLQSwcVax9Z0fuvlw6/8P4rkfxP38PItsGqjKGWexq7CfHT
oAX/mUGtNiPfhEWA08IkWlIZ63JfxibPs68/+hW+A44zjs7ida4EEapSna2rBYxjGtYWpd3VB92x
ttvqPNoDA3zEb2ym4ME0X3ns+hLNzkJh8ForY9e8eIzGBPkWDAet7WS3y4WMBMjcNVPy3eZ5y7FF
SncodGTGAwnhrNwVr1Kbq2TwrXpBixABBDwkqMo7ovzek0x+piC2nrvJ3hEgxZBBLnYaOQhO0hg8
tg2r3I+znaXO1x8btCLkaqYkx2vKyIBeqrdfP6dUCsgMy0+MRsLc+a1HWuG8/3pR5ircyEN0GUG8
biOyyoPYz/YJWL9kDPbV4rIcVeox6JaeQnPZfsRRcghpwDiMTeao6CX8odwFAf2dbo47FDhPWRZV
uD+yPzLOv/K8lQUmIzFAdABN5vv/vAQEiPzpy2kh2Lj5EN9GSyFePGBY/PUi53n5x59MpAx//ElF
XrelA8X0R3L610/+9WIuX359T5qZZo6ZLrBTpJ3zlbTexoSzBgn48G36BP1EIfcXS2XhBPGqumlH
paG1dapn1XiCeT7+wPwJVWSxULceugRq/l7yFBd7RupBCllJ8OBW1vSx7MqkpwrDd9fd+RNDdhvP
/wugOfzfjfAm+QIdzhka6P2M9A74qVEY52/JL8UlRPG1OIXRmjoPOkmTUPe4BcrRBlfu+KQD6jA8
Ju81Jsmadc0EqSgEPrIPwbyuqgNDAqS9sLlQOsEl2M3f5eewdCgdYUJGd9InTJ78DsIKKlS4WTs2
aTJPCRV6ict03NTxRLg9V2G+Fj/jK8Mm3DqgUYECLJYPAoee8ict9sSL6FycOrxtFYU+0FV91Y1u
pO/TYRPT1zIWCu1thQ4c1YvlDKNTmas6OJf29/IHCwPevkv/iG6UXAyZg3V7bJ96Zh8Umy62w7nb
6NUKbxn7o8liqOhEh+KGjr25833wKo65/kh2oN4OyInHla475XtXrFm0pPoq7zF4u7iUYrQ962Re
BRwE6BSdsd9M0bVsVksA889OOEP9STouIVf8myLZFdUKULDF8xhyC8mBTotNAqaUvZI/2ETYLbG+
6+aMbAftyMiYVd1DoOvuGmC1q/qsvSJwUgzOEIceG1RMc9NkWMir8snfI75GXJevcZQkgSe4N++l
tcVFtSDaU4dd+yCv0yeBUcVpX/Pv5nP+Yq/TS4xdaABneLDrd1y05naCfMiniAvY31Dl0WRbnEj9
p8k4OHm2NtEpnVbydarcrHVz27Ue2lF6AwvCL8Nlq3/oP8dHhK3kIPYot3cWTCWmHip6UTf9UTRg
IWGibOLPrHIwNUaxm51UjZNiq78kh6FycPJ0t6R46o/VC+icb+zE6rea9stecbH1R6s886F2vwSZ
YvPKhDjcYJ5cG6mnAkHE6moemOthlAi+1Yd1tJPFunjQvkV8EisSDjs2XzBA1u1NZ9P3C+k60CdH
pRtYm6tkL34RSPZg4vBT/4Eb4yP6Yd84d6ZmLZ7IqCkpV51sfvZTRs6OOjCCOJTXRttgeVBeiWKq
VvYeJ8mQrQSN9CXf0iBepnxd8jgQzjQ72Ak+smJdpFuL6yFjfLEOf1QNZAOndH/0p05z+1PJmvcV
xwRezMzrT7Yr1mrmYgakd04d/y0iEWGNrJ2YN6ZFh9bFjEBDcIhYpzCvtbfWr3z2phcZ5Xi71tq3
Rnvn7PAnltnOKH7Qsabm3cAHlLn1UY536sc0rwoWow5PsJS/bsRBCZPqXWGbto1/tMFG4BdxgDLf
YfTynjcf8wOgz/fiJ0o6nP4W4lQQAfz7NCer+G16No7AfjgWh02w1neDN/L79yvjOXonLJBscrjs
zvCtj715V17jdqsg4PShka/DxvX9syzvyoe/h5SUt9v0Kn1W1fL5DhIb8D33Xv4YQ3eBikQMJ5zx
2L34826sXRmkDpA9ybP4PQqHiMOGNL7xYJDrndCI77ghfaZZj5iLEheNtA6YpTkh+EOINJBJiL2N
oT+uxY3b+5ad4u9Iye3P4N76ewPFFweI9pNlG42UE5ogtN6K/jmuTomysZ+kyh0lj78GAyZ2jEk6
mtI36NSUBR6NX/2JjO3NP9mKY07XZHL6wA1eBiLBixdDEEhfQ70GMcVkZdP+P7rOa7dxLduiX0SA
ObwyKUuWZAXrhXAq5pz19T3kvkA/XXTjnDouW1Yg9157rTnHlK40KUXx2E4HQ/yHWRGycYgZlNU2
9wIV0amXZ795shQHjBK2fJzuVQwn3eFlG+fnORgecvvbsshy99ZYxQyfSc1AhBgn9YQJo56/8Rgq
LS4RHFzvs1i8ZMWM0UEjwCyx7BYefYd05xENN7TmebIOsN7/y1b8b7Ann3QuXhjrv7igNltH3+Hs
SPY7w7FjmN1TdSfvgTbHnfPcjSsnuDegn3F2c83CkoSHjWJ5Cr9h7ia4AvJV0blx75OkLudLmqFy
iY/+rWxo/HpStxvGBU+vKRzaA9jtpXKXIrU48GSlfkXUMhkDNl3u1QRCm2UMYfvRSCdbgrv4Ya2V
dXLSN/NS3SuH5yG4mGuu6NyWNsLdYBzPEpOCDBOdCh6G377cfAchdqOXL3NPMxHChieRbB7vC/ks
W66qrTkqB6fMI3fN11zFB+yR4XTzsQoXZCt2+3TajuDAwe5tCi/1r/AT+QS1H6hDauQH8nISbEhS
JW6wxgH1SMIj9hbOfVAn6evbMeQo0am/Ohw+ApjbiiJyOUFEKpdY1GoJni/b52JM3p+l32s7aVgO
Kiy4nY57q3DkyguzY0ETBLf0K7fYrk4sRJfXQ412fogQilPd2vThf0t8pRfhjbAGCXUsW69Od9DG
4Zn8xulRTiBa2HAninlBUwXfFb3Tsfa03sX7IKhuWnt17SXKxkqvBtpemdRJ5ut2/K3eqp31kUOx
OvLVGaLoJtpMwt6k0nDMW125PKWTvBnIitwSrPgFic8Vt9lpZkL9Wk67f4LhNvvQWiFOWHRgOBey
C27YKx7dUVgMx6cXYsld96v2MG6Uj3p51OHz/EKg33dPzzyQxMS/o426LGjKuFHvJuMud9O7uIyD
96Z0yOA2N7xH8BxmrEtMgc6ox9vAlSlXLc4Kq8L0hvSKxKfDmuxggyqwU6MaX4hf1od469vbMHrN
BQTtcMz9jHC487yhVuJZYClDdInDeoEqLltnuwIL4xFQw3G+jbfmwvvPL4v7TXUEUoDCK8dE4znl
qn0f3xGgcsVWLurbboITuS/WxlW6PH+hN+K8z4vd89KsOQaMFVo68Dxe+N2/VZ+q37xSLuj8cg25
IkIZOtnpMjr1q/AsvBs/XDjNQrqI3Q1hg3aVlIUEjq9zOETo4s18IrV18NYMnxLnmWvGg1UMJZbN
cILnqZULAAE1vU2fEXSa+mCWtvR9wfbhI4HFWzySI1pTbJxt72XLHjZfzwj/FOtePyz0wW5zf2RG
Df7j85USAW/u02vrQ/nDPm2RI5b7ypVRU7Qof56esOj2fYerjjTVC6eq+tBdxK8cRNLdxN/pp4UP
t8yYnLbdVaGNly4fqW7fhlNzauSdFDvDSSkXVrpKP2KM5xFXff2GXB8JeH1Ov3nxNblCiLsc2FWM
/ax4Xb8xZ+0mSCPwMeD77WXRFeI1Y/728GxtvrXUvUpaFie1W8GNKDLPFLFI2cljhsaxTw/BjWfU
M5F6xk4RHogxp7uWdITwutY/WIyBsOa1VCoOikUTn40KKcCy/6npqY93RrFQPxlp0fJa40QaV7zn
eWWr2/EJirTosHrZEZBRu1GeYCIbNE3aH4x0hEld4c4vJXP99w8jgoMj4O0zzeYRKKRO0Ozs188e
OMzfn/6+9veP8JVJYZEnnNlmE9oZjcpNhUhQ6YLExaE04tZOa6p9jssMWl4svtefRmn6vz/l2LCJ
EH79TaYCv8Ixs5mYX4ve3zdOmkL08v/702pV9a4GjN/utKWRmE6dCve6IYFCLqgUkd2/tHecM/vX
L5TN12FT4a22YnKkpHlNsEoH3Xt226Bo1jil2fb//qhUnPNnTKKO/MbAA3VnV97C3/I3ljfEPIo7
jmgty6MTh/R0QZHhiHTKwY0BjLT2xG/lTi5ep5TxF3rHBuK9uhqMtVnZxRf+CBN5g50wz9+LnCSg
R32AfwlwW20Z97cJIiSbw+RuEKENO3DjLR2Ltavq+3432IYjn/Wzspslv0w2gulDwQU0IBte/lvc
5jfB66hFLZSw1PpedTMjO9hGTrjrP+QPDkjPDa9+n5BqZ5MKs9Rt6zhHbu+rH/2ufnDqhKIGlpfQ
SZqouelRj1WFPdxq/EUfRKq/SQ/93H0Jsxv+MkvnjVY/yoUx+oSd8NmTR5xpULdt+Xf4SfDsAaA4
aV+mqx2nlzJrmUYnbQ8Jevoq/GJF4cFspNp22OOpkpz2nyA73R0T+m/kS4+Euu/DOKouAcMQ3uY9
tvLX4ZnpghN8tL/low4doXXwc+OakTa8efUvxWXEj4X0PpD+WLZ8bc5DgK2DTD0Xpra2Vb5k9r8j
GX+V3VEP73JvZMbiRj4fd9XZ89sMw3GpHbt1iCLLVvYzrMQEupyNo6JgMvkzJjbaHiulZO+SJbBM
sKUJS55L3joKLn6Ih2K64Lb3wK8CjDhuJxs2UHhYlslsj3645aoklKP4AorPmWq4RbydMMZugvc9
ORPrWLwN3g0ndtKVvnriLdoFfjN7rR+vFYzIyHVs0qK/4LapPzwqmYjP2SmWgL5bx/oCNSecu8jL
+fklXzgJpzrlMVQyIgz29xPnZ2VDH0XaSCws5+QQAkHDVfV0y9FjbK1+tAyBTiLI9yc0HX5Jtcxu
TcAJn5rK5jtS2c/YyC/kckiuug43qhciFnGRiEKyOaGhBqvOZWQygEcwighyoTQ2i621E1eIL6dl
f0kOmNuNW72WIEkvskP5iM4gsBXSQn5QJx6DwSMTKbx0AVemw+diecMXDWdUnlBPRo6WeuzJP+or
HNZh4s4Jn9fBbAshbnCWV81yuvFp1AvLrw4BDaEPAtzTC6LXfMfppX8Vgcv4oVa+xUEgZQ0ufUFZ
SSeK82MFOyp0X3Ls0gVDAOcmYDBIb4vxwhJ7MX/oWn+CQ6We6Pu/Ns7coWEmSEf40cG5jLzkEz4k
1Dzz36Q6irDTmhWjTeub4o/jqb6oVq9mGU5G6I+Rp3FCqf86BvQIsPJexX9mvhi2nCPF0Bkfz20w
fEYBM1knZp9oeRILvSbVm2udM6fff2pf+dIgdpumB83KxDdkL0Bpnb1rN1+8Tiv4M7SZILdJSzgi
keiOQEqBBXGP0we7FR+4+sLnok/dSiS11Zu+pMqVNmgoXv2W1mkfr6voYf7SRUAweObCIEGD2/Cl
1wXwfqQrINw5fGtfXCTRHcL9JDj1Q3m62lc7H3OM3omf0ZC4Y0FByv5R1S7ItDKjVtsMb+2egYsh
uMOtkiFHsEi+zLCnaqUfR92ly5W8jQ8UBrQy9NChjzVrtxSgh4H03xN/gYS2j7ny8UZux13Cu8D2
HTp67Jj/WvpfmW8Qi/xAMYfqNV8ItH1COEI7EK+u4bZfAYYBLvWd0tv5FdrSIjmAfQMA8bzlD+s0
a/s89cbelSRijY9Z+h6wMt3g0EapMzSLcNy106vNwhKqJ/spYO+lORRuA8HHD6E5wL2Zp9qvgwNN
B/oEhC3U2+cNj+p6WJKXwlCI6Y39PNLWwtvg8ek2P+mRmyRUznh0AIs9laVi+vm8yKO1Ffus0Irb
XmSP0wudtCVMlfmSH8nirHfVeKXrxU5EKBKsRm5stpzmy/CMPR20eKPcuHc75BC76qC/zW+MiPXI
xkNZbFuKBXwWa8VXEHjYr4c7xtWJzxFC6Hx5rRSJE5355LnlhFu/y8xjnKB35H7nZvxi14BpmyAE
VFBxwFJKN+UFdOib8UC4aBGX7Yq/kOJeCN50I3yBg8U5CwxyjtagLEw6oUChDLukjLDe0EdxG7J2
0Ucshd+/95sPBrAo3l1HND9IvkaOuMjtUttwzg4W1QE6kAZGY3JYfCyDufE6Kpc5qWGyBzcPehBi
8bU4L2hhmb9stSh+43khZHcd0jvvAinNlR+PZAFw1LS79/Ek/3Z8zGduNzyB+ejREqd3lwioef0X
yWj0+IWq6kqGjeJA4EaRiTSyo325QooaEXrdc1vbxWeEToFJwP2V0X2fH+OOO40FG1pj0vOo6CR3
WXJBfQYIDKLeSnErIKIGl1O54oTKeyUoF6qF0fCeS+5awjCThSqcEPJYJ4XzLc+d91s9t9gAa9KX
trDhqo3ywLxnFC5MPIQQde+kOBIn38wPPVfjT+xxPPaJgpBC0jM8XXrXZxIql4TYKK2HHFMcXVaQ
8+s1s7KQfsNnt0NQNDHp9/Kl9pVRp4CsA2g47KJqGRpvaYwkmUuBUyXbNnNZ2KOBE5eOOhLZ4cHk
f10oKu0UIqCPwF1azLn9uGPbIF4n5pwcoDr0rT3Lrz16+pUJcEQNJW8yC2yrM/5K7Zlki3bgdLkX
L2yKNAUJCRt+ymMbrspF4sfaGx+KclMv4TG8qD+QjIz9QC4Krc3JbjE72OHSgqRJ79eVvpO3EAGR
M5TAsBbcoyobbGWXC/oiIP3FS8mNiXicS+I2/lJ71YxsGQ45yBKskxo6zUH6mgc4Avbza+KtoJw7
du8axpDrTJSi+4TafWxZSF7t6JTTYrnC2OKPJ4Kb1vlnehI9/VGXrg6XFgroX0O/H1fSDfniP6tZ
hoCK/MhhrFOQHvWNWoRQ6qX5yfKrclle2CSfqi+eeWOD/nXvtr/U4tiSAGxCCshJuvpkS0/XraOu
zV11lyQ7/KcbnLb9p3np0OkmiNTFBR2blM/QCdbkVBR8SX01VkValni1/+V7zvwP8F/cK/Kv3LsN
2M/eHS+jF15z7gAKvJGNz8+LJZT4HAmJrf+LWIEtG6mVSIyZRx+YPia+VHk9beV/rLoo4MDqY/Ld
cJV15+KHHKDALhoXrzHO5u187AwvIFHVZgUnyLWiD5Ssnww/xl/FndfJG+DxJVfrN08yqP2229Is
raoDH3K9DlYqpdtCS3cyx/aHea33qjdtoK74CBbJE39x4gOaOv0/tmUAadm7fKH00jYph5J1tpUO
2vNtnqG3802KS3F+Yo1qlKUMuJEBWQnd8VVmBNImNLdRxbnHBzkklluOdsOX9cXNKcDBunGxyD9y
5/L+2YTEXoN1ceDubS/TDQIxN5TL2/fzyN6f2+bcXlgUE/on9G/eY8oEj1imj+eXdUPrM1/S0Mkf
7Euaesh6IDnfbDSU/8FWeQS1G+kb85vqREB1WmAUW0WnnPLhXTtWNHTOqcxTtgl11rfyO2T+7DYs
+1/irTiUHeDwHsW7RjTNijjCfFtsVMMDmsxxDxklMvKO/BmK/VXlWbsQl7AdLSdPPZQFFbjmIYbx
FY97Zxt7yhIs55u1mZbTabxLC3ML9QaEmrCfX2HJdnegJc6gIvL5NBqinSikPKoLuMbSF06G4cwa
SeYjGN7sS2ogrywp30PMaa+es1nD4Xc4kADrNCqvqRdc4Spy6K22sBYvNda7GJOj6YrIZ0xXARny
9MHJyr1TThu86AI8+gXSnhKdz7nvbYJNFIhbDr8gxfkOrMVy5cPTMZfI7WD9VCysKb0oug3rnhJZ
XmaSR4FYeeO3tG7W3WPEoO6DQJTvk6PD5HpVzL3so3ooDpz6KExP8Lelh+bpq/LCiW/DQGDFwcK4
vKwOu2xfRatMhJADk+V11Gg/RDqtLPrhEqEW147wGSzH+/RP5OWVtrCr70Ln99/dlTwBC0LEsYaj
COoAzczV3IhfNK4ISVZvRJJIi+g0XcfG0zqf1kX5A3/O5FnRzdc5kImQ4Yhg9BNgnjEDAJqbfOBe
pdMOgVMD0cfmgavJkbedyAGfdspDixxxS99nPs/PreLhTjvX95COEiMoinFjJs8AObHTndT0MfCK
4tV4j0c8Qr41OzOXDr35LZ307yWRhHSETnxsdWBjw6HxZpM9YUruTIucZQSzpC38dI7xT7ky9MAc
mYcQd5kALuM35bmTMrflsnAA6tXmBYwvqX5PrnyOwRkKyCVsHnJVhNTFZLUcU0cs7KxwUdnQUfyu
bMkJ75g3RdV50pmGBUWcUuMC955O0uxGAZUGpDaOnRzx5kO27yDNcMO8md8jrEFuCW6oGfOZl+5Y
tTNOO5z3fmZf5aZmtvhW71HFYFPzZL9a59w8lMpsJOEOVLdffvZX7avbJoMNhzL8hA0JwZDlN/1X
znb+r/swp9dGxaxPX7TrdhPtmLGG/5T3ZGG9t2t8Sxz454f6DyIlw45n/JqNRjjYl2i/uNOwZJ0C
4e3JsR+TGNkgAVwpwlH3PGJETNU9KDYTqiedm8lmsU563EFrMyVKBGn/VqXdQy4OUTFEuj59Bpvx
a8+6SF+kihXmUrIWDC2JuUKODBhaMBfP9o5Evn4ydHMYEwFl7xdFSPo8dQQzUdOZQHPzWZ9ecfdo
j5nR3ZVhzdQ0xzpP8KjgsS20k2t+UhwHex3dN5j9FWl/JIZC0nYYfXMDfBcfaM8KwWW1LKyjpi1i
CEfL5gx2bjYpYOzkG4z1a8ty02X+CZE1bGyYwSnT4OzAgGO0aEoz/VxycKk9ZKrGPsHiZou78CGz
jlHde3LLhItPjwo4xa/pPqXXM3iCXz/Cu6L/KdsRvtmt7PW76JBou3ZYgStnQwT6TSdmwZK95+VS
GSd3quWc2IaJGVG5pEazPo1LThLINf0Jdch4rLmpY3nmB50Ag+gHjl60mfIjuMA949PuHYm+abgW
jpF3zvAMFK2PBpEZDZPkVqN+pAlV8go84Xf8hn3a27LmvjakAQTNOn88sT0R9ca5QUdXTm077tXf
/AgqeFoZ36Vu114a+bO8CgIgGlxw2l1xuSYKdljupNRn1j/NpDl4XeMWM05ghLYMqRaMDqN3t258
psnMywzHkOzumw1UcZKf+VKaHuJuyjRgRqkrXkdvOpBm5slMpp7UNvVoW4qXwNEizYhzGHca17Vg
R5fYb8/4JkTJI1PLLJbRIwNd+lZdynJpoJxX6Wx7UkLPzreGlZS8zePVSjxQE6iFgpBig6fi918p
fZ6FTnvHZSzIta567W7eFStorktaR1wLVHaVO1zoy84xgTh2eiY4hrX0IK/ZHtWr4jd+e4N0XYH2
RBt+kSWngaFUYCCIEMQ4yeC9eHzn8Po8I6jtlUeM+JInyBiCUdaSPA8Gc0bnJITokIXLpMrQV2Hk
PxtCx9dK9ND3utdCLYRN4zT3GLFBcgFrpXrx55Q5ULP4PxBLdTHMbwzMGRiNsGgMl5Yl5YbK0Ffd
Mjx9XulceIyx7j1jyov0JqzyQ/2endjULcCSG8GF+f/DwCjhPNrYyoqBQ+ywFp9F9ZCsx4PeIfp1
st/gJt5mzr4U3qv6o1jA0HOfHl0d5ZNmd/eg/1+twUb2kiNvmkfhAYxedZf4zMtR3UDymHIoq2gV
IzBguUaMvAsP065YyKiCaSq9JnQkWHPRUNtl7807t+b0zkXGgifXvnZW7rg+hMPU29LKwpksb4fy
Q6SFcdVpxkDcw2FR+NnETNYxOkggdvVbKBu4W4iSETE+2aJ57yl3ckKAl1Btso6Ziz8HnsbyAnQ+
JSVvnZgrXJVS6EbGqq8WsDV68GcTswwfFRmxG3rK1W9jNGH+gKHXhKQHFCC9gY+jp7gZhL20Y2OB
asDoi3cPa9br7dVAjNgpVBBOSR/Nb3zOvyZcnb8MhI88PFfM67vWbWRjrys5KN3aTfPbiFwibOm2
sSV4QbXNE1HgvDoFvTaTJVpbtc0IEJr7QNfvnU+H1/jC7FOG3eRN7xo7/YBMyBE35umF4Wo844eo
NDegD0E6JoNCUB/JRt8Mn/N3KnEP2iQQLsi92DeT3dVwTRbjeAVyJSkegK8o9YpjeMdqWtLZNXbG
QmQ2IlLbqgw6F8/ehZ5MuZEzs0OgLtnzFzRGhangogGAzkSH4YnXrzXuUyQ9X+amItH3WF0gSMe+
sGJ1EH0wP025tYiAG5ekNEget0HtomKV39U3wPQnzAntNxjUzkEWccl+oVNBsOUx5Ru/b/B57fSs
du1NXCoXRoqCW56FD/00fYTJUlrJ2gK71ndLifJD3BosPFu7COGqc6wFs8WLMS9YMtpzs45wY97C
M4uCLr6EaJpK9MfrkLI3d+OSOUOlO9bL0+DUfvwmLcbv9K1j+Ca89aLNFV9dlA+VIU98zlS3uphf
KK41mj+b/p3hybN+vZ8NaBt7fucxumNzFL/UTXqweK3E/DLg/NOjTNfno1ko4WvU2tJooC96Zsis
QfXxUL8RgOnmZ6DjtEDPIs1mxzww8qlmN99+fr6YV3QYltMCsE/3a4x2d6lpCjkRv4jnGJ9VFrxz
cnme0QYUVLWs4MSZ9CthcJB7118WP2Nt/2W8ocQLLPBzs3CiXWA2es4Dl7Eyg1t0U172SxC0Hx3b
zatCnth4EQLYSEguNCw33T4/6HsBGi/TL2Ko+03sN6fqaK20N/y1b9NC/VIYGI42spCNvNTeTMvr
7vGNWzdax25xzPajy3SRAEkR3+0Nhr9C2Xl0pVUB/M2RfcxDs7FEh0ebhcb8CRcXOnleRH/rHsNe
59Uyvv15tWxDPmqmlE832giaPfM+c1yP7OKiLrOTHnpb7V8dbbi/9CVRNqTK8Dn/0IuJQk8gqEiz
kXcgdOPyRXhD14EhorF+HhV5pR8oMdP63VrDLmb5ZOupt1yX1Tq7EHplfOpffK2XbOWXJYILRfoA
cJtR2d+aHYEJVGwxFZFby29j5yVMambCx9DTOSzZvEI1XCicbGuHtvMYvS4R8b05ovsUGLlxos7p
ln9SvVfK+0CR9PQkeQHR2yKB4bve8kiIZU14oL3TXMezjvKFG6F4TYLNjbohp0D77N/z92TD9cnw
usSQQ2cbIea52wnr9L1foaLS/6b8nBpP8jaa3XFFpV6x9PEU2TE5IEZL88YIu06dYid90Nf9naiq
tuG12L4kYqFrTo9gXlmH+jMiYdN+0k+9owlhblM5Q29nW4HtHvmcV1mHAEUserhrc285go8uyaSs
29O9ZrpLd2odXlF0CFv9SFcA53bwYKd7T9O1eURYdkTmeuw+6htxo9TRmV99smKTrwNWQeHyUQ7s
IOw0+hrVkEq8FY7/p0OhKdW7sHbmI1W28SbNeJBIrrH75kjEzll7GzfNIktXMWExVLbXZsECc8BB
KGys9yxc6XsRAQk7M+2P57cQL0IXUcwmmcD72YKP5pE2C1XvHDmKuZgXZMQtzHtjuNOVWXdzTa7W
hUNpB2eMzYaUdduk/PLwJa7vWbADKWNQ19Ix5quWTX3CSHX+h+vNuifvHBg6PshwkXFo8uq3Zp9Q
c3CsqZ2ATGV48gyIfrpPTqrxsEj21iM4N5TaMtsCmUduJC6JMKaeDMZNUe0Tcal/69+pbLPoRLyJ
W8NwtXTJGD2+c6bq7+rMOMTTGVyJB4NiN3fSt/FH7JblOVkWe4Ubk6yQT+GNnY4Ajjz8qNGwKFxc
KuepcSnO225cWsUpzo5Ad+Bo1YxaKUx/a+Z/N2qImP31QbhfTreJ3sol/J5STw5oczjcPqzUBILl
5XKEv08Mc7romxvAPrZJtqaadpqEWnbJVdaUdJeZu9K8YtYU2jTB5B38xoWTPXismbKKr7O0DJ6u
r42PXPKqxfgVF+T40AXQN5ruRICtBw+fuUpur8Rh8VXRhLmHw9GKXhtweJ6X3S9E4U3MHTS8Zgva
e3tLkaiGy6jcmgEUQzdS3VJZltkOFAUyKlY+XDdkL9CS6zHsfc/raFvRy3i+SlhON/QtQ6etvYi9
ChrLEaceRe7UHYwV8FFUPYqCDHXLPs1Y2g9ZcPCZzqfw6SrTGoJyrK/l3qci4Qnn2V0KkIzCEYKE
nkDCJQ6MTYVhBLW1/Hr7a9lLDyRS58IGM3hXnuIXCnKXw5Infw+HKWcg4SqMq3F4K+a1ybSLGWTJ
YAIk+k7JvmZ9Dbu3Sq6zSbumWFKWUJdRC1Ek4M1paIZQslN2y54Z+6yVfBxPYrimrSUsAkR1GF9n
EE0uwZTI7rK7erLekCf1HdpYrGDYhDDW2xRGReVL5WeorjC/auQEpVcW5lhfDRf9a3j7G+z3r2n/
/+b8f/8JhgLxSy4J/9UC/H1fZIav7kiDHo4fAElKsDMOn3GhydHq72szUEzcU8YbIdpALU14Bj2N
saTlToDZz9SJoJ91HBK6+fcno0JRD18bsGyzNQWVs+Lfl/7+Un5C4mg7Wtt/X5OeBX9tvX7i77+t
RvUJY7IWnYrEPk/IpRCnGIz+S2v/97Xm9Rd1itT+7x9zi/Xg70//+4u/7/vvj5jkjLOag0p1B5Xx
1t835ZmpsOK9HujvW8lP4GCSyOl60LLmEA6rCcJOq4JvmvtgqfBkJT02F83YloB/uwWwXkdOOnJB
R3129cKLL2k/75pwPk5B27khlki7JMLioBfxIcuiT0vJT4oqfMri0PlEK6qOxXgjTudVLCRew/3a
B4epmBTAMYR8V9k9AEJpG0k2EZJF6kE4TItn14Z+npQc8uggWGSPahmy2Bm2DdZRiSONaXBM7tGJ
ZkpCbEx6z4dyXA0x9SmOE7Y+nX1T72MGV20/LXOdyXY8fpZiKW/UAFkUTu3ZVD0+FehUvEeaSEIQ
Nl2uQVqj41veydLG0pg+4JjAi8Ys3lT8CtTqnEIYbuYHrpAWjDgFRz/oOakSC3yCFEZZzMgyRt+p
obZooQ14c4+ssR3ZCFMYY/MoTqusjO5DIq9L1KkvIwl2V2ZoVbUUNSAicdL7vCGFo2EmRfJdI7y0
auAfMSKvp5ogphuGXajLv62InFmHOVm0kv98Mi+volF05Kfxk+TaZ2HRz8hiLcC4nbpgENFpmGhf
Gto3mN4c1WC0NyiS5IIzYcETxMq0dWEsOLEe8gixHYLAufgxpyLxgBXHU3yCn9a1qMUamNUMw0Jw
g8/R1bDHv9LoCM2LrjGpqKegTBE8RUS3imwcfwQTIyqLRZETuyC2Wb5utS8CFLVCWD8F1sC5TGKX
t9xrJyTuUkySQJz3dzjx1arK/4kJygfSKzk0TdmIwVFbW8wCBkwPsUTPoeniZJ+QE993r7UmKz7j
GreFRABpjUihNBEtPAk7NlLjERlGt5AD/Ysc6d1MWC+Ra8TXFqLm4y9mzMcrClV6m3KkT/tcq1G1
lMFSe5GGSFfpV4YC03qYMITOT9TckUU/mJmiopfXmivRg4ZJH7Je4YhCHJmymCVElzVj1GygHBzA
FEe0Z7FVJwX3RzBGIjoNnKpiRu1qPFgCq39qHv4kekNrLWNvI6WPYQGXbEcPTa6FYfs057XxVLhL
EqoBUMMfgsleQDy9U3cMiBpVJ7iKLC+7kbNPjaRyD+bq3YhhdpISwZGxOospR4JBKOgrQx2nSBDf
QhIJmRdZ514NaftVqeY2LGVJlWsHidO/PMI4TqC3DTQj5NB0YXOgzs1Qfxf/RiHtt7DNgCHICqjV
moo8JmAGphG575Q0SRAC7H2SEVwjui1lFZ0h/vOpywgLdrCKM/AdstKfNX2j8wYMNd3DvOcyG4gZ
t0MwckuMupvu2STbPqZQyVuqvqJKMbl+xu20ljBzI0Q0aYSoIUhuEyIIY4g4HX9yALUYIcN7hAPa
Lo1MItAiXUDYIsq4SZ8LuVcLvzVnbhOUquEAfue7eaoxB+D0Rq7UVU3fporRVMcMcUpnxM89V3D0
YvEJNLFKBp+xJbh5OotHQ827Q0nGV5xO36IhfkwTnzUe2dkT5pSI+PqrLTnbwywiHxKY8sFUaTkK
6hV6BHv1nwRoZuCSEPA15gUaXK05TbmgfqS0G2WFWSWkODmMBp/gifVIESFPOhtOa3agweMHyWOJ
h4luQwCcgSoSzpI2MCCdQmwJASoRMPZHS+pskgMAu5Mk4yU1lUMnKUQR1WXj4089yN3syboRuqmJ
TT9olDN+65eLmJ4hTmC4YYCZ/P7ZYL8xCLSWQnkvyj1Bdf2lbLhP+mcJYRagtWzQn4jCNtrnFQdQ
jaH9UxNtVUxptnOaM8aq4nFZ32QhOBEyxZyiFtI1WsQasGIErc9NIMQb1jZgiSzNu5jSpgxyeNw6
DgUpmTuI8SNQ7+xiESgFvrl/dGYU4OmnHB71r0zPf+dOtxYgTwZHF+nB516kG7KbBkhLZDmPCICT
pENfIjUndDp1TZXzUj/S0pKJkn2G/TGu2sizIuuqkgBEp5k+BbcZSrkWtqRqPt2Qqxyln9OG+HuY
OI9Foq8y0ydlsmSS15LbG49XsT/NY3ttSwBqoCwDI+KiimABKXNgS4micZ1k19hSIj8qNGkN/gzN
MZQTxjhoPCQ44a7ZcSsC4+x8q6eYLhh8DLoAZjwUnVYCq/6MwsAHaXYg7R1xs6aWntU8V71EJKDe
Zsc8z2dAKbRHTSgZKolkYvRE2PAcM8YVc4DQPqPHaMyan6ctBhEeZOKE0xNLnTeHIuSSN5J2cOdX
m7qlEFdjPlNL7GDZDWhXhEqy9YbmMlkApiPM9L7kQGQI0Wm3TKRpkAPG74Snp9aoJ8qxJZLIfC6r
akjW5VStAy3MvLKghLSAM+N7ostfaQE87wDfecApLBXimAkaRxiEJyOShdCka6jMcNGM5qhIleBF
msiQcOJgn6h0PVqds9/ADmsbDJ4iw5pxIGbMMAW02ChH6nkY7Fpvq0VYIOEzdG0/T/SMy7WFy5/g
bOb7saE6Mku/HzUYZVKYBW5ITs4yZtAuTRl8LATyeKZvhFYqsC/m3OtoqJXJDAo4Fi5W1ppuYOYM
OUc4+Z2an+UiuQo1YVgTC3LYtyN9eA4jYiG7fYjppWgTfEtsJkR4wy3U5Guu7mel0djIq6XQ08Cc
xRTHVlf+8I5zZDetm25q433uze8gy88TKBCiS4Z2M4YrZWIeIOvxuNFkaA5AMRDD5HShGsvcWkX+
qQVYzweRKT5hpFNkGmvl2V9enB0uVsoaqrtqhEqJC7SdmTQmgUj0BbUXOq4n3hvmT7mu3nMCaC3I
ZET3/Ie981qOHMmy7Q9dbwMcgAMYu3YfGEBoapEkX2AUmdBa4+vvQlRNZ3VZj/UPzEOhQpEZjIDw
c87eawcUvjE9LEPLMtRo+reRWi8l5GeStzRQOvM5DhB9DtQvHoESmVfphEmmSBei9mGx7UOsYJHG
iBqkXu+cOqRVGOL5MUL1brRjTfXV+Vk80cSChFFZE7vegmGM4UGVS7KIdHHb8/69zgqbm3JubgIR
vc2TE+0VWP7Fm5PcvCcKYh+SnkkAJawpYtb8oUH/o7VMtol2201TmxyCeDma7XhXZ2W8I7VrF8V0
r/QIFX+Z1NiQYuL/wDL5jmgyP2It0A5cpmP3Jhz1+WD3dF+apPRSMbhbrWJIn0WJV5jXSuTJRoWM
Vy2FkVHTf1lj9+VoHS8L75BBzyfWd3xg1XOQL86hPgMNMR8XqfDdQmuHiHRaWJzslpcoic0tDnA4
tPoRjDuNiYC9lhCL8xhZDFNqcaXbaIVs2Rxiiy791MqaOueuCnMMtzNWUtgVttORw1TloLMXG93V
eD25XCVGZj9trfSNO6OGHPsXwzCSQ5bldwgRJtlguERQX+t81THB1WBMCVfC7Xs12DXJpnZ9Micz
fKgS4r1ltGkJKqGBZaqtWXfvtluN59wFY+lSrrhWtRum98K6llV8brEK+8J2GAHNMBRjor1067HL
JoCXvFc+pgQ1YR6kLCDTpzl0PmNrsPZkXrvblmAxvRvCc25yKivm9M1Kxc+04wO16JO61nCIrOqt
gezCmq59zWXMXIOI9Dio4RxRcI8cuV6uyFLuOj6FmLRmW2RYmoxHLdc80Fi3UCvmK31Xh462dUjs
cTtWTnWxnEcr+rbHPMDl+BmkdHaCdLZ8FmPboqvmG8PWb/JImCDZUClsTb1CclzRVOupejn5u/U9
0cR0guOy3VWrsjep+4Nr12ITGui/MGxay0ATI2Tt2eIQqa35xZxyzIpO3GE+bnXftepTreV+2Tpv
YH8gu2TQ53R6R2WRohRqab7NYFgbrAVPxLPQLWrf8ilpCdAZ0U2Oqb2zEOanJzVISmg5nJTB9aOL
JCYTsupX6tQ6FjEIxIzRp1kGAZYxUo0mJlxp+NKWJdmIruAvve9qPNAjlrJIn0NfWZhDxyFGpjiH
yTYIKPUWI30MIgUio2dWy7dBroOV+qA8W18nZmdDFU0/3wFzStlxMIS6AyVCv6vdptp8FOgmJjJ/
aEsOLM8L2qdxDhwWgRqF/IEj2X1oq3OTgXvq144bWkEOHjROFSDNaDwYpdxFQcNYmWyne3oKz4J8
38rMxd4I+AKF3tADmfr3tC+ArZmOz2qemLVOOwcz01rNylFB0m6cEUtb6l5RDR11637UGIgl80sS
9nvib2gdRNCR8hDAr8XBLh0/GX9YuiBtLtCR1bqrX7Z9wdw9nYAqx1e3JoGK4HsWaKhmjyKWPFBD
TffDoFN5E5d4FRgJrdDauTEUvddQhNdLsC6WdXZO1qUIctpr9vPcc6BCBrP76ZCGRTcqOeliuCNP
mlDyZrlygJZeibHFwz7UN7aWvKdGCs4RNrLX55z8ygKVoJ0+QM+q/cHokJbMfL7a+r2DPd0YenCS
gZv90BT4qkh0p6RbfYr5wARyzlayl9hlgGjHSWPuMrn0pvkqTYA0Gyttsutp7fO1RDs10Wc/Wcdm
7tITBCv2DsdkrNOEuHyQtDqUFSFR9cmw4LYdDfsQJQ8lnCcmG91XpKGpaGgO1B1Fj8tcfTI7T7Px
9hcjn25Fc4bEMgQ7XczAW5QUF6rGtUUkKBwZOg5u2hjodNEjqlqN11FpbyvXGtdWBh5viSgulgSc
Kkhc2JBkcegb9HW9uRRU2+ZmNFCTa0Hl7Ho0LuTRXFmlqTBVNb9mTr2WS6JM3mfgNgHwIGJEfTS6
VuCZQTDetGm0H4bletFkeiIOudoQ+XVy+671qiZAOxjEvpUE93BZaI0u8mSs4x3L5MRk5u2LymxG
cJqnxh9LGGpHgCAvg2kg5hpaAj8DlEB8n9HeFBCoocsxDwSZYxQ9RqkO7fQMIXvMxdaw8DXML0am
sKJqy7QhtOrkQPS8CtnrR3LFtlMBPJIq+AfSjEpr5NdSP8L91P31rG/zhWIw3bTxDZHJeION+L5E
2FFJFIbVXO/bNPNqXQSPWoNDBDgrM1k/07MfxOduh+VgtHgrhBGfWBbe0zFZEFuMu0IjDrVyvyNQ
X2S8U90VZJ1xBORe0BIT1HQG4zWZbazCKX0VuxS0jvtEAAYHoWJHtRkWjtTwtwQ6K8xZ9tcSx2hC
EL73YKK2Uo1vOKg6vsQG+LTFHxuhqK6rYtqKOmHOQUzr/aw+nfABi0NFTwryX+/69ijftY5hyrhO
j+ZXe6RyyVT7LjXKOjIIA/M1KPGWYsE6ah06j6yPPjqNplACMyApE7ChI8uqhCFlW9evHHI0mAId
v4hmvjVGTzylgfBUU4VE5q59Gmp8JNsKlIS6SZsSKUDrIOfTEZCN6Xdkx8XdglRflozKyrWOtSjh
dNZw1RieBcYJZ6QFMmX6OVhi59FqGIiMDK9mml+hEes3sAC90sJG1Q5INdNqKh4XQ/t0Kj36pLb5
tgIOaV09Fa5FV9Nov7m+veWK3ovVhayybsu6b/a0M62JzM2wjt9M0IBYxPuRC2pM7swBbPmu59Rw
JroISD++/U7CJcvrnRWyiLFhNTTGuOXSxWjChPU8Zs6m0IfPQCZw59Yc2YDVyUxIKa7rYR+Zmb6d
HE5vxax/ZIH7XCwJ/pXscrJi+BSQ6TZlb47ejrtF5e25nkyHeZfQyTDWSgQ59ccwmru1zNiUDcDm
WZnLyXXBWSWsW8qlKbaDHlxzoktO4JDNq7Ai8FZz9KfKrakN80kg9cQUZ/WvXLzi+3TqZnI03UfH
Dl2f3C9U/3X77BSFp+ba9KayxpZaGo9mx/mv0M3GI6B5ZwtN7NCoygr7E/S6nOscPR4SXADEaA3U
EThfeWMem7JQexvlgZHZ/S4QLEIdnJxGUHAWyjX8CKyStLjEJ0+pN0ScUZzOhFYKXl6EFSTzxN0b
rC2OYWl+xblwb+Okuls0TJ0ED05bl+RVzsA4XvKChbypfJVYgK617TB3zCzdorsxPkeEJyRwWeTg
5DXa3tTL7ZapQ/DDKArfWQxE+gPzjCj5aCD/3zm0o6ka5is12C8u4rscqx+eF3MGKih+FSaRCMoh
rWkRt3bffIc03vyyQSsxVsayc1FiLETpbOqAZffatS+1vNyGtpFejYCp9mMwkx4zGVeBzYzUCmYW
cjWLA1ugKA4EGoRZcsbQ6V9BMpRIWSexsfv+LQzFS0IMlpcpquSoKl4JGM/30kpPQQASfR6xHxr9
KrLsSOiEW81VkxNpqdNsNtq7RjigGMKcPkcYWdv2vRc91GdIYXIZMXWoBl5B2wP6igQR3TpeHq1Y
Ws+Cwkw+FO2IiSvcJtFdIliJHfJryacqJu1Lgf032twiXgaNlZNU74maPrRO3MhGnbnW3o18sy8V
6TqA+mAXFi2KlZZjMM/MbVK8TlTF+6CBIyNQMxTndMTInyB9J6AZog22LC4k0xX1CNdnVX9lYcGC
VHeQFwPeLY7//mY0N/fweTFUWRYhB65VJreXl4e17cwMqtciYhhnj8K/OP7xovWVv+/mtYKJcLn/
x83Lj//b53//+DI0vK/f922HCeO408X4i38ywiNh8I7XzeXWZSPKoTg2A27W33cvty6PXZ79/eK/
Pfa3u5fXBdBmquFLbwJ/TrEKu0CTj0Fa8dfM65/4x83Lo5f7izHxFDm/+Va6JUFDvJPLhr0Lx+3v
+2IJ/vu+ufps8dHEr3a+WPt0AU8rNIIETVqZxyztFv5K0R3MIL/KqtnZB5MBLcdhepoPtXWMtMg6
LlHgeLDxkaysd7t6+fOJdH2JrUwmD8LY//6By8sudwVNoZ0ao9PlodgyzeMk4eAifUhN/Mtwey6v
uzxz2ZR5wz9O0fmQxAbGbVVg6CKvwDpenu7AcB9K+TWb0kIw7A64W0EqezEUsRMLByhbK63Irhnm
Q6sGyVsx/TWT7rFLGNAMzdxsFIDJ42Ujpw5BRFQSu2y7CwoRqDOgJr8JuUV34ZDKGycE8xEgx2qZ
iVnUtowLyQlNgY3t4W0Wx2QFRYH3Y3dZ7142eT4i3e7thvyqECa0PmBvuDwzhIW++EFV/MxGuvK/
fy5rIy6oc6+OARzsXXr5DZffXYViJY+I4cSfQ1D8P/+9P/6Vy6/94zWXp6aOSYo+Apb//cvTf76z
y6svT/zld/+PT//+DZWTtDu3J+Dwn7/qL/9mGTv7OG1OpOcMG5hZnP6cHJCCBao2Ct3H0US4KHV8
dvbcnVNaz+CkoGcMTsEwTMS0Lj9SU6/3dh2siOToYKdzcQAT3JxFPzJVSpnjd+F+iAY/IcZGhOhW
6hKUF4gVoufFx9Bov5QZ5cehZhDfZCz1G1YuVJwWVTakAqEUPTFmljKg8nQLY4IAA4OIPKFdwOwD
2iz99q6h8eY+sQArb9KRUxqhWEhnNY3E7TTwqnCoMSsxrB+KBuEn/EkCl4EatDA8CrKpw1j4TYUG
irUAOHGA0bToPOzyqItU+URaBL2iCDIIyZBXA10yj0U3827wmOgfzZDMWv1R2sUty9t2M2UaQoQ4
2WdcgveD0purDjb2RqcuA+qPnMrBz1X2d5lecjGLg/5m0hks9UwwdYMxXb+qwbPQJeVrgpaaYtpK
BFpia6kWDi2gODZaZbgfM0JJpxLNHTntV0FyGwVLtskXFwmN3n1bYer4S1LbHmnehPqOPfLTADE6
zPKQ9PErzXZ/kAECQ8OMPQDZOIh6FD0AnNUiPvoekGpTtJ+avU2zrGPQaDHRT9O7lkgUNAEVGuoI
v26AGlQyXDuZ1rttGR8yJefXammmmbO+txTa8ahEGFDeDilyQzurf+AyIInWgXPSdGF4VTv0SfU0
trgEwrIfSN9BnlhOh9qmdgiZwUIkb072KG6YEzRD91RrrIt1KtOugGGyZukyDL4ZU/08EnmFfqxP
/M4pr0Vn1NvRCm6FND+Leu3b8naAb+I9y6S4EkkPMrDAGJMGxS87i09ZMGIcD2txHRX00LicwRSK
BZ9JJm9CKCOGNjSbhrAdv0YCM1eh3BQpSaWd8VOlYk/mzUbjR69pB3DARMtdLtTjoIjFpfcoQxZr
qYUCTFm2u7fh0dQ0Q47C1GZcU2l60B2qoMIVJzt4TM3BIhNW/rIkLv44ew5ZoOCoL9Dtmm9DS9iE
2y0/or0IdcqERSZ7M111var7Yhi4Fn6j8J2aWq8rMfEZfeZXCWc1I9cXhiusWY2CkTYS2LawNY8x
lvTL1P4KhyZ6KWlvBQHxe9EYb+sRcFtAX3cb5GRzpfGBZuazrM3gUPMJCdcQtDpL61kvu3OWu2jg
HE6iZj5iqzOt/WBEzr6rgmuYwc3RNAvOI2V+pCVwrWHCmtrhrSaFV6t4B3mFCDYP7onnuWujidKP
z3sQ/mCxFDT6+VtPlbhuYnwCsqWFJ4DSA0m2oRYiAydS9DWKEVUvhQZTJ8pZdOIB7qLgulxAUmsc
H9AjxBflGooK7VC4GHzD/mSisBsx9rQNSCVO51tjhMZXCQLLpySvP3NF26CFkOgZCvieib5Np7WH
+CVttzbE/se8a1AZJghl+GwRMHeRuGFND8BPR3Q7F6fOjsM7u+eaHDIWMk1CXiZDf3cSV0MNU6C/
lOnzbMb9riWxlNONbRGsE3x1tNB63QKJIZF3TT3vq+6Tu7irwAcuBu7ZoOfonoYBWcx85Q50pqwQ
0dQwBltrmaRf2d341JcjY8vxqW5bDW1p9FMavbGpaRZsOwvN76RLnTU8v5QpMRqXfnUijq67afBM
Z23ewTtJpC+GW96i9GRLJlvT0/og4bveFTAqGeOjhJ1I1y3CsQOdh5oUIcduEcLyxwRTBTQgguC7
KwW49yANwEKWiG4JkSCjZFpJCEzvtkHidIcu1G7JcEl3DKue+4XgFlK3xpbQEunQ+yAQEXuhFprH
0em/EkipNNqK7ykBSTg2UcEqTXsRWt3yqTd4kCxImXU3nzTLwdjW29sh6WnhE4BM7WuvGNACs0U9
PU6dRA9uxnSLhbeQ9XPqENcAg86vV5EZe65dDqQnVUvuN3l+pk96K7SLAD02/TJRNWWH3ex6UP8A
DJf0ODd80e4CeT+MgdNUQ0AbYXqzQZ9DZJpuU/r2x7FisEK0JdCMxMA0XLoHbUrfRgSv9jS9ZYph
uqaSa+Km0EfPWC2UxMKkNcYmtJDCz8N87pskO9bbeczvs0rnnFq4H8C4aeZ3WHxV85I6WoxmpnpU
DLWKBdRyrbgy58L+VuuhqiQjnDQ/NyMHED07VnvL9BmQJzBqcwU0h78+wfGua1iynRwLch09QQq2
dKS6bn1Al5PXCBGggPLrCDNWwO0YM2ODWh+7PLE4sPFq23wq2y48uZH1GmeQDZOGgIt+JdiM60Yf
U8wUYfEciSg6RnnjHmdzeo0EoIq2MOajzmoPeQmbRlihb+XICRJ0UKe0Ltao5cWTa/cwaOVuWmsA
zaYuqKkjnbbUd9oK+bxs5D9vXe7+8RbXH2jjmMGcf3mA7HiWc9P6zp1RfxJpBuTHHjXPwVuOLvJH
PnWnqpiLHcvHhYbTnHZHRzrcZJBeXpWqMDzdFQBIGndXwETMmzcjRPuvu+g8L0v6y8Z02BXkurnc
jYRDB52CzTO7pj+mwXto9tPyx5syWtDlfje399G6h6cm14MOZP4VOHhgZGsRUUvQJeW6udz622Nk
JHDdVBiMGpnQnFwrJyEqlrSh0aO+TK2bsO8p6Ir1u/y9adeFcx9b4UZj4rwxa4ade30ls14QqSRP
UbMU2m5qO1gJ6yaxLaRMl/vxCmVdaroxbmbslRhSdPX2UKF4gcyaNw8D+RIHZUMsctbNkiHkFV2d
bUZtXElVwGKPfYXrrCmt68guOUEoKY8z2avHy61GE/JYjYoIRUkrNlwZsTVZaqzFLEoO7l3ew+WW
otQlGwUJVxSTMlPrx6519CM69iFSxAbW0Exkiug3JP+XcHPdnA+R8cBYpDwWulPvosQByta+LSPr
PGq9fMPYoOYrLDUvCAWWHbs1jpXUjWNrJI3Xcw0liQf1gU2a1tWKToZ16doFtACIN1kATQEyuqqY
1s2tKTfGQC3DHPOuCoJ4p+c2u5NLyet3sfg1rnXFZdOvt/QxQEy/GDSG/huTa8P495qMhghM+4JA
ZB37EmEJOVSvykWIm5Bjvm7orx7KbtF3E/PR47JuLp//5a5BSzHLaebwcYcA9NbvgJXbnxt3gqHi
oBXYLC6xInZGQSQjA1HpuCt7FC81C153BQn/3gEvd+cET3k5L4HXtw7ZHONbVeGpG5ZVK5ksSbuN
tOnTwB7Ped8+jFN1+j+5ObSR2YnpRgIjXNwDzR3gmyFXXnrWwCfTHZHHqU/60V57X74jCoiENiEZ
Rx48R999qj/FU3liNKUhUkWpva4FYS4nLIg3OJrsMxG8b+DFvqdbJhbBc/SUo/XY2TOE003+C4ji
elBOO9qeTBArfEmMAuYrwyRuh4U7w3J6rNvutViBYyBItpzUl0d40s0I6HXbazuojtGw1x6W2+6r
5O6MbPDKRAwB4ogZ4Jvk8NWJcfS6V/4pxSwO+RcJ4A+Y0RgS5rjBEd6oc/ypU8VgTyXciT2Q9tO+
FCe8U13is3Juph2OEGluI+sLMQx42wrQ6JP+dg/Ayo/v1nTWK2zGCC2eBJ1SscV2nqygKec8f4V3
8ow6DXCBjz8WIkHG6PW74nKWbdSj+rZu5KN4N47BI/141notdiwD9u5VEJ1ZM3BakW/Jj/k2+J7w
hv8YYWB3u/CsxwcTAz/R05y0FYXk1qw9wRQLOfkZ+OxSUXRfla/sBzjgF6YTTI3O2Sn5xHFZEavn
6+YWtr8JRylDb4GxF8BDL67qmBHWBnkcoKjxjpUY5w0k8e79GbXFbvoMieR4+Ol2225GKn+e8Xk7
NRfDvVnvXftRZLu/4Nrv/oi1+peMTOfvOWOORkCeRQg1WWPg2K01Q/MvOWMV0QFJZugYNcl5EEhW
/PSXOJX79LM/hg9QTjN0C1stuIttb853tBXts3O9fLGHsK5Fo5etbBeyDfRtE7BsOohs5aQm4S5y
DkFxB7NzrGCoeobYCVcyY2fdsJNI/l4hmqAMfFl+Qffb5tv8DQrHNR7QffUy3JOi9VS9dHQcNiS1
/UyOEGtfsw8Tg8tuuMmOXPvRYWrssBjr98ZuZiKxs+85maE12CObwU6NfBrfvoGxad7JcWN6HB0b
MG8oSxcTd1T3Yl+DYZ7oZp/VQIDK9mczfKsnEulbP/qFMQFDg/0LB5S1bNSJKs0DmPaWfCKG1L7p
WyN/HR8ZLDzVfOlYbWAV8wxHNbwGgawfKdkBw2xwtu7ZZTvGjw+IzeofSCycm3J7g1ECry694YzP
74gk6o2kbh3r7ida/a24N16gYG5dP/xJlhrGbmMXP2Urp1G+OoYfn/uDto925g2+UPOdQELsUz7W
++4eDCCC5/xHCVkE1wvKJh+5M+ZIjlMbN8Bn4m/iA9FRdCc5wubbFQHwZGibn4DJYttndeB1m9jb
A7ME9skEO8JAeOpX48UJnwI4dV9/YFipR6x0zrTIoYuv9AZ2W2R8N7PHKsMT9R4iw4E/Mdwad/p3
nh/q/fRBCc5b5QK+s47123xy36grd6zctqzN9wLHkLeCFm7erHeUhChE/WOyc/z/sOf/PcLssuMr
qemmspXryjV3+i87PiD7FkWXHG+kM9zgWYq89RzD7vVsu69yVZhexdC63rHNoGzCaPSMI6ldid+r
Vvk/vJk1aemvoXPrm9FNE8WzRiKT/fej0EoIJGzcYbyJJb1C/uu0Q1T4Mx8RiDYcNlw/PHx2CXQM
5mC3VXcbMsDFZvmMfyS+vbyd/827+E95Fwgk2E3+57yL08+i67/S+V8iL/74oT8jLxwyKmxXl5Zr
K2J+yLX4M0zdcf9h2dJWOlpzZZIKwy7wZ5i64f5DN+lvkXthKEWd/TvywlD/MF3HNVyLgAql6ewY
/+//fk3/BR/yz7N7+7f7fz3bG38LvDAddnfC2i3XMEhElfJvgReGMhALL0F4RKGYFBm0hrRGUNyr
SRwIDyVyKjxa9tIcM0qfvIIgsDhFtNcmUoegXotxgpGMh81tkmCr2Wtulltike7QpykKWuBGOYZ0
RGDUjI4XpcljSii5PyIC8jS1opw1TOXUWYexHn82EvF8v3z85Sv5d9c0aoZ/PZz4O/mkEFVqUklT
R67yr8f21BIpmkpHHVCQEB8HlWSK03wf1G1zDKgH1gEMwCXi0SF1a80x1HksRKRPe5/hV7pk+0LX
XorAOCIRrnZVY+Vo/tdlaONC3gp8WghUgq7+rDq73dAXfSwELts1WfeyIfBYoWmcNJYGAd4ljArk
HMcCPi/5hpuO2YOfq4HZ4LykpAhnZMMtot/HS177sz2xkArkCHuRqnOKzY/UAGzXpLOLjqJ5cmgn
HdW6calmjrSPujWn6bJpu1Ejnb60D4u4//2wu5ZfSx4WtLkZ9boS0hda/ONlQy8q3AQ6YQ6XoJHL
Zoh7kH9BcD/FJR01C+Uk/hziP8rAeCv3lQ2Ts6TnMpshc7img24516+lFgO9iAhNiXo+s8KFMhYq
bV1bhOGuUO5NjDMDPknvWEejR2QSWtlC9lY++10JAm9Kj8sYsZTMMcxmQ3CsSpp5pjIqn6oIq8l6
FwGy+5fN5TFRQdwzMepWeRHtYkae0/qqlt2vxTS1l1OEGIHQegLCwI2kckZ3ofNiGHNziFkUMlXv
mmQBDNbxcmvG0nLEXifqAeoSZDllES0SsmTGDYVLcYFmf4k6CdDlHlsOB28UzHIdpCUb08BvEHT1
2mrWfQ2t6DHSjRbYj36vdTyElGabZ2F/dhVOTxkN8FvWTaU0rBxhGeP6t+JTX7bTNq2QN64PXTYh
weCnIV/EFr/K/aJFAt5M34vjZVM5v/QyhzBU4GwKzfcKDu6hHM/KYqeqtcn24mUds1UL69PRImuF
skQ20PsNt/eHGrpB2ZwzKmJUXfLdUW9aD29tihB3z0ypjwJRBXJOSsnSEC+loBSnkE0OHb4L/EeS
1AeWRCgcGGmeLnVfaIMhLgcHYFDrviByy1FOJ9qxpfXQ5Ys6tEkXnRBZq63hxk9hQr8ow3S1me76
XI+PTZxeZz1GjhoxIonGzl4ifIICR62XFHTIs2nMrzSXfzpWgnBFtA07Ui7PmSaaTS9qYyOaGTRa
8N6bNA2WwAEzYw3YOdfonUvqzqRRM+pkm6DALu8viTKVizoMRS1pCOUPft4+8HXJ46LwHDdWPyGr
zaZ9N2P8jyzizV0OUZQM+pVWggKEL4GxwdwSs7Mh7JaWDzZtWXUvTdx9qIXmzNTvp4U+QuCQN9nb
w6kfowwhb/0YVvNwssD0EXi2xRD1XCO19aoKol/bmWu9TrMFgxdKSygqWfVmjJEBtR5Ad036dhBG
DfHV+CnXNgd7MbHLhs4ZT6+Ll6JT8GTSjMyO8KuclX1EJ0uqvPvAiWM+pExwNm4GgeRyouSCWe/N
fPDRn9YgK/L71iaVI9cQUplmDympeGoytHBthJCnK4lYSJ0Ket0EKd7SIWwaVXYrWpphpSONgxsS
2jIZxyktToTx/SICHA4rnRoS4QhEGX4maLjGBf2lI5Nzq4/RVmTua4TcvdAJFNLC7MUox/IQ0Q5Z
iKD0HMfGb23Rq3ZiVvsyUR9dy5L60n6JagjASZ0+jSFIwtp4LmRG38CBs9XXN2WPHzV3gp+z/WiG
xXuARoToNu+ym6P/OeKma3fKyd8LTUNLvIYKha45YIOwKQXCll24Ua9CLbxLyQDRNjv2h1Xd32b0
CyK6SBQEUiqCR1r5woym2XOeeLCNl1YnUG/IGNq4JQ5PdoiHAQ8PebsWEd4zM2bMZFVBpGQnqaeE
Vhzcpt8nUap5bqDZ6Nd76waZBm5hHHRJgUxozjyaxt5opdY+rpjU9xYEdGGoTeEuEnqIREjYMJPv
2b0K4yGbzMkrlHZNKPmbiXiF2KA2rn6qOboxHcRHYZsor5nAFOiInxVyNaZWzCm7vsKPA6+j4ieM
ubMBeYgIKDw5xUG60P1uKAZLRLKGJNrOmWwbrTFhARo6zykpt7FIg/slhKGkhVqA7264rezwZGiA
nWTqbhOCIaxLClJUF/tWFvtmJm25mvdJDv1Ld4PbLIB0X8b1D6lHCI9dZqVrvmgTs3yJBqikTQTQ
JcQjLiZR+blIOtxIaPhSofZJWO0RFM9w01c8Q9Tr+zJYrqcGxV1apw2OQq81BpDBFbrfRQAYtZaM
aSrq4NCtcNm79Qi40EQUiPuvnMWzHWOPXwoh7hWjvsxN1E2ZyyO9+Y0jMk+oL1Lo+X+lrE2LL89S
vJ7hTEhuUTwzoK78Pp0KP7PgN9gu5y0bGMlYF2+xxspsfJg4mK9UCXQhcoI7utb1o6qya9Pu/S7L
GIA4ZuM3zLjWU9nW6MhklSp/Lnr+ufQHJRCrPTVS1UhLYSlo7paSVgZ0mmgZUHilCHQrrIu2nnOc
9/ea1mQ70VdUfcO71VkvWLloYZn0dixigelwpAL+3QrcxqZQgr5q8Rz4tOeWDWJ/ytNOMTlklGlq
OM/quU3PNSu2H1l5a0UPAcaT2zF03uqibbx2yXsfLVRajlD97dfMhb9sFkj2+9Ywd3JeG5CO/ZpI
8pSCVVwZ5Uq/w5Ys7/Jo3JnlOlDLnV1VMToak8QzBvNXtiqE5rg9M1LYJi4rMtY0JEuVgCLJ76Sc
swlcxVsYeqDC08489QX1bhfsOsfSD2FPzEOBNneJzfKjbOESjR3jvVghTZsQVgErDOpdmFEVok8D
phFUR9qO3dlGKi+qJ1Pmcq+Iiten+tqRfDBxUrsUcwca9Phs3DXSKhzfZ+3aHJ35xSnzgzP1tAF7
4TWqZT9FZT+oyj6RbH1EevWNmHKTt0vxalpEHVS4PpVZXnf0fK8KgbwazWQJXM2Yfdxw6oP+Wo2/
AjwAZsdjIVuir5nVg6Wez5UdpDuWfzikEYDnFhtRNfk1gOy661/LJv90XOJcHNbuSfvNl/5YGsN9
agF9c7FZmIJIiSzHsigTbTO4Jtxv/bm9rPMg4mQZtpoZKxHpkp/LgIpbT6NdYRnbugbCGpr39gIC
sbB1kiSA++BTZcI9ubchqIByMfyhnxIKBqAGdoF3i8b/z6ny9TpUsI0cwjRRnApnvHZU2mzLriES
FewrEuj3CWiDjNLXOYNDYCcfqmuZ3JnGYYBo2PGWyQ0hZSzM2zu9RC4qx3AVlqBl1SptFSseih48
axnDuxMN7Ve6xaknm/JHN3/P+K+uwkLdzLXbgOeipZX0+Ajk9DJN9mtRAeqWWGLdbvjslLAZu+bN
3p1eqoLQenSdOEGCXYyElzRd9GBg8Ozm0PUcwbEBNI5Zj0fa9toWIn5sxEIKa1OPOZy6rTVLnND6
xBi87W4GUkZDvuVt4eCITBHrhbXr94FZbSyrPRlL9lLX1Y29Nn1DRMnM//C5MRY0VwHAVMjipBNi
FbnwivuPsZXPXG92TFWVp6z+VyUHKHsT+2s8rpa8pTmw5vxl9xn4wbw4GWMOWkK5124ZnkR6v7DM
fmhZjpVGo7wiXh50GT8kDX4TpdF7pcG7EOjaAwKJA5ZBg0RmzsI0tKqHCCmWyLRnXDMayI3ioCEu
4dtIftSQXUuFE0iFznIgQx4tU0CeYXfpUi+IdRhlRvhPBp0wAjKL7/8/e2ey3LiyZdl/yTnS0Dsw
yInYNyLVRygmMIVCQt83DuDrczl0X+rmtVdWVvMaBIykSAYJksDxc/ZeO0gvCooQpsnZrVCAGulD
41pkHGUWKzknvg0mb4JL7N6ZnY0ESNYch2tLcfYYt834COvwMCZFvZ9dWoJSEF8xExa4q6t+vEkd
6CKBgbdBSNq4UXww0xrVZgYfJPCsGu0F0NCY3Ah38IFRhQm7WqeQDD1ga1l5bzlSHhrjTqbU4w3v
2WksgftbXLAMw42AOK1V5p9ZDapDtapyyKwbyVIL3DjaiZaBTMiSewSdbc048qqo/SlKsGcJ3/0y
uKlzihiG4Q8NqYBbveRY2OlztvEz/5dtVeYtZNN5JuciL5k/ZoAKx/rFzJG4DI42wmKFz8r6hnAn
7aPX9riWgLcXAAZ6XIlFBe2PkI6RlZ32EAUofsd68ujsNvl2FrDzmsZ+Smu1SzkWuh6il6Bi2j/C
pi3IfUrTHNRV4V5LVPTIkKiJ+7a5eD2hI2OPX8GMzbewGHBQGua1mDl6ealxqjXnGQn+rd7gJAzl
vUgqsXIzjhIkp6NWSd8TA23sEDuvjg0qWY/ylMJqWoUqraOg3gVMFjtzgc+t2IdAr+oK/GlmuyX2
GNrEoT1cODjOIZVjaMBzjbtLxjx00gjB0sbPfopfJS5uZbR48Rt6IFPLJFi+V+TqHrRpT9Q6KZrI
eG5S1KmQ+mLGN1IVJfT9blKZvfctM4fcfy+BxFg9S8QyK8lU7hGeS1jPGm5VpCZXpnAn0SfkS33K
rJ2eNI2aQ0f0ELcHK+youHF/7ZqsfHcCR25Sl5QOFwFip5P70dI9xahcb43Z3bkjmHCP4/vUm9hH
A4YvTY8pqAk8YraTmKjNGOi6jik7IKoXbJA1rryUEl7kSK+QUMYEDKa7rgOFDm4A44nf3Gtu+FxY
sYdEsty0KTD9ovqw3P7DZC1i5+DQ9a0tpl/DCAasTbAyFFJ5wR/jBg+Pll7MBJQg/tACUI9PVJQL
9RlKprQ4hY1MR/xA+5m18761WThkcGXspn7kiSmbEg5grUd2UguiIIX6ZowNEF6PIq8rIUt2tFFP
ZfcaZ7IgMpkB/KSZG37GBUtdaujw7KZCgICe6NSb4aVnLcc8rgLQC7K4imbV7YbWo1sYGDDqrGyO
7trA4tLNJvQZocQPS4Xt+BWANNdLCLBkBjDP1ZMeFmjac3MTGVB7+ggZexbMF/UvP2R+TGjgSLRB
BCsAIcsrHUS+riO9+qmCfktBMvXzAS3rz1JTtHitPGUekCL681kFeIzA15SKgZ8DZQGi6Czu11Uu
+PmrHZlW5g/vPFQzO0Og7bAyVuBm0K70FLeLA+u0o/WIAsr8Zc/MsoOUkYAsq6Mv9Zqn8D+zKH1E
tcAA+UOjF1CPDpkKlgIh2c6do/sAp5h5owibMe3m+oHaXsnRd54TPPsWYPfR954KisiV1RBiEJXB
vYaVzxoDhicsi+ClZChlvD+BFuur+cEnxKhPjGMwMaKoJUwvPSEWCkZJcBOTpb2C3sLAcK+bKgyL
xiMnx/fYiIkDMQkcsQVAkjYFkz1znghHWBiBy34LpM6PrSRVswUwKSd7ou/GMFuvRrQitets594i
5CAhhR03JGDR1t9UKo7ad6vfvskb1qL4IVC/yHBo841fMe8IeuZLQUT7xOSElLxUof2SDUa6G2Gw
IV97l7LlHNv9ilXQTSX2ZTfcNg7CFBCgFpmj2qNj+MrukOMHvVYulPCcmU0w+NyNwLI+AIwY0LCT
2wAF9680pX7dzukkPyktIq1+cBJYZJ4zQqmoMS0EuEfr1PORDFusQ7DIkLdosQOp8p9HA2GIraIq
OFFy1gPc6fLZNaGVrTsOovjwwHaxEshqeGFeOYGUCD6pq4ZL4U8PyAnCfZYG6RED7LrWSDNu2n3r
l2fTpprPMPdi6J2fLXRIQRtfO8/W4WVFH5Vt79Ds4HSYnAcnq1/syL5n4G45/UsJTbzVAT5jQEDC
t8LFf8K199hZ/FpglmCZNh9yqMiBQLycBz7CBHHyEVwj3oA+odSmwWvA6kbrY1pVBCoSUxBH3YfR
ELEudUbjVg5uCj+j1l1RJaUcXj7qpvhRCtYS88iKa+je51KDG2Mwf2RVftf1bbUZ/O6pKcznwHjU
XJvMyFL7bLvp1gtBKMZaD1O4GkdSDnLOvM34ns7VXsyCuBBkjAgp3kYNZ71oNeaIufVbMT9kjLO1
b8OftRsfpp7RaTP2DHWG+K7tifJwP80hxcnEcKsywrfIIpKCFWdckptR2J+alj+W6j3j4Hh28WDl
PQdyZFHYpQ1FD3I5RCcQnUz4HXXh3TLQNsZIbge7+2PYAH7Yi5dKvx3Rch2spDqklKmrovGI/Cl8
Yyv0kYgVzd1mVSy3Y0PjjP4+K5BsBPk2zUj0ppgWYuLNx4lKsgbH4BiAOMjApqvfaYdQ8x9j1gpW
rXOWTl60wJj3GSUHvH2DRUcA3iKf+sPYzB4T/Wob6ql+DQsofAKlAq6ptdORXA2GhrDZcEV0tcmZ
HoPWmDf8HWfhNpuN1xKkwM1QpfUurZCUCkyCsZnSTddJJ3RJI6DEpoU5y/e8Qzg59JBZS5jBlWRt
7uZeQ4uA0Wurs6a7SLt+IY6iQqZgdIa51WP7xXOoaLQBufVYZZc6BehraTPRE6O2mfga3cRDQSAR
S4mtN+APi2sA43P6o00aJtntQx1k1trNo+xxhBg4ju4ma/HWq+7Tvi7LX2WXP/tNWeLwLf/Y1Lor
7T5zo1ujAoc0FQ0Zj90wntGG/ulQtK9sHGi7choJSLFScRtQ5FNrzW9j7o8HWDv2xZ75ItTedJfP
ygMmQ5ziZnJbwabsmhAp28Q5hCNo3nnXKEpZYvSkswhLF7uyIt4os0K5CmZj2isLzthd4hnj22xY
N1EvXPANOuNzojP7tNoZ2acVlXiRu8LGLUujsqO05H1bNG0hRvfVmFBP0272Z3RAsnwy9T5gup65
W0PDl50PIJM1P2AFMj7JSNBwMNDG0x3fBMw/Nhzj8K4XPK6SUI+KAIycO1TrMfHhdXvOow8T5RSH
FjD/5FghUj9RJXP4gv+wa0XzO87HPxVtmaMocIxU2V1WoDcZ5qEiKEt3dsJFqxwk4nfjAPwXXvBS
eNZFhP3vkd7PqS7nacVcjEG81AhpAVcYmEPP4R7ende0yW1NjeSaI0fBsn1LUuAogzn2mEGC+dx6
+UcykSyA1bO8MT1WBHaAtlursvtWM6ApgHmzaV9v08TIdryVfTdm1YNs+HGPrnWIh1pedC16CQoC
/rxqfOuSuj5jPqXuDckzsEcnXwugIxb+2Wskp8M0qmYlnmudWXWnyG0mCvesoYqzkgHy42Rd41qA
ujITCI6GIBdLWdLzyN/YkoSCJLGnh6m8akOEn0uvIMoU+gar7IHTRL121OTZdg5F89mEmjzz4f2R
dVLtknJmmIEYJDaIldWH+CS8nxYzEYTAlPhCq+fbvnWeceeVV7+6FJaJAKanDs93us44IcccuJEl
oyYvakl2Hxp+odfay7pjkEFHZ3B6pjXbbi0PTUKr139ED2dwSh6qKSJf2P2pc/ZI7f5nqo3OrpZ8
ooI1qN+NHaEMH3UHPaOC+8NyGaCN9znMDChxl6Exj2sKYMDDeiqPoUaa9oQRH3VI/2CX4R2tI7nj
UHjjaJ33WAyaUiR7T4FfRCuzLOV9K2OSSElDY4209idO8TItX2Qc0fDiJ4m69K1IAW6qaeE6lqOz
iXX/Z4wxw+iK7hqMFQJKuP69NYU/Q2zpN7iU7meJuZRV3cAQzLSR8Mc/KqYE23D6Ec7pqQtpos6V
eO0N66GFtBOhYKe2A1Iqe8e6pYLocWDSjBDTKi7q+8QiUmeAeMV5AmUTXsbDIM+io4+ZOQl0Nk/i
jA/ao0jTCB03kFBhRLeAT/aOE3obr2prwnTmdJMJjFlGPu/L1NlWXR0iz5MXifMw9+qLc9RsgrmS
oEZOiJfyxhTiXN2mjCUeWluApqcF7qrVZJSOBNRUuGkQIK3yqP2wNV5nlGCRHeDLu7p92xh0Q4Hu
vOOhQeEMDMUK0Gb79U9bWsSrEzbd5+621FKHY2KLS7x37xyJfpv6DgWtkbgM8oDPJSlVeUSkqQcv
D9jgjVBkVj34DEoyt/F07I3enujXpZdgzt9ZXEW7BNUz8pC3scJxaVbgFuwSzFMYJwfRYKUayDaM
cVPrJop8S7PFxQnumtyyz3pdPKQpC7x0IkqGn97V8/tfIVk+Qzvhx9Q8LCTDG56WCEcjKHA/Ydpp
lunWYm8NOTHVU4GTRut09G9NeU1ZNm/qNth5kauvLWi30AymQ+UgphwGqj/MTk/C+ZVG8yXObbBx
loYG2YEWyqnETIt6C0oIMabuuPsQm+sK8e1WG0N56OaKmKaqfOy1+KXqQaLaMBJoLGbrAcZ1ktOe
SXrVt5+REOMYs7dpwLjeHSGdvpa0qn9Eg82jMd82+uBv4j4PL7leyVMHgT5p8ElH0uVMj3slSMtz
bsh2PcMJOUQ1eB0zlg8yDd1D+tRl6QznK0IvYOWngC/JttMj6IKGZt5Pib9xJ/85JcBzP8b4XyEg
6EpJvjNNncmNHr9TNszrzoPEYQrrPq2VB5F2801sUIFUQ8kSTuQPqSYp7jFZQQXoYZLXOOybkhgE
GwV90WkPXdYJ9ovA65BmMD8HIP8ZWPQmu59z273OcYVpZiamPOds4MfzxWZByEG7Xw22EEdbmO8F
+m8MKZBgAuhcP9Lu2vSfAbX5PfgF/9KClSosoJ0zoocp1YtVb/Z83e5LMT5aA7iBLqAtJ0Orvfa6
8RvMQbaJU+2KqYEIi6Q/awan5yHrotu6SvduXWD4kvVLA2TPCDNzJwvjWmTprjHFOUNGHPf+Rxq9
SZEecp1fU2WTLRvCNhKlvQ8lNWBvYCOflIKeIy3Ff5KLnRE5m8hOfYD/iUfiVpudPJ1Qgx/JXH0W
TU+J3JFd1FivmGjxWrv50QF0ODXlbRIJnM9WvxMzRKQGdkxUNdlpzo017gGiBxzBoiig9JbTDXvK
4weAShAFzUqbkbYOpUdHGi1lJuVDGXD46UZiNJyxRViMTiK2wt9iSlBdDYa5rpIZSxlyQwmWZ4tx
++y45BskY37GCdbfeCwcGG9AZJpC7ZBV/XAysMX1IFvO/fgTo1h70KmNVh2J3qMb6ec0x96W5/T1
qrIP15XtdSc5kG1US8EnNWm/aBnj3sjne1em03qQ82+qDZAOzRsKYmU9UVOhwj2GOsAG1t0k9Iz2
LgX3sMZalt9bqr5xkcbpbYM7RCbigvN9FUyc8JLByq5jANVIG7pdbZN06u6Zrb0nTVcSlQaiNAlA
SscsP4xgDle+Zx5FS5q9zSSY/x5gd5E9xHA9Zwxp116jSYEjkKikev7NuPIWsETyMQv9wBqPkxk0
0Ih3QYHTPkxTdNYr+B2OI34nLSKA3iMaVC/DCzYUzn0zlM3QMjaJCtKjVXTLWQO939xdXbfh40P/
xyELjxP/J/FBbgvkjCaBc5ObfXlnRrRORIwlPKu9eD8E1Z6pO0Njk652MQZwx/nlakbx6ifF1Snz
ct2aDcOX5JyNRvoo9OMME+G8bEgQzs+OCFhZkEsRVXwXWjQcFLEtU0mYHbZPh6CAXIrgnsV8DKmH
yZEHikqgjc/EsBWV+ysuBbPbaLbufL3mqMlcEdUAk4i21k/d6PwMu+LkZ9GwTqLwWjhJ/iMnJb7p
GL4XbjygIHbQkahJp8G8yhxc8xkPhTVdG0aERx+P1M3ke0pjDIuPpklx6l2kynH9hCVMbNoKOiOd
urz3j1pL08tzzF3tuNZKDiVyS0m0ZTbg3yE3/i418cCNCtJQjlfXy8pd2mrb2beUmWM6UMR9jMXM
3JI+piRPeWPBobxxqxD9pOuUm8qYg000UaA0dIhsQ57QpUAoKPJdaA7JBfPvQ6rndK3nQaNMxtSm
dyS+TW6HumccECSrySHBXG2Vkq7gmgcfauRl2egCmShRTINjIZWu4CWUVqTvqpHDLD05kp/8pPkR
UVG504AnKKCLU0eACgsvuPR6a92NWQ+WZJTH1KLlag0R69MAUa8nFCfS8s9WzlKgKJo7nLGqWD6W
YJl+jh0TkIl8uqIwtwZ6ginE+5RkL2HtOGcTrNKOSTvOaz178xy73uRZBYTWCzGpTj5+MJn8KBls
Tlmqb+rBPI8jB6ayqg/gFWy0G3jpiGGca7mPW07uphXwI5uHaJfBps7bKrgLRyrvUML4NPxhfoDi
gcluts5hn4pHqBTv3o3fmwAPkJ1n+NT0oiKcAebfOem8Y+/y+Vikg8Vunh/tWNwpFHRjevXGhzCy
0upM2ztj9Wml8R9R69621t0Wb1xjb5wYc1ef2/wE5rLaYWSgG+b8xsqI0CbHRV4gP9M1gSIbKUoR
AvBO3dcijukudT65TjMJDwweExgclMUcGbPn2mjlBfGXCfDYdMIrkxBWdIV3YO3PWYYDP2PYTTNj
A+NEQrOwnLalIPK1xbFQmXzoLasFggYYqMVASld96G3N0d12c3jXMyCjfTe12q6tkQcWWO04i10a
gM6sNttTOBN1SbPwpteHaN1E9FCqrrEp6mAre+ZOm0S2NfuRV0qiu5lPB8aADKspD2AaxtumfAhj
Mtf9OLb3etEba20qXl3vyTIYDelDei4zh3lNQXeDvrqfHIAqk26Xmay26QH53fTAkj84dAnTGMNH
4NCQFVeB3HpAq8taqT3QbSHHMZHsM9M5ytKnFc84gjVyT32rw9ONMv8mye5L6DOyHnGCIefb+Tb4
ZkvCpsQgXRrgq3N8EjNmnlWW4KQ1su7VTQkm1UljDfpYu9aQ9ohW5bg7I04G3uJuSruKngYXAo9X
zfdYGEm+swJUmCUui94hFAgr9Snv4wC8TgFQO4l3cWf/8SfW9plf7AeJkaywmyNiNeIMC+MlNZJs
ywJ+Ovpqs1yy9X46dm7UoHLUh5Y0MgamxtiuU2WEWjaLGgNpAuEPmT4yhI7QGDVWggnGRKV0ZMXB
wCcuKVgj1lOowwrlh6IbzVyIPy1/XzYKsLztNO+Zl87Id3F0+WNB69No7yLl71puCmlH1wMAtURJ
22Ib4VAmwMBnYJ8ajhk04tNuS9W5mYHbc1BucdqxQVOIACRxdNZhFis+ZRKiw91/bV6yjjftKfVZ
oSVPouk7gF3u/HWTD6foS9r9/7XU/xcttWnpFurn/7OW+vIxvP1B2oukOmYZ8+e//uOvh/ylpDYM
+z91y0Kcb9jCxpmJQP8vLbWhhMt/iadt8z91Bjyuj6ba03XhoatuSzpa//UflsOfHJdbPdtE9Wz8
P4mnWTiJ/y0r1l1DCIFPb5FPI8T6h1cm6uwROkNl3UbhQPHWONRotIlCv6Q0iMgCjNHq8ZMkoieC
TQBosEsj59xQTOKvbp6DEgzBgOl562oBnhiz2TDxBY5QbjvXALTS0BgoTTJTKPzfDMjKEU7/Td9j
OJA2Bi1qejQMNFoxrG3LUTwzXEfpAfl0hUKLWOPS2RnesUnD9naYmNSUDkKxpsIdOcf0QfQZgx8m
9wZqidWPNJoc+8mzQmCRPdJWoyEWXJeD2CTM/iH46EeD5ecW7Wv7QjfiybH6F0bW5Q/Ll+TFjhff
C9qD30sYqAMVmK4lqE/s+hoJcIyTAwPJCY13oSnVTlAQQCWFcQqQomR6n99psCFoQLA0NnuPUoma
TOc4qtl0MlOGAYWp/+iF2CaM9n0nQ6IVVq9l2d7F+oRYKSLeHEI3jgh59CIS4OMmbDejPt+nxIUG
hPLwlWg39QwtQVKu+iEyguURLnNUqiRf2bQLwnOcHjdjlOUr0eKwYIgIVzkBohOkdw4LwV1X5kjZ
toZU5sbM3Ja1zc6uPvuecM6SzJuoa/Hnk3czWwWGHfuPiwd41aJdyfAYnmTqBwifV65xmqfWuUpo
VGRtXVlSkhxUTKMqYD9FK19p99V72NMbQOiI01lOxD2S3SSJOT0mTLjiImsPc2AjYNAxixUq5U3g
p3UgIUTSpEtrE4dd6hjM7G5boNw1O284Dj0Y3FjgL7NYbq+TGUjFoBl3VSPTW2DFycZr/FumnKy2
RUrRHvrMZYYj5Q5cj9ssHRBpsW/KOdGeOnglGf3iuSRamx4JvwNv6nchCE9yz80su6soqAMgbWfx
CEcFmUpbqkSET6cZglug6r8LaJw70HbDli6li+Qjgupb6T9CG5FASKuD3ROcZmroQ0WrRw3oaYIM
1oWexkrmYXOy0FqUs7TIa0ctDlorbmBhjQawM+Fbp4RTExUlDSLDLog3isNnH/Xbyq8tvrYdbbog
1y9mNEIQbs0cCirpIg2fomQRjQiXpCyG1ePara1sD7bq4EqHENy28e541XvPNfnNy8zZgA+jZZIy
Z4qT9uyVhNW21pOVRf1r3RePwKqedV0b1uWQOXs/5qQ6jyfK6/DUGFp1mIBCbGUcAIo35PziwhG9
gQ5MprIV39JFketM96n/DI4hXjDsDU07pLalX5oYwm8wIzDy4vyHKXKyD3H0golGpyGgr+yyILIu
HoDrCCHaXh2uinqVgxsMw1l71TPjttO9/qNG40c/NwDpD3oUGCg2NYJsTq3OPpjMiLwwCMa3sQZa
OgrKV9OpghPcvBFbB1oSp01JQvY6bHhA6dazNmbXwE/bvYsr/RBXdkZoC8KJXom4woZ6yOk04rXb
ljJ2KPtN7UbmOkBSC7QB9TwmGGPXDH6wTnLJYCgIXugxJU+QB5nJe+5qMIkcSnPXO5aw6ICcz3e8
z26y2BPmhLB7IGKgZMEYZTSUl02WJLeFExxaQRVJPOZOc1HvGeDBCEUbP7CKO49pGIObQiS6iK/7
Ylw7Tkf8ie7+mrTK3nlhfuLYT7fMDlj+YpQHXZC3x2VDUankIC1zsu/ry6XCcgdmCh7C+a+/TxNe
k+X68vfvq1/3XG4Ujc8zLX/628XlT6PjTtt2NO6Wp1justz+j2fsLSzkVmo+e28A7Kpjr3Qw/jxD
+oyUyfnrolZycbm+XFrutGy+H5MKvhEAxLmjp2gDTDn+9XTfj/m+bXn08gcmerS0e9I/qOF7QrjV
U/z7V6Atr2u5w9d/tzzL3y5+PWz5X74ukrBz4ueOWl69mX8+9XJ9eY5/+16/nuIf73N5zNgE5WoE
j7D6ft7v+7XN8Dg5IfHx3/txedjXG1zu+P1ff++Tf959uePf3t3ymL+90u//8euRf3v65UkRngM4
/H6FVUVTBJgR9nlTY08vj182tlu3+mZ5/r+9iOVP3y+08u1DlTnNjkPga+gMwFPUR/V1r9F2wQ7B
Iu/IZXLTjqC3BvDfbVLSRy3DkM5+pABBY3WfawZTuAlAQlKh30Fg6PF1WW79/lPXmNnODbTjP25f
rjrqwcszfP/161nasOG5/vaMQVTfJBVGlLFO65PUN4meYOsaPLT0y0Wtnuq/rk+Y15gLwBj4241F
kA6HtPzx9ZDlD8vjgmiC1anLa5DGPpYMza2PYe6XxgY+Fod+pp+Z55/+XSoSoJp2ZXcZURPk2pV0
6f1g3H3/RKvlUFCZF7MzTfZveYLrzukq5TOjBi4OHoqmth0+RPvBkRw5VDH9yhbWhaHAILPaTAr7
sWxczCv/9ur3/ZaH8WlUN+kAbEYIHCfwCUYFKrAhFsT6+LuI/GbbNC0LOX+OANVCOGA0+1gGnOZj
l25rpdgcrqJJLCTA5Wo9os8GqkpU2M6ixDl6CqigK7SCL1i8Bgq30C8YDLVp1cZbuAy5QjQwdGPH
sDLzBfgMXV1arlYK7jB4JYZ+NzotG1mmPgZuzublwoXgDFycWgWLoHSjXa0oEsuGNBqUvMAlBoWZ
GP9nw9L6szKQylVlpbgUgUUizOjekTMFtMLCGDFpY8343wOZptAWDP01pIIH2/YFGdSaowI2gGEM
CxZDATJqhcoQCpqhKXxGLomGiiyzPiYNQYkQmrDoDPWrUbm3DRUJpzM+qmR8yA1GctFC6YBYCtBd
oTukgnjo1saZZvx8ytRn2CehcB9CgT8SBQMBh81GXZLwQVj+lvtIXRsVPCQzdDQzii+SK39SrYMW
WS75bkSRBYFkQI3w9RnwzYZPEvYszSkAptWy/4X6EKRCmtTZA/7QEhANS3axcE/QN+whFJEmoF7D
hC/smC6kFKkuLtczBVKJKPOwWhVHU30izhdvRaFXYpr4q07hWHzFofzehFMEtwXH6EVqBaIUx4Zt
uNAuncmDAKab04DhRWki+O59fwGXS/+4bUJAjTUMgrunjoa+KJVcbwvOhO81XoAKFA5v6W/XXRHF
G9Zn8U0Rq4MLuWn/ejvqjWbLHlcbogCIG51lQCOHL9by9pYvXI7/CEXf8jmov3jBwY7otesOjM3l
DS+XvjfLbV2KJFF61s9AQX2iBOQQ60egNgu+x/ufG8eGaebQtfV6+dUtX6FvEudyadkHyyXOJpSr
ib13fM7OmOiqY1hzEF8231enTH+VYZitikm/62IJ1sBzVD7bctGyQYkMdE1JqMb7aSpGDBrAvzb/
uErY0Da3QmQ1qt/CWOnvm2lpxKjbQhqbO74WR09aIwYUaX50Os7LZS62bCK0AJsx4POCLx3swa7R
wUV9HqcQp9X3adl/g/r+LJeW276vdti0GBzgonNslwRVl9xURsDajPpgkqI5uXSub8aKzJREmjie
Q8doGejZh+UN2awfndJoUZDR9ypaFoE3RAhla2h2Jr+sZjySibRNwB8Punn1Apx35iDcYwwnFAOa
2a/TSM9Oo5WcGRo/SdnBQiCzb2M0GPWWF9unHlAW0uRuCs906ffx9fj6FWgEHRWoirKZODtZh+Gp
F2rqMmn75dvRWciYxyh7WrCuX5+0apB9fxkE7dqj/ViMRbFqghBjgFob2dnbaJTW0W8K5yTURmMx
qNUdYswSD3S3nNV8GR9RbBeh7wMtxVWJrWc7RP1Lz5wCfEkWruuM2XY9qMYglmuSyInCniOZnDq7
YOjXVvd1isXSngVivJhZiUPEz3qqexCIOulEAEYZY4sSgt9spvsIspdRoWNOzJ4FgTJbqYNFZ3Mo
swNdGUDUdSNgeO+nnGp9tw+ORcGE3AZkxPyLMlpXtfaoqmhhgpDPeu3FIrutMMGCAN7ZiNa/8xKi
Ab2meZIuFhe0el/PbpfcjLTRWy//D8B40HI6mG+xDkVT3+SEsRpdR6UDRDHHm4NbRueoIZsK926J
9KUzzhVG/nm13Lb8dU4AYjRt9xT1HGvmOXwOkLNsF85Xa/+ebfBfZhsaJ5rfIubpGKrLY1wPz47W
EiqWF7S/M8QcOhaOzfLCCgVF7VPYNn55begLbHTE9TfaZ9QCD4vq4SdUZ8xrJPmihje3g+cymsZu
EKoj5bLBiBYSvap/2C1NUY84lLnVH72gjvfNMSkxFmRqs1zqFQkMCTjsWrQVBzFchTcm2LijHudg
XG2KBhTA1x349R5SjEVD02+7RII5xb83dHBadZrGX+8tqlCc6CN5STVarmOrNgOZFseBJgtRGhxm
pvkH+TcvodbNLLYx6c8C2ZZwU5AveP8mUJcrS8TTbdIVZCeh9vc6zg7L3mFOznHXjpHMzFrprxaK
G4vNv3hunhfj+/q+caG6ae10yjU92i23m+oou1z63ix3c78fu1xfnjWNMZRXBh+gBDH2t/stF2EQ
pBvHdT+/Hrvclid4/QsdJrrzzoyNFLIsq9dK+sRQ2NbWrZM8Fnk63/oz7hRGDvM+kVhlfG1jEY1x
0wjVQtMmchUsTNw68GuMk6HMX+ZqQtCeSW/dj4N7w2QKdONco150qx+gUXe5Z2xoWdhYQPoUo2qI
Q8YiTQblKjOirHkPxhZbUeX/wkhPZtykVNNDLVZ2i/+JRmoDYSAlZ2aYtYfZjN6NZDd6FngZy0PB
GsqAJN6wuQ0MDSFFGk9voonPM2FOzya9rz0tpn5rDM7wK9VOy9+lhb7CNWR2HADiP9ZG/4wzYXyz
ozZaxXkgLnVYtZei7Yul5fKGbfahIKXrHGKQQDwaOwg1JMNG+jFvmAqMsU/fWh/0K/r96pCEonhm
qntZnpW9xlcdovOtH4OSdOgL3yx/6DztNUrIuZJVYx4dGyhvPqH8Z/Qx35WoTOPRn19rYxQQppx+
X7f+/CKr6LC8ialjOAv/2zqjkTLuWP3wg6Bev/Nc0lnaCdosZpgAT1tsnPoRVMzyanEOrmffTX/m
qOpxf3UGkso++ukgcF5eVT9F4zpKXPMkRebdOyma46+9E0ZE3XexdTeEk3GGJohdWO2ASdj7YXTM
l6lICEKeSn+btp18zSOmv2q/RiW5e1iggbnBXHzsh/HXcrtOFOdNHgbj1ZxyVOBuBxJJPcCIyotH
GNozncGSrFusPAYujzdHfn3ANhEvG5zQBN9KvX+K0/lheUJZOflqcLzuEk0VbtcSs+DyEh2veDb1
qGVZmGabFm0GMqVk/PoAEe76kSl/zS5ZSSnz1b0JEOd5NrPz8qxzJIzV8hXrAze4Ll+75VntWn+n
G20+2PoUnyIPwcry8on8W3WmKF/i0l0ZuT5up7qyD5Eo/Xvy2nqSzq3ivejtow2Y4geAxHrLQjk8
whkY78ORmeNyjz4sDo6rJT+12E629tTUx4oDEkJOIAkhGP/3GGVHwBD2Zx8X/iay6pn6je6oUbr4
f/iiLc+D7Hk72hnBXplubpLQ8nBuBu3d1Hm0NtXzODE4JqkNr5lDJ4yI15z6oYgIPQoBJ6t7hMgh
Qn0IXltfVJu0yuWJhYFxpU2McEK9nwaJDGFc3a9QeQKVkAg5Zl5fdXwKX8/hCjCmneP9mmvBgKwy
knOB4eaS4ff9ukePqmyY5/bNa4ENoC3uzvkU60jcCBRY/peRY4CfeG9Z6eEUHzXr3LoRlsIWN87y
Qv1h77YWpAV1B7SkLWLVJr7tOuHfcooIvu4l5H+zd2bLcSPZlv0iXINjcuA15oHBSSRF6QVGihLm
yeEYv74XQnmrMlnVmdbvbSYLE8lgEIHAcPycvdde1ekk3/vOQ0sMbfACXpU0GQ/R1YBX/kf+xwZV
AgAesr+L7QzVBZ00PnM1iHf6mr+3h4H4ujOMmOQ0Fd4kCSivxnbyd9Kkr9sjZlh3mHn0bQ24+6YL
yTGAOG299c7X6xNIPJjWymyAZompvnFa3I460iYwAD6evqdNbdTqg5KcVuSgzUfiEmrubXN7KOay
f5x9A0a38JqPlqlv7nXOW2MXBnw9XqPh+DyXbOO2TxNCrHX0+PvVgvhLjS79hRwMYMewec9SGM4t
BxNWCOzcb8geVtenZmj+iBxNmkfieXr0l2FOMHblPlYeA43rU0oyAomcUW+ECaYbtPHwwIQznDO3
tRGl1M1XM2/ur0/l7HnqTKVfaK3gO+KUOGHCie+YYjtUPmX7bpNO6izv2GZRS46lZzyICVAAxZNB
FomdfpERLemSKh9+F73goDe+p4ZTbqIN9ILoNsbTilTVH4k74/RyZuf2unvgEL30pkpenFY3O7JW
lgjJUt2NrQEBD80IldHX6zNnLKurrheCWOc+OAzkK211r2AIN92XQWJFuz5tWpIYnWD6bqTIlvpO
u5fBjOKbET0JrlcZv85ddrm+l6AOXs2+A+UF3X43l0siKfSlOyGNAR4iB5zoL9cd1LCSW0V4Wx/6
dsiOaHGnvYaI8iXpgZNcnxJ60c5nXPWdLOBx41vBcJGWUZH8IkokGa1+FYU4X59Kp+4tiREo6GKo
oGPnBcEPY3X0ysB/8OYC0UNtOz+6Qm2tQBnfss4OiXOt2hsSNuNbN82wQxa5fi/8BzAS7o/RwMnV
B9K4w6MEMLRx4l1Y9d1XNUyX62vF2vxlpFH6xHxB7tuRvGmEnAaHLRpqttr90Se41adQvAaks21n
Lx7P6VxGd8htTbqIbM/14fplFwXGLYyy4SyWS9P115bfvz7Djk7Xge//n43/w2xcBNbCYfy/z8Zv
qi5pk7fyL+PxP37rf0Fj/v/4sLwCZCS+Iz1YY/8ajwcMzkFg8Q+mmOAnzOH/FzVm/w80LMsMPAZU
MrACRtx/TMstXjAA5xJIBtymaQfi/wU1BmTrr8NyYCw2KcuOcKVL8xL9Oj//E18vIZG1q9CBQBns
kejGbbD31fTUzJghaO/gqSAgmnZqsJ8UmYFjMexordRr4sbNGCtBnFm7iVg6nHnZjQ+tASTxZdSd
+6DC4hkRyzIdJQoKUAneZoLINOki+7Bu7FU5xsdCsPJ0UFViCTtBof6WO02xg5ver5PaIEJBYURW
X/27Nm6yvWQutQIejgz0NfcIFC5Tm8CJThzTHvjH6FIbG6G8mQNQqeNM17suUMc0HU5hSJg+N1ag
aGxEU7wtgXgHz1FPqiFNVuEiW8axAbJhTB2OsEh2JqCtwT4kSqP7qWVvHjt4JDnita3sbAyfVP4I
czVN6/ytLngBRvh0uqeC0iao1tPYjGfh02SsTjXxKXdqag/Yzs31iENgm/SIZrwRVsS3WKiaZpjB
Ajj1IFJintxlFU7eAlfUehB2tInoIAaOp3aFYNVW4q5aIQ2cDx2UMz+SLQId5/uUufbhT0f0f8G0
if88QBwHPJvLUcIxh7njrwdIOrEorfqaeHU7eDK16NfXh9wnoNj1lnn6xCR7zrs7s2OjHNCucyL/
2Jl/vy0A9v6MX+RYpZeLYMVxTM+XwvzEi7MMgSEuy+rjYIATTerymy3w7QCq7e4jq3g2gvJn4uT/
tAeWU+BP1Mflz0oAOGhWfBdmoP1pD8wdoo+W5e6xNRL8BBk3/uerzjdO1VYjD9lPBp2NFB7SqlYN
Hc12KPfhoE+8De+Id+nl7/eDhVjmP7aIrrYpPE5YhDNcOf580qam1ZL13eY0MtkRsLWcdRtoOKiD
hlBekSQMvn3lYe/aeilxx2U+w2cCIZPO0Lpsz1pDpPrZj1CbPY9WfkDizPWllgyU0bYscADpl7/f
6EVW9B8b7YJH9OkBOZ70P316EWdAgrKQjabdvEva6aBTH5xcb4A/ST2BJ9pNNvbQfPMEnSRyUfHx
hZhRQXFW2GA+Gg8oug1KD0RvRcpmCGi7ec5De9uMFtJWYKAYn9Z5k77rCrRybrWkwkITRHY2vRNe
c4u9gB1hJeT7jBpYXoWVKLYeaX7qLWSPp394x8uB8enAIbKed4prL3CE8+kdj2S3AjgwIbhqMkIN
Bq2qSdD1Ds+xP1s3duATSo+0yLSclGnCbK4NQ4S0GT0SSBdle01IjaLY3aHPi1emchH72ptkhExs
jcFTj28V6fltx5Bs69VcBIIa5FOZh29BTfaf2zXZyc1IjGCl/NZU43xQ5AxDfCq3TQihOnIAjYT/
dL580l9xvrhouaR0TGDjkrveX4/OXLQS/hQpv1oFTxWyI3b5fKfC/N3owm7f/ConQnktYWxHNKcb
LEAAkegHRghEW3BbwAE05tl1gfbr9h8+kv+2bWzfojPzfcdZFGp/PnNUAyleKzB4zXQwVSZhwlev
la+4JbTeU22g9p7Jl7jeDqweqIkHLq+MUAPbedevB9aBKGZXdWd9b2X87swTRXDkPXBYtpuuJ8ij
Iv8CobH65TqmvyqtpzmYTi75l75730RCHQyLOWgFcGWDK+y+BbOwMVhQ1kAOT+AevidO6F3+/m2L
/7yEuSYKPREIzwskdq2/vm38T0MSeTUQbC/E0pun9047EzyIk3BNL+ShbOyNU+r9oFHfhnwxEzQB
biV+TAunOJQJMJ1/2KRP9xUncNkMlJompYwrTOfTJjmI8EQfB2RjEIYIEHy+M2PP2auiPJZwTY+x
9kkR6s2zFfjuhuCN20TS3GkL8U9bspyGfzpNr1viCnx2DnBtB7HZX3dOiiXZUAanqU7Ctet8EBRj
HBfm4y5JiYCyuA5lsGtOtNkWcfWmqlhq6qIeT9OQe2tby+fct1Dx0+fauZa7rRhl/P3espfj8j+2
0fb8wOPOx9Vk2Zt/KtM6LwdhV41cSloXXZQIiKrIkKNVL4blt98RWc2sm88yYTZTx++yn+uVO1g0
CZLiloLyI0tb0nTrj8wN0i+jAOSgWCCnfnFvGUwQwgR3N6vNJWyx6M+pZTx3Xdysq8lqL/lItecr
PHay/se9/+m2sOx9EdCZ5M4gLc/8fEb2E2lNDdjSo+lMkNdJRaRxPp0T34dZ35aMBTUYGwufnRYN
ZUVOHlNoT5ib2grTjRxOQ3lA/WL8wznjfqo2lg2zpMMOt3007IhT/7rLewTl1RzK5DikwV5qPDtt
WqXc66cn1wQ8MaYwEZcumx/aYtmBhFPxuHOA7VjYCGa4tbSIS3fTjrCqGPltqtpmom+RZTXnLQte
UlLkkN+Z2Ax3soc+2ye+WPmQ7xLIIU/2YmFAn2q8oeBDEt+3mLsJp8uceuvMoiMOqbsZGHANlVs8
dE0V76YKMweQFSwqVszcuBrUTezrjxAQ6TnrutvSyjCj9XyOOjs0bq3f/Dm9jNaJXQ0VLs4PwUJM
D0h7NrIZKFGFXz9cuvYhG/Lw94e1/C8XAagkLI8kK6TA9D5djilXw4GhlHFwKD8OQw+NpSliWuW8
8Zwp4b1d9A9h4IVrRHUlSDI/34HerXeeAGDFBHCPFdxmCDW6R+nYGzcu0vvJNzdTX9VHwk1/khHX
7OBFfA3zoKV9P6BuC5S7sSgzQRwPydHXZFiGWRhg4ajv6Ec53+rwCSAuSDtGO25OdtkcvKZR7GGh
tBJye8LwOPU22SOtQ9kBBzwn84Daabk+0L/HKYJ789fQSr1xBwLVIqTTmGhhiwxwCSzO5be4xZGQ
DzS5fNYLtgRY2AbRQWeI4RMD00MUKiy2qADI85xXtYc2cYAN5UYYMMtqQvgC17lBk8xwhdniPOJL
d4N/IJ6LT/dLTgLf5PgngRaFtud9/oDMoKTtkbOXDHp48JDbO0Y+JsajjuGQmPapq7fVwESw8ZfR
2Fg+eeS6kXVWPcSuYOwnLbyAVb5GSLEMblu9/ftD6Hp1/uuVkUYHp6eUls/j50VBYlgcREaLv2mp
hZuh/1KEUbStTO7twDiQFBMFlSRwKcNq3uWK+idqqu9TQpksJ+Y2RHgfmIxijZ9ZgP3D1tEv+HTd
9k0pAV37RNrB4ft0gE+0bFuHTJSjryxnn2A3X5Me/j1PiVkKrZqcg3GYlrHvdC6LxMZOSv8ytVa/
b3oxju6/3yD794r+0w6zoUiYgctSik37VJXmqgaCSizsYbRzBGl2mz0WI2WX8I9lXxqv/GgHMK1k
UA7JrKh/BrlVv9nVN8w1JgYyW/3o8NzQ3S0OA13Ks1P9pJzpzqEcSphxXr6LmYeExYz0NG78HdBX
zuues6LHgLXucYF1iDj6WG/7bIzuFQPEFTi0+shHeUnH9gMFUHrx0qo+IKG7Dy383m0EZFqyJ3dx
RJzFHPT23lPJu2L8eTO6kBOyShEOkVIFu4F3slN531FhnOKA7UQWTQKO/8OcsMFgs2NQ7NhjcGhK
Zvk5LwUlq91hNUCuZkaPgTf7RyzhAzCEhd8SFsmpTkOyoKt53Md9+4uPu103OEN3QC8/bFVDBM0V
b4rMCL0gYEra9wiS6aGCxzhXUUIIS4w+1vK/sbPji10Oj6HphDs5QCMiXDJbeyygucn5AiAeOOww
j4aXEGNV1+IlDUq1QRAVWbQ2a3VeRn2GHOYHewTTQRYcHFbCVIohdtHE0LlAioUKvsq/0cEezwnT
LCTTJGOybEKi1jvfCvxg1HrJJgsk3WnDu4BrHM8FBCjyT3z/EHQedyykBKsgDmMiRULvdbbwzFp7
Rf/1qAvrF1R067HL0zc5TwN9oMkgEwubIdJ87iGev/fghW1euQjeFsIILkC3ju2gmW4sDnZdYlNK
x4FP0kdhHqQWTIGixmBGGlwtgwFkPZIvB8PQfW0VQPuc8oAtQTDm7ay9tjir57IzjrODbsQ2QuRd
lXyJBJblqS5v22FEC0BznB46cxhMKN+YZ+TrNCrRECUBjJ/B/xE7QGMgBWc39IAW+HKOVAyf2RPL
5mLnYRfkNyeo6kbl78KeYzkuK3301PAxSBgkESpl9Dk1nG7Y2JsWOhDNi4vjttEmkWB5Rpj2wTQ8
OzMQRIqqaOMRXoklgvBAFlPbHg8Ltn/v7AQtbaGhBebbyr3lqAs+ixhgAyN1K812nVeiZhbIQyIm
2SunLsaDlzgPlt3rnSxH6tQOn+RcwSVNR8aIeVhEp7Fo7udu+ROevJF5ZT6YjTjHPctGjZn0WnQr
7BBp0M2bRhQAfjwp4eOJPUsc61jldYHwW2wjA1BHrVxqREnenZL2uAdOiqzfyb+GAmV428IRy/og
uSfl013NLbcv23+psIY+IKNHQJERsR5WZn8JxCRe7JATMraeGfONL9ZiCGXQAxyaggnAV4wgqI+w
cXjtPguj8AYsAusxHx6STS58Nn7py8m7UAPVaREClHJnFIPOHerG6GIWP3oTIObskPY6ZgEm62Wj
kza4EzmQi7gCC9UCpMDv0NDrtGemonHUbIIYMGcNRtKOo1tr+uFhkp+gI1wyRu0rJ8UhoRysrkZa
ujcmTHsWgyLaJ3P/5MCRjSE53vQjME/T4FYemLBkWryE8JtvejFeQg81iFXG5oMxdhuxvHEQrsNe
9P5iM+rGF79msBKm83MmrBvqR+MA8VLd+RYbh/o9/Brr+QVbfrDCsCMus08iFnTAI/RAF93EbL/U
EpqlUcX9uUcUCOp2m8QZXpk43NWtW954tkKxj3Lra2lF3sa20/I8WcB7KqM1vxHBq1cp3E0m686e
pTv7yac/IXBzJhlOHSFI6RGj/6Ma7B7/KkHoUJsh6HjyUZHR8MUzYCmqKSWE1k2/k0+B25fTlVLy
dpLJlkKDpX8zvzqKS0/TQbDKgUKo8GfR0zVg1fhhVQ1jaXxMR7slIxJYNLuwCB76rPU4+sAuscxm
hVMiZgxGsSkn4p7j8uDK+KkYRnVnVpXeOJBaWY/DE80YBoV3fJT5EbnbuwzAnlemqI8QDwFXGThW
aJO8CgqZwtUtuYFJfCnK/Awofz/nzYMbcw5WysYYHrgj1/q2x3vUtqd8gDJEyqathreycl40jLNL
ltbWhoTxZgfa4ZRkuMfojN9eX3VsIfeaiR+SaDSoLaa5eOeI786ouFYNbrmOcxOSMu6yvjTry9yC
BkN8udG2tTIsoA61FZyg7nGIw25c+WIod3V8ntNUPTSTj94WvessQrHXXf9FFV66yyMbR0mgvN0k
UkgvlfdYT0rcxbTDZecTuGY5+WmY9bxKbGUeRVCZhyhCaWeYw9YYcspvDwZk7uXnKanhldN0RSgH
G7BspstQqWfiMqih7f417950QfOGFYu9Un52O8ZQR1LFB5yQNzIUrgesN1c7rheALvMlB6kk8l25
N6XnpTdDTCRZkqCWCm1s7uAiuatxEyTn1/4SY7d2xNkIcNOZjTqmBsF8JdaZticJxJbkby2Ymzk/
Es/9OgdS3MTSrNZZjFRWN1tRUAJCziVkKagQZdmdPgRldq79pyBm9RBMGsV7K1Atcbs1Tc8FNOkT
WaWXAFQUq8hgO3U2vYUHpIxtGDOMLafaPgiAyqshkwLXgf8MHxkoUlxeAic+MU+kNZTWCK3RyURZ
OJ2xuqm90adbM4Op0qeuxzqGIGcvGu9ypwwglEK873+12kzvyWx/zB0Vb9uCGcqUxc0mJwO5ln12
Uq0LMmrEwijT+egQ87KXzHBWTFPinV9UkCDMoT7i8n/xk+H7YHwdC2+MYGPTIibTzA9x1CwDD67j
R84Cf5UEVIauCp/rYa3waZdSHlqwCGsrcsQNDix0W1+SjjYjp1zLTZfQqgmcGWOdeW+TIeZl+o20
6tPInXicijuD/veKlR9tJ/jPRk6mqA9HcsSiM7XeS4S6b8HpuPTM0OU0wSkrgNt52jBQpyMgm8Zo
1+n61pYdYxpqp50SDu4e9wslNcgab7jpoBlHYMUJLp072jD5O1FvZfdeR6SFQH8AAmt/iySMzZEx
ve9kT4rWyMo0utdugF/Zcxs4DtAHEPICb8F7TnbI5BHOFVK2WdlZmXWyKWa5zxJiF0ySsLm8lcFq
zLoQ9WviHmzLTKA0bc0RoGNPKF/9dYCHx/2UWXGdc2smKPJpmF8twMrbLOqSjWPjRxWYxLCyFHo7
NNNHjfqW9q33IZz6hUDDmIFbC5TNSHeGTzkBb29HZsw2981vCVESTYbmMFftPk1cru9wDFYDtLDY
Gm+AuRvreTBeHb3EbUxvrO3RxzQ+PjqW2/l49JFiruIMLAeIbrVCwvYcs4CjrJBbnrfrewN1S1y/
Cw/UrVeQbcVNjgZMfOlLWnaptycql2DqJia9Ng1OZeARSsLgbkbfnY7GXVZugxlNIJCflZRFss4g
JTDtztz1WMDGJ45P9xp6is6HTTYLEN10/lfcve7saD8SRjAhBB1ZOHUx5JylGRTU1lvS1ZdmIsBO
gzBSRv7DAjcXRDf42krORlSFwkToReV2ixtWc7tWTNDD98wnq0YWX2pPHdA6Pmv6DauZtsamCVik
OwAPMnwpZWEegogLX0BbZhXmnC6A1X5k2toUQ0lvAnKZhrdBL1EsQdssTYzg6GWR2HzHP1k+FD6T
eC4FGHGAUKdLN9DsrX6vauQlaoInGLrqwgiQU6IZjc00q+8UR9yyexdNaxw8e4nJrVOUiyQb3fTy
cJVS+yBx0eKBO7t++Vu2/K+fXr93dVUkkubp6vd/h7Dfat99u74Uybzcx65PDBgf/vGc69dTYybL
Veh8/er3E6GhBrtgNG9+f3l9iX//leEqmG7iMMTuCGSwGtJ93RR8FH99ZUvXFlHsizT8j5edMBXS
iMdlvXzzup3X//3+zd9P+tOrRIH1BXolKC2rx3Bw3QwT0D2FfArfcxH1X3/90/b96SU/PefTjvu8
a36/zvKySDWfg5Zm1BRdgEIyn9VmcXRx/9wxFT4gH3orBzm+BTmWnT7q9iMO2HXtx/PJUBIiVU9n
H64UeBiuaLsUWDKs6364t30KfJyTr0Xc7eIseUMOf8kVbdC2dgnp1DvlZPZG6fhl0KPHod75W1Nn
iA3JKNrigv0axWVwkVD/G3PAM6njklsbPrCkwKCNxRfnpN3fm3OmKK2M4qjC+NT6dXlTMXv3JFmK
flHc28Fx9PwMpT9LMBYg8daPAfh4lvmrjYPoMTXf1QAuxsrQDpfKAXAeOOPOP84l9bkxzm+4Mh6y
Md5G2HaFWRMyioW6odu3sX2upmk+XsDaDcdckKShBpNwLvtB4SHbuCH5Nf54o4kqqJPcPFT9LNfN
lLOU8nW3J3FpHzsekKMcpvg0rqUL/qR1wLz4xj2ULkwXcbkpbaybQy0ZkNuHyDWMx2irWLGto8oJ
140BSrqB0b4lqZ3pZgf1zYE/aX5JaHVv1Cx/+H1nrbUdQGJDzekNR49DZyWtj5yazbIXvRXUVuHW
DdkxecTITV8QTthrBEbEgZadutCYoO5BwFsVxm0xNsGd4R+bYrjQ13gzRb/Hfr6JMtAiRcs6KB7c
aSX1c2qH+H6DYpco9p4dTN9qEdy7TJP2KhV0csk07QfUc5SKikSNNKFHmz3UoPdIaA3kYQyneyfn
gurk0RlF7q731O1QujkpSmhxlf3V6rHVeXBfTo3MKraWdrqNBVqxor7zQfpGDWGnIXEDk70EnQJr
HSvcIGHhjKeohZw2Tym/G0DQp/ua1GO4tifzOQPzsvZnIznMxKPFZcMkB136KcunlaD3EIrB34Nh
ABQ6qaPf0fKImWROQL5lCeu16LgHTkZHEBc8gtW1XvQMrwcjh88jB0C2cecoOdQi+SBwpdwVpv0R
TmlMqvASy6E9/zaGLyJ6thidCYhBZOBA1Ot73lp7KZgmlMyVb40UCHMif7Y5AhcjxLFrJZ1Ypy7q
4S5Ot8ieyxrmUGjAF7OJLhbJCNeQA8tvInR144djtuaRX4phDhAjUyxcysr73kMFPSuoXPMXNZNF
h2SPBr7dXiZ/XfeJ2s6AqiBpzW94Xlz8S8NdXoZPWeR8MEVyFK61WC5RTsYpRB9GJEAeHnrpG+vY
welUR0DXgtBFKDkHNR6o6nXskLj7C9Udlhlicd3cLR6NpXO0YtKc3YSi2saKiYDpSm7EKuDK1aiz
5WCMTOd336R1VootfhVORViEOzOXX622BZoDU5j7pvPUttnDMh6YumHkru0lOztpn7I2unHdd4jr
IV1T417N6FrigoAK3I44Yybou6Y5kt0T9XcKZuM6J+eKj7YWRDa73wnO4qLhEF8gXBK8JO79tTUg
ubdrhHlZfNZSgA+y5w8zXcA60xerHvbJry6MxBpcL2QE7PWeFL84AIf1MObUEKnzIiRAGup86G4O
sDuDZOXAxrWi5+kQ2hYHIFKUOMdKZdPgZ5kMsHcStOesvNjm79QYo46SM3RQAsNy3DEaDe4yfI4s
9RiUaUUEHrxl1y7IB34JTBubJQ4JQMVwGlJxgRG472fyg5yALqrTH90peTIIkEKfSk9VNoDhfMMp
9opkFvT1iL4XmdK8KVOrWhuFLbdd0T+ltC3sJv1VGP6Dj757pUMiqOcZQfdjWzTNLm9azpEpfyiy
4jK5lrllWGBL8aFt29q2Gklw1HwNJvi26cJv7QZyeWdwymmRYqiFQMihpL3tONdLVEa+k9VMPWOD
W3RoJgi99QR/Jpva6h7FWnQxzNvEhKFet0wn7OEtRDYByFqQJNhNjK7n6CXNnJ9WM4VEy1LfzrMH
uIiSgrAf+WjreCftxV3SbN1GLoJkeAXKeG/J9lsN8tVQJQsWkNaXXmsIGe6LFN3JbEjZMZs1SPue
i990jFrj3mySZu8LSHPZQkqfJalbktlZHKpub5T+S7wk7TVm8c2j0Gs0iX1WJynhofVuhtF7Ikfj
IELI+i1naDaT7YN+fF0llUOqysB6FsSEW6XjwUx7zKXAtJIufIud2Fyh8+0PXQ5XoXO/dzRwd4HO
GH3IPU3R117o5JwF1k9v5LkdcQRzxSIxCTEI12lD/U1f2E84MuOAhFjfKpsVgrz6UFg7r2S94ScT
OWpdW+56eQK0DUsNztaGMr/xCRzIkmy6GZZECDFUsFka/Wh59DSQwz61JA97BvnsXD1ZqkKBy3t1
zFNLnBUOy1UCueGkK/1UB6zrfUKr1l3t9lvb68194lDxc6s6mS2hT2kChMZQCaxYLFaG2ecHV0e/
QhhvCFXknlKEy/LAZHtuSYeI9II1pptIDq/F/DEsyPDgxmnG05k0+EMV9ceahHAHzDgXTg/L8abM
EOKRVPEc0shcl9YIYjIZ7y1nIo6gpylsQzivTLp5XL4HwOmkOWZrGdmQr2K8aWN1UF6gt26BHzcD
QtYvJ6kZhPmWvwilkTSsICKim1RGx48OWRoX7NgUmKcABOhPkAYJ1nG3BCiNG5oVijEMOSndcNNE
P8skxwCipA9RpwZJ6GePKQy8fSfqaQMFFANa+UFfPG8IckNmUQM9zJOvJH197Rzt0SRoKY5EgxWa
MXpZH8PZpQYCYIeDZL6DDIrFypBnTqIPtwLhO8SZfZpKHEONbd0aQxHjEGu4NPTWaySSnX+K5sI5
sNqhUdfW34t2HLdWVeNVd9PbRnpHlQI3opofdq0kdA7+yc5PD7ru0xMGlApAeGFC5oc4PsVFcJjM
6XEM96jnjG2r1N5LVc9yBqZx8h3sK7DPbVJP7B7R1SsYvo+FDnoczF29zmvnpQkGWNTtSxMzzm5i
7ytEcWtnzHedExIKYumLCXNk5RT6goTvbEb2PQBQ9sBAgLqO70jDcNcM3G9Tty842ZuQQED6nW37
Ney8kSubxCXiYFUauTU2rMc4RiD56XEGQYJoTYqyP4nophr1E3MCgrmNoNjQ93+cxb1WxSLZRPHU
EBa7ciasbimb0wGAng11gz7Q2QItoeQK4Ii7XnMbmnV8cYvhsRM9vc+KfiSTd2HcjTr4UrSePl0x
lbRuaUqXiUdadk035fc3u57xukIchJ2FwRKxlvATjJpbbG0/RxYzqi4yjFXbphYTGZCqeq7KTedU
BKMSm5IevFhuqzkwT9cHGRkj8jtKp1QDWlwevHAmy1uS5OZ2ZneSywOQx5OcTftAeBNpqB3ZXxW2
T/KqrNOQY3fQmpBgvdjlB+9ZJzFzAiOfv6HO3WZ2Jw8iC8ZTjW9oH9no4pdE3euDsUTtXv/H7cpj
6eD46+v3wMG4Y5OeMgtog44lrczlf/AfGaKKIdL7iggnpwXhENGWOg3Xd/jvr+2uII0+In8VzrHd
nd0uBctea5vOD6b0q5X7t6vbHoBDrrQffbWyPAQVt53SGtzf8jdLO2752b/+fEL3rSV6goxBbzjR
sk6LVVDOCpuZ8cXpYFW23xg0Q5dbfn590jiieBstktBmO+QCrVuDYJxsCYwp3bUHomoVSbPeXo3E
RCmX3BXpRqgeTo2Bc3xlJ+W6bFJnycvCbGn2Gio0ZQVHAKbJqw0/A81wmm+vvvzCIQJgNRPHktRh
cgxCOe1pBx1+/3BZv/NBMigc32ffJnkwXczpjbaxguqCd8Kw++HfZISUW8VmpG21unqhr67vgrwo
1L63qYdJQdcamEVL3xKAgTqNywMAXiQzjMs1GDF44HqyMENTbQ+Gb30jPlQf/SQ7oOWGx59Fb43X
4GosOX61LnZXq+n1gX72RnQQKboB9+FE0BsdDRyp1x9e/3c1qCq/ZpKiA/CgHUPP2CAa0156a7If
X9q8ZpSD7VUsHRwrrikunyvPnmilkQKUTd+4AoJpXiGAQkQDgYnC00IuQIghmQ+/Iixrq7kfHnL/
nIXmC6EzTDPDni6v+TKzrl0hWb23RvursMSL2yftWpNsERTeY5j0u2keiQeyuiM18c8qom7+Hrnd
KwlcLqo+XtotyzssJw8oMF9a4GPIdZ5HjwpE9m9gtPnbotFQSd6l47whvnwYFUbeoDbHNZqlYwHp
wqDJv/YxSa0sC2A2xP+eFSXnL37NzdVUy1WpOlVyugEMzqLu6rP910NLP4qhQ4eNcdKr6w9z2TR7
I2XNvvzs38+/fpnky8F3fcnr12an5VaNOHX++pJ90C/O7uWb1+fNreuTpOVcqqxgKlQWpGxNdr5m
1PCrcYeLk6N2aYLkFYdPslF0m4p6Cc2kAljJItCnXpkb38AjHfpn1eE98XLySwCRrJkLPhitfxcq
b4XIgvyTxtZQs/lACsLakj58dOxlEuZiWs8C1rDAkV2bH7U+o40+IYxs1LX8wiknzF8dqN27mjyh
chy2bqUugovHjSdPzpDkGz+LN1PQp48EOqRU9BQ3ZZWlJzJ/waYU461LcPJaLb27KC+ZY9T6vUHm
ua+QfAIoPdBIsGCTNk8s+yU1XbPHEs/lTps7C43ypkjKeet14otImxGUfUTRHXIv9qkxJm7Xe9u7
tRWOnbhp78c530PwITo6tI7KjUme8gkdTP3xELNkoVREcR0jMt/TiWStr8UvKUfOUXKP2oxJUmqn
rzUGJAUIbSu550/DV1PAgyN75k0kud5Znvejzf2L9NoHgJ33no4+HLc0z8RKb6KIeKO4fx4ya29m
rXuEzLkeTIrfqd1jLeyPLGefC+WDQqgY1Ili+qha/6Wx7GjXLIOAtpK3nB3PSRCjNxCRXhW2v/N1
DHJ6eOVqz1usjo5tsZaI4yfCku+li8iJef+ck3ZUZJxneqh3fdUMzFzmbo/k66fxwTpruEl970l4
ESF+CVHueCeecJxozL0TvCmdx8RMyl91NRBRMQO1bZGtKfvEHLPAaS1bRcxDNn9x/g97Z9LcuLJt
57/ieHPcQAKJzuHnAQF2IilRfZUmiJJKhb7v89f7A8+14/q8sN/AUw+qIuocSaRAIHPn3mt9i8NK
YRlYc4t305ZfTkkK6BpgDZolWeCTMUliGjs7vB8zTFYtFXC/gSHSANZ6n7TFlVYvVS6HczPeTppx
GLrhXM6q2lkakUmahF+gJ1fNFB+OGV+naLymiAGsnAPlJGPCjkLyUyevoXWdBZYGs0muJ81tk9kn
vLUPymR4laEkMayBc7Ixv0SCIXDZxr81CDZ0FzBbNxBQ3eEyF/NPiet8E5vTNaucx9amV9FbT/o0
vsf5+KOMY8Dg8yGlZ2+lNezapfhwHfRnpKZsTI3HAvfluSrLX3z6Ge6Q6JFwrS9qLUWwd3w0luzM
Qq8zV/ptd9V5sKfvWcjvgZE8C/SvOUfQ1lmE5SXDVZVFC1ShI4zXNs5OsXwWnfsHJDIFMY7ZttV5
OsXV7H6jgfnE6fdhvPRDl9LeYaFUTfW16DZXP/6e3YzmGaF3PikL93Fh/szU2gowmFl049viGTNn
ohSxgBvxiPZ0KIgKQ+D+k/sygRDl0GSvzPsl0t96iAlBik6YPry+a9afg16E0F0B9HmZs5Ppts/C
xfXQMU2kdVL4qyuWzItplQE61HpYZHW8+gzZUdYb6mw6JkN63njWQRfEQ/eSNn29L1XJqL85xUP/
s8/1ktH/e+JmGXxysSlEQbNvDL1TS9RV1tabXrMe4tls9qI0aIPCJZrRkAtYGcEk5ntzhJyMwCBd
hmw/tg2eaQYbHK4f4siAikGMMrYh2by2NHntyDr3C70rZ12zDAuUQBgf9VgSZ+dGtNbk16QjwzHS
JlhcrLdGNFD74vF2u/QJ9iDoD+bx9ZpwWjEB0Wj94uRhteIGJESL9t9Kq2zdA0/pqhM+plP3OJja
r9Bzn7jCC5UIe/t4XSKWnqLeagu5rUR1a0P/QOT3XRVZh8qg8zUZ26qY3mgwmY7+B/FzOXhMCJzs
qaqW57FX7/VEppYnoAgkxZn4w2Gj8fGMFvpHQQNLJF8IQ7LcfDQzLCpO733iJuj8ZCRkNZ7MXZfo
KGqs0a/LpNuXZoXKtUNK8itCS7fxxvBDwYDZCt5HzlMZa1eLwJhMJ4C3YV45mJ+0Jk7Kwqckw/qr
7+d3SV8HL6rNKeO7HpChtXbI7Mqx9lrfvcWJ/crUgibaQAeZSMLvvoI/Mwr3kayA/dD8DPUQjraj
3+uFdgFy+uUm3tscMQplUoggjkg5S1E0lG9ay25befVXFKe0AuuQjadt4H6EYtfR2PcXj+Op7H4w
TJL+lLr1AasCNq9xRNdm6FQP83I0jPE3VK81ZUVdW1sHYRAX+KMxjrlz+UenLcrmOj6SO8NDiZpg
SRtQ0fGL6r60BNvRkLXcLX1/EiOWXSb39I+K56IVGMcaRG1VnA9YGSiBST5ZIie5JF77HpXAFokH
INqXbuqGWfKnYChwwP1ErG1B6HHMWiI1BhEIE4pAw+kWKI3rmZIqhhqUFqgyzHOl6LPqDqHVY6zf
e6uMXq/Du8i17t3Zls/NQqpGhlKvQl4hUONZYZ8yp7C3/Jboftb2EglXXyFFzalRHZd4wisyhNNe
DVFzMDmIbZ0sgagFEpd0ZeTrlc35EuuwYPzc/cnEdMg9ZE9JRhJRbBjgTtEybhRwhKAciv4uIQ1v
N7t145P49xK6ef3cpxktFNmNAFLdZOsNBGRZfZacSmt5bJjnnT3ZO2c7aYwd3pIYoZhVnUXh1UEk
jItn5J/R6Cj8xmV/nJmJTZ7TnIf1L7dK+u0s+Hjx7tkQmyhCljk/VbBX9nqtSpLyOCBm2dpZQi15
1+aDt1ttmEteiAP9swc7RT13+8sdCEQyiqBoLG+fWc5yl3QmmiDa+hHwU0prNlEhifaZso7+GFvJ
/e0vsaDc0zyU5lJdXQb3RB5MqysR0SdBa955TXfa5faMszAlAmtE9Ws0lTzPbIaw1gdSISpc+fMA
oYZadXx2gIjr6tm1shIDh2UAcaqMTdgz/RqLqX3pxVzscEVQJaapsXfTFS3aW9qjWb3ie4apv/7D
jsQCu5g3UWl4yKU1SR4DJAXSQNGddZ26j1XMvmpTzdQ6MQRez+WxjVKe47H87mSf7E2jtc+5wlkl
2uRgM6Hz7Qa6oR4j/nFC895zZmRzQ6ht7QxbRE4n2MeYL7dqMvq9QTr9pk+VvZlGuPaLpzFcL3p+
2shgWFVM+Rednkvv3c/ufjLr5ZmfEhigPRY29YcsJT5HjqJChjfOvj3Z/Mw9SVHiHC1scUS7I2Y0
NDgJ2azhzBs4MsREKCyDfghH86h5WIxiyok8FSlkkpENi1xxr3nqlRnTCBQk09Ezx0THEENpl7m1
hsCNqd3tAeUd8pg+4DGTLKnhQZtTxU3aLAhGt33DzpR0fLOpRzubS7avbRrxWk1fset6F7YD6gvE
A5go5R1AZo12HMgj5dxFubySAHUUNP6ooDR4/sabq3P2uBl6h1omvh6B+lWc/CYTsI3JBrqVoE2E
jJYj9oNLNDfOJU7nfK/69qFW8qw64sjhd/7MRu23JyeJlpQgxmiVt1REnnYFFwK9DkfXMDvlJeZj
isBi486sMGr4lMtyr8aS8MWRmCaPKJqqi9wgpoYzK7bNElNL4mhbC1DH1i2WaM09+JOFU3vo6eYh
cZrvnTQ8rX+Uxe6bOkTtNV7zHiMSY6wZtxPhOqHxUi/J8uBOwHtG1n+THKh5iX+SG/BUddpmFlGI
kCVD4bUATUsoUySzM4KOWKplRQAEAiifqANyUvthTc+KPvOUzBHPhJWcLJW6pMlXXlrekbEbDVS7
I9u4XWpyppFhQhsm2Ny2LhlYh43TYsmOPJpgbXZH45VwPTMljQTeEyuozozMfsclk16B//xoQsqP
eBgOZcSBTU3p2UuJSR0LeVrmYbVMk9vnUTLZghiRKDMjqpk+PpgzJ2vI6Nghi2hnNFN4Z9oQS0c9
75+Iej6k8neYeTE1OIrrmdHqKUzj62CN2jFkJt1HovGZ6eNTisWpS2c3qNwIAVY+FtuCHuF6j+vb
waQ1rDyQoEsvdk3JhrHM7jEe6vaoY75KLcmwZ1SPucivcVPYh9LryO1xRAKCodYIoHce2A9f9bn+
ySNEFp6G1tNVrXd0RESuLZ08w6jeDKZQe3voP8s0ne4GK3lCVby6TebzksqLPSQup2Dqi66c3tqs
JfhhQnXCzGO2ac7a0ZqR2xOSmTIhUeqjAZZCW9E6dzr2AVlzojKAgm2YIodYKdM77q+EXl59tUAq
zs2A+ceBWOmW8jgopDTRY1mPEv+4dXIJHbEQLTOVsN5zFBGmNbo4TEYM3aX8FEpouzKDvd4xkdgm
Myhsr/+8WeNvV6wo+3GbJQ+QQbqwwxaqXmvroBOdt6ld59RxaYOyrbqgkpSIuSChMqOyQmGO+xOF
CH1gmhSuTM+dZz2OA0Cmm4XiZvbTp9462dzgfmjNw8axLHWwUPTf1/Lp9lVt36LQ9PC0gilA7F1S
g4xxhwIqbjw+9DDhMI0QwXD3zmR7e2wYVAWpey/MDkpMA+FZlunF0ZmbNDbCkcwlshxx3KXyOpPv
BS8AkORmzdQj7TNaihfO+szMVHxg9nLKREaxiZumyj7jKdIPwqYZ3Cmxzazks5SIWJG0kOq+eu3F
KHfTxAC3LJAwhTwBpIty7lR9uY+3ayqKX6woAQzgmDSR6WnSwrPwYdawrWNko9tqIV0uZMDplpjn
IudnTjPO54T5kkp+JKH10Hqa8JibXHF0UXcFRqtNhwN2sNHMJvmLbOYVVY/VmJ7JQdbjdTCpuGDw
goQPUUuGbb3tvHDY3L7SyTjQ3pbUzGoKP5Lhz3QMX6J+YaVjhoR8jdPusOTB5Gl/zJGk5qIhMWZU
TGgyDNQt1hB0VmTqavSuSFJpcOgAh7+Kml6cMZXmRri8RtakQRwjhZiMirzx8ZxY5i9HsB5lentf
xVTUOiSXyGCdj5kfI2fkWbAetEnyIRnWU8NNsvCu3E57ITbT84EI/ewHzmJ2zdRHS/iwJelm8ZJS
GGmozLouWK8Mw0hy+VyKu24m5WxG4QHMcu8gLjSLHHaaiAHfsJ+oxjlCaD8u6XU0LEAoHB2AHyb+
rX3XmitMOf4k9QH28PgjVnx2YACJ3alK7NCIUAg8WRPNH6Qwy71dz8Up9YjYaTEQdEM/74qYQ64L
GW3j5pP2asc9aDUhD42u36vO7i5tM/SXipk78cL50cnK+bjWwHY+NVeimzk4LPLnEE3yOlJG6rPR
YvjLt5ppjNesXyc8KmDWVgbTNKeHcrB/wkrOT7e/tHH4iGNIVwDMrW1eJWctGnSYTAvyasEh5ETA
3Xs8AeRBNmJclhk+Y6hwgrOOPjFsH/fK0J9qq7d3rCXWyRzCE2IU6iEw9jVH/EPjNh9eLgy/6cRj
TERq0C/adrLZJNebSl+xDvEgf2gOw8S0X68f7bU7a8GZJsM7JWmC8lueZ+/IsMcDDc1pdia8AIGT
fuzdg9Pk3p4mv71Bi8DgrtGDfNLb45LheLrJbsUwmr4g/kEb+PQoDMYNSVzbaT2pGa0RbTsGMH3F
6I8HMSK5PPmRjihBMwc3A/Uj0DWIVnOEpUyRseBcu8JBbdom3EuTdl9RySBxoGjK7exZ9laJDOf7
huCzTQTYgtP6hlA2IpkbgjaqtiGfy37ra7flGES5FKHuKbvmraUy9puZNei2ENFeIRrJMz0Id2zH
Ya5ZPOyfqlxPo4PD2T9JHvqGp99hLsHsnuK22TQzcWsoI46Fw9Sfzhq8y+Kh0EGWTOHSHHQoEVSK
6EUMiaKDjDxejdV46MZ3oWG4DinLJFwYSn1Gxn3t93l7h+sFte3Ipnq7Trb9Q5vQpkmBZ97AMXR7
w6TLK6LW870+Ra+KQjCgdGWvh4FCKAa5z1m4gxjJsM4Q38sCK4lnMtAqiRtrQCzhTiFF60wjE1cd
HQWe1US3sCeWKT0DFixDsNRkyH36fhyoehg6xDUzU+dYZYzxkjq+a534czX/9x3Ir5K7CSEtYm+h
kXq82s7d8TkS/dvCbYVHCZLKP29BvWXoneL5joi2E8GYsWJl5Fz7JYHYzX3mLeyP7jER8Q9c9F1Q
ThjRoEJQlvBFVe/sl8Li6Bu20Igz/VvHwE63zA30liU/vAcFzJpsTxda14vvgIPxE5SfVoTIBH1A
t0a9cwWwuojiiXP8vRZhEHQEgrl1vRq73YgoAs0+K3m3cODL+HLZUvJhEKFVaaSfXrdcbi11bCTm
puAUj0yCSAQ7XQJN2mdn7VOytKsdORpQLrLiWjvDJWGR2WjFZy+GBhsxv02tF1tFnHMj1aEIuziw
aJ+T+sHn+NeaOEx3msimnTeln+BYCUM0McvkxF4Zo3nKUwQU1uT5+czT7i4PnEni+4Yp1Kagb/s+
jnGDW6SKdrlDkG2B51Cf3LWdMXwnNHQOzWzpV7fSv+f5OfIq44NGBYrnUqlzIu30YJkKgh1m9UCj
QVWBkb2rmuqYWMZwMefxWIwc/jwhjQs5veTbK3TW1RLuPZvsbjeEkFIi30Tbz+1cgzzYNE7OD5zy
AIYhieNa+WmVAoBHzvO43iGtGL56b3k1jPICU+B+qsCBhO1IoAz7rt7KI71vDjmDYKxHn3la7x5L
b1ikqBL1FcY5exnbLIuKmWsE/OU8cTKCvEeslpPjc7Zl9r6uhzwnqA6cbR0nn7ETvlRZ81gq+aNf
4t95bh/iqWRVS62BDBTLRzQz8pE6zw3ltTnRITSTtbOfU+7K9SFq4H/TYqexp8i7wchSP0Q1gd8o
fjZZTdmB77aHUkzzTWdF9nLixnPncNuwQ862unHCNEeCUWTlAR70zZCexpPRup+17h4z6eEONI7E
KWPP6uuvsHO5Z7m59MF6mV3m5JLInDAoPchmZcMSTS7nRpVsvu7IrS0ZpLD5pZ82Zmooa95hfXaN
tFO7grcza+7L3LPctTrJMprWkwxIrTis5cRshjvZ4FZ2q4ew5mHQS9zSHa1uK5L3FTq8ze2dtyMu
7dReiJHWQF1KjXE89jeqiFp598bqDV4UG4HpYN/sPRa5GK/VDHM04/a/gahuj0tEdCMGiYuGdpre
Ip9vhAlhGNLUt2qWJUJttxg23uz1P/M8zJuxNQmFZFep8NcGBeCPSnj+ssh7Ivy4CtJpWcBIH06k
KoHdy3t9QWpF6eoG+YhUCMlQGzZ8kpKJ6XKRUzgEt9dav7ZjgQOPtKkiYmhvx53a0Q3fMHmShuSC
I2rt0rPpxET8ECjYo6GiHVKCu+sJXmGCwk3h4mnK7ZYPr2APAyz3aRQm6VAu9rGVk5Um5SF36CgS
zo7AzubXhva4bJfiZLnwqeL1bF9ohK5W1pdVc1IJC/bnmBa0E9fePtd0e0vl8zYS8K61HO64+zd5
jmXgZs11yS3nBlo7hXNJLnC0aTqO4kVOieC4XuAAP2K4gyFDm8znxrCSDfI2m128XdsVMQI3jgLr
tsnNUeFJV3ssGhpVG+6zDNdG2XxUfHJElHqvHcYakWiPpKFGSNk9pqaSAEt0d37YSn0vCHIPwq57
ltPw1q+nrLx1Tv1okhgTsU27QJ3TeLqmeLuDXCWfk8FD365Q8TUK1c4oaxtcHBiQ2kOExB+NpUJS
ojxaxuv9ON34SNUoebd/bms3XjoaDQIF+1wdxr4kBxCmIwd789lt6vTeWeR3XnyCMZt/MAbVF5Ib
rRIhPulYAU7mIxmQy10j2gz3s/QCy0lrH1h99pDSeyBGsKYJYzugiwrIoqJynxnn+OVEng4/YodR
GHkQ7jvBE3SUab6dvPk1G5Y48NoMEc7SMeLX+8SnebiGcLEBTSK8aIoVy3AWksHQRPHw49YYGa00
njqMXXcVvMdT6iBkI+HrKJMJnury0NHxUuiW3DR880rRElzd7tDh2PsxwjWoangaMCMEadpYTcmc
6M2BPTaiAMLcUJEjUqrd3PRXsEeYWpYsfxImypuK5RsjzYiozxjSS8cJ3jdp4pWaXl5nTotPCgHn
gJ7kL6TP/6cT/qd0QldCE/g/0wkvv5Ly+1+D+8CsrN/xTzKhbf/DM21L2qYB2sG0PPgm03fX//u/
aY74hw5LAac5MXo2nAD4Y/8zx8/5h7RcUAuOp0NHhJLxv8iEEmih5TiAhnThgWQAWvjf/9vX/F+j
7+r6F3+g+9u//wu99muVlH337//2H7gOaFxgvfGDgMN4trD/hl/pnVTX+pkUvWHZWJu1LiRCjgPn
sDG+iHP7GF60YxQotoAj9qJ/uVD/fDP/24v/DbAGCAhqo2W5AjIJbMYbT+lfcDtVaVUNvA5FQ4yE
YCwc/Smf7tG509fF3I8p3bW/0ef/P77sysr5l5dFTGeNbcLLtj8G/KwFUdF7wGTEexFpdrLAnhT/
yUv+nX3091/0b+wjrOVt6I68IqKsQT0KB93oNkJGnwR9+vZ///UQNPyHl3MF8DfEO4buIMj7O22y
IyYH3WJzW5nDO8QRe6gtq+aOkqx0G8rgjNTmimLD9gi7Xzi5XbxiIr7DsQoyFzMMLwgzUi0kvdb2
PBIymMxOTV35qi0sGBYmbs1OH0gz1d9DZxREjME/Wwo8kfQu2dA3Mx88ia9OSXN0tdiYRb/PmBDT
moHhlBIpRLeESgE1DOBjDkxdGmDDKwP7ZoobxwBRKw4w/Sgr44l0H4nDZ96QUIztRHH8IHn9PkR/
dxeiDiTU9T3z2Py1ZH41ST2hH+w8z04ePl+GxOCwUieHaVL6NnR0MI/0ngRttIPd/oKBzJ1nsn5j
wa7K5dXSgUGWA5E+ubXqeRyfZtrFmSrfsKy7Mh6OzDK+zIqKKlSMSUrz2yo4W9TNB32I12mpg67r
Lpo1vS8GYbVOz5VVKWPBjs5GJpirT3Te7W6OfIVUOLc/AaDWnLDg0KlRNsiIp9e5Y/eq6/ZDjxo+
GGTsZaLtFsJE/KICoGGDkQhIvmmyL4bj36bG92EU5+nFCmkb/CgjymrfdQtflOqxEtW+nvJl2w5T
uOWyHUh5+lFqZF1kBXhFxSi6poWQ47RNxJoAn2ylrD4c2sppwiRwWL4zNb/GNgbeCMFQO78uUxL7
OaKPsURcmjnqGwv1a1T/JpPi19A1OXP0tbpKOw03mb9kabF1pvojxP6oOfbOKBkPmvb4atXFtz5V
26Tv82D9OYU5v+qL9bBUV7uhss46yYmS9JzaogFG9cM4/QmnWA0oAad1qfElVbWVRkdEOmEJ+LWm
YNBqZr7roC03afEUHVfNxTE+2ZiukL1ujjMhTJuikt8aAJc9KnNfFrDvMw0YyiRwSCZ/urU+LDom
PrHWnzNT4BozATQYefuD/iOq7qqDj434UoP9vB2y7K7I+GpNmd8w5vFsRNxzhrJ9z6Y9IiqYri5v
pJHQllSpCEgaUb3qqXHJMRqhD8z8GFI8TZTy0RPtE8ghihshzlXq4cLTaHeZOgrXXIuPKCi2CHhp
ujbcP01GYnicc7ikE3FDOsbQsLll+Iax2d8+aCJK6ddC2PbcKz8LGFnPGk/W2WYCsFkzNeDV+4AY
0gu19iMcgb9u35JwaDCtFQEINhnObv4I+SSlpCc+oZdkp+OKxdzCbxdqAmmzykD5WQoLip0d1/tm
XsqXrJjuF8OK6Cf2H6KxIx/qwLaqmNhLxwNv4LXLZjSw9c5Ix4EpfucarvYl1g8kdtJZVifHcNLj
oDNSq017O2btFeUaBI2huwB0eNXKFi/5wOW73Xl6lgWsu+U6YeBgzWOYJ02xT9MQgj+xotb6xFUI
u31nTxNj5414QvA94Y6TRnoY6ccMBsT5CBE4SBOeTmDYGyB234Xon0lPv88MwjrAohBZxl8mBha/
G1jjZdvuPHt6HR2ucWe1H85qdXe8AUueHW1SbwGTGzUbHufFH9/CsTWo2pBxFxDv6HDP0mf99EWE
4SociuN6O7kVcKrFYDGL+gRxffKam29tY8id7tbZxirsR4tUltTmgYwzRtTVQuMNbVGo84jT7VjZ
3/RZ1uUIOcHSrS4TpOSDRTbGQEQnfRR+KYJTdJsXSSP5jYKXpNGFTwQYMWGAE0DJ8In0bf43H6pU
xncLmmFjet5BmfZTbDIL5Y31M/+x9KrHRIIkGaf90JavmpGRrZYs2AdgqK/fP6t+ZznVu2dMr824
vLbe2sgOH5jQ4f9OUMtE6fy6zshQTzwPqtmyqCIPn3DEVLxPxLKsMW3x0SbWa1Nux6h2EFGZgJJo
YFjcjaxljLrMx0nmj0IvHguv+eMpJxgx9EfG+hxLPlE1c7k6LdtJIjg3OrNMn2EA/XYExVJbmWzd
ZdC5FER24WNhlBNzWZGoOv6ssQbB4eKyxujkQFIQhGqvcLHF8dtlvrS5xq7poWij/frNvJS1M01e
8v4BqE2jaM9leFpZPzWPXy0i64aB33LsvJYx2PK6gIjmTdI6wKqwKbD9QX5Rt19QaCh4myG+u93w
MOY+cC9hD6df66kt4EkaHYJ9NCEH2en6n+zIkV8Y8bZN+cC9cAm3elc8OrK7sLV/xGb0o81wryeO
xBOqsjN45c3gQCIhxmXvkbwU9Ia5Hdr8Uwm79tN1VWMmWm0mkaFtaBXxfQyfN8mUbMNVADNN2aM7
tcuhqlEK9HWIiNDpHtOlpFHgwbpxW3svYguXZMkjFLeLL6bisS15KIx5usoqBp/TXZrS0jarGj5f
d764J0Q17R+lRl6qVcXP7NEnPkIyUseKAz3CTnd6rbH776RF+mlGPCPSK+9PH5EIg2sxQAFTBwIy
fefyK0DhwgVgocdStJk0ntg7F80uOuvl1XNiP8UnvmWV1fZ1XQCGSmKIQ/ixlu7UTi8KhZLuZA+9
gREttxsVuLP7o21AnA5kZ29i/AuNM2L5wD7rwPv0+6jLt7rFj2JT/d1ZalsX8op0Q7ABzueMP1WP
hHsJ+0NtjMY78qvAtYp9PlLWhOlwmtJ+OKU2sprG2o0Msc9KAwUlB8AqSQKjZbJ+2g63clNNvNRs
fEwCvX6FJSiuO7ryajiOdgNSLvIeVDs/ovzAZk16wxz2I7qxCM7+1IEiyUtmNUR7MPV3uZy5XQAw
yl5GRffdwFnAyBnebJUN7MiKvQJl/CYeNJ1FG2xEI4FBVIWJrjWSq7MCCsfUH9OmNH2PUTIDvkfI
2p9yyQEa9doHsW/UOtrC1SDtLnEI1Ww6pmuEJ7HwPWmje2w9evapwRwJpRcqvHnnAGHiXovqoGhx
geiDcg+abM+Gah7MySYfUWVkK7H4jGhDtqZKtzUjO2vUD64nYE+JOkAGh7gQJChlWYhdSBRwWRlw
HUZ3+lJOXZL91tLHs+BIWaQT9+ML1mlJP2/VBY8VN5HubvhzR4biii6aaMx0v1ntppM9zufIZGLa
z5ib3GlALThUtMTDX3jE581fbyJpwA0s1kEuD4amzt6cfKB6SlbbOX54UoN4PmJqAxK/aXx6Bsa6
aJdq+rsWhegT+vpgA7I8qBpfnacTZzmj00A5gxibQ+gmi+XLYiZPZuwUgdOP0V1rEFvR9pCxTC8s
A1FR/iDZbffz7N5LGollQnuMvTdtaL4kKdMHyznCG/kMXQnmSiuMPTQuoebfo8NDFcaiviSAp1mA
KQp6ItTdHrNbHNX6oTdIMcqR7WlN99XxaNIl+o3aDUPtGH9JPLJ0JoEDprm+UlJUQCpOFaRLH26Z
yGfW/Fvpo9jOZY5FDq0A/b2Mp4Ult9G8hAKPN3+7o1goEsdNeF7CS8I4IPDmXei0GLBYPaLlLKaa
JPiBgDjSnSCa0vJaTxKClGfAbmmEQ3vWwmtu/Y5yPuzOrtItxoUL0uh8i+2FHHPMUnNlJduF/LCt
mSSfWT/m27lIOIGkCA89uEtrugTNGuRy0s3CTVj2EI8buPLE1bLTC4QEmqG/JiaU7cjItjmnL9/L
G9gnk/WLVNCAYuuI+3e8FsnCMkC4kEW+YMgWvkvXKYY59X/mlo14mrNPTkVoUw2acnUjqYULuDcm
7cq6jtjR0X9zGwMZNWuCSiprV+rG26qI9HvB/PdGYRbVPagqzTdj+sPJbTISZ0+1jrV6bdWD2Ij3
nmiGTYs4EHRYgwc+ZT3qDd8jnAAf3JgGlWWeZYJQoGTu0Kgjg7vCH9b+/yzlvV1ZvwcOrIwGmWIy
N1+n/Gz60vldRMafUipIOxalLVjCZNMYfK42Aej72W6OSM0yv9NpQNPqfM/t8cmp6WGLylmlyPEx
cgEp50bYP7Zr2pQjpm3spAyW1pT1OdxadcfBdklfTT2PAWVP05Ea9d6ij27kIGgS16x2whibU0dp
gVpG05uew2aWbqkpbeSPHV72buCwYXJL2+RrclLY2Qvq2cgJd2Y7o07o3B99JogkldpzUjtPRk0q
WaYV3T43V9EbrHFEK1TNzPeQi1HELnW3D9ODN1rJxbTC5/CCTsl66qAsolbAfoEfL00lgvnKou1O
BibdWc4ccObwFpVH/vXpqD4OyKjaTR6alwiXRYAGgNVm3JvyHSlbjwbde8YI1B+prBgEznaImGkF
rXoOS/hknSmEi/0481x7k/cAYp8TOS2DeJggrnZtyRTFdXd4fl+QOwBdmD9lm2PaZNY95NF9ikPy
WNKZDXN7AmY5f66gThZFnjOBiGc7hSVnd5f5GleX272fthDc7MCRkXfsJ/zUrmyZSdgzp7iuP88A
BLcybacDiZUBrGR3c5tpctrk9vRwAc1Ri8Xa0vbjtN5pucRAZel7szEQDFu7KebE2AqPTjSrJQ1X
hKuJZt6h+TsqjVofZOay46OKK2LobHEoXR2PmgOQp6PfUGbkr1esNakDBEBXB8/NTtVUX/ocY7Vn
L3uDmaOTwB6KpQJiFe9q7G+BXZo/S1FvWwE2amTG4Gjxx5QiIPpqdXUnqWo2tdX8qiQQ1I4UoEzI
u4a4+QHmk3JncFVM0sKseNRV850tC7QpriHRlUikUn1h/ef+pV9I0FT5U18gA5C+dlyq+rFKtF81
DkBm2Ry+Cuzd4yL9chTsaZQ5DGS9px6oZvBAQheKg7b9rU8ZDBO4SRujBIMD1nqngAeBo5w9v6qe
yCuXCE2r2F/lP6kZdRu9lJO/SCT0vMxzKekcZisEINyOkOADm9n1OXRwLRGCO1pv2uyUBCdZBPWI
4t5waYElSJYhT+bbokysLZp+4l/UTtbDd9HVT2MRPztl+HabWtp5w5E9Lm3sRSyqjnYydUsLili2
TECrd/idRgDzr9qF7tagH7VpJsaOzFV95jrqVMNBzQnE23N1z3NrPnaJvJh2C8RJhzGd1mI35OZM
tjHvJrfdg7Tk2VOIsBikXDRCrxmE45/KlXmtMXnuEFuuA7MCLpUm95ITSuBkxa7Im1e9pH8yoxIL
V1UodiMZRHVxtVcthKCbtF1qjnc9TKdgoLCHf8IiGNYIZZvx2ptzS3donffp9ptNkQS4TfOLdmh9
Rw42Bgz9iGWGkf5hQTUDOXP4Y8d2E6T723y9rBnykqtJjbSOruF+ouPLwWi3BQPKRoR3OaqqDWLr
vMjKg11Vjk/3+RXlpbdbz3eon9rt0rwbdDDQ4eESKFnewLLtgUcy5l/1QU19Pzg8jvGSx+c8pfwh
vvGu0o2nfOp+OGUPbmPBKDQWy33mtB4LCsQXM7H3i5OpXYw7YRCi9KeuW4IlYQlbkbVZKQGcxRlD
pXkk02bGZJbEmA1oCR6WYgWeimo+aGbrI+jEvp7X5vuQOucBkf0O43G5l2iHT1U2I4Bm/m3qtXYc
rfQJx29xrAzr0WxM81RSBIXrUp/BLNbDaod8t+OZAz7B8FmgNKDza0ZR8T8IO4/l1rFty/7L6yMC
3jSqQ4AAvZFIUVIHIQvvPb6+BnQrqiry3Xi3kQrlyZMSSQB7r73WnGPalYARQxFR9Uyz8hk2MEqb
8iwbOM6URfNgTROS+qF2ZcNQeZytI7qjetsN6baX5XNaFdp+hPugBtXg/SXWZNBw6j6k4YT1BZvH
v/ZqvbNSe+CYFoecmiyLDVtrQkpd37Bop4mhM8zVo5gzL+tAPZoo9cDEcISXFp2FrJtUcoZ/sRTi
WYdGsf+ELyXRgfWiHAYocx6H4eHHkOF0mai4dAp3f3quwlDqbTX8rYvxHWZ5vbUkRKh6Q9e1Jo0c
12dr93KWrmuVVmulPaA6E6cGlKbW6+8yE95SUEnY6kbcuAm7QqpZiIz4AGWmYBIeOgpK0y0ZPAbJ
pCKeiywvN+La7ll7pdDXwFlYL6aGvhfMIR1mFOhrzUzczKyhqqq7dKr3Orz1UKBr2FjsmMNYULEk
TkynjU8md/+EVdw1K2lKmEQugkZVFHQ7jCd36knfU5f7q+2UyCMiCqluVjH1485JBUapU/Ol+yrt
OtIjsU8co5Rc3iAKydgLOBq96bU0HAKycafRG+t6W2SwMVryyVaY4XhWpPT3b+KdhHHnahplOdw4
5J4S9zw397in4/tNNghNwZRXVgvqMVWEcx/Xrj6OhzyXFtGgnFzUUvjMGWoGieHIYvlh1ZiYBnRr
zBcLaRe868KvPDNhBoqEaQnFKWrZ0MKtBuJF6RkqGNi1IGim6IyOUg0aYtFQ8VaosrrhCp7zIKgc
IKxZ0uzKSr7zkfV9sqrYy++gltdIvHy718R6VREwhyyLio1cYKAs2mgrixCpMbKDZoW05zTuP9D5
+BiXmbmcC7c/hVWkDJoNUiVczz70KoOAiVWt0wkiO5AFKBjo0iJGXX6y2Jq3xpzwasDoTeTkaxhG
8MhTdiU/dW6s2KOLctQFrAohIoJlF43AENgkXK0ElKcwjTSLkezSBJzpjRdDdR5kxqQc9lpIAMV9
aIGlBjXjAEg9D/RcS20t6yAN9fMg0IBuxS3GGzvrs5vwrfno0+fWsFHPGPYUagA+I7ctFbRUpF1r
fehWBDN1avVRadupTtCqVhzJG83/1P3I9ZHbUly5lgqLyEKtYkQSE2jdfCijsidSgoHtNK9y0pJh
GK8amKtZw/M+8C7Mov5IajINwAKj8dWCbtWsi7r/JjQNFZmUnnRw91oSULjHzbQunkb9oOgTWj15
FNatllEiGux5LfbNUm8OQekzPe6km1ACxTahGcJK4oMUCP7RwmuAYVGrC4nOAARDMVEePqo9tao+
THliaNMJVyrUjxIBIQCaRxyYB+YE10ZisRuEXRkxfp4JWxyTqbSHstjoEW+tHosPGoOPaFRus6De
BtJoo3Y4CswcV4liIXdZIse54z9wTT6rQv6m1vxBItR7q+nIESBfjwZYudaF8iktgZE2bJbJrGFV
QMFCH+v1T6ZTRtYh415AP1V8KQKqvLZGEPEnJpxeMkl6h83Kx6LKBMiw3/1JXoyClbzLZruqkGKA
KvqXHqOOOAOnBlmVZNRgJ/LUKkbClYErCMbwuKg4JI61QJZGJ0O9ZWsqsZOq9az4RA1EHAKR29m5
D2txbMzEq0tqbo0xix7Xut23Ms7u7cQjaVu+33uiWJurwcwMdLvxcAXWvMGd/C7HKIYi5dzQX1rH
qgnWTh8vHCQN+ucIFDN6TbJ+TBpcDFNjPGZNfxX1PnLkjNIpDIthDVExXBQYf4LxPubkLgYdRSeQ
xT+dRrhIWf4OeWlAF0HtKenE2A0FsO7JNJ4ajWU/wlpPHi4514vGb54Q9rSGUYKhK56lXjHRhdLR
m/CaovOZYMjLJYEPfmtdh8wTs5+htz5zEx4JfiHI8NXb2LNatHg4e/Mm1CO/L0bKkloEfGgB0h8K
IxIvxNS0sSszTYwnesrLwbZVNppPxLrEY5UqEnLS7GoukXZdzAI5hsXOXDTbVkdZYkjGrZeCJ3TD
NFD7Abt6ufsrWCoENMAz+nSP96nJ4xpxtnEZ47w4IE0pr7q47RXxhRDryG1qUd9pY/SIuypA7Udo
SDIprlCI4b5gVkcklH7XqkHd4NOhLRB5QNr9fUbtojJiqqpS3tRZ8oQuozrpZrctkJF6cxPEHhD1
GHobmiHlFk7jdyOg0obpP+0p9uq9huVLGDML/QYjGJ/TfDfO7CZNwaYbcCFkX2el4jMzjQKJUU+O
nnbPhCjYokYJNsKjgoyCuWQLunmHuh282VKn/u2FgMRR+cpPKADYDUb9FGhs2SCKTopAAxjFqLBO
tWOlmNgBNeAXQmnc/uSP9RiCa8ByGvkNs9GRMaLIxftb6FEs5Ktm8K+thrKtQrr3d+tCeuKIL6Ya
MKclCJBILgUIxm+KNNFRFesgZuZFRO7uZEl/gl2K8QsZloHOC9h4/76o0MweNd3fc8555Vepue7I
5epIoq9clb9dEK5Nnx8LPhGaaVkojj8h613uhp5YMWt5jcUSEFgls9OatC6qgqMFi5ZdxUXhFHmh
r8KJRigyKL1k3ItwYzNGqJ/+FGAh9lVMBTPWfFO3I/KtdnJsfVgDY1IkR+syNadNnFABxAbxKaKE
+6+A6u34Kv2OtPevnfqs0FgEKDDToEvXKO6QkqV4CekOhyhy19bMrjw3HaNvAEwun1DcD9NOAjfi
5PnswITnGVSymfqEFylz3pDhy25aYDTWojni7AVXUiQ4dxR/IwkcjhVaxq43dlKrf5OgZ+2UJiAX
XMbWFxrtePr7Dsmz5HCjSgz0x8glkQAgLUmNCFdR54psEW1AUqJKGMtqoDq2S8R1jjCVd9yZyVZK
NsZ4lQWe2bjNyD0Im5JkyQnAv8lqHUgPOfL3zCvTndQLPMlk4C2WFemMlRCZ+dAHNr0Gwr1JvPHZ
Hze1MF5IRQGCa2XRuRXTn1Rllxn1GoIz5aPuy+lrFSteLVoeEe5vMKrH66xNHCWjS0hnxg3m+DsX
DcakssnURiJcq/PfMUkZjPsV6IDZ+zQEHa3slKrROOahg6/NWgl6G5+sxU9TzUQcB1H1yIl5WZsc
pmB1gfTC+hG/TrxynklUoFrN2a4MLAenK8hbExyARmdBrhSEhFUZeUahfw0M4DU55ZktIXNqWMrz
ISYYoqguw7KhocJUylpkw4uxTikxKRpRDVMxmn67liyoFgMiuohLzzlipUXQdfLKo/X/7ZfRUWhz
yUkVkdZbiDAws5hrRAHSYCPwHwEU53ejdw2lRcI/34oKxfhoND8Wc3lHAP6p0u8tWzSYDOiRpMc9
BTKjVUeNIzSHhgacSp53YlLMvCiO+zmtcymqDmUeMkTK+mZblckpKytQfzIgfC1p3EJhgCX5/QfY
u/w2drRiSaH36GvdYXUX2yFCoUnFulj3QNRZS7KGIu78Bqo/jbGTkUyLvDmYPKqbpQs+9ge1VEOg
epAiVf8uczzDxaWRNRreJLX2HTY+kzJwUrc+/xR1fmI6vvN1EXawARo5yM0jBul2X2bSR9qiiRxh
3nsDdyOoS2o5VJfzujD62ssEhp9qnhyUZPqVGYg4HfTanUxvyVOT/DUPGXZaGGRZvACxhqPbkymw
R5y9bYLC93StpTqSZW+MBW4+csOZExHAIwXEiMcCftNhiACgB4t2QkKdatAonfLhuRSJ5dM1tlAK
GySVzPpMY66eDBWkdoW+srAug0yjU59HDuEmpjxBIa067s+JOki7cs6IVUjkdQ5TeRNxHgoqaDOk
LUA7CCSOHVbY7P6+FOziO0WCIIvEff6/38oiN5iEn1ekP6zqbpU3p3/9r8wP+U9/f7dq61l5/fsJ
kXiLfXmVIlbgZAFJuFUhOtdcR/rx/FiS3SJXif27GJQawNrjLY/M+pwO5KlKeaB4nGwyGyCUhQJl
tq4WT4CtlNIExqK0NpLlJkIewJkMzhbswo8nfS5qLLOks08GN0suf+at8ZNcp0CQtlFLXEg5+eey
IeQ7tOYL7yHaiSWGrlhDSUswOJJ/6yzKZYmRN1hPgUz0XsT0mHiWBAHMj6axjmWiaiBsS5jv8/ue
JTb0Gdm0Dx8pSa0DvqttrrWFG5flWxImLZ2E4S3OJDsjmPso4vD1BhPmIGEReOQt5RjUKtzwlGuo
YBIcy6FzmevnSOWjZJ9lo2dFfCIZuJWVnGn9sSrg5sHZ3JQFZz2ZkimLczeylH0d+QmVNXi4rKhd
ISnuo4wwIyYebEb3xdo8cgWz7tEWwHqS8nmCQ7WW5Pai17CLB53oQ7+p9/SkIPPN2GLatNd2woLm
CqVE3RKmh5QbDyj/WrAgtDDDi19aixTpWvqwCozvkeEOml9yeXdQ/OiUVkSBxXsxW550AC7Ya8fo
CXTEqR8MYxXSOVxLpGvtmOJvK5HpMk43F407R58hcOIMr20g6kj6wCCGKKFJyhlM1zCU5tTNVFBB
054UUQYxOFuA0kfy4BrGanQftO6OSifm4D0ReiSXWxqAODJFazOAJ+dECp9s+pnAYj4QVKzwDu4I
GRm3eYP2gwhyDCA5rrdJo5eX9/g5dUvu3CTnZkettapSiCRdEzL6KpNgDbZCXnUCz39Slt9zqBhu
GZpPZTnQmSiZ4lYTo+l4kSH1oRbv1VED/FDru4ncCCzgw68cD6QQYG+wmN0Zc/EbK9qLNkxfxNIg
K4rUg2Zoe2ZvDo0hmpHQa5bO0gNZHoDnLr9xE2sndSKltK1T7NThrD7rF1OIumsXwV2RSX/PRCl2
oDvlZOH4OtyPwdjmEKIEI4O5ynRrV6NH5VHpjSMw6cHTjJSmGQfyTd1m5h7/MSzhRrB2PciVbQWV
eTdovA1u/2wbWODoC7FoOINY8kHv/NkbE1k5xn5pkuPSa6fCZ8Ieh8emUv0TeiiyauRYvBiSn69J
usw3M9MeFC5o51uc408SfUhHk7T+iQ5s5wyCJjwp2EV6gQLODLLxuVUZrddCG90qlbBdoa7EW2dV
E7ZMI7sj2YF1aBQUwMQE42Jtx63kc6BSecJsPffrl4FjDBbTpH4BpcMdrkXlSwAK0B7FLn9pK4ZI
JaFJL5KJY5wQl+RFrMvUpn0ZvyC/T20SQcKXPyeoJCXBiz8xX2opUu9jjoggjS3zzsJEQ74pjTvy
qsLG81pfMGuvMZrLdLiRR5k1isS/f43DWT7B3xbXY/TapaQJlQOzdd8SGC1WwiWMNW0b6c1w8gO1
P7VtNICVLpVDFzLHXP68rQZCmqysZ05laMdGave48jZSp5svbWLe2wFdZD5/QkeMHOij9ESwK60z
M3iL5xYTXVgzPg4aw9FHwI96Ho9uMUBNbjqw+2bPhRDGgtQsLPLMKyc3qmvMy72urquC2WgtStNR
pi6hMZIo66TNPoRpPsAAKS6xHgMLKU/DoBReWiXGZeYVC7F+yIN4Z8VV+pRpLMdMgDN6rxbrWZ+j
i+L1+wl2g2SQfTYiJoJqiVJCxXO+iBxbyCk1DXBhXUehji7A6I+a2jM9GXxzh2gHq0ndPbVBvG/r
YvaqZmBaoyUXoFObrh7i3bhovvyZRb7vmSeTwHbwC3Ow23nnV4aO+SKisqOcYhNo33OxmDcM2Zp1
NtXfph/TcMPGuqzaAenjYH26mvAGUCxlrTEbXc61TElsSK0aizuLCM76Q1WzNehhxdRP9+YAIRZC
sBKBgEyXJ1SwZZDqAzgB77aV9iJ3lQklSdP1Y0yxyaEJFIkydXsJUMMqpwV8Nor4wORrD0gUwJ1v
Fm5pRhgG03rccPstIWNnoR8rRKz4HfuI5rkBhCGf4DiqsMFsLQ21TafrnOnH3MFQIa1xQXByiBks
qvG90aXqEkwjmCGaYizbRIsUFR4LBe1o9DLP/fwU0EbATYe2JVdE/9iEQ2greLo7Mgt2SOIAwhE9
5ocpS0lQ20lXwaIc6QnwJmfIgQTLGbMk06k7mqKUnBpypaahUw8pwexrYk/MndoTxNxFYQbdZMIf
ISznMvnMVBChqqI8hLj8mdL6HiJk5s7CY1cyLB81SVnMGRnGnJ64elatTRpoNC0LerWYXw+i39AU
iCfg09ZwRmgxGizHFvysHXu/v570MLfxWD2KkfnIJFp4Tboc/MqoDnvQkoonG2cgvIXThAxsulLO
dkLYi6z63WFEXoZRCYxhbBbVgcrsFMx+73bcb4zWEyggYXHjWCehNiKwY7TGXTuqNb37Hr6KCpJ7
ajuXk0m60wyhXg8TSrwieBNEC9k7LWNv6qrLNC55bPh8Nuyhr7LMMShUzKX5s6mN+mTJuJXVJo3d
vDJTj2igam35i0dTD3admbF5lvW1UTgB9xQEMNUHeqg5ITzzODKL9cUDlQ1gKqM/GEbrAvyuIfvp
57+DI5/kqs50wQureWOkoAxTDQVBr3loUvWroNc4nTstXXe8Hxce9VEzkOOmea+vE5FzdCXKKMOF
4DRncnloZo4XgjKBqNBV2jrkDVDt0HIdMnTjfRy/KIGf7pIZzq4o63tLb8FHaO1GjeOLVkx0SdKA
IOBK7bb4fTkLtUEq7YOik/Zzz3wQhiKN0OXP/r70y3f+bCFL0+qJZnXWaE6mAyar9YYEA4P0D3LO
BBuPlav6VbZVxkncR8t/+PtOzhnz59bCGB5bULpHEw/PtW89TbZnaEjcp7toXqESNa/964Dc/RY4
1TZypEv+ar73X9aB/FQ1xGvsCjR+gWk56gvHBfVacSOo6+GK1c3/UDDCDdem8iy0hMJqaavAClTd
0FpJb0Hvll68ETepl6/1L/7gXDzr/K/I6CXOG8Uqe5HxeZ3mNyMGRmQjstMupOYQPFzfjUPkzkdB
dIXNS42BDicoBf6ZaCbrxohQ/DS28ilWbOU5+dQNVy2cGeSBNzpV4uTf5S2h0VYdjfIMC1q/Bi+k
VDfVZ18eWRAWVAj7CKPMfC81a9gsiux0OF1xTh5RRmdQIXMado5lelHJiSF1Y+hHHlIY+an6LEBS
bLL0aBo3QfjirSPOc5V70tpIe+gxDd/VFmFJyyjyA8bqeFKRadV2uSu9Krllz1TdKqwCUBjIFVk7
rnhIum3+Er8I70gJaCVhe1gXXqetlRf1M5X3srhSwL2HP+1RuVs7CNXppsvQHm8Chomrfg9ALoMB
v4rf+4+sXynX0DEvvLnJVr9Gb3iQRQ334Na9SC6xFEhtj0QqlEC5ntnVkBB5nDilNXKR/qQaK+jX
KSqMVX4nlQk1iXCLgdng5uzXfev47Wk+N4MDMyZnnsPAh3blCt7+ENugC5+HDfaXwmXYI8Rrplt7
sGlcm2mXH7IX6azd8sFW9Wsnb1IUvkd1B4Cu74DeudazeDVu8uTI3DjCliQVysvXboc3YKY3HNvC
IdubRxrHHCRv8TYdlzsg4MQxbYIHA7vezX/qY/UmXEci0FzFy7bzWt3fEU6uyWvjzTxgvyKooZv8
1VDyfpAkchJP0vdIu38FuhqbwxlIfPuOHeLBApwp26JcS5E3qB5KjJZN9WRtQ8TXjW1sp2wlKtv4
bop2x0l23Bk0mXlUne5WufmJczhagglY8i58IdLM0h2uSMOIpXaag7yKd8HzeBe8+KR50da41/lF
i7bEPPuB85Cu8sXfUpsmACIfLbSNn3qf2SyDDc0SeqtuAA0KJegbBJfXeu+j2Hx0LmHxTwunHR3b
qt2ES3bcKjyNH+muPhqX0vsYQ7s5KF65RpVbOXieH8k7hpBn44rGpXhdAothMq/VxCU0NCRJ4jf+
hWCDeKKpVogQT6JyaTfSnqbP8M5Spnwy51sE9SjAPbrfKbK8k8IHg1Jzkz9bn1pi4++8CzYjE8hF
t3ZvDsgdNtJn8y4unDfbWgvHait2NipQyx5t87Xams8SxKgvoHxO7XXn7Hlx9CDFJStskzynw0a4
0SuKWy4p7SDxBujlq3mNP8DlVGvD066zsaofJSjYZ86J8y+wxTbdZAfxWbla1zDe0gbztzMN5BOf
EId1MNbmqvkUSNLzKDfyNWMifRfuirP+OrjGu3+o94GXb8rfxg19O/7EnD11K4tQdaYn/PBVqa46
ceUXG+Z0+854Sq9g8iK3F1bpnb79q6jYWD5VR1tc3U6zwW2NGBlp3fAbiEcQM3HHlrgyvtFxTmSn
mKcBaQ0+dFagG56Fir2GmwZW5QTdBGkeSWQg1Unm2vLJr8qX8EMw8BrZzRcn1nHdToR0rhjGpivC
4TbShYgVtCNESO27Q1RzsbmZyElYtqZF+7Ayz+UVo7lZQBJitrMXBg+KKwJo5HX6utn5d6IvVajM
9ROCyHG+CM8yc8en+I6eW6AVvEozDwOpdJw2GO/UDTPT1mbV/QpO5rEEeeiI6/YgPI8X6zCfBYao
VAxH6xBoR/9ngDd4IOOQDjAT0Rs7ItyK/FW7GRfjLXhmS3gztsq3cGg2PH8xh3oaBhl+NDvc1C/1
DjFQhFLUFs/WGjODHb7pv8EemXjA8HUlE09sQ/BlIgFLkRsY8uAq8hjkWrsmQKdAGhAPs2NZa/O5
JvfnVwzWwi5+B0DkP0lb6Vx1H/Ehe8AZo2tH8NwSpG5zakMmAxdn4OWcU5ayyd9UrIfi4KnbpnKC
bTa58a/VkqKxMh1tYMtUiQOyGfQKlhNoDk8WGcLQbN6ybVNuGCmhqTC4z7fCkREsKuvJURDLMADZ
zNcw90R5la8DSO52uDaQZl+VaSW77Yt1lESv3GOC1IxV5Y0H3bN4TKSz8Jqs2w2lu3yJfoJjXDjm
t9hvddbUC8ALtAudY2QeOmGKIPUr37R7ZpwZb7G6w7ebBlvO7XG/BKCui1P+Zr1So0uHSgDDDdzR
ET7o8yPH9b+1UwIR9pIQ7+nP6FlW7aclotNDYHysfZYFB57fc9Bf9XE371On8Ro7wADkVUfC9T7z
h3ybXjOGRp+0fsKduYfSoq6bt/ClnNbNF48c9K52r3wKT3y6rkQwjsMHZgxnPoi5soG9RLck3FjW
NR5WnbSVGaORVipwlXimV8pDjHa6uR63WnIAh76RvBmRxmu7aVHumisYqfq3D6ttdAAEinsSg41j
/9sC4aP3JdML8vKXBsGg3d+Ft5lPul8Tek1QEohG5k3rfHqCWpnviZvl7L+qDuFG/VStawc0E2XL
ZAMU+vK3imBbpAA8xdpGIKHhTjgk/sUWpg+eLT68PQbFaU2iSlBuhrPWHfTQw40BePeXfFnCpzSA
b0dm8toVZLsiPE/UG5GtvdTXAZn8J9R6rPw4PS7AtJHUoKw1UCYDaFzzYAL488xNBj6P7AkIDJes
3Eq5E4o2AyvkD90+bUFor6Z8Jz/x9w2SknAb9GsyIvo9yeSLtjIBXb5ijqSHrpK7UOI5s0f6lUoh
Lu66emxbpzFvHCSF7kjBVv7UT60FRXPjU4a+x9lWurJAIX+SoztNwfypOUfnHE/lbqjWwXP3SCoP
MiNPDOOaFVE5W1IH3PILaG/Ipv+inUcFn4rLqRhlgL4JCmAQO5pzlHOokKJT8GG+y0cWifQnvvbv
Br27DfEm78Wh2oa7bt++qU9l6k1MhNGUPkMGJKKOkBY7nEnUdcp1ZWys9zbzTBRF2b4glSA/k3+C
BTAEUHIO5ufiu3xfcDa4N9E8mJTmP0SIYPfIf/F2ZeoP3rLpFe8iNqxUB4aEdh4Lo03NSCDzuYap
sqNNesu9qNs3z0w7/YcATPA4/xYH/bl4jU3b35i3gPJrl7/gQbWV1h7x5h1LzSm5WFhHdLviYeUq
cbNdK8muUaDY6Z06rs0/ApJwaY0eR/p6D14n5lDMA2xfO0gnGHTMJyZufvnQ+qtwyZ5xyoygFXnM
OHUgFf1E7Dn/sLFVGCP20FTpUfp78YFu5bnh1LEDFKExaz+ZGzKi+PgI7Nau2hEdffwyuT416ic3
vgClZUfdiuGHPGA7f48qp/7pDhCReWTYnlDVIch/AdhN1tWGusXJrsCba0dzi13qgvQ5mocSL5hJ
FWyDizxTOQTvPDPpvi92JRYY1SMiq3zWZ5LY3cVvm6BgXwMqIToUNZ2k7bSTAYB6T1+dPoUKVhMp
vwsQhIln+cz4N3iXWLCoqGIHY0m+T0wvffEl8nC/34T3cnwXi2tPnN4rXecAnqFLBRV5SBQQUlOe
kQg+qgQRPXUlYS2U9S1cMWofcWV9czHYVRPKeA40W6BQx+w23s1o1b8TcVzvAITRZf+etJV2w9DC
dFIicOZSM/JzqwdhuwCun0gN4tQeNfuQwk8mw8g1yZO+84AWKMddkHLXwENka7J+7oi4PRQfvbkK
9uktOJUcoSxqpQ7Bzg+NgCf1k/kMB1EKVnONTcY6oFiGAIhYfBdd8idetnQR38FV3Whm8GtxR3FG
eMPrAw2UWlzcFw4XV9in7/TuOCikP42/R0CyTNlvwTerMflBKKrak/nAsPsZ/9abmJHetlyrX/7B
xKzpc+ajRl4VR+sJLyN9vfIw7LLGBou4Dr+zmBkW56ENqYY8R/UuXrNHcb905A8s+3X3SuujrWzS
nzk0OMFZfRLeMlf8EicXnCFoYOGSsB4i/OQjbz8I3VC/auD6WMKddrYhHw3bsHdANH/5++YR1PsY
Me9WPgiOscuwuYVOBffD3AIXf7PIPhl5Qvmwf5HQC2DPd/hADLQSjj+6mmdd62t7R8z5MGGE4H9E
+MmziiLUnQ4hJOV1/MvqJ6WODsDnc6LBF6x++tKmRKBsQp/NLt8+umuoHNJv7ZW78yn68D3i4X1n
jBxrb5wk/IXfzBYQXVjzC0TsYm0oSOFX6rtwEDcVRvm1BQvFYfXX94xOnJBoAoQ+63jb7EIs8Bfp
eVlsFpEYZzhjK13K5RBrMmHw6OcFp+kuvb5WEmN5h7YPQ1s852yM1XuKlt0eXfXEjcNFCq/yPvzB
/mo+gQCNfuNb/8UmIDxLbv6W36bMI9dSv/reuDWeWaN4KIxvpm4H5TDtQAUZb6TMAZmZCdSxx7c2
cDroIGSOKlRpdrilIvZ/UI5zXEd7G/+oHDGojFQIvavwiL1KfGKVD1YjdotjjAfmVpyKD+ToFlF0
NsIAQu38p+A55Hla+Y/0h3u4f6WEniBR2eI1OrMcySw5WM5WjLuaR/PQ3poHy2P4RAzlKrpU7vDg
7Koe84PkGvttchXXxmvN01YhKC1cFk8WS+2N2vrevw8bpjGP8o5AjdRWdKS7nlLanV45sMO7bA4l
OsnKaVyRkR/Dvhdrx930WV8rongDGx4kS8ZwM1+ncW85/cn/GsZH3LhC5mmiV5Auw65vtxvjRFo7
R7/F4cMhbsDGuBLflgdohOC1L38JRJA3s+pmVAAdeR6bwOMvFp62n07lmVUQzaG1m3ixtVc/abvR
4xMQD8q6YSB4x2McrogmpiVB5l9BX4iNkuHWaSmf8RJ+5pRl4Xpci99EDyTNmgX8IbCQL8KFVbkx
juVH84qdQubgKV2Fe6TZgdb2PEqd6hmIoAcrBR7PaGb39x1o2h4Hamk5DbE3jlHzSCPex9D0vsRh
F8w1SYFm6iZB215DDU/20d+fJ4iwsqStuFWsZN9IPQFdNfs4nicfVCWGKWVOX4VUaVyj1XjfeiPI
O1HL+TYw4fKq9M6qGHdJRO2FShmF6NBdEjGuvJTQRycse6zOEw/DsHyJkd3YHZMNPN6zggyuOajS
SLk0Fv/ny2jWx04tdS/Rw3Q3kgestioFZVqn1c76sX6KxuoPFpB04PRFQRMWfcI6KwVOKn9f9Jms
dCHwGC7QxERgTLJjHVE+hOYDkWW9CUsKc3SPWBBpPKt4T1Fy0KKdiEbU4puQXAI6FkMZmIgGJKzP
9WlQ5W85AS+exwv32rz6vN9dBMENLVPnFBVnLvKdOtvC3V0F049S+kcI8zIlbNBhHnuNdbnhURHx
H3MhOlXeoFfOyHyb2R7Hq9EQYzBjtaAzw+DML1/U5jGpqFeX7yNzhFEYNd9CHN8sUOr12Dy1wpyw
Rqp2MaYfg17SQp0eUykoXqtCP+11V5qMSzIFm1KQTwoHT9j+T7mkPhvkzq0MmZQAgkOJklEIKfKv
PsOd9dCaL2U3a24SoAbyx/k+zPKZy0EBQ9YrfaLy2xTAKRl950B5/jJlwjUtP8TRF5IHWR+afGy2
HS4r1pk03RL5xqI1bgZxCk+1gOkEM8bk+VXn9WIQ2QsUDGaGcTRTa9z3OUUmqdCuAh2MMdCsepYl
f5E7rZDtZ/irCHEGNHgf/+hj7rRfdagVRCI8dUmXulpKubAkeWFgP8VVyGlYMu3/+n+In39HrgHo
U/6LrrP9/l//pammiXjJ0HRLxZ3JL/0H0EUfUznvBbPeDCp8iMICU9CzX8jEUDUZsS5Z5dVqvCsV
uJKEUd//51//3/kuy2+3JEU0dSZE6j+gPcaoja1WGDXcr+HXH1VHbAJaBzFdDGERKBEORLdLxCv9
P/9eCezQf3vbkqwYlqkx3FLl5YX9f+QcsQHqKo9SzaSFnI8ap1ite5ExXCYdL/wsoqbP6iM2vKNu
oedknMzJtlC2qjXs/sNLWd7jP6+AJBOwQdKdxSv6xxWQEk2ckIfWG18EixBXAlgI4SeEg70RziHk
P+aTCxCG23dketbfCbCYCcdziz6Y/sPtYPyb1yLD31IUU9Vk65+vRYt8SRaKiFk5aGCWBzb4BSuQ
TuVHiBfNF0z1P1wJ5d/dgPL/Ju3MeuNW0mz7VxrnndUkg0ME0FUPOWueUpKtF0K2ZM7zzF/fizp1
L+xUQtl9L1AolEu2MkkGY/i+vdfG4uFiMdEdyzl4EjEdu6koNCLWM8p9bp8+usJGJ8lOq51gbc63
3zWal6Ig8TzNtjVO1HJga48cAJdJci6IIUBiHBEryAEGzD53yeYfefEG2y2Oq6p6kmhAihFlapPy
eAtiT5BWUtbNSEsq16Fs7r5+qMeeqSmEi0VWztSrg3E9+hZJB7Ff72TKQkgeG5Scsj/x8nwM0sOR
I0zeHVuHv+W65p+DeMDpPDbKrHZdZe9h09x1qXvRuxS/G96YghKs22d3U9GBY1D8j16eDZF9hf8D
zmGf3DkBIyqpi9ueFApJGDA+aGm9q2ZmlhQvSVldTSMAjcIpt3rt3ept8Cuv0mrz9c0yP9GzmIOE
6dimrqQB4nMeIr+9jMq2AIebguOAYmvquzm0AhCHLa2WMeWZTlWY7oAFnw3QnvS5rCw3WZU8+QZM
1yCGMOIM74S+v8u4AhgIc0H40Aqm3r/1Uni9X3/do3OHsGjcsXi5pvPx89++rqiVk7shX5eRtWwN
qDYYrpbTjJ0y0u4xpqU+e/pfBvsiEtQufQRw1GQWidSbU9/l2NsjmLh1C0U9wtCDIeAjLDE0OVa7
2KZ74pbxuJppI2NATag0y61v8z41HS12nzZGH6RvX9+Mo6+vULZp6XDeHAbiwbPDb/L3GBwQFK0q
w6TI3IWIRMdHCWZzYYp8Uc9vHr6sGCDI/HA68yGS1JVmnMyATQ4b+/BOABRPGrH/somM98aNKbj6
V0VSwO5JOGUT5kre+b4LvB9wIi6wUVIwjbrzmbLUzBiqry/MOH5npeOyGpuW/DQvoUFlAOnVrs4v
7JYSuyNwBaJa2wygZkh/ic8mQ50lFM4jyC9ff/qxdZERNhPPdIB74mBNsAbPaq2UNWGcOT0apYl+
Zp93fbQ1fPcxsjMKJH1z4pqPzVqWDjHJgu8Dye4AJxcTF96NSV/tpoFnieDmxZH5y9dXduozDq4M
fLKJT5QBi8jvanKqrSXTE5Pv0THJy2AIxXtBk/twTKoIVovZ8FKUxkb0tABGZhE1MMDsPLsjT5vC
lxWu7bK9wi9zh6mJZjz64SS5TLzyIqy6q07HHypNg0y8hC6VS8UgGIOXsPA3zcwkJRJuhAU2PsIh
oTI6A6N8974IvR8zcEx6qDS+vnHG/Cr/OdsLXbelAM+pKyT7B2uKZRet0IAF7XzE6YuGZXxhEUpu
IoKCSM5r5tbJI+5uWg7gbnytpGtSsPUtoMh//VXUsW8CyZXNqm0a7uGkUzquLsdClLsy+6X5NNsD
k/q12xj0cUfCLhvvQgCsCMTF15/7eXeCalIirHMd2Pry4w79NvEq32imKk5KQl2ClWvyTtbc7GVe
dPjRmHTn/MmvP3Ee8Qf3nOuTtotx3hbW4e5Y1WE4EVWAO8yC0BuhzGYr+62ooqf/h8+xTN3gATOb
W/OV/3Zl5B5gLqvcfCep3UweuUuQuMFUn9hrSnHsen77nIPNliYSh+xNPgckRaMpa4Xmm1O+s9AG
ZAFGbtFXvE/C/IzAu4F5u/huRWduGe25fGoNXdttNDVrrkS6FuixDBHom4id0GIiNZrwTWIdLEpQ
hG6Gu9ICcNP61IzIf8R+X+hkKZjIWyCFo+iF7tMqiajC8x98WMum6XHMj8SZXdb+Zuo2eRqkxIXT
oSMGK18q30IAnzfrIJ9+4jPXznoOlHgme+SR9PKL9mcndeQFcUCmc5nh2hni195dcTyl1TazkFUi
vxsuSgmwjwXmpr5Z5WfIkIw9PsZz6Qff+9TREa5C17EH6w7q9i8dJt4q9uhgu7akhjkZ7qay7W8E
f0bTLYfmcutRYc0VDfDOwW4TxYgH5BA8hdO098Obr0eKcWRhYkPp2kwGOsow+3C3lCSTJjim5eQZ
AwQwg/6hS7I70ZsPslI/qEZ0C32M77DzPKs0uq1VYAFp6rH6X+ahfT5m1gPm9W+2Ua6NoHictOTF
cMjKNEVDxntibqcxoLBTOnD8/aeqc4hXDLx2iSlxOxAcVNX4q934DlsbXSoreMo7WqcaQFChfiR9
/2CTejU17YMJGbruAH5HGQ2RVF1XZbC2sBE2Fv8gSojjGNpV0OPljO5S07rES3JnNt0Dljm/eovG
7EwI4230ja2ngfa2KHSIynxtM2NbDLQeQ267R5qvFYYJpaY1JGnEFXgWlvP3NK0+XtVu+xA4xtvH
v+ucyzqv71DfruoOQoWJnK9J1DlU8p1NW7Ct9Nc66nbewJxmWN+EmZ3hszhPwuxqCsxb37Zu/Bg2
RFA9alN+hdsF5k4QPAZ9/L0iQfayCWDyeL5232T1ldW6b2SYU82X1XOOHfE27oi6yeAbT21+zxmU
MTWD7U+MkCMLhamgpVJ8slFlugeTiZdCLTWrEXU0GLLcr8bzBnLp0lHUIdPK3kDRfgsRsCPJqJCz
6Dz2uB5ognqi3534LvNyfjCBCtO1wE0oWB7q8IhClaXr+iLNd+BAkKcTM62Fs1GNMET0cq1jdOR1
k36lFf3r4DY/jVx/qCuUNUEgrXXeFXQTpeaf9c1wYhEzPp86BCc03XFMQ0LFPJzbK3/stKB1SDTG
MkC9q5BIZWm8IC73L7yh+u6lE3RC10x2tQtnK9D6s5aclROL2gxHPrxF8G1Zz6QkB5Ady59zfzPG
RGiMLXhZ+QgRIN3i/0u19Qc3BFPHYoiG8SJLECcKEn9nmkYze86tTiErTuCh685PO71IsBNQlh9u
4f1NV7mnIX/CWGJa8dJUKGe9qllNjnYruoRrCRsT4hxsLSsnWaJ1Flg2khOL57GZivMR+a+6TW3D
NA/2YXXcFEmMpwpCa3vdmIrWe/UKg2rRJdW+7LN90o5If8QELCZ//Xrkfd5BW/NqarggoV1l2wf7
zLgrcDcZEXYUSbsJv9JqGMc91bpN6JSXvZneTxrioa8/9MiYYtcO7tp12RgJ3Tm44qLO89bv2mSX
x0g+0RIWcf06OS3Qj+jG9tBJZ3jkhtc0cu9QUb99/fEfW8A/3zZLF1y2aViG49iHGzM/TIrMSkpS
7+zGorfYMTocE+kdmb6TdRMlzl2HOYD2tk1PWgNt0VOdKDtrMejyuWrFvp1/TND7zVjj5S8GScUk
fx3He9FegfE7j3Is+m516ml9nib44hw62LTbNl9/ntJ+2/+UNnVrp0354pjuA4EbeJJvESZ8EJQn
TgfHBoag6Odwm9gJ2QcfFSAV9mSj4l0cwzVwcXj47ja12ysXnTeWMU6UjXr++sF83jBzeRDTBZDz
ebI53HZZBWBNTRKSwnwXq+I1H409SIaVXhiPH7c89tK1ZbonxuPn7aulcyQX+rxZ54MPXgK7pojR
eG6809r2fEw6guzim9DRL7++POPYPbV1yl2C/BZu68EUxrZrCEN+987P7Dun4wxPIPdccGOpzL+X
mriMLXMT6fZGwhawambZSuC0asezEFEgkCpiLQShVZp3amQdmYS4B4bO/l2ausOJ8M+hNWjmQJgf
tt8KH9AUBg/CHpgDvMsmbC7a7rtBIOHCiWBEGaeGmj2vtIfv4zz1uTaQMFaag89mASGAJmjinbKB
S1gY/aiAwFrQ3Zx5Pe/PGphuCwya4BogkWRkMHMFqIpT8hXniLe+8yZCosKrD+CtNDACSl5qYeA9
HtIYYg0rARHzvPYUzAyzWuGMQxRStNnGq7P7xMJEPswEmQ/oWDPnb/q4SfCJJbOjbf/BMtBKubZ7
4EUffx0gnoKdBPQJEzmlVnBwff/S1Pb5RyrLlOuzKZ6caSnKJexjkBzhD+p6KN8G4H5a3u0Acaml
aZSvAJ43xXwMODHg5pf0042Vai7NGFJZhwNuimC4BhYT3dhrL16EXi6w1854nlao0UqAKJ7dnucZ
JBJMU2+4c9aiqG+//hJHXy4iB2hfKBP+/8FEklolmwc/T3Z4OpFUcdl6bOyl25w4tB2pNzKClcO5
l0ndodb35wjG7SayosySXS9oOqFNlC3IDubpuuzO2ULtYR6gBweX0QibtDbzsvK6y15Op77I553K
XKE3aBNJip/c/T+/yBTp2IhBs+6MGu5Fy3+thmpb+69xOn6zZyvnR75NaV/PRvhU/vjf33DugsWC
bkldP6zI8Ro4XRwwm42x9zbf7wp9WVp5JyZr8/MhmSIYMyN9Bsr35uFbO9RxZkw5M4YT02JQcP4X
SZGgznLv4pHoEoc5KxLNLuwctegbRjnkeSJPx41JlBF7aZTmEDknxZZ3bt+FlnpOYeaYHmEDA/LA
2kDgdHoaPjbbEENhGbQdjpRlpFNJEH5djLKzPdfI9daK4pVbuSRy/nLUT876R++TKWDdgb2Qnzo3
CTfJdah+7cbhRjNakMhx8dpSNgUJKVHWJOGPNvlhAX7pNXBVPTtSpzwPMwQwXw8Md34DDqcDHhRN
XssQhJMcrHOqNQE8+WW8w2SMSwfQvwT8AIGS8Ko4RPuFSSpv6tuA3QRbgjsl660uv7vS2qdoa/L3
wce6Eqbdrma7FLFAgpomo3HivzpFYlE/2Fe28q7GxtzLgWJGwWDQRfFqNfGTEs1DWuSvatAvC0D1
ZIHhZaq+V9Jelz7JU9goXylVU4JU+8ko7wW0JsKvZvDwe5jTbA9kKta56VziMb7vBAiYwq0uglaA
tyDwh+BIz3UBnjrPWcgxl2GvozgddLCW5mXAcFiQYQpr5+Xjf7tOSkgtd7koqagE+Y9IP7WqWkef
vUuFlfkPb9/h1r7y6rmkkLKyldV5BmxJxt15T5NzNb8QVd+jDwrGnW2QAj6QFMadjpSxj6rsNfKr
n21Qn026tddCdplNz4RdVuUDLI7byap6tqVqGVfBz+iHoUCOtAGiBGe8xeG1y2GRxTNnyk0clNGa
89YxuGRh18tOoHuc52Lh8iMdAj54qQK3ToeTIPfvm5p+lqudWAaObTAM3eIYicFbzce4P2fFxG2H
KAQgstMaY2EM2b0/eOek/hl++ZhX46teoNXxkjuVjyfOOOaRJchgMpw3zTRrxeF+3zR4qy3s27vJ
M97AtX0D9v/kGsG6VNlDVLy0htiJ3fjuzMYyG+FO8E3P3cvcE6+yax6yEqCeLOj6FXOlalsPCChM
L9tQ78FSpZqHoErOvn5Xj82u1LQMh/0++7FPx+4O2upQ+Xm+6yMUbW52VrbUd9L+oYqzs6mIz/Xe
3YgAhxYqzTHjy6EjWfR6+5A0qCPcAOtMcEOo589osL6lUn+bYMFF8tFIx9e41k+cqY4+XsOgLUkv
hjPd4epraSoKK1nnO+x016XTV4iGnvymuND18M5ns5Ulw3qM/O0o7ZO5Qkc21nz2XHk2DVsxV/85
tpjy+qa2SsYW4SlL8uAZYNYlb83Wzle2Fj3grD8PJv2tSPQ36tQbiG3brPeubbN9wJq/iBuJjBn4
tNCzq6+f5LHDLl+O44xgD8bJ7WDWTclfAzjPk5ya/Bu4sc042d8im+nSD9wF59NLPaO25Nv2teOr
c2vwn058gyPnKp6MroR0OGDJw21g4Vphk2ZUl8qxe5ifT++onV8DMW++Wap7INz6KU+dyyGW10T3
KnQeeSS+kVT41rj+HUGU3zIg+xqRtXiKT7ydR5ZjQ6CqUcJiTfrUne/gW5IBWWYooVvO1fm7bZf7
pGYAhX55J9vsVDP42GARxGyZtmGaHPcOBgsjw8vNesp2VAc2FQFxFTyTBeTVVeEED1Ew8n8OJ17n
+RkfrLz063VbCDrQlqnmGeq3g3sx9UOlexSvcCw/T+gYB7zhbnPl59mpwrd77Gn//lkH401pURxZ
1lwoU/Cx6tDDYGpA6uKEY4Sv5ZADYJPIGi2xDfTyeipyFxOOvJCj4qV1VljW9zPRN7XcjU8/ryrG
Mz23ngHVp3TySScBt5RM22KOze1d/azWij2W2ACEvmgo1kKRuHAvirbaf5CPkWimtB9h8xXvVmbs
iF/eRXYHdiWazurAOCszd53l3c0Yvvmmu1Z1hpLOPZd4sCm5mKQHNvm41Ut1UVTdtUqBvmjjtppq
8p/LfQzAp9WwmmIATbqrtBvPRItLrWx/RVGz72q+pZ9dDxkEk9SbHuyETompiDTKMWkvQxeETUK2
b/FDngVz8GxuKZgvnv6NKJvvce0QYtgutFGMS0Daalh1OiE5AiLNpsSP9kG4VFzKxkIliRvPOnfQ
BLmRX27SAaW0nr4WSLOoLNbkYDUXkz8msFAz1hGnJMknZwSCF9hagnhPqfzwnDcYJyitlm3k9wg3
mx42HaCofowIiGjj+zZlkyiUBRgk0RN+xUzdR5YIK8G+DgY32EIWQjJOBXtBCMM3cjYHYhzENiMW
SGrFHRg9PDqM+klmd6DOV6JgP+bqw1mdsRTaUONi/MId2UEqflfYg9yw3ktPzsmY712Y3/lVdqfV
DVoKD82ThaU9/1lL49lM8C1mcf4UDWewDBeuA+6WxsGzCxzJKzB5AylWwS6w+V2xd6UTatUCDhCB
vWm0s3lIDE55p0b3QjojJlK+5DwPAEnfom/dihjuoRdc9mH7LXf9YZW14/br6fLo+2O4rsHkIJCt
HBxYnbIum9FhQjJrb1U5zMjkYo4FiReohKzRWbeTuuAST8yDxzYp1D84vSKmQKt08LF2MMJQ8Qld
bmj/GLq6zuKUen52YiY6uhzZ7DAFHVvaiOrgcyzEQcDrVbbrR7Vr+xZPFCT4FLcu1ZQcOd2iCIM7
VZlXIbE4pXF6p3BsxmdRdR3uMVXYw4OjKtIyLXqbjgIejqREcdqif+8155L/+xqhAIc+ufD86Z7J
fx0Qrb0CiXipVwCSJcVHcmkvm6a6jU0itaRz4aUmHSwbWLJHEE0POXORGhmvYO3t/CR7y/3mvg38
c7jiF2rsgCmQNtXZJKW3GdV8n6AQHwNx2rerMXf2ogUDFzNdtuPcI0y0pVlBKw3G2emkj68im3bE
NSP6dpcGgclpoCPkfzPrGGFOhwGfXC9CysP7srirZI6G3cI0oDfT6/w0c8hg+L+GeCUj54mjVJyS
0VyM4LOiuwreEuRediIvHqGwf3fsAuYNAUdvZfghhZouupJsUskqiMApUIWqU7dZmVFHWnkFxtEA
IZwQb0zkBykECNSbpHjHSAWYVIfNPXRg+RFG9L5FpEFj7YuBBNMRzb9bND54B4VD24BDQe/R7Zzz
WsdEmVT+oh3w2HbR0xQX0DfSWSSO5zP0+IAZK/j1O3hsvXQER3SF3o2hOr+jv62XoV7baRZ3GfRD
ekzmY+okF2Ovb2ODuJr/r486PKJ1BbzhHOTjLnAhKWbwhTNq7GASl32jnbiso7tkh3MVuhTkaBzn
/rwuvTSLvLQqrive1QFpen62DoZ8M+/bI2P8bpCYPuFkBzd84jKP7Xqo0lCSYqvFOexg1+NUyAqy
hOlloO0LAT1Nsbw0zbUbqAuj4Pny569v7PFPtKnkz8Gmn6oNwKlRt8Ax3FVRhQGs2kOVeTW88TlP
qveGNQSq0/rrj/yYOg73WbM+llonamX3UPwz1QVUfxIUdtGQBEuLkMMOjSNmS0XQqF4tpsZ5qGEz
kQXXJw9S7gnCRhAzskeo+rnVl+Mxb+40Fqoasys+07RhRxpOWzUibbC1HOoEySNual/EiN4odHmY
4qYzp3Cd5UREs+8VzdKVvG89rjSyBqhtX3RwdFe8KxdhCF+K5m1NKvFDlWCMa2DCpUrs8tR8HFR5
m2nZuPCoxCJoXgVNAE1YafHKJD+B2myP63h2n5c10CQEgISE5UtOn9kSjv/3SEKdsIHjfX1Xj45a
xqygFURrGg3qn6O2Hzyy0gKV7vqyeE9GAo6ppHjTGfi6a9NaN+0qwu84nSpkHhtA8IAoZFLQtT6d
DOpOG4PCdNIdhOr3aOLxqal+HZPmNZ01GENV3MH92X99scdWfzpPKN71+b8+dte/zTy6qmIEyZAP
Y5aQHFzNUqHTmpf+KrfPI2ncJHm5n/cnX3/usRnvt889PD9Hk5V0ua2nGJuHrSSqHs5Qfd2bxnOV
d39nO/8RCvwfv4UAqyMValKIHURiHEuZFQ5K5U0vCfQglGknsuh+GLp+FSJb96nGmlXSEONS/LIJ
c6P7NG1HPcDLLmFmUDc0eNCeV7sLu94J/y3JoR85znAT+eIOVuWQegBORYLITzPefAcvVm0By/Ps
7xEaybVpIssbiN2rYQwGEeAce3psWpAmU/zA3Ai7F/LUJsjO2NNii8ZtUuPWJrnt+cNc4shIJ/YJ
2526jnPcSKXGecMAf73g5EXBOGevr2V7YjZqLCHUnT1j63c2GXdNTZoewZBIqdaZ3X/vJqsnBI5j
j9HYW+Re157jQ3LugV+SacIS3MCYiJe+CUM4FsOdlQTn8765rMSzZEc81IwNIhXWfjA8W/5EDFaz
j/L2mriHYu3G2sUQ2+se/GyoBb+0qRrXdtCckzHbXNtVQFoU5lcSek8sMcdeGjUHUNN44G09FHUm
SVGjuyyoqxecrnLx3IGjaHTr2S7sCxq+zw0RZSdmevPY4FVoMnBDuLSKD8cT50uf3EImCCdxr02A
98huPXNl1MsSEm44p0MZcwuuDtXO8SIiDVPvegijaOdH6UPV0tYsTNq+KakdZvQr84pv6O0Jt+qm
GS0RX8DihZfQAlQHm7VOOizAhg0N4ut38IhTwMJjgc7DZLqhVnnwXvjamKCpTGAeeekG/RQOd52K
91AZ11bKVZG/RTg7pj5thL8eawFhe0ohzB5zKuQ+RkRNNduuZRZusgdS9dBvYXXaklqAExd+O5Ee
yVMnNp4jgMcXEC8bjQCKRJ+joXVyX8Mu2H19UZ8Tv0E/Ihow5s2UpPwzj5jfZjTljDJtTJHsBiLu
S4rqoNTkvsmdblmZw8ZQXrHKU9DhqWnsA/gKnOEz7L0+2SBNFm/DmGMA1EoZyBPz0DEhBqJtWkfz
LsH9VJj1B3sqvI7JtpDBZRsmr1pS3gU5xmjbwojckHFSwfGu7WEP/PEmGJorm9bXovM4eTa1+9Rv
0iB7b2IeFJR6ZG7p+0hagdvzK9pMXhBag9rH0n6duKf6kRkUbQRSAQRuNHYOu5p65PkOZaMUfXZF
kFKM368dmTY8/ZzkZzQi3N1hysOzPjhXPeiBPIqnK6XDbuiDN30szRsaaHS3E4hBwpvzOdsS1Zsx
vvoTr8uY/CAfMlv3WXMDHRXuCcmKqqDGkTm8LXbYaasIriq5nbxsI9RxW4b3TFYAKrPc3SWxskjb
zThLSXGemyTkiIC68Nz5gpsSnANQA9KXUKDouplr6r3jU7x/rksRoDVU2lovC5SnmriXdvicIUNa
iNYyFn3BXklq8jJWP92eKdiJ2jff1leezW4m63YI2Val8wKx9N33/PPBh/3kR/bKF/ndvJ507iMx
mC/zprBJxHNdVXujbd9Men0df+5C06D7zy8WerMP2PP3fXemioYGeXABtb5b+WH/68rTxbViNfCt
KN5SLcSSXpVEpij3jjhkjo8QAZliO5hfRbObkpk7OuovWT7+PDEWjg0FBGlCR7TCofawqzbSTEjq
RqS7IcoTsJBiAd73PvXrYct5jvsTqrvO0gjxnOcvfDZxapxQlhzZtGAQlOjM7XlFPyzwEnddlum8
QVM5j69PiifHBTHcqZJ7g5x0p8ZyPeEjXYSwlk+9xUdmf0ol9HQo47JDPKy+Z/TY2z4Ns13cEiJZ
ZNHOymGYuYDuV6LEXpVjRrqU9oPNO7BJvQB4aL3zipzc56CRWzOLrr22NM/EOEcAdgoIIblcun3W
tYN3BS1zRWDSPpQEh7K32LKrYU9YVX+vYv/5x7ao/td/8eefeUHwqh80B3/81z5P+c9/zf/m//6d
P//Fv65Ibsvr/Ffz5d/avufXr+l7ffiX/vjNfPq/v93qtXn94w/rDF3NeNe+V+P9e90mzce38N/z
+W/+T3/4H+8fv2U/Fu///Ov1jUcAjRjb88/mr3//aDa3YruTlGj+8/dP+PeP50v4519Xr9WYvGZ0
hP7+fb/9o/fXuvnnX5pr/wN49iwS1ak8U1xniPTvf/9I/YMNPD4ZBGuz+oOyV5ZXTfDPv4T6B2Uo
liWOpMLBz8aLVeftx4/cf7AFp0LlYClwdVcXf/2fb3f793Hv7wfH/fj3n3/f7hqHBSc1qyBm7x89
EAoKh69HprdRlQbxtCumlpj4bmJxsGp6GTCWRi3FS00BKWaXuixLZdMxJhoriV25kCXcpNF5Uyjs
rTnSUxDW8NutPPblDqcPvpwrXMIGTS7zszwAYXWAqRsUn1a357NGmIgnuA1209/QRkcfkFZPo0V9
OO22RuqiNnREfWoDd1h85EtIjnZ4a21WtE8buAYJXFfawbAbm5LwLGZKalI9FpmCm+J6FPKTReqL
a4zG7z+IVyYatmNjpD3rMV8xgaFO0fwhdwGGRY1F7kWYLgs9eSH33dLImlI131kL5Cnt7DzBsX35
/cg/nw6ZdbD7SJORdljPbNtRht3oNkQLuADY2ufOTYo1k9Uu8ch2iwYyWWUaXrhBpK8wqtkr6Hud
M30Pda6y0ZJbNgvd8uNeTzG0Vz2qUByQqsvn4RfE1iBw23aGvh/MoDoPlUO8qvedmyTwFjQXbsbH
kCl91ygCNQqSPRcD866vt+A+WpNk61KGu5Ai2WLaGW41p4q35pqN5Uhke8QuN2FalMW9iYxr6VkG
OXzTjNiN+vXoQkdWfjJzv0uC55cyi68GaM6envZYQjSAoGQ71NKMgDp5rI12dma1xYPva7fa4IMr
zPk7SerwZDKQEzFhxm5o7uKKi088KdmBFC8unJtmsMuV26VbOOH4piY7Xtm4uB0Q5ithz3dy/tsV
5y0nugVQTd1vakOAkz7nmAJQcm3hKwKifVG4Ym2AtQXUCzNMJN/8zA1hKpYAtT0LmIjp/1J+Hp31
5HEtWmkHhGu2L35vfcslTZByHuDenIeFo0AH9ya6paJN34c59y6+QE3zM9GteCUiGa9GzVfI2m74
53jPLBv2u1n2gNlGNmBhtnQEx8owerLIsV0Rxw6SDNSVlYtLNzLjRT0VtyX1IWB3CZSmyNlmiqAY
T7Hfql+MOalQ3liWtijLetw2fQGXCOSeXUBGjBs/XdSF+e64QF4bDWAFfjvgDYiXPt5SrdN/0Y5b
1JIP4XXwpT2TzmmWuf1z7UQvdhZcF3MSj4pfKjZ3ohTu0kvVniMoLazAXtK8rRcVPKDR13cjv2Qx
Vv5FD+ghnL1Hg4ieBzt++fhJavCYOkISB9t6wJlSs6kELzVxHq/jCSQm9Iwu6Og1OxpAoL5+tHSI
pGNkPWl+vC4dLyFdnJK0laHGIWKvKbl3bsFrXU7BL7fwLyk6P2IDXTiaDae1zUHiSuK+8ircxFLB
hDKpEkP06zUahy6TR8XplzDq8tozGIhZzxbIIMaysWh7JZlOxwdMWZ8bTMuFXH1cgR/CHsyz8cHq
UVX6ipEaVYCm9A7xzvzcp8761TvIdKv+UkT9vp/SZKkZJUVtHl0eU4mrOXEWTEuVVsf3PfIeb1jh
qoWY31Pm96BHZgLqpBTFbU0Lb00daqWIkO5CfsMoScq24nLdErtHzJTrE+MD4Nb1CdeMqzxZ2f30
Pepmwp8+M/6C7mYK4eDVA3/f5yQwlbCkSUf0SvpbShtvuil5oudPi64XPxB2Yzsex3jjp/ljBfyJ
meMdSklB5JAGGbXvn7IRqU6h2QZcNUDDOnCSyJsFlILRGyqE+micHvHpc75O+IdpNhKx0+AArhWP
VJYJ94s7l+scF2o6JBsdoMqy6fNL1Hz1IuwYSjxmN/BxMc0LTUlvhLh588bXnlD+/WxtOhFIXS+r
sqPGaCzdBtiGap9ag5lNRnihPp5N0TI+cpW8jJPOIV1uiUiC0T7bLFpeElJRFEncfEDgcKYzCuNK
N6wfVcoSQdYi6b28O+0I6TcaeJ2jmw4xxzICl76wYl7tjyeChUjn7E/Y4KC920NwXw3MESO8Pmnx
rYckSpfhDuEvhXufq8vQA2cmEMYh4bfjO9qmMN+CjGeUU2DIi49hSpcJ3TeeqBx4oFuthvxx4nRm
jbPDOn4xREmw7/xB7FJ4o4dzuxUmmPwq3CZ6+FTL8kbAtgHgxmNnbTDXfu/fTyYZWtnEq9HVRJKp
14gzYF763z6GyNQzmyW6/6vOgfAkgY58zt9Io4NEF95z8pIL0udfVFLBCzTiX6bOAlTULB5thAXc
MIlW6YzkxrZpunRw8WofANIwP0Dh0MWrVnGubkiO5phH6xzg/QqfTL/S0nHVGOZPH8PcAn33bO4r
boUHGgovRM41cJ0I1Plh04JGsp7rZAZBDN7Zx8D0RhZvgl1+Ec6jrzRAr6OgkpdP9Y8m9CjIIaoG
VPTwMYqEYlqhJvYqArjAlVy7HquEbvI4y3mA19jwqc6nl6NJ+nhbzmGw2FRlOzFgK8Z2RdTlUnPy
FzMhMnXw403VOd/n2pAymVTSeYrOq2mVppQHdYCLWQkJ/uNnRVqcx375M6Ofg+AJODUMHYhJ5Vqm
TMUTjb0Pr6LWzL+ow/6bhU/O/MmEKmN4jm9Skb0ULKuUGQioJwy9A8gAaBJZUV4I0vQUUzIOVckk
z4NHv4olepoWvs+6E5XRCoTNjWFlxZIK1xvdagZxUT7W3FtPkmrrtmTQlDZ/bEwflVn74pDDUllz
atJQ68sQtt3Him3gFVi1KniPgnpDR6xfJZj5lnYqwJfbjx1Xv+pk+vKxD9BI28afwjLJM1kAYGe+
z65HaOlLz+X0K4bnpmRRiWK6kWMd/4qL9nthubeprS3tHB8OwZ30oACCRvGvbNhTSyiXQ+m9aAOD
a3SLeet82eUkdrPUsgw62xQN36ItmMjMKT3LgI4F7FpW8z0Tuv/ahYBj5q2HRuZOqY3LRGMVmnQ2
0khffwJZClW7/PdrwT0NiVdymW0WRc3N/XsLYhBT2JXpjGWnSFgzLBoCY8fCURwwbwpBMpMpNkHA
a+735UPXTE/KoRBtLYAZXYs4W4eo5xYWVtGlOwA441C8s5xgVdfo7UlaoNvqaWt6Uojh46tKXI+l
9sahhHpYwqvSek28TaR5UVhqRjgNz35CwEkxT6uYcWr2PtydKi9e8F0zieImWprXTo0YTxCR83Ev
6laPV0VKwGqOjYLAln7hp+yvhM1XiIZzJBvdHPbOv+y9BcWSOfaWd1nz+WWWO775EsmQYzGRUjAm
WgmLHDE42ruyUFTH7UAkd0l9w5u3ukt98nGpGsjt/P8m7MyW21aybftFiEDfvJJgT0mU1djmC8KS
LfRI9Ang689I7KrY59SOW/fBskRRJEgCmWvNNRtbexey+PJ8tlYn4PwhMxwv2eCLfmPv1EEStmzB
c2X+wAUAeT8evfC9uoTYFCrl+bCoOn6yyS/ti9c1ENsiBpdtIz4qUUpnsiprYCJYNJL8M9tHIiUo
ixIW0HFOAT9zKAUuzoYmuTebqis/u2H4ZjZgUA2ocGh5vK+Z812Rf0drQVj4s1PrLUKUS+oTWW1P
0DsG+Q6ywJR8/IoKLh3YYjjR4x/GJVhsE7N/6in0yPdIvnz1/OWYM5+CWqdLuSvc8ja0xT3Lqlut
EZuSQhCMFMFt3UfFrY8T/eghW7fd/F6oJLpKsA9pbX8us0TDzkg3d+VgX2ZCFXR70vexwbnaWYQt
IJO9G7m4r6dfMOKm35FWLsgbWppf5YIT8uQ/QKvhNFL1nJjK21oGpebPQmLjuC7GmUE8rqpB1kU8
69hcjUx/jiw8NYfcoO7JW+A0qNl8lMPQvQUt8QkVY9eNVfmvdZnepqq7ZzVdjQm8Nj1OyZtVG2G8
UGYEMbtzqSuTqC7/XGtfz0XVGGns4ZZ2KUdq8FpxJ1kPsDNMiy+YuFzdFNxFl/8MaG82xkgJ6erR
OR1SMgjzexK1rJduSSiBjYE9XpH22Zjbm79EezHM7H8+nXaWdSCcORo7VaIuavlfctRPjVvhLaqq
DZ8xnmf8jEYW2LYdj0nn3POSjRSezUsR5M8VMS2UAMXd62ycGdstGnp6d2OrS/91SIPXqbJYI3v3
0s/Ofd0dF43G1XSHx1Km54YSnIYi7cPMuRH7fk87qhrhLb8pUEJPVfFFGb2CfVIM8tonmVyDeLyN
qm4ISkyqY5yUfJF98QnRhrDvOXaebGZeEFIq7pOLK8gHRUBzbTsXdTDFf5w6v8zqz5CySCzCRZaK
ufOh1vI/67nvuTI9pFEakILCPYoUw0iPQOaBKqYaupcSRyGvUvsLuZZJlf5Q9QLS4dfCp+keU+ph
y80xr+W98eXykCLe2jjT+CH6e96wYa4f85I85wMQcZDFC1L85BYb/hF2yVUmrD3NUN3NjmMlw+mQ
wrc7MJxBhdR9MotQMSYs1tmXapEYwKgF7UUurHbreaz24ca2j/rMYZUDZXte3kbpX6XxPKNxozik
RJrN4Q+l5p05y7DvGHqUTvHVW5DKxnHeza3qc2UCQB3jLEfLd0616ZvEpwjW07XWy/ShrvOLVvNB
2ESLN+6iHTWt+Wmlzluv+7+SIHj0CnErXK4vYTAbL9zid+V44wFANt8/5TpLTDO+potbsyjJEWtx
TTV/cEPZbAQRa5HcLjI0HbKpF7BH0yPMNohQlwV5uBaVCgMwOtp14UCcsLFWX5tOEe9dAFfKPApC
o06JkIp+eGK+DlZNHpRGaQE56c1lg9wEnjbRf7FJLkxHRSmwT7etrWjM+VCnxnWoA5z4I8R+jaEF
xyS2nqoi+BojD48gWYRZ7uT74MMUTX+IRq6aIY7206jD5xyqK5v1NfapxLqlOJmKLxi0Cxe74+It
SmAn7wzc+pYPSZ3nnjeemjHDtdLFCp+50AsXozg7QVqfe68mRn4qRBQK8NuNXpV4xk6LJ8LMx2Q1
QPmJ/XHWnuWtKhKh78bSN/YBijw3rcX57y81hedZrxCfbaRJfncdizRkaeBGAnns0nOOAk+/vd2M
b5Z66vUgIpNi5chISpzXG4cI+YLwjHRnMuo/F2P6BJjs7vV5GM8jhdjZc0hriC1vCPNlxlp+0Jrq
vH7RDZMYVj85/n3TX3eBfx3k0Ff9f91R6xL+UDdTOuAIx9lm+t8Ps/7133f++8GIjqyI3uDLetv6
4/rd37cF6yP/fePf9/l/3vYfj5qWGMaOIDX/ennl+iJHJ8MA7u/nWQ+v87D87nuivddfrF/IWj4n
2SxADbW2g4PC0TJwtsv//aYEv0WQTqc1BsrQ4QVZZGFhEVvaKDNaqG7bdoz5QEYZdTg7WxXqRn6O
Pfd5qP1mHxllhRNkZx5kMR2avhrOenIferKFeC/lORrwqZ+6aCKYrHDPA/acDOH93j1z3M55vXH9
QlZ3EloxPuhObGGADJBEF5dDs+sm7xwXmX9ev2M59c6pyjqfegPhTHfr68jeC0Ifz1pbm2eCas1z
NI/P5Jtjw+LSYTIC+czZf+uIhuMUq3j7aaD78sqda5T4exSEpEo9O3Dd8gJ1WpFSkyRE4HogAowu
EuZWbpXnGFfWEAsD+63Q3OD3MO+y2TrjH0FgAXSNbYy/smFiseG4pbsjbPVhFLTyp8AhXsLXo/zQ
mDCDIvRGJk4KexWC1iePTodnX0LsJ3s0KX6Db3HRpxQQHV3niGddPj7XIzRto6seNb/otlUbPEY6
HsbpW6zHZ1lAVWOKCMVW+mXYGUt0xA9iTz7SQ+7Ka9qlcCg997OL8ltt2e4GesiANf1CS1MAd5LI
uh2cxd8sUfw0odiwhvi2aFAxNUF8wmC+DH6eX2SRxmx0frXHGfGPOduffkWam9YQoDHK8jfZ7nAD
m/6zgVI6jdNuagrir536INL+5mTDY1cbVMHldIVZTrvisvA2jsSUxvZPjAkeql6GY4eFa2XJKZTD
78KYx29d11k7y8asoS69HZwCiOqcEH7hHUVkFKfJkZCoSW9pC0s8TSVhbZxAHpiZdyzJk970NTrF
Uo3bXdytmaHlYDu4Rptt8m0qXZeiJbcvutP6eFTBY4/tgRi7Dm6W9F8cNV8O0G6aCcPzCv0UcwJS
MDCv2y5Qv7dwKcF8y/lxLDXj6GUzw0gstRqM3bZ2D1mGcL6mwYjC7sZLEPRiS9LefIITF3Y11FDQ
W9JIxrtB5i0IzBjK4MVMgaFRil1MORrgtvJa95YPZ8DHYbxqjrUFh790aTLrqP/NEdCvGFFwyK0a
YjUJICPK1yYlTgJIw4e/frD1BFE9quSYtD0OI9uVKeZscQptJTDFY754V3KKIF9Q4UNvBo/Ttxlm
8KPeO6eAnDdrxO536OpPWsNjXJt3m63xkFOJMR/Wd0OU17QxYIhZy1MRFwucmuzhRVwS3fcfR7Br
TiAoqq2OJLpJ9yYm5Y67hJ4U9t7peoSgjnH3nSImv95+0mW0rzoN//TOIObBku9un9yAEd7cyD8M
FosFAXw34QYPpeG9RhGQSOujyTLSp06T86vW6R80rkAqbnYZNPHdSAYIdd5wqzucx/Ha2xZ2TRBJ
OvqnKmjw5cmOqOpIXpoRoQKhPno9STu5RBvXt5Ip9nSiU/kAGvpIluxhNKyLViDuTqtH99FOsgHx
CHMSQ6Zsxowqu+iqFdi4uMgrq4lk+jL/ZQzo07su5rSNAG2Mx2qCn9u7wFWxK/ET16H5UZcf28b7
Pk9e8WQS+KvQucpdSGYWzZ8yKDF0pjJazPmaV6AIJSkakRJLZsvUhkvk3lqrbo8N4sjZTF77unwI
MsKo5kFhj4HxJMfxYc7kcEb9QIBt3m4BvrlQi2jjZP7J7+LdEtUEo8ol3Q018UcjyZNgC6fE6Uie
QyhbFaSBmnI+ZZOWnvoyv8k+r1k7jWEncP+5PFuj7bxoKd1Z5o77KMEckzxSKhh8WvrZfXdsh6RN
YiHoXkQ37rQBX0NTvs9zcKOSC4ORCE24afOm8g9L2v2KlgenzF4xzDmw1L2mUm7hj2xTgcKA4d4W
w5Hv/Qje2zjH3rXOATEHpTlhpqgFG4eCJBcxmn2realx+a4ZBUXzETLqnuEpEw56ROWmlago63rE
zssNF9O76REtTs4m5jvTc9Elnxa5KGkkHmdYs/4wb3Sq+GYqocsXYW4QSE84n8QqT7eHzyyZwCYa
YW77MiB3zPmwFZahgTACrTMp0cKePMs6elw686EW9WvvGnfMG5+YbbnEVp2isfyAxnMkUfZVM+Js
fx19Lbn2wtppaBRkjKn6WF77WrBb4tRQ7Cb0m2ndPmFh+JA0+eussWwEQjxkY2iP5kdiUgabTXus
dONdxuaz5zb7uOejR4IArOU0G9ugLIej/Dh1zSXPYuYAAwbTGGDznpctQr/F/GFM9c0o4quZyifT
BT9wPID2RZhnYfdhWhAjpBfXNqZWIz2XpLM4Qya+GBVZTgkwlZ0tYVd43yx6rs3IdVksxBElE37k
7bumW5cSPKKy7Xf10aiHwnv42CjvFZAxs33I/B82BrV07PCy2vFn5LufU+O94sgQwFOZJu+t4OMY
pvrnzDUkoe37Bs7AyYeDsIew6DAqHCZeCXyywjvFi3uutfIcGENo5IUJ5iIfwOA3NlIxHwh8mPqT
Nt2nGYd6C+i08JsdPmohor1f4Cnf5m9zTCJ8rJNXBeJpR5jvFxDxkyX4ppVMKFiW+kNRNLSql0Wr
llDyxmMm+e6m3nPnl7+qJT734uYD6hRdCwW5uWsZ4l4r0X51rGR9BrKEGSQ5FwbsEib3D5aGNuah
n8yr1EiuajNImUaTf5uc+Q+Y2HdKlbCp6882vfgZp2HFdrUFPzjB+sd6vLxMJeQVCO960F2WpYn2
rpGPdLb+8wzA4UknocOWRK1iyF3lWbMtDO9mzxXxbbSSgKLlNcL9DnTEubjAa0bQnjUuZmlf+sxH
3FU8UlfH4ex2S4h58h03uD/1hKd635GIbsRuqBu7ptScC4GMx6yuWA2qXk2Z6rD3p48ubz7cjl2/
sjkJ9ZwRqwOoXF+x6N0ZoNw+7KEEye5EGHMyQtCDu7ftHOJmo6qmjXLin1LjXFPG61FCeUBC6E5q
aCZK31lCfeixqPWSjijt5qR52Zs10x81pXkoJ5v2IqlqYnNpqUr8dG1peReiVGsCkr6BcD+7mmVt
s4KN3iVEujCJ5LZneTYy49tMkaSQlzyE/wCgTDuIbETMgzxmGmEJU24fWP0+DSN6d2ItPfT1+HPA
4WQPvjRt2mm4CwaoCQwyI70JsfzUpwruW8WejrUzOaSEHGjs2LZN0pH4PpqcIzIrvw8BwGkOUXRf
pRJWDXAbm+uDORNJHsnh50zG3aAT/uWJJtkuEB9UFO9bXNi8J0Xzpo3zg5smb6Xe4yHpEa22wLjp
5XDJTOcgXZP0DfMpj8BNPHLgGeGlO8Yg6QaC2RcuO8UmdJh1bYSfvDZOcJOlr7J1XCv/sBfqa2o9
1wOVmkt64bxMnzMcAmVkH22z/jkOT0a/dXzjo1mYvPJvhhdBvb4dpMkETu5dB9kq03d02XIPg3fD
jBdUjGj7DdwhYFh7o5MSrP7MZ+82//W7dDK3NuV9iyEYuxzDZ2KhOEF0nsLl4dWjpeh8mto4jMmv
Fpbdv//UTGpWI8gi6i4Bs6sJ+jFPJ5zgqB5iqJhzRtF29obdzMNRyasfTasKrfRtwQORx40bPOOV
jog7RzzHkGD8Hxk5KyFHNVkV8pphm+avxN60AmAO7Cyo8r3BhlQnbljzvQW3av1e/Y5/NbLNgDMH
NxuMzbgPRarRDLtW5eLpH/LYCm1jWaS98X/NeJeuAjrOodU4GUnQCvj79Vc4Nqrv1eUY8DhZFTyQ
XXu0BHxtDNKeWIe2Bojd2Otf6sAqPNkYUQLzpvK5zkywuXHf8xeomAJ+HMsACKfiwjnUtoMK1YS7
rTJR6nMiqlAdq9M1BYmK0d2CGayevG6H3foCGFxbOQko/dPUVKF6OHVc6mk19XKQWK6vncdonENM
t6X+OvH1p5ZJtlGCmHDXVkZb9faol6fewn+/1ICjMieqOXCzZqGZQPGVMlgTk71j/d43GWcbt3VM
wEgED9X36j6Ceb/ufui0LbYAzeCuXf7X3XEKPOgpyTw8XB5E5ED3WwMcC4SiSby9uinm16Lzj+ou
6BrDZaBDQdVgG8WneiidNCzMjLlWy+3cth9SVDf1kOo+gXgslid1D3VMlfiTPP77oFR+sjrgWDgn
9VQ8xYMcyRClec46Y3069XCuHOAHPlrEWdGifAuWIz7XVC/Zzq3EtWzxPGCI5SvfRRNgscXRsbeY
6mELtamGtglHk0lHbKVf0OBfLa6qTJJyu2hufUhiXWO7n2/rAL/usy+221dt4nQtnQajhPI1znC2
00v9ODAxN6XJODgjUakHi9YrTkWo0WTNR9MBOsJXHXTHaWKajY1Suq/yaONKpzk6LZTsJrs28S8i
rSWbjflMt/BRjlPJwN17WmkQdsOJOpaPbJKAZWooYjevtiAcGuVfh6RgFjTyXXVCyJeYZXKy4upF
jMgGFh+2DvYUDTUOcENx7sT4rP6VQWPuakUTU1SwDtKQiTp+P+4Nr2OCxSaCaTgmqNEo9qn3CQuc
dCVn/t5HLVmODhC1noJ8L1RsaILMndV6b9aS/bQqz9+6TYt3lKIKs0PU99npX/KYemhxANldk2mT
NbNn2CNtnH7ypso5zWrDajPlIdAAGpPSwNoV668r3I2ihnuK1Au1sC3LKwa2zKrUBAbArti2NvOY
FL8LzU6PQSuSLRgrpzeg8FzOt37AGjkrxEOM7eDGVSMzvYdB0VX5p92mhBrHdI+m5PirP8IXDGut
4if8iZ2u9VRMDPdPsjWOeskAyUz1fKtHu6avv1e1UeFTm2dhpMKBLXu/GAxaen8QW3vQX5BuMSUz
i3skBpVKWEHiZUgh4giPXIteZx1OUjsfKw/soEoAuk14fZs+sg5L1DOJLdiGMRpAezUfLFdUe5Pg
Pb0u7FPd6pc2AIyYJYmDUg0zHVNcVwi/OJWCw1yZVwKq2EavJfy/cZ9OKF30CCzbUGNoacB7K8RL
HFGkrie67xFMMlTurjUCZ4cd+bAv6WRmb0wPVcfQryrrjgqLufOgTvlaI+lkkU62d5qrOzvWadb4
VIfRxxSIulHz/WPlzPIBQnnIWMV50r1zILT3JZo+U38xdmmQ7denbgi537i5lu4msyJi0o6rE/Fi
8L+UdtyGRDJZ4vE3raDqKz14jFys0NwUHayqHrIllWEXo/JPOS+k7r4XyEK3tQQ4HQpnPwbULUv6
FAmk9+nMX3qZs8WTkCtxSF4txcyQrNEZcoFJQy8Pk+FQ4dxQVkDNifQ0RBHR2bLNIoS/XQx8tul3
JxI+wUvBi4uSYl8ZpHLK6ZOKU2ANMuPWUYlLjzcUks8fusFwIpHFlT7Q2c7TQtymrG5WIj6Zdycb
mDfBLrHr8xA1t6FLroabffnFQxBQGjVFayO4AHVW10I0cG5r5fQG12XY1i5rgIH/gjnSRBh6fw3I
KY3BCacE9laJgzOGZbAs1nGqGiiuLKlScDwUeXj2p3dXWg8G9b5XQBHpJeVRn1ENdpxKwDZJkOgo
iCmNbFcy6hop9Ir0PPhQ+BkXrUODtmAuR/lxzxUjH8EfEyR+0m1xcxbnWwmDkGEPgxsuYJLoH/vB
encyGrhKO+iMHPNRXEe32bEd7PXMZeYjh3wfeUwExECMsdjn0W3SBwBcKPPLAi+usqjK1JNIJtFV
ZHwvanHvCuclT+ABKZYXWwfVI8Oypa9Ah7iAS2V5XPgFmYT6HzU/W4k5y8g6zJNeHAveBFjxQzxH
zGnp0ewEZTMRVA4N5jqzn2LwN2v0L02W302jvFk150IVJD81SbRox1DbHDJvX0iP63nCImHQQydi
w++XgKzDng5Un74nMXGmCgZyRpg8aeK0G1RyVENT/mosYEQVr7Cd6omexMq3WULCmRtDrMRR4TcE
MYuhKoq+GIhMixFnUIH7odvKoxwK8qCaIriWmr+vHfNq5+M31Iwp0CEniDvSrBNYpHwHKsqIst2J
RnQ7X1gvdRc0Z4ZsYSowo3INmB4ic4oTnnBPliCu0zU/66H70LGE21kLNUBFtkU68hEENv1FvMWH
4K8xI/z9cxKZLaQ6aPNweghLzJHlYhrJG6nGTENL92ATmI3s9VgynGvj7h0T7UOG9d229Zhpe/0X
YTSvf5GnZPerqr80+YxPeWUPlxxt2G4d+RWp+7CYBolenOadYnriF0cQqgFuUo8QaroW0khc3dXE
juQWGDgMb3bznH6poaDr1++dKV9yIwCsod8YZ85egGAke7X7zHnzrWq1ja4hbVlnZ7D4N7UIfrRy
+SEnFiCRMftsgoRF2KhjdB/Z/8fDYRVd/Ccr2MDpDGo1xjvwzv+v6Kk1udDgwPbIDOBQzMM6FGXy
6/sZEfWV87JADj2WHTCirUWAZsF25S5kA29SpTF1V/QovWfhm9jYFVepSTkbRCtummIyejFlURR4
p/UnJ5rU6V7ceU+acxK7GI737sNs0eHo9TkrBvq3kXFkoAZ4zdCcaUC/LTHv23+nkzv/pJP/9bIt
D9dz7x8xSdC4RFlnTX+kTTsWLBzTYjwEHuRRja2ZjJiHvP4S8+SHWCk5m8Y3iCI1FOdCZFwQdHKw
AihXBPy7WdF8EpgAOyZLXxQhv5pOFWBL8OE3I4QTfz84vHvrLgrAtiWl6DIWbGtmUr6MbcSFAAU5
0tIvVTYl6jzF7gDc3+Lz+ItrrwgOVQUUFDXzjSrrp2xZsdUKV7qEpECtPPl6kx7z5FL/adLlqdUw
Zv7vb5r1n/oZxSHnhZqW6+Nl+I88JyQ1uTdqVnfUUgsCXB29LswocXRjLVOz3Kl96U2ViKlYPys9
gqnLSdjAcWproWG5eiIg59LR3sZKe4wbc7+SYxbsQjfLwuLhubOgjSsued/xzrmcQomePAOT/vyL
zWZbb6PJHHehRVLkhlimxyVvn5EwsakmJxWbmABKqyvwv79875/njIUjiI0Kw4fJ+A9vgHhocjNI
iWHS9c7cp0WoRX689RK2iVKLmW+RVLOS6XUTE9jOTy8rSU+z+CjTUpHAFZs8mqMnB3N3q/F2LH7H
xWWpK8dTV0OxXAuGqSH2AqaBUJtKbJf32eedqbD7q4qSJyRYqYQDwfqjYeohmREFy1/UISdLoMzR
VhS1jlWB7HbSE2jLfJhU2QTDo5iOno7sf5lXHlIm7ebsdPXJ9TF0QJxPg53gBuuk9kkoIpYfkx9q
FIyBLOAj8rzyQ9DC/szvegT3KJ7fcqgJi9dh/652V8ZVNQU5wetroWxmQQiPGwDMPjUwscL//okQ
VPCfoircOy0T0QqxVch5MYT5vwuYg/KuLmZCZjKBM+RIsXrofQIxTZRkZSUf3cXFyJT8n7BqhrPr
NmbYjskXe3KN+/rG7OO3WZ18teJZEVN2QR72gPWai8cff6Sl1feWEM+gYn7116LUGScbQ8BubLKd
Zpi/dLn89tL4DvdsL7v01QyKLz9n4Si1F4APNtTWZIYCqyxvXX3bCe8hs4f7UhIrPDcRn4f7s1E8
Tvy20h3xgekumYtd6WlvUZ/g0VIP8inwpl2/9Bet6fV9PpqYQFbOpTKkc3Ggu+Y5urqWMUnCQ1/H
cjpHwdhyS2WcImmGadk8dWB1R1xVcwqvDjsG0emwyeHOhrUEbiz0csfShnhD3BUH32tcwE4WPMUM
W+lsVg8D3bF+qxW/LaiRVJHmtsVXEZBi47M2OTZV4MqkWn9vUshZrfasj/FXVRbkK6F7M7vfa0EZ
l/XN1ZhgttWAj4y6MhRxq/Wc1yVqr6ovjuv0h5e1p0BEb6yUd9Wa0kWTlK2woaTof8jA+RHpdZg7
pCK3Y4R0JGgPwJDXZqHiCjRqhEWMyv7hpyIGUfFvbeTIeziMX/Y4PTdleTH1xKVJhEOfWlThC0HJ
Vfwet8VxZar2yS8RDx+aqR4roYdAMepVSCKcssQcy9Z2Y86ZsiRM7PRB7LScTjRtqmvreq+5BoNX
sbpUxdkVnanIIMUWUvnVL5KTHztIYf/itw2q76hGLjq9HOgj2+aYwiH1ARG8BKhDEejshLFTjkOX
XXG4Zlfitl+bcO/t+nUw4PM33bj1VStMJbvrIEbuu8F6xr70R6RWIW/hyfW+eU8b88d6gSdtnYRO
RSJ1NsIAqGMEMI15qzNcJ9GnGcxVFF3bQR/bfvdjeXMsjcWGvmfjEB/l0JP7GraO2I3RPAe0RXjo
f5sa8a1OxW1WugkCjjY97XHQsfnrUYGLgh29aoDnYWQQKG6RL7S23b0GcDIaQAEL5b2h6I9C4w/x
yEpSeR3iXyD9mraetklyMYyW3YOZUWH5l9qF4Z/1VnppeZPtpYYkUVU/ZLnsGh8hWy4ZXDMZfxty
YVwG6GmYlGylzNNbZsoTqTzyKMwAoMfDaEguBI0gSAOywEdMVCP7iR44B3tJbg695UnL3SKsI50B
oC+vcl4+nHw2X3L8erHeuuKa/VoviFh6783HcowZTKkjDABxSuF76gTAt/gIAW9VALJ9au+rpDO3
0rTGHR06CTEIK4ahOLg9OdATXvahCCaFkvZ0qjaDu14ReyBpVkevc3YrMahH1jPjh8EnQSZOEp1h
lZ2tvG72uVadlyV1w3bSLVTDy4MJan5IRg0iS1Wdyn42z0uwPCSVne+QwNy0wah5uHohoYbsVXvR
IXT9qOeG/EyniffS6b4mk1sdDYxB4HR5hpJmnT2v+9d3jA0NbOjPmqk/LwY+uNDXjrVumWHiWq9u
IJZz0L9L3GfBl6CikIDrkBGpvu0ZBg19ehBJPsFXbLSLiX8tlIfp2ESLdkm9zDu3y9f6Q6duWb9D
UccQtLWh2VYzvvC+5UAA9B8WyOtH2/aCSzQs2cGvrO9pE+TXKZ7w9lnKMDBKh9HUrF8we3wY6H+O
Qi6PsedlxyIrDJQjA3TzoiEWQyMwQ4wpzh3CcS7JaN4g0TmH9SjXo7A8HDQqq/sSERyWSFQt5IeU
kYo/G9uINnQrpOXguj0ezHhOTm5RMN9pcqLCsmDrpDydLggi1nVM7AqAc4Ph4c5SOcAdDMGLX743
A/Q604lPude6l1oVIZGBStif0FIjNnu2474/Ssc/eAaQSk7dyaBlekcHvl/SOZxM87cls3yXDWZ7
sZu+vUyJ8dlATt+XKms4qSfyg/0y3uOTu8un0Th5dsUwB5TwIk2b8NKYsSFr8UsU++95OpIeHunQ
WSJER6W7xRMCHbyVXeT87PTzY9VxuSSBcTOJ8ya9coE/qHXZcXqJq8U4++l54QCGJa4AhvAigeQ0
HjqjOMfD3B/00qVLbpqlOzua14FkWJtxYYiyzWbjVsFwOkOwz06ZiOAeo1wAIzTy/kxbmCMyOfus
1Gw8mReujxFD5cXVzZq2podtXpEmjykMcbzBgEBpxlJ8gxjGdcZ5ZQDnHUoUIXqYWVq1bTuE+paX
HFcJl+h7EOB8/IoxWle8uuu6alVKmwG9+neRuG92ubyt1QWWiyJkTnaQJuO8uO9+kLia733GfTC5
i7uP4Ui+TH2oKz2Dgws4tBLsr6PdSo0upik9JAiqZgcjrDb/mOP4stKzK7Nwtx6FNOM6MpdMRGvS
1R7hR+3Xo1wJ0woiWqLyNiUhpMazkRiPhk2eO0OV7TIEjL+617VOame2DxmXhySDblVEQbvV8D9W
ZGc8bbutUy3PavtcOeSIX2D1t6z9vApcNLNvxI1Bue3yu1TUYB3aOWV6+7o05V3xYRX73LVgoCNs
YpQ4hR2SgBQRZCSIflaouYznkF2fUtrlkWoJNQe/gC6iuuwRIVo5c7i62ebE/2Tgipth4Hl6qM95
A+lMGxpaK25ZRTJLXOub+8rtHxM6dy/dY38PTz2XB2OQr0ufjqeqxJEutZKHtpBir3f7VbO1EoRx
iiu3rU4vOsKz33kNyjKIlF8W+dcbxHPoySz622ZafCwDyrPRo3zNhNKgBuZx0prHVg9eY2dhVmne
6G7Rhrjy1YG5Wxbp19IUXKuMoAbtNVdW7q5bAGXNd4xbmk2vNztzbm6NZx+r2UVo4hzXBtpTbOOh
855gSzzJsrP2YweLq/faU7GiaUoPGGgnkqluunJ0KOMZSQS59oM4d0EdLoX1UihAs1bqGi0Dj9Gx
DZXJQNFiXR0T3hSd/tihfOH/VIJVzl4V4fI3bTO9ycmnB0Uzp7MVWTkDGSQZcfRnTLBJXM+IJbHA
IikjN5lZP1JEy80KtkwR/Yk3Ft89/F8wQv6BNO0UM19BV5zLUM8kSiIOujuVA3QVe6J6qmLqIjxD
Q2tYFiS65b3TtH1XaN/XJ4idCEIP64NVTf0mc7pXJdqxWR9YbZvvqvZc8YMIH6O+ceJQ1edd077k
jK4RyVD7loA2WUZbn2jimrYaqRjS+1bM1mOj9Q+pBws6amE6dyRcEMsNqVb5L+DPvgn0GuFMhj+y
i/MTh6YPzqt08FSLp+86Fto70+MC6SUfD96JJjwE7miAPhMiSZyXQl1bqURgpVCfkPvHHwOxG900
uPZKipoqKRIeHhyazZxubRE1HiLwkgd/jH9r8YNAcw5a/aZb0VetLaRHwp8kRK0JJ09Qk8vlJiuO
NcJVmumR12/tUTwRAhGy+iB1mYpdqsUfRsV7qKpUNmyyL7z7Ipv7UczBT70svwwTsYC6bnsjeXbx
lRj7+k8e5SdDASAlyC+6Xv2Uz+3vEeTUUsc4Uf/W3oArRbD0HGIAc6ii+ygXEZ2Xtj6VlgldDC9m
Go2j1Lh0gsh2Qk3DcWq0EDcOjX1wEti61pR9rYgIrqxhTKT51gMIDG2G7uvN5MBuotF48XP/lz8F
j2BQO1Uv/Q9557HcuJZt2y9CBbzp0oBO3ksdhFJKwXuPr79jb54qZSnyvojbfh0GSIIgCWC7teYc
Kxr6rTq4gdBacQaEdagM3wrKzG2XHkRqu5xS4X4/92UhF3oskzePQn9U7/sN4LAmGl3hpO4LmPmg
zCfNnyNW8ojE6Q5bfBPURJuMkUm1savKngWO8Ny1METWQ+34wrQi1uNiSWLNLK+Zk/ElabSu0c/M
JQUOpb8+Md7hB2EYFA4PuT6qIkbtMKowz3QZREnvQRqnpANDEzdVPSuPBdWaC+zUMgAn49a6mDU7
lAvOuhH3DUAFdKUhll8mfrnQU5ljka4NGmpKIHLfTxo2e0owygSA9OdQSpEbAfWX5gxIacWqg4Ln
67iFvnhobIt5LzP7QaPekIumw7vql26XlzpEM7Qnh7jVEGPZLlmcODvGc1QwtDz2ps3FsE6JGR40
U7fWRuvAIoZnt6bejYJJV7kaFvuuq4pgDTyLHE83EPU2PmbRy6asQceuCVZKg/Cc9Rp+MruiERV7
c/KrCEmrGtvO1jQ2esdVlI5YNZ4ZiQpvi512yoBsaQUL/XxktSd/gpnQ445B/WpGKv50Grcymdft
VDC60iMlOYvF2sS17xCgVVsmB+lobutgvtFmDQEGrgsQt1QVrFRnRQkm2lOjHaVBdAz3ptWzNOo2
WD2V4lomOOUiVx/w7RnOBYVPyLMTfW/y8tXoFD8sl6t2pKFK123gkK+06qn3jV+9Nz14SjttOhOD
WjwV5iFRwTBS8avEBuF3uXNRUTaGhBqB/GpWKcMHA6aMiD2oOk7fYC8xHXOvzJe6+QRcW13n44Cx
RER8rNDE89e6xQWx6aPj4T2AufTVzONXmSroPx34zXAI1ll2k8SohCidQvSAZiM9y9J5Ei31gR7t
wTPrV5lym2fGOrebXxdPu0jUhWLiS7JCCk9gzEuFSqHY1F7yKh1vOEUZV6P+lxMs1xO67bF0Hrp6
egJRCSLOfhiD4bIprZ0r1q89oQpUY3i2BNeB8ojlNhcuL5FutmvMsvx4uZ5UVHgNoxImq6hMCfnE
JYLzeoXjwDuPfEnV3LSUaURGGvvCjSlbV2rMvlm3J7fQkS6lj2bIXymT+uD1aOiCbpWJ6V3d0T3L
JpeLjIxMaohEUT/8ghFZEgFX6x0QyMxk7d5xcxnJTWypn0VPu1SUyB9sek4vh3YgIseug9ZVBSYr
h2Q3DX8pCfUVBangnJLWmnGFJMoWnqh+US4CxRIoVHplcQ2RWpCrTwg6NyTzm6o59A65idZ5INHE
yCLmSKVKz9S72OXQXx+mKU9gbIHcU5Xfgzm8dMFIuUzylXUaUm13H9s0j4oAhrwblCautrJdyBiC
QoKFlA8HJD4J+9C5E3NmRJvpRmYuZAKrs96pjXYvvUQe1uaVgqjRWhIAcW44E0hcnqJJQdIQRH7B
fJjYI78VThRG+Mxak2rk8CkhqDqDaKFGAe4B2geBRDAGIpwxLRehuCGrnrWzmEv3BjwF1qAHpSlu
PDCvqA6LCy2j822ZM8WhguIBtTcToWlviBHPRfKJlTu7EfMxAwpxDrpG+AVhQ4jYl5hpaUw95VlO
IvN5ZN7pTgR8pMVLe3QWO+FXquQlW4VRLIWiztI36E+zGX6JXF8coU9Z6qtqSHbyWJbI6i4VmdSk
qR9Y+H8VCpZoaF5Hlyu/lsZiQZoTvT5hOzBQ8U7GgCZUJzLePIUaglNyEiLrgv7MXqvM9sjgVn6C
97Aeu8UXKUykZuS8XC5L3txgb35pWdwutfeI9YHEBbEMFPX6ZZpFL7IN1Zo2+s7UYFhxym1Yzlu3
w2EiGDXCEmdP0BgzN7yRRlpXGPCFm9dRPjOCFLiYvB3eEqYZomW6Q/ZG4EhdWAfLnqInoa3N0zZl
ojQlujgZTzLFseRACSr7fo4e+98WcOnVZDL2BM4Vvpy3giX1yiN0AZ+B9FKRfVFn7y3Ox5vYm7Fb
hprMf4Phrw20x9I/SRF7grsVI2feFhezgAnkTlr41bQz8QOUJusGcbPOMXP7TkSnxLSFHFm8ARLn
S1ehmM/FAoVg5NhfhQNRykYsI/czMyFkXJPURj6FW1PZG5QUtnEFbYs4IGyccNeKhkXa52hR+hfM
W4XwYx59E7PzWJlgQcsvKRhAYk/OtOg2oxF2m7emUTQU5flNvPRMUEL7DS8M9Ov8jZ7uRfVmXyxn
YuGtNdv8JnKYHYvkt+j1kqrfovYvWByFxmqcsk8Rgxx75pDSwc348RTC0oHkwH3tpliDVbw+Yp5e
Efrt8YkugXUYbcq8yb8QDcAjvYISTCWlaC3KPog4bSHuzckNHiTXIsVmzRiJ+rcL9yVMgLRS+3Vq
6W/QX0mK067ikni6C6h8Ukic1dCLeB9eA8uQSsevGraKjRgYT4uJ25wlRL0KtfpuzuyaFS+Lv57L
4lX4Y3trNSgYibkt5GQFJ9RNUVCTyo2+xBkV3xYZDSsy4ehodfUck85NfUP2rFpZVnpREEFerCLz
ZZhfZWGqbYom/+yz+FLMnJaUKRpzWz9LYlzFBfcOaZUnVSMMA20dXQnIV315rnsMuA6BDltMJCzd
1OB3LCfZZ7TCl54kCJpS/JMrfCynoJl8wuJbfi4LPZLpZ1s8M5upd1g6u8RyNQhLjU2YtJyWec1s
I8VSwWo3zDeCfEGYiPSOcDjkTfdbJeGhgDFZ6wMdSf6FdJTgbuAces0jnsIKzBSGW6sbNmjJIOyB
9kKNMXzYSbITt7vsE9Mk5uv6xJf5EFvF9Z85pJSYgslpphq5SPmtD7fEAtHnF4kJa9l1i+BITnM9
1oq9ETFwiSxwY8tnHXUlUQWaMMVHM1He0sIslTOHlO0nMhwMHIR5V3lGnapmCS/E3Mt0yIdW4XI1
jWmwbuMGFZ/zONdthYz7UQYTZBxDaWcg64N+L+EYTTajtk1b1J74gYaUbtT1ItbQhnOM4EYbEXcO
pSR2QH5Dv31YTIZuSnUSZ6LsXV99zSYAJMoIT+vasu4jMuCrQln2U8c9UBQM7Ko3aH6Z7nuBecmd
8lLpTRgk9vzujr+lSz2oU+QlHue8J1bjski1qpjq0y29+cBQsODr8ka9XgthQMeKiDB8taY8KIuR
gDBkRD9kBDXDdQwQNT9GWk8erdiI7LvqEH0cxFA3Vk8dXbKIrOQl8Rit2tesjBwP0R/i4S+5gO6W
9t4w+qdhnMy1zvVJAfTvJGMpIF2ikLUde2MzjVPE8hzx7cgCg/odv9OqPMyZyhTQprKkI6S+IlCP
uux1jvN3PaKLIDs3rMdFpa9DsqU7iDMUTDpxvTUrhFxjZp/iQJ2R1Jm3uVB8ZONwVTf6Qr4mvjJd
NFjNgg4uF+KpKmTybtEqCc5uB4aWcLbNFXzjeFUTJd2ogGyl5KIDNLuyrfDCZpKyrj3642D57TCx
RZuD66VwqAB8zrou+Ute48awGihAjcPxJoCatFCEXam9leKhyEZLN4csT1vQpCA+s5fJMqSKodWG
96QDiBzzk53mzdBJyFpIctdiJBc5MUneiW0SILXFQRWAqYqpbmUAhUtdMyt5lnCVOK0vqVx5L8bN
Gg06gfv+BKEKG7lYwidkhxyNZt6G2UfZP8suVPZnRfIW2ywKjAotpfmcefEuiIkP2MNEKYOmuXTI
vfos898USlRqeXUb1b8Ht3+vavLqbsI1y3SmbDGquvXkYMA00osWHKRM40lUCJPxivrpa+Kvb2J1
V4Te3o3H1YBQxyhsgjzhrl4u9CESeICWeA36Zd+svJOiBLtcS39JKEeu0MPlIjSNh2DVCNFHGLgP
XscMLDCYgbl05yL65QAFkJqOcYmOoxu/oDgkuDetZJizItWzxk+48wYn3kswlFR6jfXKCBkHpHBA
JP9SGxGtG6a/kTwxMwr6YGXW6W8JFgJ2S3qpNKgPazz3ifk7abNHATASw6ZaJpg0yubTLdtLRJSf
Ml2H2m83t9XzQrUWVrtdBdtFcBuIcgrN0NChtmzJ7Eai8TVd+YBF8yATwJpDxo4Azcr0vBtYgNcB
cr8tpgy62hDNexfci+XTNDG9B+OIPlXYzQZHEKyYHeZC4teb+aWdevp6KZTfMjis28JOPFF1A9QL
GRKErBbXXWtRwhcN1UZYHKAgojirSn4OU1HvD4jf1vImJTE6rK3BXuegvUUinjoeqGfF2efmRtdD
AjLvqgvChBdCq4R7YS/nfnLtVipXcR5sF5ecZmbH4PgR26clhfNahNkGgCYkuvFuMtNdl9jPmk6X
jNr0VyQktZHWbL1WJ0XKPMRo3DtK84THeKieO82tN6R31p7dXaE1QwgvUGJilTYJJBJ+P5PKHa8i
5kttCdABCsFPEV6nsBI1ffOzkLUTpDGZRu17/dMyi2LTW5+ZNeEoFDgJsbIR0dGYEbBo4TEYk4Mt
kSVbxtuOsM8KKYiJNCQZ3Ou5Vy+jckEqYLA+M636CK2TbrRw3kWDSHKkaTq+GjGLlgI46m+KvGn8
Wl8nDQuKXPzRSMwAuv5a2dtNXmyDyYUSorW3kt+VLgzXseujm3dZAeqw+0i3bm2k4YDGI9pyoPjF
jHFaJ2W1rsBga7r9IKLjlMD8LJTmXRCtxJqRxMcjnpZ9ndU3gilSxtbFQtCDIDJzxskke+rdgy19
wUWID5OenO6OfuUmX9QHyT7MxM/3lItJVdRtneIhbgWNDpJIvgsMZLrtiSDmu4yyaBM9R9QuLESb
x5I4P8bTGBlgbGzEKZyXtOInD3euEPOUlP0jgYIIhqWWkRVPmSqz6lJCKRaesuUugq4n1mAy9kSM
4mgwe8nM/MMQ8VNxlt1qucwr9+hUpOsW+yMfa2wySHTV/GsWtDjH/NTj6VZcHmpHpn5EepNlMckA
m/uQq0H9g4KcTe0wP+SamvUdFj4GdNJ44m340AwE1GKoxcxKnGY5IxbhdLm+nqDDk0Qm6yH2nqHD
oRZnyixXgB14BZzH6WkWHYUYwfEcpZR7W1GnEZFEReXaWRG+TSLbhrK1ctbDrBre8CW/Wi0dr9LY
TLjh1HAmFjHVdkX4HtbltU05LanyXHoU103t3smRZEDlA+5IZSpPfj+pmIlwi77aAAvzJT+aQQiz
jS6qv0yL/lX0NXLspx78lYHwaItO1Jx9gWLrRV0yPYy/AjgYMNpjSpjANoyL6qUr72fDepAEKTHp
tY3lLSu8Ew48gR80qHkVhs/dldpGr5VifFa3pp+apbVpKi6omFXIwUZxcYPOs48k0g3EVFUkFPSr
FljCyhyGQ1KMB2xS10j0n9oRBDzu+odivItyMslYIh5qXTdIJCZ0XembnN9SRk+hrtgqbi0KXtbj
ORqnaQQDLAtnox4aZxXkP8zgf+CyPxDGP57+/0k01ijk/ofiagMz+b+JxrgH34v3/wIanz/zD9CY
SqX/UpEDcjNxASjaB1L4H6AxBRz/RaV01B4GTFtdU/mmf4jGpvcvVVVh6ZIVsSx0dIi2/iEam+a/
DNukNqWhq5ZF+Ff7vxCNwST/YBqrlq3asjwZ1dh013TN/9aHVUuZ6kEwR9f23N4GWmMIzSQ1/+oF
bwIZiwUKvJ9kOGiRnVMxIX5zW7c7GhPAvJIwvVVHp14tcLAsRMX6gu4qoX5zZ73qbndnViDnnYGs
6Iz0zJeC186jf66dpxbQez5a115EQCQtj676QG2HX8uSbUsnWbZaTONMG+MVlcNHoRc728whgpIF
uI08IuItaDYlJa0U9FD1bJi4mTlth85kZV9pGyO9QeP0pFj5s4GCf1d+hSPEubnZNe5MWrc3Cz9q
0oVcOkSeMMh2IR8Ti0662Th8yUQd29iZPyfs+CvO3tptzHC/DCRtzRaQnTcfw+F9WtT0luI+294j
nd4uTXKBmviETM3c9+R6UWrM4Qb9JupAL/6se/dUDBk136nRsho2TBbwe7nlrpw8Eolev81NqGns
Me30KmAendqQUBB7RB5TJaoIbCyXfw7QrL9IqEQfWraPCDSmzk/uIldLt7pVRptEp35v5lMs1bqu
i3yjV6lFeDwkT2F4Zyf90qg33VDCSlCojbkg3idUet9yDyDbs9AwmdmL1rTTttYzljGEr4yYOvSx
ZxForYAXE9fwjaR99RLhcF6Mclv06lH3yvGiqiNfc81tojEQ5Bma09hu+l3IGchiUAAYy9+0bLgD
UGz6OqTgdWFiGHcH3G7zQmqydOfreowa8G3ZV8L6Ey6Ga27M+RCBntnPA8dA1foE45JwlZMDCc70
dzQnhC2tYTsl6H0zxtWNCodon+FD58JOVwoc+XUCqonSTYD1ChVb6+RqO8op+bSUyxxJMsb4fmen
zluBe2FNAoGQytw1K/UqqkMgHZShpt5ZsqEk1VZR2+Sq1hrk/dVi+5NxYej2kSDOSEAuAb+Q1Uzl
9S9PjapDlPcvapwt22YC++FaxnZCwL4xGiQAnR2eOnvflh+p0uXHROjnbNyNlHO0KFmnOtE6jnSK
GiN8ipqhuKMub0DsEnUKEDOCb5A5u4i4Wk7JGWHtq6dVMsV3mKNVO6Jeh/lh1bsiosaS2lw7yliA
nxM2cLiwOe3b0TaW4+KmZ4SPsCscqG777Bm4oioRG40t0AAYSDeK6bxTA/6zowODEKgp62ZG6itS
ejPALnO2fjvFdGmouK66ZGQ6X0NAmeKRW32ABDwQX11XMXwLzepWg1dVe6UuNzNTrhAtT4NOCk7/
S225eDYrY7lpRtBvPdG/ZqhDLFDutok96mNEZbNdirzf9Nmeq4bFdXLCnVo3oMxc9S3GfFLCa5zR
eNADg660PjnjrIQ7XTul403XlYdGc7m2nQPeJ1TXM2mjiXu2CfdGYLN6Vkv9lMbjOwErzJAY6a0+
TlbQyzDKqQYQxzhPCVOU4yHRoxcoiFcwVpsNVlzkECW3XEykb2NmBBRcHPpeaSIXSfA/dG0I0aHA
zuqxzOyDEfiVh0oMgzaVkdZko41d3QfXNap5TLo9TsMDeUgjM821pg6dj3j33TXyO8LS71YRXxe5
YV0rDo5M8Erdpg7n26SfL6PHON5mkG82WkIZoknNYYB3u5rShr5qxy7mAoKScx/sG5NoWjVRGufQ
W1lzHTEFO3Y2XriiH3DRFYSBWSIvI9zy0mqOwObb42g12c4L1dP3S3IPkZDX6+P5M+f3xAf/eK5H
EezNpeIedRVgYEQ9jnJLG40bZj2fRhrsksjQdnqG7UET3C4qVlTAnngqH9AKg0cKzS/gQ+Oyrh2k
XXPrwUtlBtmlJQupiZBr747hdQtshEQFZIiASud1ZF4sdNQshh0dMaijXEURIpyFiF4MgGyN3K04
up3uUkxFYqnEQ1tRxAlxGNpLCl0e5UMxajn2zhjx4H9e07qJaGk0VmsF5NmtxjA6OmG7iURPmCzN
nRGXRxieA2WylocSXqSRlkQELTykbZxRqLAnsGdgqhEPlQWOygyjQ9/mEMUbLT3W1on7Kj1Gln1D
JARraH7bTkTGQ5YnzPcv3c71DoSgECQ0VYjsOdW3nSaunKXVftOF9wAIYC7I19paXE1SmcDyHvNs
Co9uQeC7nfchOQdbL0J/mtx35EM0Z6Om+p2F62O2toprJ7vEaa8twWOb2q6ElqvjZXauioKSUaah
FOVeZ/vo6B/wVxBy41wI7XAhNRhZBLChO8gHT1GbY5+3/GC5qXV0j9Qs76gyNDt71LNI9m34ABPS
jzGFGF+ZJT1uqHCFenH6OwFsM9I0PZq3jjXdm2o+HPPyGNk46mI7ynaBpl6EqY0JxBneVAhloEjt
QzzWua9m2j4vBkAEI3G13AzR2AapRmJH3AGG2k/rzsS5oAnYm/ym74cfr+kgjjftqPdk0btc3cbi
jOTw1ddUR07IE3KWyBMSF4rr3/LcfD8szsCtLc7XHw9J3viOpd4NZtMf5cPSQYWaYZRwM5WIK2CY
ouppgOOZoz1Vu9wjUiW+J7aYU8kHIwDv7Gj6S5GiIxG3w6LQfEPTIFiu6l/6TMBoDvtALYIdMsw4
+hVl0YeCjZGKTeL8Yt7NESGiVv1+mlNWE9yHeGciIYaMWOyZ1zYyqmVoHNzhc1r+s4d8r1FM3xza
CCA+iNfvI4GKzze2bkChF0czRHOTW+fDnL9Cfo94+ONr5Dt93j+6I5LbH/vJw5x/zvdXfe8jXysD
3LYkOMNdnjhvP978X5/KN34c8/xTz18n3z+/IM/ZH3/jj025V4AKjxnIlE4XWaOU59P5feg/dv/r
P/n7+3/d9W8/2slNYu1u75sZ6cjaaKPTZCbRCa3GFPq1qu2CZoH9JN4IZq2yz/vkYZyWKzjf0Um+
ZeWPNBKafGTdO+Sm/BCR5tEFdsyg/tfNtmKKp9R4MwsNvYDmEZY1po5ggFPaHZLojJIq8qPyuXzA
5AvJKtA2k0ZuBOkv2hFSgz1RzhPlAPgTiNpXFSmtjcowumV17dUiqutLoOQsMZImAxF1n6prJ8de
l3BDl6IPd8UtJ59Oscqd+/1cvqiIO19u/fgImcYOpRfTImz/R/kgsYZyS0+x2ZhAmBExTOi8xUGg
dpKSlZsDFCu0UeLrc/mq3Pzj1dE1XgqLCYndzvVxxo+OV7R+tbWFzjhqCbAkSnbohipZ1olLpa0p
1R+p+/Ye6jbrINEa5UMnthImwysrANYGselXgZzdS8jTqst0Sk3oXK3X78mzlIy16MshG1Zu1YHC
CbeSzGh0n9QKzw/ygCxM8/Ohgxbbvekc7Hj8XEbvBn0zMV3xl4LUvg9qQvGF7BDka/I00Pc6Bz73
/ft0MWIi/S1JjPz7LILnY34uOZG5i/g8EAplifRkpvQyaKqxRXhJtFjuYgpsKPSAl2rSrK3aZITo
yFIzGCnAYGbXOcyBcTc1yY4pASohYq55gtNL4i31voZOGWthSexF1zbyV3ppd9UYqUExClCV8ncF
oNcOnX69GEXH7M24Pe/4n0srnxY9nC4Dk8FUgleaRbG2tfwWpM9cDoHOPJNC5fMzSlSjbF2ZzplB
tkklZQHUGHRDMV72KsJWSNI1Am3mPpQqr4/cC18VRXfP11deiVYeWlzk7wtDsbbf2TAzH/eaDQpB
gvG1A9RALUlaUI+9RmxebitOmbwy8rYO1cFAvLyJAuLO8t/I9+TDLC7591P57vmGFhf7b0/lznKX
//ehumKYmHtcyiYn7zX5Y+TTvMwYgb+fy63ziwtqQBIxhFfl4dGt2HuVAhdyF/m1rDVpyXITVS1N
7bwp27f8ccz8/t0AU/lF3z85pJYKfl0T5EX/YIpxPxFtI1ICZdnKZkLYpFxQ4JhvWBhJX0YDVU3b
KFK3cvfzZiDOWgwPHk7dijra5VHeqXLr++H7NcDppj+L5B+ssR99kPxjHapC2Pii3/Lk7ERunn99
tUzXVnKJAAVwItttOS++PeFGXtdZWx5s85crf4jZHKnurB7OyFXR5OTW97n3/vOaU+LrKEJLgS1E
DynfkF/5/fT7s3Lr+zJ+v/F9vB+fjQvcRkpLH8apkR0n7KyGyvXiuWx5nPG0O8nn5x+/VCRwYmVU
N/JY8pr+cV8u76GiFAd5u8bkY2eaEtcg6numMvJO+fumPMS5q5rKuUVsk23IVZTHRDzIvkQ+lVvy
te+n8jVbzIL/T/vJncfgY9Qaqrn/pxlB5ea2/W4zgStu4/PNLF/19KJfYLj/u93JrfNecvPnc/mh
81H/2OvnF/z8lKJhMOhskAjAQGS/IocRuSU/+7fXvneR7+pyFig3vx/k9fh+Krfk5/7Xo1aayxn4
/ojc8cdX/e21H0f98U2h6PDJITR91LNGF1N7IgnGUC9wEGjr3w8Lfk4q9Irx5PtFufX92pLnNHH5
vO7Iy6KzF8eQ3a08+Peuf7wjN0H7DSs85XTJol3bSwFY+ruh/PH8vCnb1R+vyudy/z+bp+espxgp
aLpohPSYHNcfaru1ddUEjZjaLJ463yoqQLY1wTdvfEyngrIhVJh4pDsB6IW/+pa4cElqr68fq7Q9
mDXqCJxq82thFnsblM6jDin2ZtDLeqMHw32aVLFfNpO3VaEqHWLA4qpt3RUTskvNwCtTtll1scyU
F3TCLjmQCbpYHIqQKcRJUMK0IZK4HHqbQ7RumGwfDhD9/88/fO5OFsqb92JRteSURJc0bjm8yoH1
++EPevYfQ67c/NvuP16TQ7d87fwNf/vc+RvG1Luw252qRiz9xJROPLiy7X4/98QUkNwuKyT5onw+
ig7q/OJf3//xcRu72MaxHSQKnejU5Mdz1ymSa7knEp8W40l9K9+YZRP8+2YcZuHaysoPLW5QfJdk
pFoqUWVj1zNsmiFYrugDv0OvVFzo8mlMTGcfFy9pnpkUDWv2BOyc46gacDgC6zi4nfnUVvGN1tgX
wmNgFMN77FL+wVUMeCG59Wr11l0wqR+VoNSI7nkbM/Xfj5qLlmChJKEpjDALFAc0paI6UKi0m7rt
Kf9s5Rl1CjrimsQZd53Sn5o3O4wsXw+ZGdaIKfiKm5ACB/sAeOw2m3FOx0uHapBsNiyCdg9dXF1r
VnrSGGfBDvNPbH0BueIIS0XwZPf9K4BEZR1mub6xMGLCL1OI8lFItCAQvqpdEYEPEFR5DghHZ5qw
2QXQmiPw0ApEQkKGeekHKFSrgKDFXLFl9cbKDMdlF7b4v8wWqGphlp+K5l2bCn7MBZ2FXSlfuTLN
iCT0GCYfvzyznjKbQnQOgbm6Kp2bIUreo3kI985CWrkoti2o2t6ub6lGtHETqpFkNmd1oCyR/svw
iu4KZ+Cy9mrVtxLLd5rA3mZ58Tm71cFSBhQK0TT5LJKhDKbFTV2qcF9m7cPxIuUoqB17hxrAi078
WhsBX2VDVK0dwP7YDfya3GmLrtfXgyJfh24mUujZlmUbkfM2Qg1Z2HvQSUclocBcPqmNP5bAdFSS
CB51sX2tolLR6KwKALS7FMBxrpnNxuiIeCqFcT+WtXuy5trcIF7aNHX76C2BsXGcEPa1690nU4co
TW3j28TqX6gVtEvzSXkoPZE0dbUHpSy8tUOJWXTGHsRmLbgslqbw+9AmoI0bZY5i9VQ01rItBg2R
xAg906vf59wqN9WS6ptqojgdhUladEjtuLOV4rV3r4q5BeyWdaL6kUKgXHMe81l7Z/XJqtLMNCjT
w34KmoC/OxF0LggzgYtGpj6AzctcrPHlEfedfVEbo284VboWvX9kiF6PeBNEGYrZ9cRkUWQ3PbxX
U+sP3dhVK+NAdlEB7xu/Aomd/JQAKwLLfX5tdqEoWUGuwtOa18VoP4WWYJtp9gOkIeHC+3QqLfo1
G+qvpJqK+2ZIk2NBqaaNTb08bjntqsO9tiLfsqYU3slbYvd+zLQLZ2QRFpgViloq9jVFux8txpWS
DFuvl+Fu7n+HTlzc4B3/dLVxH7cuos6mJDnX2VdzE611e7zXe/XXYhf6JT1FSgShRxqimq/pNPco
kOn+m7p+yRLL3MZe46wR0rM4TA6An9C19NH70tnVyjMypp9Zsm0Cqjv6ejkCUrbbN3sklZDML+Ho
zMjU9Qt71N8Ut/dQywAu9Yat2t7N1Qd1vaLbRAW1C0ly8sOWgjFWpKwHo2kuHLcBsmiPr7pjc5MQ
I56FC91TnA8tiGx/UPL0GmMPoUSj2TqlVq0N1XmYkfYjQNLLbRlMKO5nwJAtPYaucs8mQHIGkUvM
qrxeV5X3mRNqy6dxVwXzcpFFxa1TpyfCsdPWcQ6pzVpTy549CBcEql0kTatZaZR7V0hbvQbvPXHP
wsJib6S31LS0kZRdMfzZFo4xu4Y5zHWEl3Ffqg3V2YoVoP/nscATYLqR6o8ZmtGME6loGRWkh2nd
8HU4cp50a3j2xlzxs3mGAUfnzwTzJrfy0zjRkUIzKFcmNOu9a3bw/mtabW8aBj/aehqsUj3WwfMC
DtfKwLXk7RNwLxxanjMiQ9RPLpIugiDBrR7AdW2CxHf7Dqz9Up1wkxIkVxVOQqkhPIupw1hNV+ak
wOUyW0aImXEpD+tlTQJgvmA+Q+mm5sssTXsvZIzUSl2DFnd3g4EVGMU3cdqlOHRNEzO+9sWhNlkR
2rrZk9CklYelhnFCn8ddx0Wd63G8DCpY8S5JZr8iaRN7kM7jHtd70ufEV2JBXO5H8tkEdv0Gi8tq
cUySshNQatd7rTpypnpDKiiksA4FTD/CZVjWnXE7gPalGAYEVRO4CcqwdB3BeS2sKLw0Fv3RUitA
ATOlEOCzIPkBiFQpV5m+cLtE2eWo4MMA9zccSMqtSqFcmxJzl9V0lnQNKycfKPMzgBjsqMjhho61
6on3P9M/wrIEgROq3KgF6L3eoLPSNQXtjZPeEV3edKJwjMoZ26SGl+yMNHpLtPIqcUttlbZjyiFL
KA2hfqkrw83SwWBt6N5wtv9ixbxra4K1XnxJUlwHfWtT3S5lNFKC8FK39WpNVQcqSigxWrclQoes
ka2yp1srpjorAEX+VrngLEFJc9QqcsETzfGkKuC1ObshYXpcS5jejPgZNIa7zd6DgKy+ggLInxIm
1nHY7+P5acCjvR6U2zpL46Nu2bfTbOxIzAHRpkCQgwHehWjvjTTxmnqi7SyyN0CQyW7TQAMOVJo5
NVyhCVi59pjOUXcbBpCJ9VLfudF46DPOUEHn0nhTctKw/66UYNtUF+PUendhHI4HKvCWMfwM3YbO
5UyYOPKypHQwSGZ1PqZklLMCvF1o3cw2NupuRO3OCHXUc69bjxnz8cFKt4Uel+uqy8Huxxpd3xLf
97iaARrbzKbxxlGe0ptXmgJIX1dsJml1/RhoN86SXSF+R17xZnhLup4NatR3er2lXNy0VSEjEvix
LHJRCbL+eBa3LRVj+xhTw0DJItx5pvIy47zdhcLuqGdKg4u7fV0Q69eNsTxMM/D3VtTMK1L8yVqp
bxi7dri+8tXoWq8zSo0pr06jgmo/m5R2ZUx5to+H8clto73mFPWhS5ppbWO7Y5A7APcGDuFGPTyv
mUJyIRPmOEKVptxEgjXIvKnyQDdo1XKXGL5wkmHrRWilXjlKMF0FY+17KcknHFApVuF3Im1UgbKi
z6pYLibDCbbkazkTseZHh9IJccbHw/VC7crKuEclgag5BrI0dQyomU392rRhglktR0YlMsF9TRPE
LxXkoAdQX1AFuXp1rQFjmyNodpR29aKvfE5fUZrgfCAucdEU3R0wbM+PrMHaQ5L6FeXpg5UH6RZB
DKUZHbfz2wyuaqihn3eec9Y/pKMFmDmr7C1Fn5CcXjrKmxNG9S7uWTvMykkZF7ApIlc1K7bfgvda
4ehba/SmZZFGd/HQnpxycQ7YxgQDv9vGM51yrdfZZtYcsr6IzTRMrFl+owOaOFCu9smd3a+mtjWq
n9gGtCZUt9F8SX0OZDZAA2zsiDsKMI/Rgnwh7atDrNxQB/1/2DuP7ciRNEu/Sp1ej+XAoNFnuhd0
LeiUwRAbnJDQGgb19PMBzAqPZGVlde17A0K50x0OYfbbvd9FmA+EgwuqPuiOAnsSK3ETDPZBbzzr
TOeCPkPWUV0+DvxU+9QlhEN8yHudhnrhFScdX3eeuQeehuZTxN3BcQ/c0d9lExY5ylQnrb5PBs3b
pln/dVLmDz/3u5sICRAaQYRv5m2bhvF6KjtY5523reJibStoxSCzx0Pv+4jwOh1N4sGZxwqjeYAr
Uv0uj6t6rYXChpisRZAI5jsQNz+j6e/VMJDpkMS0qtLd1IzAyf2A8x6ceyYSbScGEmiMFud1nJkP
GfynnhQAgqA8EX7Mx/rSWEF9aVGproewFndpILd1mW9ROZaXlg60dLX8kkTD1mznrgna93h0P2UZ
IOTGSNpVCVGMs999h4cadoBzGPzyMXbGXSHNndmBLIYoVlKMbeJ1SvROmk+bgGHJdWzrL2MlvznE
M65LC0xo5JC3XFpGhvk/3tFt+FAVuD8VmoNUs5uVSHoHxz6PTzlVey+vd4NCSeA5m4HPf9Qn9Y5o
F+eYx/dKgwznuTYOlpwMAXyzTkQByPJQUnsjKgslre5EtJaN1BoaK2dhr7fTxUuzJ6KQvlqu1RO+
7b2vaij7qDu/RTEGGF9JRlKdcj8YnF+peamxP72ktfMeVAEOtFhu2sBOj1MO/SY3QJ22Tb+FUN+u
/CrYE/PwArE7e2pa/HK4YuBIInaK4czn8RhtG60FJDNmG82lip7L6T1y32qjDek2dPktbSvmzCma
dVCPE2JkFW5t2gM1Qa1rF2Ea9JLjKMM16L5LbyBdroy03IHF727yYeWIDhCSnspd4Hjj3samq9KB
fASoQwA9aejow9BDzCUSx6ljcFfBg87zZks+J+MwKY/cBM2XtKBfwUXJCDKb8OBtC8tHajqHZQxV
g5W96WhyhCQK9VQ/UQDHx7of930CBgn5PYT7luJz6p4TDY9wpFrrfUZ3KQ4Yyi9QpWESqHH7ImGb
ugoRjNZmeyLucFQwLDbUM7s/bjpQF6jHaAfftfEauS+dD+5kaQI5xhmtbZilPt3E0V/XUw88OZxs
sivoJXdus8si7ppZNu7HJn7IbMw2oTccuKihQ/g4wSBY3OV+5m/dwRAYcQE6lXX3EBOKZfmIt0LH
ZOQEUDTmFSte0zvnguMMBGfI3T/ILXkMPSPc+mP6osUGt3keWrjRxQ6aA6MjLsimungc+ubFJeLY
bF/itiBvKkiKVeKSOB7bB34NcKb2jU88qhfw45nutE7gorW2wjHROsaNUWh4L0PvJSybcMO494PU
A3uHoizfOSYGXJhAa1WToyeJxriTkL3XsU9jRiJvB/yyGZ3wR8qxxK41ekTvJd+j3v7C+P1u/oiH
2FafLKpcxH6l7+qhpxo2tnurDXZeBpTQ9fN63asPut9sO8c7R942sAyyIbDtnn5UlUiOPs4bzJ3u
o04XBJtHXG5NiPGBj2kRqO+MJem29CtICm7CCwFU0w2pjfGawjAaPMj3la7eTbr6gHxbvxQcPZJN
6wuJivOIAHGo0sqbTaLSfOvVxlPszmOwthOsZTvXIMY7RTb1FvesBqdtINjYkMEGUEV6cmV7swhm
/1db/DyW3//rPz5/I/BnHTVtHX1t/6ATNqjp/pW2+PK9/9vt9yH6WvzJy37Kiw2UwqZtGZ6BDcPU
oD/+XV6sISK2DMckics0Hd1m0+/yYsOZX4QWmVc5novs96e82JC/GboHxNSQnqPp0nT/HXmx670B
omqep5nQs4hfsqTtWab2R3UxcQIowoI8PjfUkYLKBkBolGraJelwjl0bTdmi+Al16lSkZTYGFn65
EgJ5e0jTc1OF1lczC8XGsM5FXw/HJrT714lhRlAckTRvRDZ+yiSKM6MU1dHLK9S5y2zu4k3cLLOK
q+51+7KYOETniTlMgbtucSx4oh1Lo2IAW/XbeB7zXSayaRhjXmZLAmwPUYZJigGzqyzMWcbFfk4U
YQqbUYIV9+da71UlViyDGItgrJ1MLqnMIUd9yZlc0h/n4dvr4jI3p4oxbjntFxFPMA8oGPM4xXVi
KTPcKdM6LcqrRV20TBbZUS8sAc2sIcuGkYvStwY0PviWq24urHR5yNQWHZD+rigewX/gae8MkjrN
Dhj666wDbf6QDI9WWZcc01mHUJnl75NlMY7iHKW2+FFTdOlPQYTtb2qcbj1aIh5OczM3nfmvlg/5
rOy+tdl4L5SBYW/CltjAEm1DdUe1JNiOTQd7DmuRs6QPqajdpUP37FPdk36t7aWbPauQqAIKpBcM
QNZudHjIl3FwT9t1hrRN0HMQxDJH973YdVJ+9pNk4xizs7I3uy0SMQFkYYLk2YNBM+idzUOjwTzw
svw2sV29S6cWUN1trpsvy+8XQAbc4nKiSHRvFr29lnbLsESvYlKBzNFcFZr9nQcRwyt+pI6I2dRx
mfN+zl3XGWWPTfa6vOxzXby+blmHyRNNTJV2m3pUKGV/vuG/eJu3m5e3DfSQEtYy+7qdwstECuv1
f1rLh7suX//fv7+uLj1M7PkE538+Ksskq7Xf596sA9w97YTlbfEavPlXr4fgzWF6szjkSK01hfJ1
eXHYy3JXN/4xnS+XaL6+lkn+czFZMlWvy8vmOp/VGstrli2vO11faUbTbmwRYoNsQ9v7J2/7Zt31
35fjHCv7ZvOyeN3n+mnytsI7C7VvveyybPiz/a7vJwIAdTVDUNdV15de112/23Vd0uh3tU2M++vX
1W0HUxGqTxT+BcIXJiUxmoQyEo91rHVBEMDbWd0leleMwV2spKTaUzXaRpOBXNkiCMAE8x7Xd3uz
uLwXeNiYi2Le0eNiQ900//PRj819ixt42efPXrese33xss/yQV7f4bp8ffWbdUU26IeElFb6xmHH
HfKTuekz9JetjRIz8lJGh5fliGRoBoDnTb/MWiMj/imZs4z7vtlUqn1mEME139QjoKYogXKKylEE
1fGq1qmXR8IvOwXLrleJ1XXXZexaYQbajol1iWdJ0FUXtIiDGhlxh5aiVtsJI8+ybtlvmbOaAYH9
dXl58XVx2WeZLBqjZS7ULIJQckhU5H4ips2r7rjMLROLOFsKa1NOzMXPDW0DBTdhyJjeXnvkDv3r
5M/WtTP/FNeMmp+DV5mUPl+ny7pXgdSyBXXzvjQ7uaMo7c2VeFMdRxcHisyjy9udX1+3rH2VW7WT
u431NNzHGe2HZaI6n09fBuBNQmcRVv0+ifT5pjg/65YNMhEV+I/ivVYP3UGblbPLRF8U1nmsuxsq
WR+G+VAZDbrGsjHEMdAqTC5ugyVCGgzjMf6/thS3v35W8l4ny7qwsL5o+YBmEWc9alp/OnbzhCgK
ucu75tAEZXtMGqSRy1xMn7Ezi5L4HrKPgQ9ayPao3djKPoLq6oEwdXq9DczpsZ7FXGNciNXymy+/
7zgLyVJ/4oRZVqrl3LHmh2B6mlKKJSuYNzV3b2qsftvXiJfmQ7QcGN9096bMnZ0/aebRU555XOYI
0vh9brSBPCeqoAif5eO0WkK49cmkpUELEFHerObXyf2+6U2NsUsQFnt9aNZgYKb+aRFKWEQRIl53
nJVlUYkkijwONlFGLTQJNaJ+hSoYf4y8Y8rw2iZyRQ9uxaGwC4nFHUQP6ppWnbm03hYd0bK8yIhe
Vy7Ly5Zlki9aQjKDyB4rCJl4Xb5u/2WnqzYpZRxvq+vt7etbTrQMgbzCvZmE8cRwWLYdRAvsAipE
eaTi/fsEJjG99N7Yo/uzIR1SU5uF38tOc8trmWuwttLgmpeXV173gSLIlje7X/ep7cqEvaKRPf8z
Sx3iLffUZZmzDAFgOTd3/3T7aFMEKwo3JkDpD/sse/8P1i27vP6X5SU+ytDAC2qCa/8Q7b58teVb
dENvoVPMwLTMx2A5Wtev+2Zx+aKJ2FnTQzs/kK4TaCrcuX+uC+YniD8/UWTrb416sDlh50dLsTzN
rjsuc2Tj8ly7vua6+fVtI2iQ+zcrnWY+qm/+7bLPP13HWF2xMlJjC5NpHjiiXb5M2qDmrd7OLstE
iPy+09vNjTXH0P7z7b+86dtdf1l+nf3lvQd94KpDTvn61v+wfdl1iori0Mhvv/yPP5/98/90/dDJ
KJ8BFyEkmA/GL+9x3eWXt1h2eru8rPzl5a/bf3krI92ZDWoc4u71Xybpz8WsAIZNLYcaIXtc119f
gL3XR3AM4OTni3yz1Rl4gtBD4BezyxaVuvJ1jmokZohoN9JURbvNZECKe5zmSUIGAbW1eXZZuWxO
25Le8HXPZQ4bhlwz4Eca83WzrebO8rL9l7fT86w56n2JkmqZXba//qdlOa6n56n0Unj3ymOgeP5I
y8uXuV/e8/qRrpv5uR8FmJitRGax6Wr9ZblWrlfEsmgGNvC01+vC7uJSw5PKBbjspWWls/YjWiE8
TvNjv+iSwqUFtKiTrhM3b4kQwEm6cgZ0Jivfky3I4Pb3iegmbAXLMuR1i2TxeZP3vVZWRBjO3J9N
52vGnJtnw9wwuy5mA/SlowWcaTcK1Rwp132isUMFYYRM4Dbq+6jMbz4P8rSodgPJP+QKPQVZUR8L
1X1AoJSdomaU21aaILZMb7P0rRPepvBOXmtkm3r+dkv3/TpRc1dhiupwYwaUE4TK45OmyNlIAhq4
MxXeNniY262zSirq+UJTu96036V8F8saTs1cNtVohHHCyDpLN65NVqCw1nGd3F37rkspYunFZoPV
byqbzGCv7+Txfwt2eRu1478u2NkE3vzf//5/X4f/DL4X/wADmAt2H4s6eVOum1/0e7nOkb+5ltSJ
ATIliUquY/0s1zneb45NUc42PVPyR2fT32kA1m/aXEPTNNuRhksY1c9ynan9BkTHIGCeeBeLap71
75Tr5Nv8HteyjRkjZlg07l3bflOtk51ddRqPpsOoBekdGRzto68X9BtCqh2MgU3Sx1hBvIcK/B+Q
RnDDz/TsXw7a76yJv+Uquy+oBTX/9R9yJg78Grk1fwrXkxqHiWMBmPSPNcOu0cREnBSxmqlXMa7l
P8FiIaRglBdrwrMyZvUt2L5VF+I6D6TYBFb7YxzKcBfCzgSPySj+X38k/Q0kweQjUS/VadI7pu4Z
7psDUwtDd0oG9A76WHaMqQoY9GqSFAucb1kba/cgBPaEubU7wwi+mBasQwW8YS2h/JLl9OjnDvDP
vFc7wyKEhkHZGUzGoH2ucbNxNIEqyKjkyinaYONSq8O7XO9Fj+AKiS1+8uHdX38j+TYWiG9kaRC+
KP+CUZ3rvH8rv35+jPJg/kn+T4VxfSgalOeaN2knw6Hz4c6W6pKcWKPEYa/PcZVNMuh7WZrI6wCX
Gyu7AJLkDvkzokn9Ltfd976ueZt/8dk41d+eACSFuYZpG/NFMp/vv362tkE00BMzckDY9uhTcOsZ
pD1QZRt3gQbFq/HCgkH+6qPlqfaYWgCE9L46pHY4rAw/me4ycRdo47/8XP9wYjIoqFFt54N5Gj/U
fEx/OWYxbqJSB8W3xx5ftbmDCEwBwBAIQudI0hZDOzISbzPH0pNd0b+UWQ/nNseKj71X3mZolv76
UFnzz/SHawXzpwEr2iJrzPQodv/xI42N1IC3D93eiOGS0oUTJ4BLG013xa2XRvVT6t8muhE8VH0a
P+fS3owWaLvJRFuS1R2MMR/JFYJUAM2dUOtuSM0j0d6HvJi093Uf3DidX99ORooyyRW0DBPz2R4H
CW1OO5qKXBYZ17dyuItdyzogMCFBu5xVtbQTRsYBNwhkvxAkSeqO8AaEDMXZpDxM5645WEbxMWzJ
eh1mDFAay70hmovR12JbFPV4qXEij+OPKAYOBdJarQen7NYEbTCax/j9xvaQCk4eYoU+hy8w6u7z
Xx9e3fzH6wQuJ6kNkuseIItuvjnAeea5AfHgaq8jkbH1jNzjwD9VZI2d9NioDzFIiJukcrv7AYEK
5OnpNKGHuo9h2opZSWa3SDZyKYKT19Xfa8r+KM84QKP6hjKZ707EFYz1yT+FvvO1rOJoF0UjYnIy
rLgrUSh3RPnRbxGQha4HFk5vdiSnILzWzfvE1Z+9MewOYeNoF1EzWeaSmTHGiOd956HeMMLR3jRC
hnfLJA29i/Rdyl6F9DfKLk5Okz/yM6pL2g7Dvmkt+dyZ+fgQ+nfkuqv7vM3kTsNK8Dw1kEubOrwD
yQwzfdTErGaeSIDFwFtAA2xRIJSaVa8kgYwg45pqGwZFfijz+IBBM7ltvTK51a0vI8jN9TBIZGNE
vm6nSYGPMxyyN0BtcnFHK02vkz2uABNNZ7COz4ks2rPNwO2lrSCRyqhZZXoQPGTx+1E0as+jrbkJ
5TQi7O3kBU2WLsbxQibavWtVYt2VEKyknnvnPqzqg2kVzjHVBhDuRSkPPNjjdYtvnKrEWJykO4cW
MwZ1BvpKbtI0HkVoDkRUlchUlLFPGv9z3nXv3LJwj8tvZKdhDVzAkOu52rM1DO2jRaTLMagoEdLJ
tc4MVx+MjFg/Yo02jgAjylP14FVO9EDp75S1mXEOZRI9+KKLHrTYC2FSVyRt0xoVopJPKnd87sxu
vrIHcwsULThb1JYvlZuPl15wtujk2CBPGM86GUBkeZvVg2dH8aEwam2nyvZT1AYEbQ0yBxiLsF45
CEESaziOjtuvjJGnfCyCbON2ps4/SeOzOU8amOkI68NLMjn+lhY5VfBCcpt1h8e4z3E1WjK6GzT4
MDFFi9WkyODKyT47dCEQjyKPtHsf9WkUxdGhGtXnoa7Ge4Xo/b5rsxcPIeSkWmM/ycF4NLVK3EW9
SXuDJcPUnvNp4CDLwrsbR3CyxKUerXQ6qMBz7pYJYpzogLIcxeG8Duq8+7ohsfgebYeScFkXEjEP
/Q7KcaYXE4lZ7Gx4WgRUJycRIYNKl81wfWK+ggeEBMFDikrpwEUSzrqC4GGsuJnWRjjcmrW9W1aZ
Wh4Gq14eGyMj58Bzw52uJ8FTkodI6xK6MNxgxOMy0WIL7Oo4XbR5D8QpCrkU1TyjhKxr2PfLpEXe
fyQz8+uylNUuUUvc6QYajljMuvKmi8L0aZkMnf/RnZx8O3LTvmlUS/FKzNJjpwVkgljjOA1VeY+/
GnLq4LXECTkbHrDTWZSMcSrDe5EYzpDLNv0TetW1LIIXkDoOZmBn3CsrJpjCbtSmVWCdNK8hNadJ
1I2a9GI1+BXyOIA6kf2tj5LoXTtyEmtdAzXUepEW5F23yJyDNEPUSJVJvJA+fE0L5d2jbsZs+8nN
jO5+9lSo8UXZ7cm0FRzvsN7bjAfkedDtxxYOru/R1yF69UQE1GHgutgIRCyW6tODlVpkF/etRXnQ
OhNt6yGHqom4Q42/CYCBrka3Lm68iiTvNIP+H/TacNPFiTxoZfRD59a29Rj24s4FsD3tuU/Uuosd
ZjeBW1yFpIBk9eA/hGn2qTUQDpncfPcZeQroLNxLsUB3/B76ZJftGIs0Zxn4u7hFF8utq7q30XlH
Wv/sD8JG2ONhK12Sx2SRr1MoKhvCqW7TMFKvRzM1J3GY8vpGWjq03wT2cxS/t5Rq77XWXscVUQ3L
/WlKXeN55Fyumw+uJsoHnlSXzJhQ70fkiEh3eHIWEr51ojJq7aaUtTTdiRhHVnbs++GT2ZjT1oya
C4O8ARYIbhKQyNbmBIiqKXukyzFMEtet9tIgGJw3+Bik0xPMEfNMyKcHqNkodgnUHm3o8Xx5kThW
JP8ykrzyQpmd+P3u3SDqT23g3Dv4U28S6MubakwE+htnj/eIzq50V4qm8C73GRA2Xd+moUHAAAIv
Aloi6mQiRIQF9PuLJvKa9qralDFgzT5XxSnujJi92hD1pzy1IVlzZrAxZD5dpOpOeRELxOl7lGvm
utfDEZBrmiCLKi+TgnFMhyzdOVUebQk9ZHhj3IZJ9z4qoLy4g/+MSprwZM16SohcMlWoocGS4iVQ
AVE4Q7HzVOcw0B1M9271UFuxPPpNFGydcij594i5tdblwdpNJ3eok0M4glccepneaZlrH710uo2I
QQl85MZJlVnH0iUUugx4so7EHJ/DuR2AMH9oYbTYgWkdp6ZzVhp6iuKr5oJA0foy3huqvK1Svbho
3vcQkDvyIeMDjRrrkFj192iu/VeabRxECx1HwX22xglxuJ0Ri5fG/V45xvBom5M8EW/B49hldHPS
kQVr7VDf18qHU5bb5mdCvcuPkRO+dElvHY2mJmzeLKO1SjPUXtIwDqYKALkg0rLrcueSCH7jRl1y
0Cr7UnUbp8RTkaP3JNks2+eJfS+Rhu2Ety5L6MqVB1QZgjMiOrKGiBn068Py4UUbNA+l8m6LoMSa
VEXRDQh8+DUq0m69jPS9IEPv6z13XVVzG+iiA0mcPP1dM9xbUfyxCkdxCwP7xuSbYapo74BckP1C
8AS5bgSRerHyt4QYEqjcGXvPqO7SmnTQodkyglAeig7laTd8Jy20uO0LF+yzX/8oJxfQXMADPLZK
UgCrAwp2sXWDot6nhWEceajlG5MfD18O40B2QBkvTBxn3TTcCpU/vNc7SOvhyFdIogw9vijEQY85
m+b3aH3Gp/JcVjvOoIOhCOvzphgzmR60cNYRzPWJBegT1TT3FQ+Hh31mMG7j+6U4p7OAdKpBdxGD
teE00dcAoKLY/k7cxnSPXFiP0JzqRCnu6hiutDm6R0VMBLIbNwaHBm6nA/vaeF36rAjlEpVLNa+u
Tn2/dghOea7VTBuGUT6o4r0/9eW2hY6vK0IWoskHRFdhe8or44b7Rr11bTd+p0btR01yLElLTvxY
k9momtH43HViWk2gmsEDtsUqJJOUcmdXngieM55Ti0u3JYsIcVp8sRuHtqmRxXsRDiCA5kWluuHM
k4VDTDp82PKMQlc/PKksOyTC23RVb9+6IJnIwLS6m3S0/Vuaqfra0ZPsgwz9e4Eh5rvhNOAttFsX
E8pKN71kBbnWPumuZ508iqYbrdMROEsuENZEfW+fAJyMpFgbBAWmUYl3YN5SLq9S+Fs6/GdmhmAg
zUnnxM5VrpWWlKs8a/uT7YBpj7AbbnCIsCj8b1Ai023fl9o2srJPNR2yEzxjJObz3DJxQlLaes1R
kJQLAcUfS9jJQ1RY6Z2JNpL9mig5DlUrdsPk/XBaHUeBNl6EFVNlFLb+OslTfr2qqzDadIgHHbpf
AG5v4rWlFemdC8xXq+JxK7QLTKniwazuh9S27wlKIv8JnbKW6ta+ooJzI7qxfFzWKVI7VkHdubum
NARN6TmmYQzrx5kS6bZtdb8s+aAwj7YLrH9ZDPYWySZbTmPibuws2kDEJDQir40H3JnGw5jgjkhS
zOjhhF+sptpyqIwxXMGfHC4aOXFKC6qngP/BY+PRkW5wLMYqI8+Sj1PXsjq7XvJO+r1zli1ppGbv
rE2tBMAWhPKxTaT2GKKIJ1ehuidZ1MTrptED04MNpSmkvWq+fNx8o5fOnu5GcXa5/yKIthC1CnEn
G087jpOmHfupmMgsmJed0oRWhVBq7SKUjukgnQRj1Ss9S8cV0cLT0RTBo6HcejcZA9ms4dAfOxp2
qh+m4zIBSIG6+LocjjAr3WDAbcJx5pE52t8j2YwbW+5tp4JSX1kPaam6o8NFdKJdDlcb5EuWlR4j
q3V8csIA4XdTXXR/CrZ6ZH0Q2sTlQNz1mnbDYcjtmHAON92oIDvrKv1QF/YXhFfBSaT1XvNim3eL
zl2Bln4agwetjy9YBS91TXek1Z9p4e1jqS4DmVY3ozR574wAlt5Izy1PAZTh4iYeh09VGmID1OP3
QsOfOQHni+Po2c7petW4HGmjdbMDCNVaxCXofbUm87MzOfve7d6JPCSgZvqYafa0xnaDq+I5LP0I
il9c7PLZgxK6AWcpPk18m/vYbB9onLxHlV8cUrPfgSBrgNOty2qvy/gQpAe9Du8Z6fZ3rU8LV4er
I3PEtn5fAAscg7Mw8Rg4zRrj01FrtM+FeqSdT6ZeBTl7GmjVyNqRh9jw8UN1w74jnHKXdkLuU5tr
qpLRKdKKeqW56rspHLVlFPDzkCDKxgfxXod3dEDzNuBa5vdN7QOlNmCp6TqmpnR05tvlMgGCY9eh
vZex972Z+J6xanaVYR8kgUUb07Qe4NMQZITPScegiI22hFhq4vwjyYLQXSHWZazvY1s8CiNscBZ1
6P+L9MvgKRrxc3knI4AicV80VMcb33YJGmgGb22Pk0diQIBjOMJqyKOTwAW6Q0Umf/gcagIo8/Uk
eG4LSUOgTarPyUcjLrP7UsP5GFQDfEkqyEDh2m/cOO64Dc0mXN27cwVszbx3qj0JMj96BAArP54x
sYNnvQS2cfEq61BErUcF1JbHPA1N+leh8c72yg+1muPTSrrApufDWff6+KyTStVUkAsSZ2595TX5
NEX5np/kVqT+S111EQG41WdbtZj6bFgPTW9FK3SoPnjNBAQ09xA67VijwITf4CagYOYY4UWkHtgg
HcdHkjrbphUvHbefPKLXHo+duylLHl+uX9ZrXRr1CgdwuG9T4e0m7dGbLopEuF3jlOVDFFExrEHr
qsS+MW3HoVNu60gVRyQmfnbGLqDTWXqnyVY7a7BG15zCc9JGxUH8exhtWZspfsu6wg+k4U6y2k85
hSNMWc0sZQ233Pe4f1nanZFK5z6kQJ0L+96ND505ap9LDTfKFDjmKU4xNMRa/qmiLbVLOvdBm+xb
qLUR+TOSODEJIDLtPGuL06zdpEQ3aljdo5gs3dKv7ooqeiL8bS0ISzrzq8FWtagn+RreEndG6BE6
v3bUZJ/MhKv/4AxJtZWd05Ljx3MjEPo7b7SMAw2Fc5EEJI8QcDCHBz24du+/K+J8W5Tji+MhGM0D
HZHfqCoK1TXOdISna9knD1IAtcoH9B4SGTzWMcgCRF03je+vSHginSio7rqiuSQiK2HnsD0ZadNG
mu/TLar2fVPpWLURqVKbgB1AhnoBITYoB+MoSas72qSabH1nercIo+bS9bRaZl9FVw1mw6gFc6DI
Hh+0Z7znWyw3xCj1DcPBJeh+9G/0KUvHXKfVF3dKv8QUKI4TbcD8ptMt97gs5+RADWFE5PGslViU
FAvy6iqdMBf21z/d7M/Drde9e8drtmMfPrnAk2XZI/21PzoJQSqNmer2xobHl415su+qzNvX8w6z
zmhC/sHTZLypvTpdL8qfZdIRJrwdv4X0wQ1tNdBYO/upig6pwIdq36mS0Rossw+5X54TL3aPUEnT
FTYFbPUD2WYGJpdMKXGc9Lsm86CuTMIlvQ5DprTDfhsE8fToVxn2Vp+gZdkHD84s48yeIqd7V2uu
sbtq4wZy2Ij70E+jnNYkS3q986RqhlW8zn2vDVnx7AEveZ7gZOQBDMiuP6AWTI694Y6XcIyqteUA
l0iKErYOJtCqS4++Fmr7oBXQ9RswzRyaw0QiOhXtNtNvxEAgpYtkmOKq+TRw4yqhcBLT/W3xV42d
sA5kRxKsq8coN8vxg9633gUznbFLPbuko7iKo4mncd0U9ABHc90VLmXddEbkp0EBvYn8jaLIT5XK
dx5n8lpoucdemBwNAqjBs2x0d0o+2FlWn/ycYgPZJ/m6YbzsnKT5xZCFeCk9d0kocw9pG3QP8NII
erKm9ispljuHKMpuas0nxwmLHZdAvvfDMH8pcv+U57H4rLD7r0xXdpchC9MLj2g6SrjoseoCliup
8ahoVTiD+bELCDolT/p7Fvbrrq2RHQj7LvWN7pwHeHlrbdxXZmN/yXKDeO3W4nfVKKSnKnwk2oDK
oKLIS4faWRdBkxx00UN4yMxpr3xv2sEdz9YjYhmeLW1DaW5aF2UfQ/gddpQ4GLzP4WkgHrcvQRWk
1ANnlgG2wLNTi4CQMo/4zYgoNNRldCjtA8Aacuic/A7EsXym2IZGD0FZmnnjyaIHNxpF+FS3vtrM
S07FcJzKWufSAlUHPj0JILmqBReZP4f0EQhfpRcczCnNsdsVO6JWVzYRsmtFy/xhCG7H2HJugSHw
HBL219ptxoP1KR9awBzRjRwGcYM5Sz+VBqHMjifNQx8PAg9h59z2dXbrxnlEMB9hA4RbnxidLA7c
M287GasHPbM/JyZNYpMghIKK732sNWKlhzyk5OCS46AeAcYK0tHwpA3u9K2psm5v+gQzCYqraKVJ
HbU1BnDrOtzGdRDiX46aW8Ml8DbuEWmLCXleMtZ7pcaP4HFpovc1idhzWcqzjB3DRvaj1D5XBniI
vMA03bXuB7skCTMsQ+OYRljvx7LcKl3nHBuIJk2C6SUaCZ3Agf/ErzUe7NyjD5R0IDCJZLhx5oBv
D88BRBBt2kpOMG4RRAvGHnhyqsNNwf6hUb/3WoKnOoaRqlFTxFm3Z8qc1nmQHx2V3eVWUz+EExyN
HMzRrcgINTV5pNU9jGBr/Dh6/cXLvRkI224sDu8RS+6HdHL7U2fbp1iPbUgf/fsgF8W9qvyzExKm
Y/R2QgANQzbJaN95ZUp4lG4TSB40dxOl7cBhxMbsVbSdCpj4baQeJzuhkm59q4xhQ5ZTjHlM0NiO
zXHTGKSiQB+gMilc2sfZRoEM2NkEOZE+1X7V+jE8ofGI1k03FPtuX9Qw4LNiULdhBauWzFIHV/xt
X7nWzhhrY62VZbhZKgekAGK5bHEJekG+r50+P3TJDLN3K7kfEw6HaZpE2rj/n70zW3Ibybbsr/QP
oAxwOADHK8F5iHmQ9AKTlEoAjnkevr4XqLqdVXnb6lq/94NojFAEI4IE3Y+fs/fa3tfmfWZRdsLu
EQYsQqUhfY0mwqj0XMG+7qytiwRnhyTIQXlZlbfQCCyfU6QvhHs0ZLIHSSPPMQ29se9NjLQc/2kV
V5+s9lThpt4vti6+dcsJosa5x7Pz4BrMmimSMOkRyWg+JmB5Nx6Tp6e4ZTm0m8646sbgQUX0NDo0
A4DL3pQMrWPfEqptcQjZRUwlAnfh+aOwdS9xqfpLX/rv4+TXh1o0YQBVzX6HnrNl4eGbCCTAS9v7
AxMVLS5TqH8Ndubuq0wb56J/SSbVfxlm80u/oo69YikOscVLLDNpHSpQBqeoj0HvMZ9H2TU/W9q1
DyWCxWA0zeEBtz1gEQo/3ckroereyZ/KD2npeA3WxEBdCH+XVSTCzHkbcREa6bPiIYjBIeNE2Do8
mFh5ligYJiBLnP8vbRfjRfRn91JSM4YdjaN0EN2BE259c9AInaeYrqkDO4N4yw8TluuRteqDUQXW
6KIEAzWtpYXVMPAVqqW/JLj6hKqggM8j2V/dCGzEZ3llaJLSOAmtw112fFchVzIdDjKZrxYFxdVe
bxLBitxE/QWKtrOvTDJ9esZSZwK/bn6VWG9jnnWHUBvJ1qgvdFLzS0T4VdCOxp9ZCJqn7cPqzZZq
eDTS9OCor6YzO28tATBvC01/UsC/JubQ3bzMaq4OWHJvhAdhLZrgKYcNwOec2M2V81DXC/M8BXg1
pHF2AUiVX+IIvk7RRGQSW3VxmQzBATGfbiRNL0EMsHObOW4/bYl7+eXqOtv3sSPPrpmpk9994Bdi
cmBpdLNe2uYbl42ddivYqk1DaOEZ5Ha1C2lZbNyWBYNfcDoXLVMB0nKt/TRENP08jRlIGBGpLvSF
mrEOwdT2bb0NB2ciLGMScBjYXxb4E4IdsRofYkdZ0PcZxA9F9y7sZDwWY6hnJtqMmLLCHm8kWi0+
S3JKnn0D3v6xW2/uy07GOxgdSnr0pkeGltTqdaeKB28dU8vJam/O9CgiB3SLZoXXBaKembzBx3i9
5yXGL/jMWJy70T2OmcVs1CcisMn4XFjc3HJor1JnB0UZe2ncyUEBmWanWOecFOKYKavHCdS334sm
Y5uUJkFvMtTs3JF7G7tJH8fcvKWggP22yC8+od4n4n2GI+vesrNxIdKMzdtDVi7fY88m707l/iti
9FvRNebX0F5gkY5usSNm4KlvOfjneV+hQUkn4g9rohEgDZ3XBLnREvE2Hf1LVcAvZWruffgY2aj3
z55pR29NZ9Gwm+ZL5CC7i7WHx91WP+dYNgdkguPOiMUlZm70dTLJ6nDh3DSUpA9WFYU3CXaEcnjY
SRoo5wErPcmv1o8UFsWS5EwPKEILRfcPKXrDbFPQ2YFIIxyiD1r/jVwl6KDwPqhdr1NGP2HIxdmy
mhq8f/lIi54MS1F9J4DolxP1P50SbHrot/NbRXua1sJbUtnJkbzafHO/Hu5XRmhW5DghhSfBtdyK
PA9PGWyrgIubK75N32WDRlTRzji0hWyeC06mcyzIrrPnDh6osplDfRti4h8s9g1wTkVzjbT1xgDc
3Ga4VXYDZ7c9nS2OfYw7Cf1rX4Y0l6e6pFOhpyXdDE05fRS+88toya/XWWaiy+7E+9JTtRaLWA73
RdgumSoliprOmbqfI7KUW96QejIPa/BDwWSz0cI49KSV3bAOfsRl2b0Vpi9vsS0+0vqZSOfo1U2d
5M1viNKLi8Q6xNpHJrCKWOVd84p44586WxtZ0/kveev9Q7SayKwSMulyB3xel2gI+eSqLwEm6Pp8
vymK8ZMgj2w7IcGQPmry3quY3Jtr5MDvuylj7dM432g2l+f7jbOe1Pz12HW/Z96V9mVHA5y3vP7t
HMUdC62EQSgWsN/3i8RNNlFjaweJQna6W0Xvws37jX+nBrr1xQKHdmrt/o+0y+udXlYP2bhqSe/S
0vs98gld1nD3U3urGny4Qyrvd+/K1LsRtPZYjeLWIQRmNSGQWl+d/2+weYcE5V2dMqu9G07vD3B/
wN8PtfpP7/ca6W8XLyqPOQcwDHMpyABnGj/u/5neP3d/gPROv7z/Cn97wLRCnIWY8eNuJi3dkReC
ZK9/+krL1WEaxYRIjogyCMC020BlRRHcrbrM7srz/d5fH4axQaFKBMLfPn837v7tc399+Nf323ej
yF+PTP47rjNV9JT2WIHj9eb3K3f/2DCq1c3XRmcufpPBZYLzRWJ/yYAV2EHn5Agy/PQwjgQxcC69
f4Ehf/iirU6TN1Xt5W4gvj+u95v3uf6I8P9Yi+/3rFi1sAO6n/cvvn/qfnN3IN/vtT5UhtkrT389
3P3zvx+znGj8yQr9XI6XEJ8VZ3u9eoju9+439//oE07gWdrLIKlefYafp66K6eAObra7u7OzGmk5
dRFJaXZ2ur/M8f0a++tlzdL9sL6p7u+kafUX3W+G9Z5055QpSRLvjGicznVVTGdBe56mHh/+dXP/
XB4vnAxBtui0C6tNl+XQ1dY/5K5zvt/MXhPtIPdMyEVU8e7rAakTeoHMYYCMzqXZrLqmeCJYg/AE
t6o2c0K7zzfJ6s69g+07KLbUG37lBhiDe9B5MbFFwymsa9z88btVFC92SgsWfMfMKH9D69yAQmQh
O5gPFGhgzRyO+FZqBTMnvA2jw/csEY+50GovZmB4PucdBuHvbskPzLt1sgjDlkSMTzXbp4HsqqAI
4+jQ2vZNcrltUIHd0qhGfeRMH6J2Hjuho2skMWIua7M5Ca8g1eOzxy+4GTfe3P6gF8esnMHoBgFY
WoW8MjwgmoxN28Jx6EK6/yAU6W52O1yKOaKW1D2Frn0LpWw2dn+b1tlw3+Wb1tWPpudf5NyGAd26
oauZkfYwmtr+U2bgeebw0IfvFlni23hWPyvns3NzNyg7H3Na+pPVessQkL8nSg6aQAWkCvPPBXSc
IXNebgazaiaqMKqcdzESJUnoVZuTiOF1P8krGTE+eNi3LOYFYYsLN5+Z4MSCwwLbeIJjOnb6Ikh6
QjKNEDOq6Ti3KEy+1UmdcfTIyO0S06lEbKGZ3Aw5Z8swfEoU88RoppQvoLZ5lVcF/tZeIWRMc2jI
gEbYjzRQZWeswXuC0PnS6pA6qNcMwJ5l88y1nMTADAwnPLZ6nSvEewhtzM9962vpHgAXxBs7p8Sv
oD62Q/icdA9FOdu7knAg6YNLUtQ1284OBs60WYu1ivKLQSDpu9ImYQGxDQCYumdiRVdSiOS2Mjnm
TvhB6HZ9gDbihRbVjb+dSPV5ZSmB5Nl7Cc9eQxKSdhaxqdzig3fnn1a37Rb6pLplwE2Bf5IRF5dl
iWO4SGYYIJCWgUBiFyYjB4iWt6ywmi3Xtt5SHwK/pME1Qd6qPueOtKSqTH4k1Thv0ERvUUiSgup4
cFRy62UmUSl0w60znquUSPWm4znuG6JeQ5HDKyvy8NBM8ghmbQpMlDt706jTfRd307vIeqh4hjFj
y6/FoYgLE8pnCd8pmvxAxp0EPlahSjKLy+ITv6by3HlbChJEmarvl/XYcP9UBNm+6UfrxSxmsiUn
B9RbvXwVeDjI8urAY2nQgIBrMxreAkiiM63BmzGUtDA098wVEXQ64duEuvjkc0jclHXBG9ROgC26
joXch2T0kL+glVXxLN1ieY1Bl5aNLlH6hFQ8JpeNj8YPXQt6JZsxGp2Jdnibplk/EM7wzkYxvN1v
uuk8Ta35qstrEvJIurb/qJXtc8YKxzdPNnT7TRzTevmVJZjmRTImT4lNgCtmQrsKBWtV5h89b1nf
JkbyEsWkeEv7SoA4VH/ITPXiQEDo4HPl3ovd2d7LZCX7OVuGJxwnr3XR/MQg6vNfoHVA5hWPruwa
DurWeFJWarNqwGtrSlISrLwhp8ZvDqVs7QeLk91AGuIF4fd36p10r2kj0vebEspFOV49/ZFXWlH9
j80uJDUuFOMbQo9uIwaISpbyKZ0qysLMvNWukjdHzBLIAnLFCV0DGXazyztZO5gj3Yy2vxckUWxd
pSWf62FguuRCyqRdRU6W8WlPg3uzO0Vs65Afl6VOtnkeTzDlrGrbJEAsEePFO/Thv+ZMvKKsiF87
2vNx2OXv7niZl9Z/dWKXdSX9zK15vIb+XN20Yb3cVTd1Q1cyAW4ZLc1xcPnx/1lZbK2OgX8TbitU
V57t4OawXFP83WqxDEKTT2BXx9RS6XEcGHp3eWhs0Ay+K0SLr1PeNkCY5r2zijsmt0v+h19B/De3
B+5oFlTTciwQMab9Nzm7HxIGh3mqOuagbFXYi0cvYgUwRiLh2ci+ZoL6HEFAtYe4HT9IPwp8kUNn
qcohaGs7RxkXEf6I2NQcrPxxUNFbx3D5xHHVfFhVoPdu1H9+4sQquP7bE6c808Q9gQ5fonr/d8U7
bobM1iWRv6nfQTR2LHWKhvDBsoF6IF6QB2eAOTIN1mlw5/jAsSmFiXu0ZPojGedr2Er/+0TAgop/
uML8KGnm0PxxfiFQccBlNpTAdGOe2tLBv5wky2/31G9L0NPvX/Rf3S2rj+e//f4+fFtX+S5/xl1w
/i8mgrnVeGYst2SpKyjdpVFuk67lj3AahmyzeUKVUQRInob9knlfBjdheZA33fndrhSl3KHtv47q
h5Pq5ri46ou/dkBqXX3lnfekp6o6TFU5Bm0eO8RRywfZZX1wfxH+P7Pp7X9iNrmrZ+o/WMDowsb/
K/jelFnyt1hY+/6t/2UEc/4hHVAaUrmOR6t0tZL8k9ukCHhlSaBbYklXKmlj+fgvbpP7D7yJjBcd
ZdqCb+O7/hkLa9v/4EtZRAXlq2nRgf9/MYLZllg9Nv/6NmPgABbS9xxXKNJ0PPvf32ZeOtU5OTr6
mJiOPBAs9u4oakBTD7uiEv2ztr34OdIjQz4rO5gddaFdmfYLxq9qk+ZLf3aYtqZj4b5URo0nphUF
MZFGcR1n+g3jIp2nIUTxUA1Pbh8x/Cv0K5ImdMHJmF/btYdsNzffSoM0MZdvYQ8IvPBH5CtdUV1S
UD8cCVoUg4nlPdf+ArPZYVTopZDUCJkLZovIH4UDYE/go7g4ZQIad+jInYRCtRVxTQdzYl5I2sf0
s/ONW6wsg9/cJVKzcLPjMoX5OpYfv5hNs0XXOX1NFLIKKG27qmE3BCJRfs6zAEkfewj0stVuGvXv
Ex56YhvZTfpu6d7bXPWbcm0/k6gETM+04nfab1ti5hEkL/R5p/JhXp7nMJanQdXffc8vtpr+qFXD
LyR5U121u8SHpjcQh+2qsrMebPC4PqqhnefG23rJh6uPdECl86UNKVd4sj7MrtnCF7VP2idm0M3t
neEMZB668peBGr4s+XEmwYjbdCEXHB4X1MMBWGwVH4tlfEFw5+888ToSkZhEMt8XptXuDdki2Cyv
uu39D/OinwH5FU9RP30Jx5z07QlS0ZxrRNdNXx79QzpGw74dkcH4OIMnVuUnOQ0vd39G3utp4+ZZ
fPD5E4R7NRSC0Sqtd11JOUkLMEf9rcS59ejb9LLRHwT9bpEv4qxRDWEBtVWCBPmD91F9THUuj97s
Mk/ww2wblvZbmxohtG7C0FXcPiqRi8BzwooyD6B/40AnrUQ37R1enH3nx0zw5mGP86s5ZROc2gjE
+6bIZwLcNdU5kZLxxqic+GLRzi5b80dlMOGco9p+NuF9DKF9uptLnN7nlM+DBlmYUFCZbnS2BTM/
xVllS2Vp7I1Q+4fOxcahB99+YgKomFvnLdiN7Ftjm+m1Wm8Y1l7CdEiOcYGc0EwzrvsYAUxrn8HL
lmfPf2GLEDeVTOKGqTPfthlijETq1zSpiGigS6XCWW1HPZ8ZoOi1loSUpdznyZ4p0eOCD1umsE3e
kO5bFRz4zSTcRXU7bqr7XDFCl5obnnc2BpOXH22SUSbeNl4wi3Xl/EGSGJ14nnLaa0t90OH6mmKV
0iFEJ5GDxrZnd9h7fQXpVvebt3Eq+svUxD/ssMtOTc0R0XG7oCAtfQu6HM0SkOvFa5rjvLyMSXep
0fM8eWYOrMVa//xZoCWyEchORr1sO6m6Q7derFVIiUTugNy2VpXuGGUpmr7pp0mX98kvBcL19JyE
HLhFpD4IFioJs4wR466dTDcqv+SldfCaFtEtK/CN984nzEakbq3l7a1seV4mMZ9Mz+HiTvQFlUO8
t5FS7eKiRI0DH/vQd4w/tY4hpJsDc985U9swS3mjSZaJpqywMmLgerCTpL5pzmK6Kb5JWdfbUpUa
aXPQTu+Gn+06mfS3UmhrMzcN84lekzRsd3SiEs7k/vJRTAUZdrIMPAsldDtOaNMW/4vyGRIuhZdz
Ksy/WjDXSleG+1oZ5dcE7fBsevu+xmwS5V3x4PrT9MLcBm6sV8VXbwb2WSt61cz/vcAtHDeQRt4/
dl4jnmVqPgpcj49q9J6XhYkfo21OHZE7PNRw9JDrez/GId7VpXOKKv0RjdFCw6VSu2JbDlqf6C2A
KcfedBq8VU+Xe4zEmgS/W7z2HIUBpLUyfji6HF91KB7LzNnLmDYFCeZYsAiR3rEPlVcXbWgx958m
nONn6xfRyOKx4urfxWZiPoAk1ptihcFE07AmTi8iiHqshMkgUaa3IiAJ7XuUhP6HHc7hg2ysc5Oi
L5qqEC28Zho26ny6umRx7Gd80nuAr6spaHpaYlV+084oHyHKveOIuuSN27+X3q4VIZkIJMMj/9LD
HpnDnzrxewS0RIGmbckUsKAvg+AyOeapnC+1Sr9kCWwBfJIXFYKeTbP0rZl/VkP42MdCvWvD+JJ7
/aWqPNDHa+snFSMo97gXgcBysMtztC0s3s2DiPNzNONLxsDwbUHNNbt85cCBaN83tU9pSRpGFM1t
gJYuOfpc8dsu9Bu0IXTB7T+iEhhqHdXOcTEjmiYZFHeYBq96TkUwzoRImynZ0Q3/kIjc8tje5pMd
bq3KHy6yFfGRacyXMHbqYExJXa3SmABkteRokA19GMIK0SM9/oMbi2O7OOVbTyZyULT5dLibupQ9
HE3L80gp8TpElI559Wtmu7hr1EEt7rjzEGCcIN2OWxVLC/R3EeF3Y0RA//ubsEzCpV3xPlrldE60
9cRgJgoaSfiQ5BqKxnHvlhZtwtBCE+YI58BOXW0FAr0t/QcCUOfvCPKsj9m6mEPhf8zZ+EJh9H2h
MxGg8/R3Mm3fo8FHZ9uZfXtdamNXpep7LAEol8b4pWrPhmWjliSsJWjvHkdpXX5vJN6sT/ho2BW1
B+OphmXYtOyJuHoENQBTdvDb1S6WbY5TC27yIr6L2nSeU87lp8ys7atI7WSva3bqmMBXYmQKdWy6
HrivFZdv5crKRvajdr1o7E1eotvI7La8NEyWT2UekYOczmczzNSRt/umCMefbvYCAgorK6PwQ2ch
+Wrq1HpJs2jrdYN/sWsAimPjn1uH6GDPfox6ab6gXpnaKrpIKzmDTy6xKHWEgZQo1acQyUbsthun
rdrn1g9pcofhtQztPohTPA4tI/8r3MmzW6OV0UQ8MvbPftVLTVWAsBcL0nOdc2VjvpteIrN/7VrD
eWtAzmYdMGGsEOZegdE1sMlfc/0tI2X8pLr5j8Z04N76IX3ONc8cB8NtggC+6VpsxhsnjeB9mGW/
GVRGGzMlmCON8m8gNujWmktQjZEK3FSYD0nGtV9WRNDh1TH3vNJkbkZfFaR6lsayb3d2Z0SncdFW
sKhVmqX6x8FFk6E0LYQZfUU4hhjxGoeselWrTTOI+Oo65a8eF9m+nCwI4R0hOlIWJ/INmif0C59j
Ga/cytfOM8pXaJcCjyrTExdXxAvdaWtv1nW6HdO++DLUu35iaTOWJ6KMfnqaskMKIPay8m6KunCL
f6g5xAttSc//Wjgv2FbHR6Q/3x0Z94d8OTK3JxTe0u0zBlKahJ13UVm2R0tsXc1o08msuJAd+aft
2PG1CyM6YdHCpuAlMOOxjzJIztNLR6OlT8J5V5DlQ7Wmu6ecUmuSAJIj3T9Rs+bXnGeRgToSB0ms
8jGGvxkATyMzwoaXnnnuRy7adiVymse8dJZAeKmzYRTaXVJGMIONBFxmZXSc1fwu2x52uwjfoLwn
R2ZjycHR4yOOewqCZkFF3dO87njPM78IXGG8aVpooWq+eHXFI2yrQdePlSx2djQ++yKp6Zqj8NTl
0UxluPWt2Tw74sz40XqotUsW9Ngv2wasOyjnYXrJZfURS3+T9k51IqmMvZOggtQqNqQYzLcyIVMm
mqanEoNATwbBqZ2kfTLIQwNzMGxtgyK8GUtiH9rU3MdZ8UdRsOWGhp1c02IGajdX5SbuPPnQqaFn
t3OXA6cumNGGXXPMMJAeq6UM9LqjtDjVcrw7p3sxxO9Ls3ZSu6GrXtukr9ZTAGGlEQS3cfGvXkoT
rs+q5NCI6tWbwiggbULv6zh7Zqqrb/z/OXMVih/y30DjChJVHHxi1jiAVJcziuG1KBu9EXJvjC0v
dEW9qTrtX8wx/0YjCaWEUWTXutc1Ew5cBR4JPFdnLFDnYkD3vbmCXFPPOx/ExrGfMHm5A9aZOuJH
TZnz2thY/tyS2aDJbrkDsLgT5JKNL7YP+6PxOD2t/5kMKubXqjZLXs1M3wi+9Z2cHrnBe5flOHbN
7lRGPoyIoeo3NcX2vncgwyWEI1BV+ifDpvDtE2pqo7EDleQEL+dclTWKpgND5yNu7FvhN1DlSFLa
WubA9AIPSNl/Q4HDZcc5YOM65k7L6U9PVWrb0qXfZl36UwqTN6RdDYwb8GqSg2cEhQTCH7X2QuwN
UA3fV82W7X7lh0Pc84eTiGYdwJCG1V1ZmtCKOg5hIQgugRivQhbpLzpVRPG2imnHugzw0u3a7EMj
YSfdXjh0/VVz6qD0L3GkOUGN49FtLLkVInrwMWi/WVXxxW+ogMvBPzJ4G7YCNcI2nKf4IqfpFUfF
cCg7Ux1WCSeHK3a6iQOLma3Glz7B+p/OSKebcu94LsofH+Oc91phDmaaAuauSvucDZxUDbLem4Nn
GMMh0/Onr2vrAfkSUuA2HCHkcVk2UGWs1aqYp+mtmqvPJPZdLj8ke6qwE3Qc89c2J0pnWL34ugzd
vWqZp49LyAuapF96X8kNcINkm/YLHHXl0k82irNDchivOBjZzNXRWU6Q94WsT1bt/GGpZthNCL2D
MnLx7yaZQV5HCO+5bu3tPBBQFrXb+4E7UXOK5Cp/neeUZ3yw/qThL5BExHoXR8PP2al4uTN8EbVE
vcfhM4hb3Pd+Xqtjv7bssNxR2OZmz8TeiPZN7ZFBkhZMHlHZb8s4t/fwKtogbtSxbaviKC0/3iYe
8vq0EhR2lntLraS8GRIBuke1IhMGFhYWy3jTOj8TewpCsy53eHcFIpYOzzSaYSaAccp237Fu70OJ
08GZf7YLCatoSJZ28m/VkCLgJX/nVofGqZrS9thM2t7eXaAM0Vxew5kGOR77Lb2ODJwlajKxhLcp
HL5xcuULsiE8L6r7VN7gnirhdE9N+YTH7cAu3j2G7EcHSSuHZBWeF5pWh97GYpT512XEv9oxRIFr
RUytSQYVYd2YTJJ2+aU0KVJTPWHorTiEEZdxzYRhvbk4Qa4JqnlsiVUNfmJE0m8VLzEGUdsR3SNY
2xIDUBQfXEXCjsrbU1M8oNSUV2aN2SkpwrYOvIJZouUhQm/p/u8sgk2AAYJoy0MEH4YkswPhF5NI
p7AezK7awyshLCkOPxjkHnqzSveRRrVu2VQ70J6xdS7Xxc8PSMPSB04E3QGLOqO4LDJ3KlmqADt8
E7g2WTvWugVOjTAZM+h3t+mmKzkN0zCnx2Vunua8mxGxjQFKt/YN63je2l3gxb5z49xx0F2hnrrJ
fEFzuvZzPtBU2RvTVS4EhLCkJspZVJErIpBL688yBEcT0qLvARbXhA/vynZkfWnEQKafBuWK39hY
1LOVt9ZTqb4NLYZ+cyyfKgvZfQvBBicbmYhsBydsvUHTywvBWsZxRhULc8Mlfa6iSeVJw+dtnJxm
64ayL74l6fgl64z2AzIsDYPiR2cYyavMki+hXsWAYfztvmNpZHNhC4nAQqm3LxfjfaARQ7Ro8xqn
rC92Y0OtQYEc991wYJETJ5YVSvZnO+qyj9i2YyJTwALhBQcUQ5hPlB/yZBCPoynHoCTw9FBykXdM
d1GVuCWBvr4FvQQhAgcRkxAXLmr26gex/rWTYSNdLSQECT2CcIq9+pTMB2+i3otGiwyOkMGgjCjn
ai3oNVnRn+7izU8MiY8mzJqXiRJQzC+501dfNR191Wl6R3Ya7dWU0ZuS5cUp9J9aNuaNUKadk6Pt
hDclTtqCCexP6Dq71owf3B0jY3Wqp3mdyQdM8w/I641TmyzpJZlIRmHi2e2jqfZuqK6NY63615J5
y2FpUmYHeXNEoV0chtgPaSISlCOJOrxloyPIvlkJrPNEEPIk5Y+euJFanipnbL9YLQHhFl3NDSv5
IxP7+JgR6cFx2cPCaPg3s/xDTd1hmuo5aNoO+7vpf40Nni1Ffyag2IvwIy/NU8tk2FzSBHkBpxkq
m/Gp/qbkUu5Hu6m3DTIXGYblNc8N5yWOSdZozc946OxvkfElDMn1TGwHvr4bnlzhRRetsjN/zPjo
tpJRtWgOUisyhhLWeXZxY2sYBs2Y3Hw2tIOtDKvIw2itCkz8Ril69teirw8+bgJWzYo4lpBrtlyb
tfbYvjhJQzNTAV7UDN52ixZFUMqCxcIsPtr0ecL8RivF/SnsGIemgXtASoSi/fiGbNl7lOMJgohz
9dmXhTWGR6cl6Kl1Z442viR70TUwz+eT3uVKhQca5ysw2eOH6Izxewi3Fhf3FMDJNo4JRvdN0c/R
vkhDFVTDGG5E10Z7pxosIozoWAxI65iKe/nBSOD60tDvSJsx8n3dkDeDycw/eLzVF+ASNIHip9KY
X0qb0zihQA89kUYfQCcXtBEA9KX6SXyfT2qv5b9Wkg7BRG9CyaeRUSz4HsxrtJz1vs3dk4HJNjBU
WL/GQK4MirvbGKWfwHDaM8tlEuT0GZ7pjwTlVBJgs0z5aaLWo60fgZOdbez+49ZgQHCeLXzPBsPZ
TVLnaEvFV0HXHDeju+uzLvl0SQkikO+jdn4OA2gnOhxqC5XuTxdPES1L2h8qonKOJ//kuaRgllX9
gEKQwrYtsmc9la8ug/8D1dd0ymb5QKkTnSIzJbqJoFC0MmWLb8kAiFwKOq61cNEbIbboe+uMq7qh
F9zITTgwXjNwpJKsS33EXqEFswhMJz+GKmFSXZGlBpLuacpB0imj+K4MpIlLGh0SEsPZcVAAk7VI
kwGYdTcBU8kagZOZ/ch1aSpE3njQkffgmXV7Hppg6k0ibjRt4zR7MRjw26k/na31xvxjghnc5ul8
vINxu8R5NWmh7EEEfDNIddvJkmWyJxmd4n4J3IaOq8EXGYU2z6qPj3OuzKCpSTJsB/ORCsTe3xHU
XivrQKFbDVDAlUcHc53bsX15LYZNtF8C+ohP5e/20HSoqqdYARkjdAsh/26yy/HcR9F4ntCGKZ42
erdNuvEw1HKsQNDhGIif5IMZIRc3MVW0vYsqbqmfZbhaGTNooAbC693990wHd+HvJbnUzrosIMDw
aPjlu9eXNy2ByU+1u80GNR0pqVlcS8B5VkJcK1GHcfDz7lC7Q7v1jA6JjLYTIvEWIAk3qI42aemZ
p7mmOTiOabvLUQlVkIGdIf0sm+yPqiwT1qLomq8KuSLh6Gg72Z9eSdZ6H/Utx2KFAL8pum2MxRUP
iHcYCdXGB8YuatCqSnEt+F+X8Ms9i1ssnjyWKGIcw2vxZHMTrWj0KJ7F9k4xNg2FtQp8wvYeEH6/
oeWLI4T5y9bw5+EMoio9hP1wTVck+TyJcVfG448u9oF7i/QV0bQVUO61G9zhzCXwCElTBVGRjxwa
Bk6EzP/3Y0Hw44wgzU0KZ9sS1OTCCac7WO6hZEOBzfPrimojlCWwVx9lMROjN6jNJNJxB8yh3BuF
/wOJyx+lXA5d5b0tOvtFyOPeLIeI4Q2DDHZJMFP+aV756JYdxXsRmx9EvQ1o/ZDIzcP8zcEsssGO
ThWYHVpC/9pJWae5IvJZIf0K4tw4z+bUb8JoIvJ55oWoi3fTXuS2N832N/NdTU8Q1NkCS+d2B7y7
Uud7cpUv5QiNz9LVcqA/wcUTRR+DHMR7uXTWCt44OiwCJ6/Ggh3htd0v1fzuZ7a9vc9IlrZsLnax
/qyHq5XM4NRU/7/ZO7OtyJlz2z6RPNREKKTbVPYJZJL03GhQRaG+7/X0Z4pys132sM++3xfGVP1A
QSKFvmatuZI3h5TcWKP6kKpBbG7Ix1AbTaRMyjqiOXo2h9He6FGrrUYUoqwxgl2iDZzZXSBeJxtd
uoGIxPDFmqBNnop8DtGLrE/oZWwHqZPbchGUi1t3xANUkPBUMadfdJO/We1NWeMY16+/r8tFyDkx
Z0RWZz+JqL+tJ/WYuZ+yfa6j8KpNob+au+oDQ9nA5MLFApXbZyfTwfh3ydeow7FxUUDbmsYp7CIg
NIWzWKy1RTRoQ+f1UZAR8Lsvc2UeNT45NPNl4Lgwx/JWLQ9jz0IkSjCZiehSMEPc2h19+0/KFNe2
Nm7TGOtIEzekRl+ZOP4Gz2vILhyzfNejnps3P/UJBbD9MDaXOQBF5BocBQryBeOGV6zrL81PJ7zL
DJvoVv9Gb5Dg993SVJsYQZsHoeyjNjCWmfpr6XSLwBVVHSp1n1mQ3XVr3UDciav1KYG662uk7PGh
RxUam8GKk71c5N0E7g37Yda8bMRCWFkL07E7ZqHJS2znaA6bjo1QR8U7MyGrKlSETLRZMnt2GxGw
djO0tIOVQVYnPJp7JxkNz2STlK0lCZ9rGlZ9lSXoN4OA2R3MgyIKrolZMY3IDcwMTXK3hAXPPMKn
6CFg/ET5gn3F5bFDIue8Dq2e1fHs6stIA6oEDsqSSOpN042f8SLHzvdlSBAtKmzOHyBJKErX5WRl
h3oW+7CW7i6gISKuZthbE4rmMBBk6S1I5IBnlB6LY1eBQpPI7/dKs7wA/ghmu3zfD4uxv6pokyyC
i0MN42kwUzNnJko0xeiL+YCn2TFNpeveRrZ6pSDGuYYn3OHAOHYl3svVKI19UAfwNAyrIXEA653N
5xsxMURyCrg3fD3GWtIFpJnrpFFmg0BNX2VkWOg3vY9HiXqSGR7WssAqiFMiAS6rKKtHSEUrexzR
brnE+jjTc7l8mh80PPAqfjuNdk+F0DFh9s9EzgHN+lvsQrmc7WKJLYqlc6n08DSaIT+fXzSrepGe
A6N8qCRynMC3KIix1ax7oFKcdRW9iklfmPZHcufa5btFrDN6YTBza+cZHmgaVGRc2arogjtd50u4
wbEU3blsQVzZCTd6UkwfzlBugog9WksY4++n9PKdf783pB995Jsr1YymNxbaKwvMwtPz7Hm8J57J
s3lhyxKu4kThW1LOMJ51fM/McdJUtVfC3YgR//G8Igahra5uEQtsbniYpN6xBDAMDEWZunVHY/T6
uH8xVfbRBfZI3vKADh/aOD2eKeiQrR/uUp3IjWtxPFs5SzUH8b9GeXpMSLQ6+qrPDzXRJgLswa4z
hmcpeWZwnBer2cddCUqhxkCFFz4rK7FJHYcwyTQO1qnr8+hKAW3B+yHHwTC/KoGBmkTh1Yhj+vu5
zQCrO2jNh6Vrj6R9nWGAgse1/FMQ2PvKENcGHc5ONcr3yjaZmZaxRVD9dO6adMSIth11m+Vkae+E
VT1PfRxwedd3STueLCZCuGrDzWTV4mrVkCrikjSwzB5v+E22CAGGx6AfzlS293RrztohXxE9pI0n
MMq/pMEBQa+8JgANa8mcvjjcSVUHw8rHpgsYa9++JGguD3MzKS+HguLZQQ8QSv/VDBXVUwG/kpPO
30Uo5zekmD7UtIAo05v6zES0BpbOmezsffDtKzctR4I+xl2aohEHjJ6uLVUE2+SxiomKzsPwnnPC
Z6zIGEOy2XaYbJcGJ6MRNIeuRkLeoJ2OW+KkGd4CZ850nRtY29VW5e9k0qT7wIiUx8Ru8bBp2y6T
+kF3mi3EYMYFmfMWpQ4sL4MiRk3nnpXIqY4cpgkobrpoOLcBIgAKk7TuPvw4/6HzK17ZzjR50uia
NfoNWDB99Z7b5rsWe6lF3KFeWpiR4x+5gYSlmFrUAo42HEaZLIoRo/FyOmsP7oen9deCLDI6HoOn
5Cp29R52nWVueD7mazfBTg1VqodEYT27EPL2RvepG9q+MUz/YOF+ShGKo9mWlxjv37oFO7AzMoUj
vIofv33pzdTtk943joP85RdIMUMRHCS9pFfbaeu5xVdd+OmrmzNeabKD2YTJu7ur3DTwYirI/SBy
gdtV/nLLxt7ETaNW7bRieu+fIrCTK3seHa+PyoPVGARmuiSe6TYDMiGJB3IIPmUBmngtMXMrMcIo
9IX9zEXgiXlhCTalSX+EMCAA0rRs5n03g5GZBnuzveo90h0NDA+0JAo8EXBTebkefOCAyJd1yk/b
Tdy1zh+GGPxlFABDbLFv9j769ESv7S02DG7wDG+3PbAhMog2m4aASdNDTfbKAQnWhNNHAAuM+0ug
mm2ZmKvMNT4Z38uL06mMVuq2nRGg90Gp7Uib3UVdw9A9Tc8GDbbM4GE3QbDjgIr3TlFKj1b6NesO
Zap/+jVpo4E1gh5zXTRJqE53vsx3PoMhTiuqFJJi4OUBJIEGqYDJgXkdR5JphIInV9eNNwpUW7jR
XyxTQF2uodJIxyaNXap2b1rqV387bzC5s5PLiBeehDC8wo5Zls9r8rJZoG39WLyb9aOlAPt2AxqF
aISxwP4K5Q/qj43e2BCeGHIVFjKXJL9HXOFsFXgqFspIGDJnnwiNx1GCVJP8UFfOncdWhjYe3lbf
EnVq6gPrrlycRn3p1lDoEEgcqzQ42XrxqkbMOmQxrDgFVQUji5oaZyNrXGYWHBoayTurJsl+uEM9
wQ/iG5MlqbzVBPA198U+aiAwRqH56TAPrvSTJsd8E4TJY1pWxmkqiCiqNPq7HhpehWlK4zEHJXyN
HKxeTRgIYzDAoFaqK10eD2k9xdgQzRsDI3UaddNBpOiA6sbYSG1YhdmAKWPO7rE+xmsr6n+oWj7M
bd17jPnXZRkf/DNZkxlDU9ZGzB291O0OOswBBzzXsWjMjT3pyb7tcAz6qbmN/YHtoSRnVlj4lxNe
u8AYrloduF7I1VEm8shiNPUqv9zFQsM/AShejjrEBqCr60CZ0ypojJ+sfsGVl8paNzFEkdkcLzrU
yPV4pcOpcevNHhqTaEs8LCYSgn4Lv2oZeo2vdnEbuE3N/kb8SAcLhtegdMAm3OdZ0b8h/smWHZ2P
4dE9sQjWdinEbYdP2abQcOt87Kj0RmRIy1cZbF1sKygjlUDl1BapYhQELApip52BiU6BG7G/sdfC
n74KPRz3Vo6y3XFz+KasI+hV15YZ8uBNSNU2g/CM8XTl+62A22g+ZGl/E+SOsbIEad4LEaSsymGt
awWLZvYWa/Tr7KARI5VDtgm04K027/M2n5/KbIdqfiMGSuvBNI0trMXSa7CVMJ3UmfWqQYdm496g
G7NAb9TjJsNoAgnyNU+nziMtA6HLSDpGTHMvTYhsoOc8PVuuhkaxhSdMSYJjrbGubnQ9fuxs48Vh
fZSJlvkKMlHHKAj7jZ9SdIhbJBq06VwfiMis5t4KnfDEmup2QHhIAiK8ctc0To7tv4Ru4a+7Vm0x
i0QnWxCokuFxXqb4bWMjjOkCkGLU/7OGs8VgY5RNA7RaESYYh/pLVaZnXwF3NAwuG0fUPuI+yI1V
Fh2zGsZxXU5v8d3YiZ9Wyu06lflT2VZseXv3PYLCvg3dagUdZUIGZyxjyOyUzrQWed9yT6AG61dY
67tjYMWbsjotIIbI5Lnssgqjno+efQlqbbLMYME4HGxdEpSWL3fiSA3N2YeT87dzU+/6Fmrhk6NU
e9CXyl0t1fX3m99/VDRO9iTs9bf/VJuqhCHHkkiXBeRHLbOn7zfG39/7//27jDiwVUvjObsp0c3O
3/yJfayDIB3pMye7M7ZO7TzotIRJ4U+ojbD/1wkBa3E7HL/fC//+3vcf/93ffX/IPz7j332IECPN
QiS7dSOMhJOmIrlzwZCHcIY2gTHjMCpalHmTDzSnYTwTzkChwvpJDOIzAEt6Bjw9QDVL1EpUDoZt
vB+lredbgRzZs/ko0SMzbS0oWj6580Z5dMyegeDE2rVrmRYOfXzDlbfjiMW7NFGTdG44ngetgkID
ozKXE8HMZsumkjGHZFW7El10CvjvpAJ0W3QsXgfcRqv993esgy7Gvy/OzJH8UI45UJhyY1ftTgoX
7KDxEcSEQk8+ZPV8YIpkxJySlqKE6lYM340jHGLQz1BefXudj9Z7afqXCSrITtHCL0tsrRt+mKVt
nPyoBZ7JEtRWzIUm3FxJeK7d2GJmaCF+7FEUmbZDqBgVpe1rz132pRPN+jAYb60x/WK4Gq5n3X8K
KsyQiTXtrKYtj0WSAC4a0dXMtSm82tklJYEA/kBnP4zF5zzFt9QuPAb15hk9NHPpmaNgctI7yoWN
Q0eER5K888jorpnvOb12RUUE8MeUTwN0bbr0iI/QQQuZ0c+GAQX8wGjcwhnL9mbtPOYaseDtMExr
o4taYM39GRvIm9MN2GcoHHQZUfFkMHSKUjBsCYKTE3bWLppnALZWJY9958ijKJxHQoI6al46ujEb
22VcNK7VODlb/Mx3aQe1qoJM4/mdPbAY/qwkN25b8QWLJe2vGGMGWfcBE9hKET9bwF1gV73i0Ozq
TcqDZh1l0Binws1xpmb3sCwfQty7rNfNfl0vEE7NGBWosapYORN270bm4oCJEvk741Rc87uEU5Dv
jlk6Gew7t9Y5UFzzABA/PU1usWmTbNiLpcfrizJhf9D68DjRSrgFr4URZCZUu/mFRhGgFRFQgTuE
+9Kvj3Cs0HyP8FWWn9+oz5atGKGM+h3b8qM5Tzadd/aikuQiR+sSD+jewmfcisnJ0Ul58lkvosOX
1y6m3jEZP31/IVeCDeFn0gZGzqGtbVtmBn1Y23t0G9MqnZnFusoIUPM5Pp52c5eN7rCvwh7a7gTV
RuoTSyuTrXpxSiLJcXYX5/GxyDr+3Z6ZPrmKgbI9TfpHVWlcONTDaFzp/hN3S5H3Vof0gkssQOYM
vTeVlG8pfLc4unWk8dKOMvcs1/9oSuPGiu1dmypcNOnrWPdoGsHuqMF/s/zQZ4sddw+9Fa70WQ+P
XZjR1bAyE5ZA8px+k01ejarTtwrcjVdF0xu8kImNP/OonmiwjR8Tfe0AGHsoZPVLx4dch0l8JYvL
WemV7cVDuhtgOl3zkM1WN6fPylEu1ELqddqHjWIjxWraic9ZEu91zQ+3WiFCfEG2C7oTep+bMXUZ
xE0xutoeTzcbxxoLKUYHNN4h5GeDdubDNtPkJp+JLug2U6WuI6OcgI1jiahji7n1Pl26qEEV5NOB
Ca0dNg/sHXGHpsOjkzLnSLtYYf9i61CU7o8Y9wFqro4QaCedjuZy+bWSUb3b8LIH+dx4rJdPoUnY
ZEDeladTkXo+dQbO1+YuDGz2VmX8EpelRVoVTD/cFBV8AjIeeG4HM6cfflZ8VNg4A3TAoPgHRuFA
KVzlkVDm0tJI2CFoZtjtDG+9G41HqwOo+v3GLYkEGkzmBmVU3+ZG34NTtu8cC1FQWhExNMdHvzV1
1gjlfW9IMmdYaHy/6UoEKlLXICE7/vOYjPYK3wHx1DLqNlY/fmZ6oTzHRepcdRBe91OBG7W1knYN
o/kxzygUcU4Mq36ZPeG4Zey0vJmLnhFhy2axWwJiDTN6nmF9sEfoearZZncySTiZs/rTjBIwXcvn
oACgsVrONMyEX4T6ABSJxLOAJAnHmYV2ZbHz7OtbB33TW1mywSsRmuVAputlgw1obqGFJ5/IpcJD
75T6uW9Qv6sOakEQac/oFbPZjy6IjFtvJEmC7iIR26GxG56aI3sAHcdr6eTdmnHcgqb6mpjX00mI
k91EALEWXFE+G/Uvp9zkXir7wBODwVPFeh06FsW6jhhLDk50TkR1w/w83aHIyKnLultiAA61mxdX
X8kfpME8BCKc37SiOLlqGH9lFqZoWFBz+Abir4AIJyM2OCXqZCcmODQonk3gTPEsh20fM8GfsAzM
xI5jWCyjV7Nz36xB1p9T8wL2DhyzfglaYdMtDXItcuvLV4hR4yIAUFs78cbvTXrDHMGWhRdlbYRB
yMzb/5XMAh11C06I7LdVUMz57aSQiNbG7D6oRQLuFrXzjpe2LZtLq8urXUUdwL8gOTRE1TpZ9cSM
isVVurgFMrhn4/Qh44sYo/Axrw3G6BEZuiz1uTM42VQVf5hpHZwkRMSbtrW6LVV2eZABopKkKB4K
NHKlrzfoixuddraCxYxq37X637Z6TPf1YxmWRN7W3EX51Z46sI3GvKkm8LJxZPhoBRB2TVUZ4IAx
MEXxe7RDVR4ChxmsOf1yAfhC9NsVMC2/zCo8ODWSb5p3exsNvFAuaPJzh9X0wFHY7QQKiwc8X/S5
eJp+yWBvzFq5n6lw1yqYu1MQShwznXGpIeZfxpq1orJtiMMFdN6huv1ODOnsLtwlZsgImHHbrWPr
9y1yaeTLTX4bVAnb1Zhhag8WkjO9M94ak5T2KCEYRy1riu83GT3hMXkZwra8zZO4hDsT2RsHI/Xq
9x8Z5O+aVkwEn8S3k5iHi9OGr+GExws6msWBal5jhzguy+3RU1VRuUnJYdmp2oX+FrYedEjFeTcm
eM9BICY49g+tal6xaCc3gVxe85LJjUgMcVMl2pPs4IAxB8g3bfhlKHt5RE7PrIN6etQZPaRALS1Z
B3f4u/n1oHJsygSRazofm1D6dz16ACsdjlE4JRfnYbATJESAL0ja6BBIuGDR6txYEjFgf2gZJbEp
mCWVmGYKDuO9luXOxvGh6v0Pn+O/8bXKPw3NGAYlfkYT26CpMA/+ESjWhT4IdMA6e9tsMPHMjXnb
tzqZwa17z8u17ZhNHRNh5e2Kuc3GBjXBU5zN/5xjSqGUQsyeTlGKoiV+7hdwarGAU6Mk0vbIV7LM
c+wM/k1p/dUKZaWh6RW1SiG1Nnt7jGLwdRG1c5Laj23qNng/OuNkJejwC8PUGSTo84Z5Urg3S//t
m6XUuFV8MDvrXMLEvv3HGyfLm30adI+BUbHXIkeg7FHA6ZOygWl2TbkpdePaKdf/Ly+j+NMezMvo
WAb7LqEci5fyD3szABmDHUMbAENTn2UfGG9dHfdeYsUOPG/NZsLRR6/zazlBUJrxQq8Z41tX1I6g
C9K0OHQita7sX5uzIt4DzQIGFpFhf2HY/cCNixmnU4/61GiHxAXWx0juMiaxvea1bzaFbf+EbdYc
EQeH9yY2RCQX4Xtap2iKxjkjLWbM10ARGJyKUHnIP/07ZXQHhxyrE5LQS2vi0xNNdWjZO1OfNcaz
I9if/+fLzfrTvM4LBKKLEtC0scmqPzPicqvzixBdwL4z/fUIO3xj+82uHAp+3NicKCVlDEuwak+9
jpQ17Lcx18BusADWMh6+8xf+Y8iGQk3Azb8NbLFsq70MQEhk7Bu9T1lmwdnZVOM8PWVjdDfqGZyY
BC2j5mdvYOX6B20QJzQ8//ln49/9V/MtP5y9/A+5MHGQ/2y+zSdcrHk/I3u30/SAvJTx6XYorOg9
LBsskEEBs0rwi2B7JbYQTsdVqUXaD/iOPLsKiuA6Lfcilukmd1i2sj8F8zZ1+lPtSvIb6oxRN5cV
GdowvhhdNefAUun/eC+RIRg5q72bOqJuNDNpf/YckbY+5S82jIgtlP9lJYEr17ibCyC0QaCrN7/M
DplgG5eP+rPexm+R2UdPVDfdLsUBsxfAPa8pQvAVWiSEmAMkzTnQXpj62A9YJZJVF0cEF9FzeEXh
guVlb7KfoKKDSuTOMU5meKkd2N5VYDjkJzUk6LIhGGDK35QuyDaaWQ4EHy9lHY8+MPD8pW/s/lfP
souc3veimyY07khBTXlte3QMiZIVcTswcUnHZTydjcCeaKjBmWMkzSrkfKrr7ddqLM5GPctfHK17
pp/+yYb6yAPb91dtB/sg9gXsfEPad9jscFxo2R7TJSRtTIZxuOW5XW9nDYvKsG3msnnD9oZwvDlw
7+LfHdz2xoxxuYiex9FQl6+5st0VoShPaLHEMQ5ltm+tetrJFilmH5tE9hWttUkpM0K/MN7+81Vo
/etJJJUypLKgFejK+PMOY8ETaaBH0r3LwHSvI122GG3eqv4l7c1LtNDMRFDbG4aJ5ikFRMbID6As
Eno6fmdoiZ9auIm6+SOTzHmJdgp2SmdPrk+STe80Ed2HvcNscAp0i6p+bp2VapsM+A8zSOJlNlbh
Mr/3wzeEbYg2mI56Iptv9ZaPTJ1B7uGG/5ebb7HX/2F8R02B6w26hLIM3fgjfFKTlTZ3pgr3syrO
UTKZZ3OKAs9OtegOfOApy03Ca4L8sYCWuBK93j3S0Zy1oaPBrJvu0gg8lr0y2f7I4FbzU3sZVlrI
ZPAslz3q7yDrUQ4uQsh5/DBw/60sDQdgEMdP3ETl2mUnltTNnW2FR7OQe8bRyTYdffbTqpLr1Mzk
tpK7hv3Xemad9V9eAsP+1189RAIhXRu/B9PHPxkVqtdLHMFVuO/Nsj9PaeDcdrXFvsx8tVXb3s+g
Bo9VEP1UAu2GiMqXIfLXtQrGra10BnKZW76lybntjYd0SlAxZ6b1mKlArCq4jA4PkZOs6v7Fjd58
ZAqXfuh/VKOu781qwuemCf3ZignKaW3utCbGrzIV59byke+zxg6L9Dln8XYmU/lFC9rIi/wkPsIR
7R5cRfxRXj52TITWVQYnpOuKSwry/lyzQr4Zg+nd0ZsemWm2bcoJdbi0nxtgzecWANmZ8/KViBx9
bZsGlym5wVf0QxZsxObOrDpJa5hhDxm02w5XEVAhQfLYMJfnhlXNup3M229tCWf2oUlp+XsdHrOc
qvlaSuPqdGVx6qr6alkLuwZB1DWjGSzdGcUxeskdu9aTVpR4Tto82jmdxE0xO4Bh3VOrV6wKBj3i
yHPupdElO81u9QVJKzaDhiAVm2JQChToqnRuTNloiJaQv4xIy7bMPz4VVMQNbupkhQUsB7aT+hci
Os5MHNJd3AO1Kh2UxE0eEKNE+77RjYwMLkchvjO0ZBuZSX7Ro26P5BT5XkRf7s8Mu6URJKs5HOIT
mu5mZWsMzWXo+BujMsydaBOOgmeKK+o/sEbkeWF8bn5IgzBPADdIueb+TVdWs5tDRCg4I6n9OgyO
Jfhmpif0DfB3v4i4uqDbvDWQbJ2HjOGowGFKPBmGD9quS5127sZW0tqM0HU3EaBTVus5WkCF2mKK
9Ed85sV9Go6RN9h8Zujb1Oqz84xSbGUp+j4UpvZN1k0seEpfe/rPByq01H89WpSphG04whC2+2fm
bmhoDIZ6pcFdZ2C9mAjPqSKlAEW3uZpm8dnTRF/zMvbXk9GkG/ICSEoPjfc+VwH0BAZ3GmDm28J1
x0ujmeGBJPfRy4i+Is452tcgC7Y9zNy9ZdkvbQ6kv5yyW1lIoLGThnSv6puVFabtnQvI2ZVOQYN3
ASMcXpZ13z0FKd4Kw1SbKEf167OcByEa75y+bVdQ7Pi8gHHKqPKUp5CVwIhF/NDLoVtDrpG3EtbX
KiwMg81w8cHanEm1U9x2ELNQ93M9RtJQd2bakklqR802HOqYpBis29nUvmSDqS5DEm0s3GaLT2+b
hcdM65qf0O4OEYFMCC0vpvmD8UW/1wq25QV8aYqIO0WFy5NkGPbAQ9Cf2KC2OZA3Q8+/Epi2ZC/l
z3vLDi5tHiO5oQVjNTcd4F6Qq7L44KU6WTZjvRQ47T5jYkM+yOA+Y6O9TaYKOoW4z2c0VxTe1jGU
LnbAluAS7PNg9gLX2ghs2KsZetg5ySnNESbdoMP0DK1cGHbZsU5RxgxYk052HuhbZOyLqG1RQiCu
Ru8iH2OcN0y+oMX1PlrMOCnmvesk1V2EHmQGW0F+PGY8VJJxEGc/3QRhgBub5M/45skkZuM3Ier/
MD//HfOz9F3/DfOz/kiK9uOf097t5RP/CvlxwfXY4HiUaQjSornj/w75MXTxF13YMM8gcCv+D5LP
39Le3b/oug5mRDDJ06WuKFD+CvkR8i8IrYDx8Gk0h3QG/xvIj6Gsf441F46rhKUwIPEdSs4k649a
h3BwpCrgLG+slblQbr/fIMK3qLqsmWNKmTtzkUpqC+G2/xZ8/uPP33/Z6mQl9ehEf7NXpxoJLQE3
xz4TZOrOrpas0no544bJWknREWCF7NuhMzSyHPDCss4JNQRbTEK/3wyDA/glsnr3wFjqe1sZ1JTx
+2/Y6PefpemfrLGClx5kAbmBGFu97Jr37FPnMHtOsTSFk3Ulw17f5wRZlMaMXC1CasB81+/P0ArH
dR6zGcet/9QE82OmD93NMGQHbTA3LsAhdqpJuY1hAjGzQvoaCOd+gPoh/BBN4QzWJOFJXrlTCxqo
6KhLxL41jGwdTOTeFXiRWARXPy0OKVZr6lJaNBBOcm0qImT19iWVlVqbkgrCSuMNrITAUxk2My2C
72hL/6bKGwxkkftlj2DWskVLyfy1jVj152V7CxFk7WTDrWilRgyAfKmy6Yxq6t6gSZQA9IgyzaA+
q3Vu+sCM9KuNJmDrYGB1YQVawgR4EQyk94FpWb5gGzYv1CMII1EjjTm6koycgGRYjEiBO8EhKvGW
SGxsYBoFePJrgcbAo++o6dlWIia5uM3fy0VvwBY78xIb3J5lzKcwqt9Kx3nEHf9gVPXFadQTZrXn
xgEkGQzx3s1sOE8+rztnmaruTYLtNKQTiei9eSxPA0+JdRhUn1WL7Kaw8k+8n2OBmCmd/Q2mUUYN
w89hQDJs+SwNFnF4AiA636BYJZFTYlKIoE2WW0uPRgyoRFEo+1DrDMYaI2QBmkt/U4jqyzTpuCZ9
nndhx94yuHdJuU9b45dM+W2l5WPWI1Nq8wk9eSi/WLF76BVPcRuwslHLcH4oeQbwQ2NGWhMrw2up
Oi68OnyPhop1lSqmbW221lYV+F9S5Q2D+6OUKW6JoT7n+eugW6j92FV4BtfDCljGg/HCVLNCD5e5
rBLsrd77N9bobpfrqdSLfaE7bB4JI0NHAQF8Ti9ResgHDUY8gMYMpbSyz2YP/sOayT8UEeos5sYs
yaZPEpbvyMHCl9DGzHB1HZYOdoqOdUBvZPf1OOG31ZPn2vBfrJzk7Q79YwdJl+ZQslqFRaCV5qdo
9YvWHVVrsPxKDMzATryXlgkB1QkLLgiEAiUIscH+7MBzr5MlT6cnNjes0wdHZ1AFzu7gzuPZcpjn
FkNRrYHh4yEkk6iy4ek04kL2NTKa1L+ThDZl2I8qNx8glexrC5yuPtGgmNFt7bSPQzIkKEmyjci5
km2znYF5UoK2ATMHL7PRhaQFlKq2jPf1w9A7/JIVwgCcL8NEGcNTfN0lNhp9Gdy3o3UCWnmCP0+C
3VnPGb07ENtB705f/ANvWSQuWli1q6SOfuCdO4CkZCdaP/h2/IP3I+Yc9t7RMJ6NMd/voYz6ZGv5
8U1UBbTu677bDT05MSyH4fbJgF+UCRLXEjjDTIEyVUqIKxPsEQzE58aAJRBUX3Gr0RneYVN/bGtS
xgJ2vq3BPd3H1qULb1NGo6jvmnvbip4HgSOoQY1Ttd1h0AayN4rhYsI+VIxmeEpwecXvvQUGBKPB
V0O0AkviBGOlNp7sVH9wYy5mUyKHovn5pcs7eJm4p51zk0a/fGM08L0OV+YTId9k+2gUVrcSE4os
rHcgklBEOjOPFIJUHvqw/9lYxVUv+/ex5JsE9H8nTKTALZ4zfvK1o8QldHMScRiUqy770Mb6yRis
dW+KpwJgO8nFjocLpzLw9fWpfvV5CCD8/QKd8TgMFcEV8dcY5Cc49VvNLFs8PDxNWpY+HoJpgGJr
lXYthN9kRabyxizuqM0xQ8jFNps/6Xx501HxRvfR1yQWhsOM5GS/21Wz5/60Y86KjqLZkT/nSYwb
fFF8kYgtFUvQDYmW1Gtz7qzamZwVNmRBmi8u0Bc/0n8pf0FMCAZBs+iAvqgb3+y37jic1ASeps/m
CyER6APrjVhEXSZpREwevd5MP0jJ0vXgqi/lYdbeELk7JtlFZD6WU4Ugryvlpu5cTP6IeFsDtXB+
n/bpL7QkSDFQqLn9+OFYo752xuLSE3EULXfXOFdbUFaLvS78RVbUph+I//IXgnTs1tT2qI21d7th
Bp00LhN6JC/B0K8JuO086pU7J/d/9mSmUKGXDlvAH60ZPI8jgFqHQV4foyQCO7WPGGeuGqW/5n6L
kcwK8RI602GsLEBWMPTARN+MWnKZQsqJwfdoX/Hpa/46tIedLuerQXOGB5c0HL9CljvydRNxq+eg
COIWa1ls78vBYDiiXlgyhN5ytbMCNHaNg64kINI0GM23YGCgA4/hR2bV91gd8FbGrM9fc+K/1DT+
csd2o6GQR/33hOPnIR8RKeAGfouR1uyICTo2s4VfEIhAgfm3Cogj5Wg4tO7eaByEcGNxbxXmVczh
CSJXuDKylWXCPnZr+4KFFbE+H+Tkjy5eENY7H2IwSbWP4udy5kLUEUqjVDg1ZLyslSw573CZ0e9U
O7IhklU201/nkuuGZDB04tDFu3kmHTStXuWQVche+HsWFPj2IVzdUFJ4Q6HzdOMKsUS9C/J0b5dL
9ok49v+PvfPYjlzJsuy/9By5IA2GQU9cC2pNTrBIRgS01vj63ga+fIyMzqxaNa9BeMDd6QrS7N5z
9hF8YRSej96YnWtk62zx18ggQzmexQ8yePbCpaIaD9qHR8tiXTrElIXecUisyzZFRNVU6VsLinxf
lEwUG6IvkkGudR3CyYBljCSF3DxHjrnpOkwBZZQ/CKoMG4Qu75YdP+STIg/V1U9rosglq0cr0b1t
XA4wXdL0go6SufIx3I+69Vj0HK5hKZ9cuLSlfIx6BKuW6z8n4LG2Tli/mpKEE1GUm6CI70Tm/8zz
mlQSj+GTG4NymShe41qIbOIe9YjzDVEWVjZ+WGWJgTfQr0rrAwT4yh7SB8NDkeC+ZpBs0X0EKAeo
qnNGzOzmQdo287ZMf9Y0nfNXz57go+fuG16iF/IZTJlg8OOudHAsFDWHEwo2Yna6AaEpSgb63feG
LD8pfVme/jY48kcTYilpmuEiaaS58mz6kSGJDUXxiKcJeVio3zQYpFYxqilpodY1W0GTfrCxY4ww
u2VwTVeW7s+x0yPGR0nwmloJ+ozgvUrmq9CK72jNXOG4uQST6K2xTJ+tBlIEwUD1TNukAV1G43d8
mnI8aeRZ38/SeiPT7Vw4aF2MNL3viJgmWxSf6ugXa0CGoB5vhiJ4dooREFASUtWzOO/SMuD0t9Fy
+4Eqhb7SBDV9j059Ho0vTjz7nLzKG5+BNT8Fp+kEEQFIIRehMLguHOpKY7b3TALiESwY8J8oJAcZ
/BddTp8x7lk9wIpSU4bYoXcgutg5MyLX7ExSYSjANEy7avAfqGG1a9JRy5WPB173VLMxdCwcIreF
hRQlbjjBTWF6p7q4K68N+ADFicEF8E5360FIBK9aTmiTM0EmgX35nBhKIld9AvC/izVUiGkavo9y
eHHD/get9Z/mLJT69iPycM2VOusq9JH50EKkS00RwOv3vd3GB2Spd4aZ7SdnuGD+fham46+noH5D
9AvuGzEoiaHU1MsmBosXuS9mnJ3JUPoVtlxiJ4PQG1NuHEMeUDEF6JuTW4MExjV6zM+w1SLCT4dL
Q0+uPaPHjB6KjzbFNJC7xA8l6oI3rrmOF52yiw618lZmRynQYE16xeW/u0cU9wEIOVQG5j0nXABs
qBIxTCS6zfgfiS+uhfGTE86dFRJN7t8O6DHI8FznLQqKArEtWLJkQ97kLbIeTIMU6Q4hHmonfhzt
/GEKAi7/ax8Q6pp0v4DJBg2fUOlttBjghMlIuXOcVeWM1EZRXhSAY+bQvR4IDTNxQG2mqkGDNzIJ
agThZtmuN7uLqhjuTVS8OEaKQzebG6l7n3Yw3TVW6hzqrrqZBuNJLyXNqvhCQ2/DocsBJinMY3Bc
pZC+5nnI1oNmHvuIY6pNBMoR4zbRyEofO8YDc3QR5pyhKu/JNACtFFD9t1aEo0Z37evaoufTGk+J
G25JswbBoeKdhuwQuxnBYw/xYEMPStWo1gYPI2IugBEVUy267NC07kC7dGurQAk+cY7yPJod/qs/
GO2xywgnDkIkhA+aDp8qpxi/apR6TmQX1oCGxc/cR8sOnyT8j2Jwr0rWa1B2Snj+s6P/aVSkM5rP
ttn/jEL/RzAPL/ALPrpQPAU2421Pnph/3wAT+1Ul5a0vJTLICKQ0BdE1Mp8V4mvkK84npISjYYwX
dXRNA7rdwiHZy4KOCIQ1w+oOFQRxjuIUyt0wFdtI0D8KivKBdN5TG1OQS3ImtZ6OY40u9nsGNYqD
c9SY8YWvYX0Nb89ZB2TMYoeEQhYld+ZsNVtvCn/G0t51wYPDdc8U289uMLITIhH3gAFitZivlxsw
VpQZlsUYGs5KCCPaLnezDC9nyb5OQ5uciZzg08CflDS3yk+9qkR4wXUYVch4cnhrXln+WF6XjgHF
9boKNhRs//nehfr4HKzL1hF18PV5y2MjtAeiMEaESVhXT8s7SFX06HsDeRYKYlwnZv3uq8eWm4Ej
DVJlA4ZXxMUqqwaBkIL4nvWkomC0yIfzCDWeX6UHb/2A9NJrQvpwiwW6TZr7fiIdSCTymuInQJWv
YswQJfiYklWL2/tE87VFr4wiuPn71xKeSzKZg9KYWI3s1Ko1sCxBSefDlkUvGzM6LyZcKnZagPCs
JJTKZJosi+qm0IJ8k2j7ijo3F++BGI/lZ6WNZs/b3xaXV7sTjByOWnTlX4t0ErYiF9Fh+byxaWjY
NmpY94z15rSsua+1FBHQWjhKfY9E/bSslaTlmt+0BlUX9diy/pdXLEvLY1+7w3J/ubFUtCaYg0OF
o7Edurtlw0eQvxLMo+wI33vD8kw9osWh6UQKnVoVy5c0+5r10wYFSE6VLjA51Uc7NlvZpPR81ZvY
udvP2HasXeb5DnsdJZC8PQZWuMvJi9+0UGM4wfKH6iaLhbufgxlsRsVmRVefH7DddgKGYV78fx/8
23dYFlGD5CvDDJVilq/4tfWiEOEoGUrmZlQ7B3kHuHNrYA8C6NV4l6bIcpZVNVLuS8Ak/H3USNP1
STxUK/TPNWhV4RW+JanB3rLCHDlZLMM3rcv07fca5hA5ma6Evaj2quUrFdgvEKL16Of5Lj1u4VTM
OlGCDqyvJuNAH0xt9/Wn6rhaXrm84398jISVmZ5DSAi1Oj7o6FNLQKa/fGVwVu4B2AQtx38eZOoP
oKbxBzbD4jKY6CSw846dM8A3Ujb5apu7lKX8JYbrP36uKAjuCgk58HILK7367OUjl287x5dYYMFb
WIXASrYcacsvXsqc33uXeqxw7a06Iznm7G59txp2oZveuIHGjrjsecvN99H62y76tbg8P1MGheyq
9LWs7K+XtKGz157aJt99bdW8Cpq9GdTH7yN8+XnLS5bHlruB2gv1HnB3m7Ca3Gi3PGcvO/vyF9+v
/3MXXO4vW21Z+nrNcv9r8Y/nl7t/PPa125aVEH+deoqMUZST2lCFAVWl5sHABbrWiWr9Wj+m53Sr
wISNO2EgI3ZUOg2zIbXFBxhC9ASv87m9JQmGciWN0ZRhIOa7dkhuc2kdhro7O6RVnKg13mLlKRoI
FNDBWmpEWCMPlga5rdK6gzYBX1huChT1p9qogZIu991UmpiydQLM3cJtGY1hbpZ5H1IFrXhm+ft/
v5gTGr8bJBElaTkjBXmY7Dg8D+rGjwauAst93xTIOpfFzoTCGNVKyjTCmcCvGZyXJ4KAC4WQoHZJ
AgUSxOGz3Hhq1/y++/3YaI2s4uXpr8XlKbns9t9//188//3O0egWB7s24/HCIa119/3y397ua9FV
X+e3R78++rcHvr/g97v8u8e+P315dhSkK/s1/A2rwbD+X/9oU+0cf7z9XOcBCKX28evtvlfOH3/3
21f9fhvIwiMyc+ZSy18vHx+zcxmp/hrmeI+BhlK3+m1xyUczs8kj7tr5Chlc2i/GWGPdVjdL8OCy
tDyx3G3GZNdBXtl/JQ0uyYPV32mE0xI/GMAKZoYWBKAK1WVk8W7xZTj5f99PslKsKVQxCF3O+0vy
4HLzFT+4JK15NZKlwjJul86Mkw1c71t19tK5wCHRYVJTL+c2uHWMxVxIwOoEJ4cqPo1fPZ1qGUIA
aA8OdiK3zJfpCBGcGurbpaETqOuRTl5REeXisBjbUhyHrC+FqPg2ui13ETO/ZfQOtobKMDTVQbss
MZLYk7NeU6mMCJSGsg0epmNmXuc6pndklJtccYCkohmUfy/98Vhd6zDl4oE4tIoOVmvAPV5uBgRQ
p6/HYn3cg7he67O9Wp7rbc/eh2RYLdsTQ/pfyXcGK+b0/RhCafYBB/TCNMWQf+uG0a/j4NIfQQgi
RlPtt+W+qM0nvyj87dJeW7pttL5ZIctm/u6+TWWdrJldUzFW47pK3SxLy5b+4zHclA2FweozXi7v
Xx24r+VlQ/c5NbVWeutlcy6b+LsjJ5ZL0dd9dcESM0OvHK3k0oyLFrvisjgtpsO+aYtTElU/8bqX
+LTxK9oaePPftujyYJwX1GYZq3aazhogALjZC87ySxCkrbat38O7YDIIwg9AKqzaLH10mqk6pX1b
DOeyiNvjJF593atPS1Dh982/e4wKzEGLGrJDDas5TQgLvm5akvioSlpkBvz92FQFhCUGVJehKtib
WmUnztGHFXjlkRqksx2a/sUxZlgcy3YKlk20LOJEe/Qx6kJSbNjXv7fEsmG+t05YG0xSXfgIyyb4
vnHVyen77tdB2Ypim0zJz2UzLBvo322qTm2foTDLQ0C5a9kopfB2dpmJ/XKkfW2i5ciTce+sATrS
ElGOG2RGa6BW0yHx81RfE4Jen9To/OhoKP8W+EuUlJ8+nYTtoNZTYLDaUynw9i/3vxa9wO3Xesj8
eVmFulqPX+tbLS13DRtoCGjT1XK0RLEpYVPI5+/oSG8iEWy9HDzLjVGI6CgK6melpDUtMjmuLbY+
zBMcsaFmmOTLYcgOdTM5jPmwpX9JoXl5dlZnCj/HrSTm8umPkNHvu8vSEjzqaBqNBwYQy54WqtWg
qfdY9AL/K63476QV2ANQM/9naQXz6uJfJBVfL/hLUiH1fwBW8XTd1F1HpRwhC//OTSKVAqmFJxyp
tBGIGf4pqTD+QRGD3i0VV8F/jvW3pMKS/8AnpqPIskxhuIaU/xNJhc0b/Yt41PU8Q5qO4xLSZEDO
+kO97w+Ef+PvcY7sgBtX2tO1741EMTg4ELPA+bA6XEryQ/bGXekR3JF65LVgdnipPJnvHPo9VOUC
f1vb/ZG2AsUGnveseN4lsr9JC/wcxjD6zBnc+ZBDy3a8+rYkTQxhKcVUYyDjZvbpulk4SAOgysc5
vipa+rBTSjfZ0V+TBOaNm0uO+oe82KfTHB4yQyknGlKpm87c/rb1bhhoB0X+L3ln/2aVmMhZHNaK
aVFj+UNjAs209o3Bs4+z5gKeNoHIB6l2BYl82heathe5CTexKdF2zhaoQNwZc/KmIVrdEBFAyZ5f
2paIvzoagjOZqF6p06SLvZVJ9sMO0zDGQk+8YM0oj//1dzfYfH9sUElsjkSs5wiEOMJe1MK/pbX5
IV1/0UGK9wP/JasoBZcWgINRgPZqPQxLs3GdD885MzHspRX9VSZwR7uWz0WsDXujhuc2BlRehwGS
hlvAuximAzkxwN1jsjtdZ2PCdqXWA1YStYZlUjspZACimppk46RnKwX/k6HSMMz5NjKqhoZY/TOD
2LMi8eZcpRFCwWI8T31AWW+G4w4AKhzli9kHj27ZUjeFRK/PhG4BazaSGGSCvAnCwsFZ1HU7BheP
8wVE5xncpXnMNB8as5xx1cKpt0GYW2CQ8SCrIc9HHc7VKhQAsKmPVNJeZ7xuPYTXUjPqbYMsdGUI
0pVE+8MMQ/AGzGFl7E/HIA2abYhyOrXFczWM/F1TATfDQS60pxJfOf1N7bPtEgSEbutgeOoOiCnV
PM+jy+ejrcMhdFGBqlgNIW1RlFNHuAcPOd39dT0SNtbyJloR4Fft7FsEgZ/whuOVOfR7N4abBUP+
PZkexh4OUjLa7zI8GjRSVnA/biJHAoMqbZzsHeqQrDknmdwFafw6z5Dr/RT3VE3Zu7ExLkdZc1nZ
s7XTQ7Qazmzu3Tx/n5OJEAnQGXR+q03X1y+lU7Mth6hcV904kotj0kOQG+r358wDmE4ED4iaGJgJ
ZCXrGltltTaAQ/rGBSqijnrzvQQlo7ihWzAHtGQM+g39eMrc9sOvWzS2WMZoMe9Cwug0QY84wzW0
8YkwIch2vqW/ggAFmEXWP9Y9BP+0yp/KyX6r2+bDTYkUt7sXVyJQ7tv8RxNHt2aIv9WIous6QVkc
df0zCqnX2Vlr4ElWLV6Z9azN2wDknmP753KmtjTq9gvR6gCtzMtKn2tEmeY+mvwcPQSQwdJA9l+S
MaQDIMTUIWng2uQohdUOVP0qafvrCQFEaLYXYVHvWwSRchyOTVJ/uuYtvrtT52WPDV6MbaCP75rh
bKuuO2GI2ipBfSGpwxfztBq54oN2qXDPu8i/sIVpYXd0spxiYRGubd1+lon7oMpdtjZfxCUzEIgy
GVXEAJkYwoAOCVUfFXexaN5Bw76Gab8ntWLncCSRy9m9tfJgMXVZFS6dN/TJjWGQ7gPIbKWDv8EM
xolVPMwFcy43/cDw+Qsk1VuNLTq3rXetCUvKhJzQ3Qay8+jdRL3zErM9jRiqix+dk4oklrp6xEql
xvM3ruN8AkEqiV94t6cBpj7sC/j1dzImqtTTmIYEVAgAKad2vW1t0uwQJdOr9OmLzlm/J/jlZ86R
t5Kw8NAOpY/EwOzQHcI7FgyYHB21lzkXhEGP/ipqqIo0bnHngmY3ErK25jaNOWughy5T65psLbxj
BGFn/e3kyptoTG5jMV15lnYoXW9D6z+lBIrVGkA8p2sw4kNzNUWJtRIBggRa4sfG745xHaJV8j9M
J7sAGH+PiA5M+jQ+lqkwN7OP5t0f9Juvz03aeeOLYkfxmlJo/J4m7kYd31NTqL5xeK6z6OiTQG/F
+taYgL7YwWtfFdNq7sefaYYyi/4LK8kiYNW48UvjVj0Re+5LMmC4HL0Ps/XvAhRzzVBbq8hHfSPl
mxzR/Evi145u4ynrZ/8yHycd2VRlQH8B21ak87iNPAT4Ffa2gbb9Soc0V5j4NFxRk2kROtWuE+GD
P8BBjKPuaJqcMsOW7mtjBLD8h2umLse8NZ4tZ2vHdbpJXPdKuMVz4NUKefBCi53w49nGGPyuuzmW
BjwMc0QzBd3PNu8gfSFS3LioBVdlhy4Oq8lDU/clc81wPUxzfBw8iZGYy9saWQCgPOvJisB7p4Ya
J5vDDi/MdVrWT3443ggXPn+Qu08GJLo4aX6EkVKeddYPi7yiomU6lrMAlkxhrft6eWryqrvSRu3s
Sa6Bkt5xaL2ZI03JMiXJsA42oTcTKWLjlBtBKCF1p2WRzBpItP7XaHW3IvLWY5B9CJgTp7GOkXFj
CPZgiCHNGFUJoi935uRcBwh4tsxh4MB1D6NWDKtAnzi/cO2ZDH5zYnxm+EpWFoIYF8zxyrWc12Sk
0g3s6b3U/Oc67C4tv/NUhFy+G2FTWraIaAFeZi5TEtN0tFVfT4jcJhB03mRflibCkknex8640aT7
kuGpXnWUITZvcRm9TxmAYOFY7w4DkbgNd7VmtsDb6OFRTMq3Se1eYZtFFtixK5atuJnJCgIbH4g1
km7gS8mBdkx9Y6vumo5tlwrZsJKl1YJe1TH2Yqa5FBAezng1f8xSf6hGeE78BqAe7PBa09TEwMFH
1QsaOB6x9aL4GWHhWaWEw60m2mY4qvbM14AbIFPLlJFGOg+E2wVANo8uqY0w0dwb3R7Y2PbwY44A
X1bmtKei+si8PN/bpJ9zcqnWnes+DESXJ4E8mS3iWn1lYy8XhUMkNbGNkvOWP7fvqSC7xmGXuNw5
aXw5+N3zLG1lWcvAKJiwU+17pb1326R9Vauu9ZHDq+0xOM5LUHU/Zo2DOAv1FyJnaI4CwcEH+hwY
2T1KgJAdHZdzYby4tVnuXDtakVv0o897irWMtqGRIDv0sKSm2g3NsDcI9PN6xqE/+PmjyCf0VATK
raqqeJJAJrAZXoWiOnaTuNPM4TouYapGyQPDz5PWjQ8ICBwlX+bUNHtHw1s1vGo1B87j8uu4PK5J
KlllKYYi9bGWANaVePcyFj+beGSfH92n0o1ue36hsJstrI+D9K8ETgfNq/nipIeEhCj6hIq0UDd2
o+elN13/MfeQsoKka/bURxCSW1tRDu7aAcrYZpN7bEdBtDxiX1oNVICoe0/mtsrLx6GdXmkedica
pAeIDsyZ08lETjYV4ChBPbY1VqJiruBZEr2nCUY+HniuUtjYO2fQYGXWnskWuCFj0txqBQzDKidq
qjQtIDFhtEWWvHG6vrxIbOQyRBbtYpMZDCZv4AOxcR6ycYXzadgTx/ZoaqDrRy1KN6EtH8jFEejE
GjZjh4s+0e8h4uZ5lG99J96DQebwN4Yj45Lu4OXezyio/W1OPN0a1wQKjWGILiaT7n7S4LHnOISr
D9Qeuap+l+cjF8IgIkyMbmTiQQsvc1vRZbtmXSJySZvjiMqCgIuGhIXaIpmVZvpo0sbSSwSQ6aAf
K1c7p7bTkgujoR4N7A165uzSzSry390EyUwKkCNU8demtke02a20Kus5pQkAE36YHlAuUbWzpijb
FA1yuhZP54lENQq7Ekn9991lyZgEIFwo9suTg5aAT8jzis7k3y+wbtJ6HhkZUSr8fotlCc1yv3N7
7abqqJsVg+4hjtC5tlv7MJgF/H4XUW4fUUkLVeFEI3GIsTI7zHJjqi+0vNFytxzNmxx7865S1dxx
6fssi4nuM7/wy3Ug5euoGk15aPnr3MFg5QIRJgvGOGa1hqHRRa2GVdw+4v2nVFqCweXyca+wvV08
+Q+2U7Ja1Nurt1mWlo/A1ksXcnkQ0gK1ZJsoenKDkIprSZXhiG4i9HQ626saLqImcI84nrbkxtWr
kjCNo1fr+tn3umCF43i+Al/PjMlyyj05HQcZ2fOZXQb8lWaE1wTDGjttQvoL6jjfKkbiGpp6fBX6
QbodB7MmTc3zOCrne5Tw2noEFXNHSjpy7bgDce5kjOYgshITMkESUcozvLrOrWOSj2dmpNsEdmWu
QerAJ8wMa4ueZJUVk3ZZ+LJi3A4/sUlixUeiQNUXb4xHYLjT5L+IwvqpzbSRUWK+xfu2m4yswvpq
zTdaxuABRAEK0snbaUbp7BKDz2+cMbgYeueV+sLnXM/JMYNIyeXBp5m9SzFsH6MMtqKtlfYdRKOT
N3UgWRzkLKLh/JCXXCrajAwyUBPp28wFScYWVtuyr8+VOs/asre2VVDfZrZdn02jJsJlqO9twwTU
NzOZ0rOp2UFzNM6CUkeIIuLaGOGqmblzZI5vH5vej2/JMhergEOGoUb+0bcXkA28U2FzAWsAVJxz
g5EYyjUiF6cIGJfmMbp0NU4UYZ/C1ghuSRV0KQDE466I+uBhmPNfVsX5e8A1QcukPXqDb8GDGF6r
hJRJd3DnS3YRKL5mi/MRvDWcip4xpivP5F24557evhPfkSVD8SRFhx8gJmlKb7q2RX8D6Yww4y74
cIp2OpYFZMjRDc+JT37ZKJpqo8gXVy0JtFeaNUA3DHCGd6Y4TXM1PYDZJeIx7zlbpuadQ/7XQ6A1
+VHru2xdmGh6qkbcjHhnEJaXc4+CW1GdY2lelOqm121ES0iTQ+Kwt87cmo+RK26SEk1R1I2XzaSV
N57nXw2xkR6k1TbnYBweiZqggwJXc57dG7nJ8y6+q+F5X0TE1oQBUASmJnfTRABNXDtwb0v7JSI7
go2Y9LvBseQxHAPiUEVgbnOC0ABVvfiMRjZcxKxj48TeMe2LrZ3V5VVZOfDussA+ihSStGPdEGyi
HzQUFkyRUtCaDRkaw4PRUHiYbYF1EK2faeIXDVKz2BPScYpQ0+/CzP/RQoe/M1Apx3nv7qfQRoxu
OKwwY37t6zE5RO1eA6B67PLkbPU66TrsucRL7kjJfcR8c8KeYR1BBzU7N8yf/dlI7lzQRYZfN+cB
RnOlZyQluuwQ/YzLEWHVOaAqo2Tw8MHoCAxXzki9RIrxFieptyOckEgCO3EO+sw83nBKMtcaE+OU
Fmpn3z63vZy2XV2iLO66n3A9w+tuRGSWWU+9x0hmnGvwFFN9W7PnhmTenYwAklE3ExsdgtPt8Rdk
KoGXsYRJHSJ6g7LfIy4OtlqbnOosD24xf175FqyLCIQnExDStWak2bl2LuWkkqmyeGvPTzPo5Z0H
9nQfxemJaimll9YdKSggwZrasz0k3Vk13OpbJ8pQm88I73yIrHsxNSoPxCr34ZhjedCma8bT8Q6z
jTz65DInnXetI9znWp1q28AFpJHM5mkhfOuZ6e2j1hNXjkArY9f5BPTJB3ol8keACS/YwfXL+rmq
teiBMJoNvsruxkcEbo4MGMkowLJl4XkJUnub28aWjpdy6jC0q4uaQfaQbDILlIBi8G+aUf4gnHra
z0NXnUd0Oa4D76QkaJ1a6a4MJKU1YT9OXtYeenwvJQ3Y9ZjG3qEEq7mu2/yiTh7pWYM08MmsbAf/
NCGgbMtzRqbMaU6bs0nO9y01y5WEqqzo+wMKG1TbHrw5bpalKLooKy7JWkU80KpWi2N9sWSkgeVW
yeDxYZggFsawHLa+Ti1Jq8kVXKca6vkJStk6wyN6SsPqV64Z07bRNRNek9L66QRcwSCAxGl0hQUM
Ry1G5WhRUahSUPhHmQ+6f22mgGBmibRLMC6hvhjvhjGZT7bHBL7N4mybOu50IqNuE7oo7ZhhkMug
HlpuCLh9GjtKHeioaH/i7J5PEAz6vxaTooowtSi4q6OfJnWzLJnYwZgHtsNf99spjTY64V5gyJWk
qVaNQLWUMw9nhG/T6hVjYDHfyWG/80QXBSoyCNoxGWPlqRKqrRsLUNUFQTLLY/4ydPl+WnDt3wZN
8sZpng524rm/vXZ5g+Xm+wV/3IVES7cRS5m5rgPmoN8vqVzGs2QMz3++oYEjkf6r+nJfiwaCeapv
JD18v/q3P1oelJoACIE6HmakGnz9xy+0/LUnjZIpcFh//V1Y+WLVmqO7/v6AP95geeKPx77vGiNH
btQirVKjRU6ERHjYY4ouV5k7NUFUFhmi4GnV05VNH9ocVB86ru+igKAc5CYtkzpuXB+SLcVTtC/L
fakeHElYIyokLbaQHJm8iSzrN6LvuIpO2n2aywcBtHFtqj2A4+rTo+SzdYqp0Lfs4sWJtgZPBDUT
fL8e8SWa6b3XzsTaj9VehUNN57SBXjjSWKAEUBan2Nbfxnw+1v3wI8wKQNpQWwP/sjPLU55hImJg
wQVyckxOGegf2IswPzFOd/pHO8GDVSflfRS5v8KivPacahNY3k1hBO+iSMii7JMrKrG/YF83fXRT
jR3s446c+5LOI9PuF3rZeDgciSvP+hCNhthD09uVXmvvHT4LFX4Bfq48aNX4mWSZRe1jJJJE6+w1
/lE+vZ0uyQ385QsGwJ5xnw/2Y5wMD2FFKGpnStIT6SDkPm6HNB0+odVhYWBmJMzyubZ/ypFKriP7
60zvD2Z27BWORa8HfJFh+9MmzTS0xrMbJudMC/amEbyZ6jdDUygba20a8uw6UAUaJ+TThk3L+C/u
cN52iHmDIL+HSH4eRo9Ii2yVEDKdO/a16XRPRBRYIcX0tHqCyHnnFE2yKmx730baj0baOpTHiFT4
8V4a82NS9OPBsHHc1V5x0dbNodToEDN2SxI/OZG2FBwyb7orVWR87/9yC0g8SUUcZYgtAtIt3E5h
XVaBlW4ifBqsCcteuT4Aa5w0q8FgNuClj6MlCa4b5p081wy21sRwexuPOoRX4cpRFtW1HTP8B7x7
11aPUzINvzBYIUX3EgwNkzbsyLw+Gp1/VaH583rvss0rTpOWGp5f6TJ+sA1PX7lkowGBjafLyiHY
p+0vK+kQcjSh/kV829iUN7XPwasukh7URBHYT6Tel2b8PPrYMwIf0Kws4zO98mzrDcSyUUS4kya8
KinKj8LK+MogO3pOJHsrttz1RGjwbqiEs2PvgU9gVsS+4bPb+DSTVMtr3ZU0ITKrCFd26SAQx5eU
SGns7IKBfKAmMgLpyKbKftTaMK5nsyeMHJ0GtMJQw5idJQ35QDErsBxy6k8Tc0Fm6ifZe+vpztMi
solm+cPt0mvbtdu1OfqI5ipszYV/i3EJ90ueBGtKig8ScN3WdfzHqHD3OYRfJmVH5hJilfVsO1v3
MJXazg1Nfn9T4l7mSJ/PoK1/FtGONJz7IvV+gRuptn1RnjzIIPgAUYn4nvnW6JbAbjGSew812Kai
ujYhRc6uqFYxtt2NS/3efC5S7GFFRqY6JkQ6Eo3oVvoI7YtTSnJISlIm6T/Bl5TEGlZnoKaQiYLk
BQzKsYMCQqGIEGFWQZlrDhCxt5SL3M5Ux1opMiYtJ5gtV+qfD3eY+FqOlqm0tknL9RVy/gM7PGca
gfbUq9seiZfc1AUluyqlylDPXByLPGIgNGL30rHVRrFYF+QBUWIoNrD9SCifyV2pyejNaBVwNXOR
gOoBWn48MSRs6pNmbtOAK3c65BSKXxvKPeemSMLdLC0SAMZ63BR48mjfkvYikxfCGuatldWA/uvq
3k/JGqzt9DppZspN2ks2ujSoBo4rpdbyxZtZwLCr1Io0YnzdcH6vmK3Q1cKnaU9vjeN91tRD2BrG
m9wHNSkIJFrgQhp/tvQh6yS5i2APu0Mu174IHlVDmm4XRNw2JBxSpPtapZ0IxTV2EzyeQ4V6w/cZ
0hvJPK5cJ4vX0xAfLRlGG8jGpGG26ue3brSRWKar2iIR3HP3aeUzY7aZD46W4AMx8jSOfkPE6LDt
seRApmz2oN+CbaUfGxppdZqxC5o2PT/7Vy+ZDRP54vTa9agK9njG43XeQYAtgo3ZEemnZEChp32a
YXyRpMVnrerpZk9MdUmp8HxJCjxoRkJNCC0hdUYc8AmWR9+cPiuOoJqys2YYT31E6aadABuNv0ao
1xgdyCAo6qvBoL2rUfrGQzbrlE518SuhZLArS1oHVGTWLS7R0JlzorVgXmdMZoiHkMWkqAbJzqYG
i1jPwZ1H1zhOPq3UTLdOOlMRjEt37RFqPuP+STiHlprz6CbGGRdXiWvHvNayHhS1Yb+3TRetOL7r
ddvwnVJS73INw4pP0lecZB0hX423Iutzw9HO2hdENTFEiKtlU9gPNNbw7Hh1xolqYofw9Rppu3Yn
lZs+K1tj3WKUKzBE7EfLSzaYlFPtZ40CkroBnZ3O0UYuohB3srF6StLrFMbXhsg+c1UHa8sqzcuu
q8YVxuBt0hGhlFfbssNcZnWXno4pH2VsvYal5XFKCA5Lw/9/VTn/rSrHEShp/gtVTv0Tnce/6nKW
l/ylyzEM8Q9bAC2xCB1G52EjfPlLl4MMBgyK4wD+MoTQDec31In4B+gd4XiWxUTfsTy+wz9RJ0h2
PAylLghErjRC9/4nuhzDE0p586VOOf74v//H0R0QLMCfTICRDNPQD/H8b0KOpOnmZOi86Cb34X8h
A13En4Ie3hqAEIhBenxF9xSShnSaPfDKNpNDOUY/oM41RMTb+dpTurzvG6lsA2RjXKA8NjbpaKEi
YFS73NRWQuxDAVXLdQhz4GxaEJJZujvj/7F3Xjlya9uWbREf6E2hUB8RZHiTXtL5IZSZEr23m61/
Y1MXN+8TUKgO1MchGCEpThiavdaac8xZucIV1YEus6lkLbYUqU7kXht4Y9scbY1woD7mCpgyQtnb
88LgP4qdXZeNU0DwUHYYjPEcGuZHmivhQ0No6q43vLfSpdvMpL6xQ+eBCqqNJvEwNE3ymLnFkbyQ
mza7qN87gFBDxtRxNN4TMG5wuZRzZE72piFRb/dHr7vIpuwqMFz3VtGhrc9v9STzHiv7boxlvbdy
65aNanZWgG2A+e4+wzn8QBUBpj6nG1LVVYZawsb96gIIAMZkY1cedqU2WedabrCjGwRU/JzozZ2b
MFL9lrbBNuLTKCkhLSz8DblZRZTrw3WPDLuXOeszfjJ+gzKylQP9jQ05BtE5WwjlWiBAY3rBITch
g18/A7A7+yCkbDdjdPNH6Kryf6MYr3MM730SRFX+MhnpJY1ViPpCJ36hwourt5kjU1QtUij1e2K2
ssdLx7Vlcq8wUVGJzfOLLma5MaoAtrTRJreFm+ggdcNJbx+j0O32JTx2IsOkU8kabBy7k9OewwVj
DhZJXN2RuyMJF+eFM2pHwyv/vO31q//rl/j6daokMwOwd78Ns9yrtQgPiDIZfrhzTfYbaYbrZp6R
B7iV9UtlyZ1jyEO8SQ7afpAyZ1ueDOve12aWIZ56jovGFNbO4H9/WjfrB/rr4SribJeQAAiduViM
BnbZ/hG7r7uYtx4mkqe3iab/MCVMaJHi9nXv6+Eqc1+clqFYAVRF/uaVlLWve1+b9WBYHy5ibnzN
6kbJRaEwkAeCs5QI1Fe5+/rkenRAh/9uFIkRdHLasH51X5uv5wj9Vo9ABBmZI76VJ3K+CIQcq4Z2
TU9Z/yRfJpbvNXkHa0DLqkpfN7NUPa/neZHIsraTaZ+Ww5Rslam3huw6fMnW/zzOs50t+kcT2/dC
ZLy0EK2EpDb/GZEdd+rHyvQTxeXOig7ihOYQ+qHcrA/XjY6tGnBJrWwK60eqFQcNonc9ltkByTLR
pjMgf093F8QxIuvlMoXdphTlvpx7DP/hN7diZVBBwHcSUi4QxL0Id+H2vloc1zdlBn2S5CcCEPmi
5bsEdAS3Xm6Mf++tDz0msjKZYg+MqjwJ+Q9YvBPsQOICNwhC2ErtmGGYO9sFWRmYAehuGtXC52aj
KoqgpzYlu8WcvydFC8gCWODJXF75ZjNmM6RPnUKDzRh7A+39hqt2bH2vuz46t475wrgCnq18i+sw
KS7IUZttndgneUFb/2BM0qL57qhecxTUWtpNm9IXIXoklppK8tjyCBRaImhMSuWxu7HSfe9bBfmK
MuG3Hy+MIgFHcacjlST8TDwtP7LKAjpR9KDx2+fcVZMDA9s31WzAt03U36X3swAkQT5F8QgJ22vz
U1Kol6lI8l3Z8DeapD9E0g84TAgbO5Ffa9cp9+48/5gJAtXm7EdkVt6RgDQWk4W7sD5aAIHKQ2EG
mtNmJPAO6o8QgkhQwenczsNwI4gab3IqbXglHkJyBmFi8+lwLNYY8oWNLUIHhxWXF8xHJLJUY3Ix
kRsuDkdTVFxle0AlURp+g+LPpFMcRa9fNVnvx522nSxwS0RZyAgGhKNi4P5mEdBMWU0w1jScaleK
dOa4O3uZeAPIQUJdCnzHjcvPDN0J1ILhQ1Ej87TUmhMYbo5nuOuWbTNiPVbiAMTqa7I02b5OxV1J
XZyTAvcgg0XJmxHT1lbiu0HxfHY6qziWGeoT6BkRcUwADkC2WGHGcJahLpNpYl1FdVZajzC1shm3
1tw1+27Iiq3RhX1AqoPuR9O9ilI9sMym3wLg2c4tmhl3XlIwhwlUIGMgCigFC2bRkKW0MoydYQwM
borsl9AWcko98TLk4p4zzX2BrKMHDBh2fWU4KOQAP6kSWGCro+9p+nDQU+xfTc2Lii5/6CG5b/jh
ZxIgMoVpdsw/jj5jkZNYkSu5T+rZsC/D4nWu+znInFTbaZX5TwUKf0eS7YnIAqnP7KMHkddnGKMq
JmCS25VWuZG9DQN9cjuEbiNoU4tsvyltO2THg4BJy5jTHbSrWzOZBT1F95l10ntuIwGVwxfU+kNO
123St65rfKN/HA+oA4ArLKV+rOLRV9XkM4vgo02wFlFxgkgd9S3xuBiguZ8f+pkTaCzjH10x1r66
IFUcmbgekXYIrrNeoINcuvJmPh1ToDvTNYX42S2sn0+tNB6cInwEaHbNcr5TwvL+6b3uh9vAIJ29
61QVJ9PhvCVft8WIGd0mPC8HPcf+KU/VOOPsjJncb6xwuBAqa70uTqjsRBWiiIiUo41iIhPpkfoE
e+xMepqpDH6upjsdwq4/4bMBsB+/Vbb3kesptxM10mALWMqNAN+hqNI9WA3OSa0gHmJSqcxiQqkG
MTx4i64EI0Y9VgbTRySThbM8TA9LbkFsOkJ8/zZ1qu7XivljtvFvOB4MuPm1TxhqINz4jYTIeixb
xCgSch3NgRP12bEF/wjVvdRPZTXydtPw0Bl0PkMrK4LaPbQKmXdSg8IbfUiSaNh2ytRcU9mHENGR
pNNfqTC+L3Wkb4kKvBhq6AamSvZAZNR+Eps3Opv9brR1FCkE/CERUpVrEU5oTPLkrBrN75pYkU07
qvGuyqFlkYVXbgymwEuhN0HbOu9Mau6p4jW7WW2uzJnSoBpjeztn2qUf5hvMl2TLDO9Rd7KnVs0h
fI79izn4BoE1cAjbc0xiTyvDOSIQI0BnRm2Tad3CoZJYJE7RJuXSH20YpjMuAlq8GefuG85zwgfv
SQXyybbpRwpTaPid872RDQrRP4i1rH9QZoTnNiTXzYoRW6ic9YS8Jdxqs4fJYSmjmlG/1Vh5l937
OGT5zlmUn0sJtnQov8dRwkp8MRM/jw3+lvctdmlxDElH/WDS8Yqn4TDU6lmZUSx6pkc5qzSf5eL1
R74I5HDpvbYIe6dH+rC4ZFjQw3VS60rS3dZeam5HSuIQFUktPEFXYSgdeae132SAWCIsQz8LJHxc
ngZysqtoWw8PrdsMWy1MFF8vdb5YgTbbBtBXqAlZRmQzCDpcQUbDPZSmqphpFsXJKK1W8vG6F2Xs
rQ8nKVMVCksyWb6sG9am5KL9+yG3xHI3deXbbNYsv4sSlGFR4maUOT5rQvW6meTa6K+H1TBbx2g+
QdMmdZ67CXxs8WwYLWk7ac0cbeqSszM4Lt7bpPlDGUAtl1MlkQ1Lp6/FwB29zmX+alSqIJS5EwG9
ZBY3GqbFIY8/ImnzWpOnF+lXWjfpDHdh47IMQvIbQncvupNjWqlU4ZNnigqZa2jYn3K50awRhHCc
XFqTeWApxp9ZpIjAoAGfTOO4X59utWQbMSs7FISpG1UjTna0iBM1hgB+joDIMogAUqRHzXX1T5Ev
8AFKE4yIltQWnfzTII2GX5tersp1cDeyrLvacim8bmq5Hi5q+mzeOhVpUO8Ycj3dmyTPBZF87JGx
vcsK5+5Ka2GRUdHghmaXIEOaONKCuj7UpKk/3JlyZT9lPW1fXe5y7YphmLAwHKZ9jjbsRsoEPmRT
e7aM6i3Ms/HAXQSt4axG12hsrotZmC9mFG7RiaBLqTi4K025p07yOcRGtm8meLeCIHX4f2jFwz6d
b2jD5htj319Lbue7dQCpTJADtJb6aIkHj5A6EBn7OFT/SUo5vrA/SKytA1MgoykSxwIhwyGCk6jZ
i6mwyZcVh5AwOBL/7J8DTOJLM4YMVJMIPF5NaVoYjIUIG2LdNnW7rtV/zpRcztRVT4RAFPWzArWz
UNpvWp9GcH8UsntrknioxpWNSd7u60h04MlmEox77beA7H3tNajNaGpI9Jb1okqWR2BaI6e0o7X3
WGYOTrbF+lOthn2bWmeOPJfrKpdMO9FKzsoKVlBiW5FvKvF81T3xOOfdFdTqjR/CO1S5TAbSfhld
m93M5piWC/LFuLaZ+Kcki3KL3zSLXewKRNu7zhNSX5qIewqKe6fZoOQyAqC7ap5J5DRUpuxk6xAM
CaYZOZo1oaepm1XSCYhEXYqzEhXtcUYTEZZmewMITdpvhYQCXiH3cwJWrp0duzt1an9ZgqaBF4V7
ZITN0l/7zlgOszAfusSt8KwwRQZ9QhanDLm3DKKgsF+AK+RYZn3PVEpdzlwVkAOhZ8Xik2Lw13XG
jt1nA8ESIWFWHchY2CljzKCloTcsEhCGniYeJrTbeKse4mHWjoIesoJk9DGdY1Jls/ln60X/KKUw
HnrRjLcSQgMiI+UK9D/ce4P5mfRLvkdrZG4ENdajocrgc7S9BasWEoea26iV+bm0RtZz7rZU+yrA
W0SOoDEZ9Ky5UpEbX28HQ2vuxTayneTeJ/3FEoN5S3XlrKKxP5hz8cFACbGynMDHbpreYJNFNJxz
dBhNVB5gRNJNKci60MTFgXCisqIIxrLvtkuracc2/w4ajfKk4nfNrZlR34CIcZhC3Y87WFo9nwh9
VkeSHA7nfRy7HjYi3g3sbvArS7fvFmFs1Qwhk2AiF2QYqnWaDoehSb9VNoXskvUXYjDJc3+EfflE
Z1478LLozSLEyi7qbVNpme5UoBb53QK0MdldT5CTEHpxccPZQIxtnhyte8zUebq0gDMu6x4lCjAo
JYWjb7flPqei3pQsU6l7cAVNuN6p+q5KjJJO5E/02CO0OWp6JnVC9ZWK+BVuRmDgBSnfVULrNyXe
TbOdaZeioUinkcBmD+GI7Z0AZNrPWTbET1o0b741mbX3+uojd3N1n8kaR4lAm3r3GZ3CVdXG13gO
1Se1/DH0nF94Q3bNWKi30cZzzdU125btO0lB3ZYgq35HTIwDVLVYkJbJkdAIZXuetBzuZVTc3TrO
bnn3PsEa3s690R4R2kQvUJdOSt64x6blJfK0+pw0LFbo8KOS0JyCYdEuj9rqppoW4H2Jk5VJNVXf
/3RyzbhA9wUzObSmn2qg1wqY5AG9juFgVcrnUDskrZrAHtTSfsvaajxYZvo89F5702JLJgBpL+uF
tlu6p8iir6FE1nTT0oLyXmT7GTkjgXItmXmFOJlqzoEwxLBoXA0R+hRdB0vfGVVXPMSGyoy0/dGF
Wnsq3fkRlLV2TSqOwJ5Y3aFGRmD1ANcBUMhwCgRGUI2QYzveKxea/IgW+UgJ/IEVKr+KCCdZbzvz
LgS3uj8uHr39lKwCv5r0k04yJwHKTOQK1UXbxzWSI+Z7RkAzS8z+mnS6Rh6Hp+3TbDR8usY2sz8F
/aadFb4HSh5hcnufkQM9yW7qfJBBhR9A8mQqMF4hrcNVgAl/qhhZJ10FBvHdnMicGJrxEFWxdpq1
d5YY0yErRSUpRNjuYjyHjED8cuiaXZkhIFKSeV821cHLnV8py/ZXk9X9gMpwGyuKfdUsFLZFA0pG
/CTW22IoxqlkjwjOza5BykRM62t2LTzrmILDvI1ZZT2yvGYw1mYpURKEdsq5z9bVvd8dfkfItX3P
UjdOto5t4c5QQnhgFQvsQStfGtgzYkGZ6sYgb61Zd3d9AW1vThjddzoL2MVmNY9lFpkH/pbd1Oq3
dSmmEn3AnB+AGETetx73th+3lQbVyXglT+FkouL0rWqADlpH06YBoOpzK7uM0jVgTTP2FEEzhsV6
j2fpaIVu5duLdSW8VaPpo+AZJJ4hGvKPuRUe+NoRX5H+hsWnPxuKefbSAWd4rpOkvBC2zVjp6KJR
eBnUAeHE9NOcoGdOecP1SWhYyrOkuI8L+trIM69eIVjU6xjXirj1VSaJCB3PJaqhq9bd6pFcxskO
xx2SCfFMtNE+6/Bc0IpioOeRHl915PKQUB3fcou1N0lZwDkpX5tE3WDLx/1RF79bFcz+xvWmn1Zb
P2F+LwKryUZQeWHPhCx8WURm0NbEH58xlbp6jkPDgVipIYFLrToELS4sf7ZJ4lG16s9UUr/HRZ0v
TtdTZlRphx2OMMdep22iG0dErAED38SPMqagsVtpgdHT6BjA7gY14SXnARmv10IZMzS3fEXoPN8H
g4R1xnppOnwzh5Q725KT6uUCw87yWEPV2t+UPqYThS35XHYCCLY5PjatigDcKuGmama4t7Dq+Wbd
0v7stKeSG13UFN4FM/M3QTbTaWoscpFJXUSOUTXnQkU+NJpQBrnPqFeKI+6HM2qgWI+jTTXkCtl3
6ghKtGtxF0+HWjPpdMkD1mjR7EPMLe0acJ/XIdAv6+9q47aXagJ64/DuZ8WptoNd6D7eB+0A5fsn
YY/1K8QwPxldLrIW8QtKg7GgVqLnNGRiyqDaL0rmH1pKIMPSudXeAlObeD3ZFAWUzJzSNijUyCJQ
SE2DGN0RIwvUONk0GofJK8dz3GaFvM0rftgb+jWR/5eOTu0GwBU30orFvBy6Z0U60l23tBcjiWLf
nrtp6zKsoXxohlOSPlV26QVkP5i4YTodtRsr1Kypbm50m/PWOrdZS2RUs0Z75Y+akkw7b+IHcDzE
i1MEAHEcACAwbUOMCZPimBCvTAZlfqUxsZ9M8l3HRu/OxlT2O7MDwDDiZGQU5GhHOBEfusWiSBtd
wriJxr0hxVqwfmrRgVXRzpgivpGlS4JkcWkd6yNxkpVLvVa1xKVXy+g7E1m6camU+/WLBpG+NTRN
gEgON7YRqmenZh1MeTZyJ1rKZGemDRxKGIRh4rSPmirBWmTyJZNFq+sfxfSabelWL2qeLgcrMmR+
BXZEoffXqiCxNV80rrIRrYvZXAHuC2p32qiXqcu+m+Sv7a1iMS5hUXj7RhTvfZG1G1V4DuIdNacf
WTI5McoLDMsItR3EYhMT2RmK+O5P+sbMxPKYOTUCFZWhU5XeuSeTBd2H+RVaUkBKQXXr1X5n8Mn2
9ZxQGFrRU0hv81qqfFPT96RMpoubQXO1Q6MJTLe3Yel5FGmV8mSlqXNeN247prxcm4JFNou7RbTy
zpyQwrkRS8imcNt9MjnOVQeIeOVju0Oi3M3U/mFZg3cM5aPeSX+Qg9yeKepHGvhcCybiXApHKW8N
Hq9bauhoqOb2nCYgEAU1a+Bkc1DrYnoq5Wb2uiAvhydvpFLFDNPeG7RJjjecTQuwOsWDTv5qj5e3
QYyd5WlzXhItPVZeNvllrj3osTI/q0vMsY6D0E9w5u81U7qP+eG2mPUdHCWpC0PX3CGPqYIRvfI+
cVm7ely78DuH6Skrlvvccf5W1fxujk1y0PlRbyUGbaUQyRUcq7s1Y8Ji8nT4mGbLfEw5DD1uyc8j
SqM4V29KVGk3at7jAg/i0tjw5MeFxXl+NCtCbYAx5Lu2dlRcicOdBiEinygR9LfNjJQVlo0Wjdtc
eMPVbX0SorkZUJpiaMj8MrPaY11wES5yhUCFmYqFjtOD23MQGWMrI5sv0BgbPD+9n1iT7ue18TJZ
+hkEpLtX0ighIhU9rt70DE8aL7ujb7mjBBxP0OX3ZFBPG5OIM1wYJX2aUWwmEwVSir+l0wQWup64
YLzPNJkhmiD3TJNAI3UWkGQ1cv3wOK9H+3eStr/U1G72Xum+Y2w+Td1YAHUgdXpKu2GLLGYIrHa5
tejCiIlBEhfTnMYNkyt7Mc/93sy51aeUTTtik2TDral3QBT3buNofqxHw1thtZdBsY2j4TBvXoRT
70UBrEjNJ5i+ef+kugPZ3VXPe51Zptfu8FKHnnuhgUtGJveSPEQ1lSQaEUyDc4TOW0H6PNoCGT41
NwfHQPWGOXhfWPR2taVBCqIXCtWj+9jPtKcmi3x0RVFMX+Cm2pQDHaVG634Z0Vydy8bB/W1Vh4RU
B0PlJtMN3bfSrn6oosIWIqafA3lYszunwfo5BpeANGNxyH4tOYCTKD9M2vAau8RekwCsMHa7L+Gb
PZtQm5Vm4RJo0yD2mNw6DJ7wKpkvdXYmmnH+blrcd6bWRJBjDX9mfOu076+539dzSP9e4gYvA91c
mr2F7CXVcho7dFUwEBd+qmJzu7jw4Rg+wUn2hpwrASkaKydJK9VimztSg7A+TrsO5RhJJzQPkV97
E01WMhh9bYpZviPrPaW9lweJSeiIq0aP0eBFID7TxF+HxyssiDXUdMC058MNQ5qgFj8LA1TcrCoH
r72nLVIF/KHc/2WnDPsAJNkImnBna9Mp0kuEzmAJNmkKyXrdxHl6C3tC+xRaNadOAAUyZw7ugikW
pmnsOyxpHjlZyC+zmzcLfQ81S0KEAbVMdU5zDRVhgYBahZjPNVWrawgWBGSQRXzMpSY+MpbqD4XI
UVT4Tgt3Xn3xlg190FcthQFKBlK3IekYzWDTMWiPQTpTgoSwuvkk62YFQuWyyff1nGLo6S4T1etf
c+jQYJWUUY1YcwjhXX7yda+qy/k/Hq5/4NQi9VuDSRLlIavgNptO65777731YSy/sErXX5a+ucVN
YWyLeoYHGI15IKw4PE1y42H02+QGGsTRJCl83VjcvY4LDlUXJ8FJWmdRGcvdOmfyuW7Wh6AGGXml
FWH0xXxB5SbOBNqorAP4MuR7W2RPk36+lGFkq0gh4+pMV52hMdMKFrypIc3HbrzvavW7JgySCWTn
FCtNd8rWfilrkO7kOdbb4BFkucKwCjwbp3Uvk3uA7Sx4kel9fYpB4nyMnbdefhwo0P/a9Jhc/GnM
DbiNdIRXpUxkuycMcdg3ldrbLDYcFJemGclvoISJ0zt9bUajugx4zvYEVqMascaEukp2hBkOagGU
nAyCiU0bkU5mMpsPpptpu/8vECvpTon/l0DMsnXAPv93gdgDJH3G0uPPMvmfiVh//uG/ZGKO+V+2
h+nGw7VpqK7lfcnEVrKTp8HV/ENo+k98k45MzLMJn9ENDa2YBaTnXzIxw/svhwuJDbgJ45otgUv/
539/zP8r+lX9i03U/fX4P1lFGhSp/ykTM0kWYWTrsEQ1HURtfwOccvxFS1GrRJvkNdNRZBlhkT5D
falQb9O2BKYWKSB/chWvkQoGxNXNble46rbjDDh4wJqfagYJnUTg95O595aesOvEjILCxvDozCpH
LRCXS+V0j5OHNatQ+tqfYwyDLneF+FKMtgthASV+MfCfgQEsMuaneWJs42nfyjBK/TDBuVKZQr4W
WmDXUEjVi/uTeWtyK3yo3tN2TJgQAluA0rhZJi8+cH20AzMHDZKVZup38L19E8nyXhAziAs1+kbQ
O4sxeZMbPOTYLWjy89D1r2n8xCKEJQHw+riHFBjpzo84ZASjseITXfR76ux9Z6A9iCVlRtTexayQ
QHNpUDZKnqOlgYINNSXZF6S1oFEz6MLPmGjUMsTZmzCtynF4ADXQiIWNM3urMjc7Onr7zpjud8x8
z68M5dV24HEvKaXlIHCVjrl7LGgQ00XXr1jnMbCnbnpMzO5KPMU09w6VOffNeEy2RulNNGOW2ad3
5pKbgoGEJXFzXHSVMRqhXzcRg/dI8XVV9nhNIrM/a/Z7F3fZxRjNKwEpDiIWTHczy66gZWm/RxqN
K8puqFRnh0wfzGkmfYetI5APiDpH4U/G8HZUTRTxpaXsjTSB0kRPL55FD+QppUSt486vFqICF6d7
YfR3HtuJ4D9GuDGacpfOqar0H6FGouJMBT4vNu1Mh+LC1HEV28LxCQoBHNb11yXPlSOC5rtVVQ4T
v1i/eXgU58r84WhFf+emfplrrz4rpI56DCoOXOUBRhAxijtFvIQDd+iOlCK8Kd5ZLJYDnqI9EgDr
UFiFr9QlxdaGPhbA/iwCwaV8hxURYn/GDFWH50Gh06CisU0GYq4+H4a8ovhBrb1v4s8W2TsDS1p8
RTeiESp2Vqn8ajKz22YzWQvcPFhBRMYT6TDxpDhkkBARqqfDpeyg2IQTvUXVzrUL/wQwfM9xEuZ8
cViDBzqC0cMwon6fZn04LniW/XR0/unjODuoBGGy6rejoGt6WGe9+n1mdAZzSqcGYS6iOs3nBD7W
T+fu2bMrQnq78J9CmS6FWj4vMWTxoUyuphtRjTGOLokcCVCZqr42Gt8R9Dx3C+ohbPVoeLr22IbE
Rrd53e0rYV+rn8lCVuM4z+VG6M8iIeEuKqdHT2GaojUH5IC634ki2udJ+BJNyi+X/AgoVdjeDUsc
tRTGVJM9CztugqJXJcag/F1gkVtkxEW8hAbHS6huVGfnalF7sdweIQlm321JxsVWlN2ZN2s88i2/
JylLkjLRttxjhyDXnffGqfZV4TV3w/NewBpfOnQtPmra1Kd30J/77NXL2gu5C3uzRhvU20vxKA14
42c2Cd7EPMBJsFGEJCqZWXXfQOYY5k1KG5sshSX9HjYaRiPsU4REl0u9I92VebEebuhVnkMXt3PR
oxCdMwpQ0ZjvBsLck9YASZ/HZj/RaMAyAJXI0r2X0gbsqjmJRT+W6bxKyxplzWbICIJNGk31MRUO
W2jyOzo2uG2j8VbPcXHAragwvXP205IcOsYJkdjPtAPL11zvvGMFgrv2ztlANkDLTEnl+mB5e9At
+qHVFz9h0RQUbvPdcifknbkh03g6jMQGPpSaHBXgu+Q+i/gw4WMBv2MxaJkz/ABj6DPMpnVSpjgV
uqNoSodhgdW94YPeqlP/0ls2XMDJjQ7awuViKeIz2Uzh1jaKu9DNR2fUiX+fxLaOahAqqQCVhEJY
4r+fvi85Fv0sHJZgcY9iJLirYEI6q5AJZrxVwlCzrauejDRXQfQAMTFO05SlN5J3w82ApPOa2YnN
OOkDv60iiT6+J+AaeIXzoXjWgdV/uFcgFcPFUfWg600YSEQobllQKjazA8f6NAvtSbVABbG0VIKW
shL8C+6BKnlfeiyzQ1J+61EREqeSOthaIi31Da31+9DGV3xwBvVdHZMm6I14rywmjBH6BlGF/8ID
GKXQrNtY6cIVpveNyPjd2OVbBnhNzrW0jdEm24XBLUwEapTBUjtsHPk1XLInvRIcCr3ubcF8PBvE
w4EtK4CSNOC8sQ1uIEzuRxWeTVJGft0ZqZQO7yywc8KA29HQ76kLiS0TRpD2t34MaZ0yOEfgsjU8
DiJJfPK0H01MevLciXiHAEq6OcZjr074dnQNZRm9wSl3n9VK67eFo5N21+MgnNXxuKAJ2BkENvtm
bg5bqS116m2CNmET2dW+oU7Z2mH02GrLsdTjANYOQ+LlyChN2xBKk2/jMPlnZFhxpW8YpEPGR7EG
TD+4/zcNTQ2iaW8FOQJKRx4DbTysiR7lude70wZX2oc7NinjhT1KtJ84yF494bkbo2mDyCrmk7qQ
dNmID7JPIr83Igo+eC6aZ/p9lGF+c470ae1tY31LhPthxYXmD+1b5xIxmPUPEK6+RSO44LTpkO9d
uCiEUitz7u30HvIG+xJjmzlcFXASpARJ819mH5Ocm6wz9kHJtWA7YMvh3iaCPsTMwmpjn9fhMRmP
4PU8XH4o113RvZPgUpA8rxAFddJb96LVDcsRyvtBBxoJ8+hejeNbJmC0JLN7jXoOLia0gDiw36WQ
SrYogI5RVX1rBzo0LVc3eI3OPtG6V8+jYWuI7JMRukuSpHGvy/F1oWxG84Qu1aMzPM2Ofo56LO+R
FrhxhLO4rvndydtJCdCq8/ypTOLXsmk+qVIQaZBB6oVgeZnzEWb/YoKf2HDO7UPSFW3CtDfEo+Gi
z0gCmqHoMZw0EJ4WVsnpZKP1D9MRZkv5GrnqZBy4s0cYElG7r5upt4rNgAEqyLKeG+6k2JybDZEF
0TSfWlnSfm3W52xZ9a7PcQCw5LRHovGkYCT/92aVjrQqp6wS7cS/RT3J6nFYH3Ny5kB7mG7ImjuU
hfsy2nkw1DGgxaQSx7R+LrLBhEXTKptSlo5dBFt53WQd1uJ1b/0Dq55sf/0gyqpFDqXW2JOa4jVo
QfRwtE2t26/Pr7j/dW/drH+jA3htpSyxv55a99bX+POaXy+n1SF3yVpk9TFt3pfUNk7V+Bwlqne0
HR0FqpLd4qjEdVYgiDmtf8FZhErbE4TWVxSKu4rQ//wv5HsNh3TAx6zmW9ynJN5KTjewLaTl6+76
5Nfmr+fWaIq/nguTDreB0R7+ev7roRvir09TRtjQtjJkjxCMailhWgVLq8CrtiGiIF/lSZO6nihL
L1hlWl8/ayoB7PlK914HhvmMdpzVPpW7PU9vBRrGoFyfU52oOnTEqHz943XvrxdspSTelpJ4Q3Kb
vzarqkyX0rL1uQQpr986udisb2F9qWw9xtYX/LML4/CbBMAS9o5gf5CooHUvW1X7eQ//tjeGzzUI
w2MQhvZ64my1S5CiQorBZX6HZP1YGydFNfnnZ/uTu/Jnf/3uU5urOYOf0CdkECcPGEIiwKUSa937
UmdN/ZUBoXrUFxMTK75MHPXr7qrLyt1obzUKdnSn/7aeRuvGcVJ+hVqeUUxihe8yKtxoNWwIOn0t
3wYnkQB6jyOJh+seY4/2ZI5po27Xx95I5ruu9gHRXvYBKvYPMpwQ5kLF2cw8I6AdPfA04s+6fWE0
WxLlGug91s4mRB+xzE9adzFFmz25ibW32vB7G6JPJ00yCRqW0jAhmnZXOyHD6f40oaeBG2xAHHLJ
FzbAnVhRme7jSnC7HFB8cb2kmMMmHVSLXHnoMNBNAm43MWakTePm6aFb7A9d09LDOKBlyhi6aYtj
nKwUtcGQa76XGO4W+3961GZWEVGmHF1si3Qju+w8DQhMtTEsbrpecYcEuOWjuRhwZaLQCh1IK1ZU
31UUPbal6udhHn+MuhxS1RC74qjtgjTXDR+8MoKuqfzNGf6C2rs+th51maIkpOipar4rBmTROVQ2
JDkPfcfIM7Tt6CgUmICeGxLM5bWbOBqTm26wIkS9xog0tqvikOl9g8uaUrOWnpM1EQKJEnE2K0pr
3f168q+/s/7pf7N3Zs1tI9m2/isn7jsqMA8P94WzSJGiKJmS/YKQZQtAYp4T+PXnS7q6XeWuU3Xv
++mIVtmSRVEkkJl777W+FSgLw89/V7bu56ZBdETL8Xj7GnPxf2V3zAON3BKXTah4XrNCeRnqw+2v
Pz4o2leQpezzirKBPgweRTbX7l0MjK6SKYeEPvjBstCG4CwVTez2QO3IdXz7U6NAEanij7kSvSqP
f/taqBhlg6KV3T5XqxJfB2V2+2KvvvvnQ/z8a9EiQDMVGQ3VJVtZqnhpE4TgGxQE33akJNLwQX5+
yFA6bUd3vBMZMlskeYQXqVuBi517JKOBSgkKFEx97ucXfv7VbYJR5UFE1bYvvB//5PbVKJ3ezBZ4
6M9/W7WVvTQ458GM4fW6kTZw2CZbAeenSlRMku3a95lm+JtbnMntLUEmwhdu72uUl8G0vP3xFhGi
W86LYVk4vRXa5fZhUjyXGyN5aGZ/OQReuOqVSbpxInM/ispEdjutbl4nzuW/O6FueR+/fM4G77A0
RxPwY4mk9dboLtT2G4y3XznFWQdEh0y++bHMk+ROw6NfoS2/G6fjjZF/cyjd/jTkAHUybdxFlsnO
4FbT1hnMHYVrtG64NRY/EkZ+OLBuC+LNpXV7gs1omxgr9JisDX66ZPazKSvrdPOLMYtq7/zhy6Rs
IWM/bTE9m9ubQQulT7Oxff/xp9OvEWmESkRJX6WSoULpI19NyCiB2OfAQ/SUutbOGnnnp/jQWfxv
H5iD2PnuFoKgo+YEgyWmEmhitr+Zt24fCDXCk+Lxct9cXbfvu32hd4QKq7/tH+L2EZskSRc519Yf
/pXabn7+xB+BC3/7Of8W0fbzEW5/un3fz8/9/OvPh/759H5+TtTcrKDIsdd74hr+fOTbP/ZuAS0/
nvvP74kzP96Bjl7//NSPf6KZHl2TmwKoshgUTD3ThSFyNySLQBTifi8nL1n3bL2U+NzK+PlQEDpB
TNbPv4185SxBTcI9tQXpu/NIkL3Sh5cRznK7sYzFXybV3K4Y6fknULLmppkFWXbjo7BIW7gNPBJy
lBfjTNDrXOSKOluisunUPlyhqqL+/7eHUG+Gp9F0i42P4zRKrHwHzg1RN1aRle9DbfEZZJJcB8C7
6/ZWDsoothvhLVGXirvbGAPA1xmrQ5AQnq5iXfDJ3R6DXRyz3Dg73bYxMoYu8QDfCmEQeprF/w4W
/p8GC56rrNr/82DhEpffvv/XXZu9Fd/+5D//8Y3/GiwYv9HMRwhuMSgwfTCo//afe8ZvfmCDG6Gu
dH3P+ZkKYf7Gdxi27/qGa+uuyZd+us8N29FvARN8+pcRwt+NFDAx/jpR8LFD6bbFc+B5Wd4v+Qd1
E/VNHgSomT3IyeTCfKEr4CJ69jtzq4fluWk5vU1WM+CSgv47BtLdlIXgOGIY+Bi8E5nxUX726+HZ
L7Himc4rYhIQm8m935Jp5hiYTdO3PEyPXknosmajCj7CSLpry5PlJI+0myADBhUZ1XI7YAcJAlTq
den7W5Sgl0QygjOqR6YVG/T/KRqgETgHsJ4oz04YRrpV55dobS2qcqKEx0XW69d+PkLPo/MOKmlZ
azZAdkLZNNHWCx0q/mA4H12tHwrtC7ASCYtTJ3zFPQVFNyNa7xZ0jZkngx8vB5pUhSk+xCQZp7Rk
lmaUnqY0zmkGRdX2vg20uJtAFe4t7jNQlbvAyo9K3JiaNkyNcVs3/XOHvnKBLprW+PdxmtCHNWsI
898BY3ro6PBFERrQExOfaE8e8/NFaA7HNCwPEap2BjMahMThEefWMemyY1nYu74o+RZaMwBFtHE6
J413ApFzSBCv43w7B6F+jTUHKPx0RoQBsGfT5Ma10fDUpQ2G42mLxPPYdMmHAVQTvM5L2E6XBPGE
GTuvfcpQaN+G7dor/ZNnyW0u06ObijfDmQ/TyK+ZFsfRGC6xHt6Z0V2QIvdK+o1tpkd2jLMtpoNA
3xo06X4Mkn0jtMUwi2PCOIqoqWNlLG0sxt7QbzobDQsjATMbtw44QSMPTqOpL0HZv9YgOz1tOuuz
e+ymFz2jfRnY8Qe+FU6GbnmQTnwXugbxw/ZuLKL1hBgBTCH8KxzJO6AK8Ftx/GXSWCXMsozOek0H
LMxOdh+Na9Bm5yp2dlUX7wUdU8JG9nqTHtU7bITjtW/xZszpV+qmDyeKP+pOXtTLWGnztfa5qO35
2ai3HEDfJ73n7J8tM11upwJonA94oUjv6rRfRtZ4CQo4Nk2J+9StaKDBWm2tAFnveGZowrkg2UPm
Sg3nVM7OyYx5BSt5MGJ7F0XTIYmzDz9CD6uD7k4kTk07PVrOfFXX5FwDfiTf13aSfejIdx9Oie+v
ZSqf3Xi6KHQmdpf9PBokE6XHphZvt58x9QCI8CK0eJjo62fLvo4+wtZ3F1kht5HM3jxdHhQQ2uZd
iemNprAVba6/bjoPqserJ69OLz6atGWR6Da5J/Y6/mDNTvGDiyNKql1YpquywWALyzknxliK+ZzM
KajeblMLrlWteUoRaQm5berhYsNOb7QcLwjLgf9VxvM1mPsLos8ykheTt6Rxs7d2+AyYf9+N89Wr
56t6B3t9OmhZemT086ZeGHU9GtF48ZIRzf58bWFQDgZ9YmAu6lcKrR7jNeECnr1DCVIsENqcsTqe
O3OElwVpKScJteHxGhxy6R6W35r53WIcnddWtutgdnaJ7X+FTjnHrAmIjZ96LV6paztN5UE9tyxi
LRtxDSaGhMBmboUojiJhKUDSfnCdnkAB1efOe2wy2Ye07XWSvI5DuzYS+Ux3dqMuJiDBmzoxr2EH
Cyi/YlDaWoP3Kqua60WfrzrgWi14iqp20zhirwnFpKfqKuaz18hz7Mhn8JUrcO9VLs9aP109MW79
AqQ2xL03P9JecDY83rfSOdmN/h43NHnDaDWYEZNJ3T1ZnnwPgGmBUl7QCPzoiulg9saSNGtsOcm6
mzhRuSfIh5V2Dsfy3ioB7o3GBhHlrp5TFcSF0WZ4nmv9XNl0ftUfnZ1jzQeAdSJ91Eux7xprRx7l
kbRlVTGq8HMuCV5pl6Fs84Wm0kPfz4eg6p5xYW/mzFuIUB7oY2D0So9akmzKeq+BIGbT8DZOZBxq
p39vQ3mWXJuN3T/XKDEXwq62YTwzCHB2arFKWm6r2QAA3kWZiux7Vgs2Ik24YuIhYGfrxHzFoPDW
1fUnM7z2uXxGcBQvElvCY/reJgFmQRe/RAqFLSXL3Tuhrdmom6g1uccMQkuWQ+S/9n1VL4yCnSaw
X+ve2bEnxotB7y6uzT3PQrVIhzNT7LeOn5EVrG6oA2NaJUplya2Wv4lg5P6I75v4pH5Wbnqn2x1n
yJNh4qYONfsL1KmTgRF7rWNAp5dJjI2gvown6xMC+GQRwYHbS62DDztZO4KjwyVewBdf1G8TI+Gd
I4x3EdFOgDq88OjQ3mMil5Rx7l6wxN6n8YSia8LX58qFBQQVR2D3KUvmaScG+n9x3S6zPoXnJc8B
PtfDVOaHzmi/oCKyiT/wOxq/uHFDvNUF+2ynQemWiIRABtxl+rMkQ2dvqGIsce3+x59un5tmcpnG
nKxxz31MYmFubp3Onz3P2181u/m9BYqagqfNHF8VnKoW/1F8e9EL+DC5Gqzu3uvROOlBqKEtyMIl
5QQZUEEz4zVQH8YJfFYu7G4TzpTJiLapRMJ9SCCWLLOXOKGBG3U0p/2gihj3kwSVDfVm0pOr4Rnx
3YT/xCf8cRX0+o4gIcZA2nouBsi+KRhZbT327YI9YFFqr3774TY03yFhTmT9iqlboTL06hVYq/XU
IYvFt4tpjR573WuqHVx2Pz70Jq5Inty8Y0p/8hgRbjgUUZMU5M5NySbT4nNR2uWa89fVXwSZ8zY7
wS5mF1jXsf/WFIZPcM3g75Oi/8IEYlmQObc2ArIklCS1dyW7cWZfXel1jL8Ag+eam7Lc6DBjMApH
BRf2LMz3TEv3Q+GcfLsCjT3oy7Txd2U1vfaVsl5zm4uGxYNboJj6C0lDl6iZGHI36ynkoIOa8XOm
owVABI9ANTBK/Kgsf9JE3T2lWOs0AL75+Gw203Nql6fMZd4X+tvZSd4SG1Nec7DptP3hUP8XMWHG
fx6TA9MjiYR5KoNlz+AA/0c+E2Q83Asjpj+GL0TP32GxesZN9hz68tQga9WmQ805Snr1PwSUGUCm
/kiGorMQmLAW6MHg+TN89xcyFHkXfYGIomCEYpwnC2MpuIW7bOXmrC8cdBIkwhJpiQbYWB2V/uEX
/wVMpX48kibf4xnoeE/0X348YnBpAYEod2bHIZ61poi7jVZXtC0uqTFeXCt5a0tiHh4TJz8QQvVa
c7CNxbT9hyfi/+frYFlkersc2gL13z+/AxECmdhv8VKoNx/49cXhZJJpB9/TH6aKgwEyYA/CMcra
ZW8QPpP1FwZ068Jg98k4sAb2jsHluvJe/v6ZqRrt13fIQt3l6B5iL8Oz1TP/A7urSqNxFpNf7IKe
EkovDlZsPWptghJnHDmEOuia0v7r7fLGWXpIsumdk9hz1J5LR7zpgXy3YhaA2/HQd+ZztDVd7aXK
5mvH1mUJMAETxxDOdi79L6+WW3UEcYNxmwpnF3MDqFO63nGnZPKSx2Lv5/p5tpxdw3sxRj5R0fUy
joeL6Ju1Yb9iXtjUbH6hD66Dblfjt5d6GndZ5xCPEXKGTbh1w03hNhudvmdtMT3Oo6sWMWqd9RdX
2vhvoZkizfSN/hJiR6qDnocXb00JsoBTIgq2YeFx1SwyPeRMTP2Xl7SH+nF4xslV/OhQ/Eks90dx
3F9dHja6OMdwDd0xfwWomVkC0de0IRSaLZ5M/YxGbJ9nX28na3k1uuaf0vesv3rfEQqqqt0H30Y2
45/e92CEY8UXi13komrNxJPIN66wrqIcLy0b38a307dJsqjNqH71fnim3IVmnO8tzvXZ4NwZ81MM
aL8oj4RWXYKASZxZPKD/42LQOZBmw3S2xpBCwnxozUPSYTYkHIYXka1jLMgl8F7BKBzU445+tQEV
7wzuzuYAqqoCwpn2QQwPyZQHfAvkPMzXgaoKOT2Jbehu8i8unBwNNz31/dYW2bHAxZy0X7HrcUxJ
+1XgMvuX5HqZXrVLJpOB1ujjDTQg7thQneAkRiYkoibDRO6Hx9DHeEmt/250wE45SZl1tc776KFI
5XX0wuck6ZcDJRgncOvVJCmXggj6t/W5oRwts+RNHVq7atwKJzuR1sC4e3ofTI5jRULJHl/q5i4B
XdVHd7R9z5EjjqmeH2PffjVLZzcO+9ye7qUmPjRiZs3IWflRv0Hr9mZk4d4DZWedZQXje3J2zEoO
wGBf3QFPCeUeJ5bDtNa4XTEy3uqk0t2Z/cyyG+/r4lGabFr8Hsz0T4GrGC4lcoF+5RnDYfT1dxj1
J8+gTfD3C8x/hDyyBKP5Q+6Gs9SEDvjn62z2tLK2Nauge2nAJpGw5bxX4+qF1Yv6lbGq7Yp/WG3/
atV3dI6cvo8Z1jHV1/+wpDUMP7zMnlhsUwqylsK0/Oct9S9uWc+Fv4gVltw3ssX+/EOSuE67TNeL
HbEd+NedliZONj83Ei4DPh4wBQt82/Vlnjkb+O1aGvqhjdMPdcpugvkgOnedWME6cAzVadkFmnlK
KXsGk8Q/FkKvyPaw8uDRNtCJxVff5cfUQ3qExkJ3PgPAzXKWy2sfmddBsFQ3TRqh4ocansMSCJhQ
9heL978P0zf4B4euwwVd8DSpyzxrvsaBfUoreyctjuRtcXS8yzzKnUOho56kwzmEQdhpstxnUINc
MuvBrz5VdBgww8+JPKeWOAZj/2x4hErl8uC74lg01hHXy1proYxTNnVxctRnb4Uh6J7L4zBHD35I
66OlX2A2VEl09xZyKF+MHoVTGBfrHvzSQjeTD4ftQpuoSZL0OEg4W7ByMt5JPyP6nb6C+nF6w0Iz
QKEr3P45b5t1WnuveqGjCu0ugYQEw3MJQ2BRrOA29drfX9yG/hcHHC6xwPapinTbdn7pQBYmrCjG
swVh9GyfRT4syxp+RNJRNwFNI3Ei1Q8lJqilEfMeaTLZEqNC9of2hHAqW9nzcGoo87C+H3rbPfW2
v2+7q8NcpqZCV6XbMJzbXF5iLbpvCSypffE5UNIpUsIBNuNYS14mP30TJo9PmBQwb8i7dhJuShp/
hYOV3GTNq2kBDNz5nEbVoQIM06UPnZNaVet5eC8J1tP09kB4wbvHyp+zmHlWebQrftLk7wne4fAh
twbNBbp3oSYvgT9cjL5f9Y7c5OUXVaR6QP4aTW6JUdlUNEdaS3mSOO3Qf2EWeq1j/UyBJ3FvgrHY
qtNYmA6riGIOCNEJx2Vk9GQbtJccmtPU4wbnEOS0qmWBElTIhWvx/9AjxWq8ug6/Mdbpo2+FjxUt
us7/mjrahbN7t/r7N/ovVjEObup/SOHpbP/yNo8R2vNuHPDC4qJrg2FhVx59zRGSCxe51cmz7e7D
KvqH6wuzMcvIH9Cq6gTrc3xmhzYME93CL8tnbVsT7JO+2HWxc82b7Kj2OaylQ9avR503I8uP4djB
B6NWEcMKdumu4cBTTTRe6HCa3ChW6yz62cRnT8uKQ3ZKW7OB26XOYoiwVTaZTUylOi/5NEo9ZtB0
N+C9vQ5BuxlrsVdLxpgceyKF28GFUM+vTj2UoWAM84ksWPcUM/ZXuXxiahBnZUcn169q3RVcdIIs
DiS5QK4c3PzrVuRHbIMr7DyXiEMP54mynt/VxMwreDeFfe9iDkBteSws6nExX2Q2HXKPdUPdw5GV
vqnf2Zr162zoV4FNusZQ36ZfNS87TjZlH9+bJt06Jr3QdFl9UV2ogw4WgUPHZd9Suc72qq+zU4c3
wAlf6Qcq1ZD/qjoU0aBj8orZbu0T8L4P1Q7xB/lQcDL/VtbBdsjlEdooNrGPJhObbsyPrgr4m+b5
HdqOFbISpRq85yVIAyBm3JXqWDc7ZNmC+IGK+xDFxFCQCghrpzYWM6kyLeWuSLP9BD4l9vVjldGJ
Fd4JpetbP3kn1bU26NepbhMB8Fj+7LVqwlF7vatfGrvWs5ka51pL9rpHN030F7XDJ9wb4+CconA6
q79jZgWkAmQz2zd9ciQ76W2Q7hEtPhoL3M1JirgpxFTQZfZOrb6qs1ZSL9rkyYLFuhWxU//sT+O7
UYqnmeYMgMQnba9W3Z4muR6Ko8nowCBU1AZtYxQ9xWb8ZuPnaDSHFZruaz6gFgoFapfo4JBLqDpt
OQSwhru30J1XtnC8bGwfnC6r+EnULsZ3Hiubrug5X0UUr8vQhJsyv5Pvc7E4TQxFvtcGsY8D+ohB
s0E0Dz9qn/jRRvXaui6jvUh4d7njdLuvqulwu+AZeqhjJE7wnRx5PVm9bLoCJCbhOKAAq7wTKUsr
eojASkYihWwAVx0VpHMa2mFVRO/6jT3OBae6r4JNtZLUDi24PLyvjCBoL7TecM1mJjww6tdDzeI/
D9uhpuvMcqz6hHMVfv/7Vcuw/sNyo5YPzwGM4LgsIvovp/xsskRt2k6+a73pvWh5Iefxzgo/0eei
4dHbIEYoRv0+v6eNyYxmhLOPTZjes7qwWjybC8zYaEQhg4HtzC4ZBBi1bN8ewDO/1oIDbpN8oMl4
Fz752o48sXk/BSk5My5ZCJg4mnv6QeMajg3S3YVeJkuZINWwB/acAvrnWs8AO8l+2ll1BTCy78+5
R5EemYjunYojsz8fizLBP0cXyZ25TaSbNxvDrN+qhqzQiAn3wqOp0ZT0QruS3qZuVePiVLDULl2o
iZIULAgIdML7J9FN1wCS4zB86I1VLbGHfKj1JSYtqhQCez3Z8azqrt0d1iaLk1pznlAAn/S6YdId
v+lQP/1hvII3ukhh78g1W4A4GSCjqD08SzrW4XajXK9kaRzUEogL9YimaaPuv9YLngzraWCukQn9
rB5NHZMiU5XGyT59gAu0LpkJqKsi9fAd8SAB/f6G9rLqDGiME7D/7FWlAaLg2Uhd6DXT+5TzBOjb
5xOovcDY7JqKU1DZX/T7pIYQa0zjdkCp7BYVSLP2I+v6ZwvJkbqhO+9fR///Jb7/g6HPwq7PPv0/
z92fSJeJ/2tJNyEjPPyPk/ffv/Vfk3f/N4eHYhoPRhOzHzX87+B33/rNcjw6ehZ9Pd/01YGkQGQR
/9//Yzm/mToOCN8EgYXdyeOe/330bjGV56TqsCC4BtQTSPL/H+N30zJ/PRZhS9Ud3aZrRDYqrsNf
Tid9YqZFIzCYc+NFWyMcPC40DuI2zh9PvjSMgi6sNPWykcNANqnh3DNWHWZCLnrH9bdgBYJyY2P0
P3n1Y+hp4SrAhrwtNWNvMTBb2XEYrsPpNDVVsxv04F0I5iYstrhnoAVBkRXMMdREanRluYpOEK4F
i4++pgNhfZpCqHC5hBFrzH24ki5+Abgy204nHs6JfHK6GvYGu1GxjMZARKlHUxIVuNiZRKhsKhls
vCICa0H0kQshLEX0sDZ4ogvei3IdoOm+K8NkD0xYrhp9xLjQRMG2qJJ1ypa8YebFrJSKu7WHTdtW
2RPLFELzwXJ3jPt3iTaUxE4b1UGXJCvXI547gGlbM5af6BjGMGBEc6852176yYHsUHeJR739rFlS
LsCnbCMhgo2WJTaOcYzHIdeLEl5+a1JGEwWDztVQmga8hN4hQQMrj0HEwNpO2lfSKe6nQYvBExU7
IZD3W0ltMa0L7kyuqkNfesY+G62vTZsgNW3r4s6I7rzEcJ4pIuDGJTWuicbeFHmc30cy3PUhtaFh
D0xx1nTLprd5aO9z65NDAQWWCOSOCMeLpQuaARlbD7ptn3y4RTQQRxK4+YWIR1p4Wms/jJOd35EN
jlQxhn4eEpt1cHrtAJY128dAFU9iCCDrBdWnwWU7svqpXs1J7ABbJg8wjtdZP4T3YdugdAqRPlhg
+xrIe49zic2TxJp7vfGussThZTm0iqZQ9y7YKqAjEv2O4GBSMV0joDCYI7CsCcTqyuWchM417Nlj
zNC6Y151wSZqbepMLP26itd1Xpz10A2JKK7Z5cwkXU2xS/s2nasFrqTHxrOAsbYJWAKl52rH50oL
smUbIFPRspg5/yDc1VyNuI7SclxqaWRtouYb+THw0TzXO9ukZS5K63OVG9XbtISon4VD8agNMYFy
ekv2njm4DHboJgm6REWlF6vSyx48N5ugk1YR170Ly6CejnnsaWe2DzfSq0Ms84tfmOuk757sgIy6
qYmV1SImTIC84Da04IWPzq72LO8xBEBTmVATjCLaQc5r7hPJ9mF1tnUXQ15BR9qvOx+pBOAGAFRO
3x46bX6syyHdzUEKE+WbYKq99xKdejTPn1zZ4bJNpscyCr/lvZ/Ts9N13tfCX7RRT3RlTTiMyAks
NBKVXzoiK7dNUsOrYtxpFO4HMzwY2hdvCp7rpKkfUgikAlAFbxS4WH81Cf8ekOkIwrvVFkzTAiS3
6ScdpIrmBME9OtcHXWnnfat/kKbMHoptdAI7dShdKQ4kY2nLJNL1tS1MiKI+rRsNo2UQV+MGR+g+
lOCj04G5UythpY2EXwRdvQmsIn5uzGtBoF7u+5KjrZGcosgzliIAJW5onhIXP7MEeedx7D/i1kKD
WRDLlJRYTGiau/d6QatyqKx10CPVjnXb3YqaLAc/LWGTu/UJ9aZ3X3ZBSD2qjcspAYzYd/B4bZ8x
VVWPe4Bo8cpnYLmEUWStOQZbK7zECa+P+YW5gA3FKA22etx/axmNRVlkbrUoS3dCpdN3dvPd6xmb
ypHc3Y7B7HoUfn4mwTn1D/CVPmWEwG8SK8WEVancGxfCCZl0sC0j7TwzUlnPMh7WseV/2EF4baw4
V0ZLa5Forr0tX8AgYBL24Q2LOgx53vKBlxbX45Rf6uJ7zlnlU9Mbi1IC7sPPs9Nt0a8VUN0ADyf9
cdlFYrhrDDNfa6FJKcOIZTUMGYhfNoHY77KVN30PqyLZtjWBFqDI5k3X1i/CMdJlMjTuSuffwIt4
hSEFoRHjBaGk8lPhEZ07SfzOrRPex0qCP+rF++zX+x7T2QrE9ntuRPnSTJnsNvCrvCkWzBuztWUQ
wZpnxpbev7XoLTQqCczh0OiAiETThk4lNyXyLcp1ai5LAdBmUC1KIbzhqe9kEN8xJ/fubZu0Yh96
GpJJMKIuZFsPJAip3d3aamiJy2jMWeYl7BM7J+dSe7GT6NOEEXztVIF1NwUYW6fxqyNziffRpz3g
tvkdTPPPZjTTM8/Cx6ZBgG4PF7QmTCudRx//5zlKDFwD3QDOyhUOqR38Eq2dPBJSzhI3cWs2+OhX
/aytixQndyjhnxdesDHSSInqadFbabDPjA7DIVCy9ZzB/NH1oz84swIyEUlSFfrOL8TXeQbYOtKe
X8xEb7DSbUvdR1UG+DdqneKU21iTuzyfmdgqxyjWXsSo4H6dQjhrLOaIS+d6HcI4R98FYX62mheL
AmZndiAPDZWBLsbibYo7TKJ4IOY5dZTlljhTR3KVcIFlNX1GAAK4Vquz64rok8y1HYFKSvA246+w
v02eFx9nEVuARRwWn+5jyn3juWh3epm/Gt5Y0b+KXlRTA+BxtJ47rhnERCD/ACvV0PU1C0LhlrG9
tjf65rPvpvWuzqJxFcAtXRHTLpZe67nbwJvzJ8Ps7tJQaynM8WjXTogdgV/AQqH1GLjuWhRa8jql
d9irwx2W2nRt0o3f2IUM944bdS/pYD/5iXxsCyN+HUzcyU5twjDqnWdyyz6xLNHji7sXz4CHbw/t
0k1T5vAJ87aAE8wy6kp9l8JAXqVdnz1hCi5XftZQ3eiseXpt5UsRt+ErsvQv5tR1J4NZ5SoQ9y4J
YW+Dzgxv9MYQZ6Jx8sEAHuKY1DMMad6bE/uvYRW+xSDr73QFPAZOBOYuyrz7uJnt58FrUDvo3C9G
NKBDrqOLw/Bw0cTYjucpM3C+EiBBb5KmpiMvdj4MRxBTxcqctWrnorScw/h7rQGzd9xGPJGs2SPN
ggIb9pbzIEZeD8cuXeB/ZkwFGt9V6Wh/gA9gaczuR3P6TjPm3ou96q6WiJPRtm7muoq2YwwDPU3I
BGkm8hMJUObO76G+Fpc0b8A6xmTv4Zl4DpQflKSm4V2W7rJya2SKLcrOUG/vyJVZY+N/4qVixtUm
1V2Pt2rjhnN+b2UNIDXkbsSGuks4cD1vioMczahXjkziZxfGKuesIQeYkeF3JI/ZWQZ5/Ym9d0M+
OJSHmvC+XncufdWezfEuLBv/ix/SdG+NOXhCb2HBbJqLY6I6SHHUKfOKvaR9/N1k81/aINhWFdEH
K01dOMghxDotMWBqnnL4FtaHaEcHZKnt7vJCP/sAoOb2xR6d5pvVB59Ds0pedRgTy2Gq2OCETQqI
M24s2ktuVF4l1hMaKJW51CEgrttclMja5vhzeC6s5BiSrvo9AmoU2/H8eWqtJ81zvrZBUV4Ka7ib
sLeyHrGC+Fa2zeyaxqGfPBhclgvZj93WHV8dJp04OzmVlsugwjhlNN9DJTL3WtiB/mAfSIDT0Bp9
WBAaDjXCspXQheJYSczvLd1Dw0vtzaTZqHNpsi+LOUzOrr3Ko0S7+r0NNGyEveNX+kMZAqY0xvRb
5afpqh2NaVeG8qVGB1JXGkahaQ4+p0NzDGuevvA8fedgiJeJfQ19oFSebn4gEJIAEfxuhXW731tJ
WkBqLr9ZBYnNrtkDmhwQBVUJdDQzud5ceJQe8D5KwBOO+p7bN442gKDYBpCOMwWvsgyfqlFrkSCD
RqPGEugKcF5dIXt6oN/kN5+UjrUwSzhSSH0Wow/DS9cAJioHQx9F448PrM94m6pHTJ76qsxm2m3J
ne9xxZmIkEtjGLYcwI6AIhi9VNCnid0hpUp9QEgr9wnB8QbUaaKQAVVZOsYwBiwkdDZrOMGAlCKX
5thg5ss5ol1WTNG80j2QjtzzHvh8RfVKq8qizSxejAm6aA8ASmvxEBmOLIijgFWVmBXugrY/RF6P
rSW2WyrOGkccqRF7aNHTfuRsSZijimTW3a9dLTVGvVgXgmxOFkPYPdcSDlXrJ9R0c7QhhwqQwuQN
q26KH2vHc5Ho9T4Kqctce5cS9pkXf3XTIb3vvsUIEqkfxEPu9DAxkxGPvNEeSplFJH079r0c9vRo
YCh3LuK7yo6PhhZCZEhJrnB88YAuBGUZGcJRLjyQ+l5whM13LWNE0yor5pKO2dao3SUwSw7IcSou
Bvbmyqm/B3pMK1aEJQQ7LYVVSPsuJWNzlczDZ23U8iUpiDpNV/+1MFHOljeSDhMCiGdMGlslJKbh
N1rd0yyCYKlF/mchy93UDPFOL7JXZPOfoSpuu8q498b4a+wEJE7n9ovWHGMbyVcXUIjWcGVNwaY1
hPND302fAfJtwHgs9DGLKD+gYEZuCMqflS3WJyQDwx2FySEtBONNemjOIszLQ52ZK9wEyOaoiht6
drsCTsqu18xtO/ko2dizgNxi7+6pARdgftEi19Uyi11tE0n9wUbzhar4fgAZurf6+m0Qc78k6vGi
tfjAyVjRCbLJUyTK13T031xpnbl3z0WfvoRW5e6DDg2C1E+2S+uOg/3tgTDmGLu6Snd1iGO0rdg4
KssgXhSWgje/kDBgHsKS+zhufMrCAfDwWFb4CdTl16f5SBVE+wCUwiEMAvMuJJqhVP6wKUfRWGfu
vhmDbMsM4QEl8bJzCvsOcES99pSNjU6ht28HwINGZg6rJPDblT71Tyw8j0lvccbJOUTmoZn8N3vn
sd24smTRL8JdMAk3pSflbUk1wZJKKnjv8fW9M1X3srreazdvDbASIAGKBJDIjDixz2ZAKj9trXEJ
QKvgr0bBWpiUq/mmmhLjCJQBRxbp7EZlXHDUug8NJ/h147v9mhJNjUlgc+1Ns7eLU+x653zqoALz
Q8KG7pn1eI/MrOyTsGqbysfFRrCBMa/N8apKAH9Bpb7WDQ0ohOzT/H58EEv+mjndjdnH3bofx3lT
aoyjGMugQ6e8s/DBkOshKWDQAT8YDeGlGYb4vEb2Hv3M0zgFIDQG7b7AFgHxDuyqFM9YcjeDmwPp
yK71pVu24YK3LY/XZ93B1lJzoqvQzT5yDwYT6XqB++ceELRgyJ5RWoDUZEXSkxpMMo5igCyg68GT
O8bRBmbS51i8ttAeHkzz01n853yKkVen3mrEIot4uYWR2eyZ+yy6yeeR2ktI6ljLwArP2k0QTcZF
4nbvRm0cCJzjxGG6+w5T6iQ0vvfGpi16+yh6/bUjBngq8Viy5wUMTN8nh5LKz6ANN1FC8Ncy3nwi
Eiu77oBuz/Y2TJnbNHMNzs/8rLTav7ruZ9//bhIpw4iolrLskchY6IUXTutlGCLPeIib3a60Zx1h
ZSg2ITnkPrXGmw7CP8hRJKnApvdTnCeXJkP9NU7TIfF5pKxDS82a2NpYX4sZTPZsGx/jlEWE0OQc
gMgI16VzEWihi6zPgwNtGfXNyLsSu3zSqy7ZUjkAptVeNu2E+dWYDtM6M9ClayKMbtw2N4nTjOlm
6HEHDFKEMmmJD5QWz6AImQHXXNaHJoPGumS3aVGj2ys/a+a6qykKD7E7eGstm26qp8jt9uOEXj9q
nn3ktFTIZLetn7XbNv5uRlpJWiGjnHRJ93buPkUdHVpJKGQxr7mvoeBXOH/ln1XH5WBa9YUIsFmy
m/Eq0gbs4gJg3SYorQG3E1EVbzq65RpOfq0nIENIFKWBdIQQ+KNh//Q2F9NhsHjK+VZLObN0KGYa
B298q3UU+rg2z4WSMYu1rErmH7H48JLog7ihHyUPU5j329SyOEHNS+qkr5TpfrbdUTScOQPWqHD7
vR3Yd1HIF25I5QFbRy5BHqQAUJIF4yaNtCMq6EOoFx8eNPGpnIotYrkTTAa4HEguBCNlyPAOVVKd
fhRSMc2k6kJPtNsKDyeiPTdhkzzGQ4U3GXhievhdwviGwdE99wiOZ3dIrz4dM08YVjpgSabr0uHH
IUSBf8I9AaZTbGrvcSCtpzO4tugEoJ7ifEw3H3bhIdC3rVHnOzo1bUUi67bpHHi3Ez3uICiQKb8t
foPuUHxCXnjKBcx5rJoSb3xuA7yCi+lHHKR4FjYzQnrrXZtqspL5ekjij0E37t1lBIYJESYtICIb
0GhL4kd2iudYn71NGukjf5w+yOhSuNRx+3AemKhcC5OwKdOEox875QpJ/pPl2Me5So9hTM1RC+mx
6l7L2n4cmQWMZbLL6MwRqRzaAYlDCA8m0vZ57m4ityTqit4RpTQm1xa0hrQyEnD01ocX+ZR4GMuq
c3El6rvsGUgt/2PQ3rvMQvSh5iVya3jStZvZq94JA99GR5GTiraw2GyurAbjKF1Py9UyAsMnc0qN
S/3emQCgQFyVI9BXMCzPVO+XTKT8lqIg5NW6NOHMPmdxLLSAKzyTsxsvP8xiPxneRxOMr2KwMzgs
jB/Lwts6VXFTLxDOrNsM40Ktfi747iU0Gp9rKvTWVIBugpoCuAU8dZgGJpZgOxGafAGLOK459DDz
8It0XLfEPDyLVnXT4m7QM7aObO2hiJgFBYl4Tq2nNPUA5hP/KNl9IQbdFTgShM30sxLAyarUfyJ5
OK+ww3iNPCrY7MBajlaiA1gj2uKP0c+2sK47GypFTVS793rYDD1wpKhAMFB+zsTBZCosRvKKkhQX
Nae/r5dcHPV8FRHjoBw6nbdilGekv2+lnijzhuDY+dFVkLYRs3I8dpag2FK9cZMPAQNTgjlFHUsG
MF0vilt8iwrkFoNukTfG/2sJpncoId/hBK+aGCZ7hNSWWXi2NoCteXMjzS16tFMMYQ6iqskR6wGu
5xS0gGSN91pDWEpU3HVab65NPelhDvHE81rmmE0EmzjGKxBNbTlfatxWJlYZAEpxuMnAhLVuJY7I
QnFIzXsGnkBetSJ5c6JwPE56na5zCnU1Ln3yuKkOW45yCzO2nUtkbdbkrRZT0wiY5wT43VMee4yB
evT1g/0UGvzK47VjG29F9qMOBuvJi8gQNG2/MoHCX7SzQamRa0MZKMMCiw6oLVpGRrQfGvA1mCtg
J4VhpdhGBSOtYkisXWvG90vSl4TLBfaENcHPGo2n34RwVAOwN41dgWpp+mv7Zul/6JUl1uNSejzl
ZoaNkbEztbncjMPwOJu6BFDcLxXg99YlJKG7foTWG5Ii5C4SO+S+ofut4iqleKyjHM+cenSiXUrZ
ow04ygqK55koXBOGjxU1CCsowN/SDl8lexQ3A52Wb9QmVYn+rV6LRyNC6mpiLXHlNJEp1RbWuhvs
+6pNmuMcCaYt6fDeROFj50BhEm1Iv4OmYSzNZqu37YOXdR69ge9u3A3enismk8duLsI1chVzlVQ8
ISoC9RR4c3d6Pky7VuiMRazIvxXoKGyD0doc1lwpgX6J5nCg1MM8pJQ/8X95P4vEz9fYzxycxShQ
JDiHqC7nbZx8a2atuhUhnnoNl2FHVWKfYUxDYcM2Gsp17OvPDHCbtVu5yPKIiTACyX70pQajwHwK
U7c+pj6TMNvPrRs9XHC6zx2ua6u8HiIszbP6KQ8QqFh4XK7tOWOSN1YbLQ/eqn6BmGgglxksVFbV
nO3NjMMiXRObengm2g9gv/9M2vk0WfnH2A2b1kSeuGjOq3CKmwWip1NW+xqg7SoZlpeiTQHj+MXD
5PJP6Xeei2krFUmMeEfGw99Nd3zwCkIYvjHq28omoBBSNKsVS71jVlFDAgcr7GwEiXXovA58g1mv
Vnq8S0SRHYypPZDT58bXMLPqcJuZA/AqDwEhnXii43bB1yNn7CCVBHda4D60mEowLCD0v/hbwpgQ
KPEddbnH/dYcmWvCloYVT7De6u/nRgCLc4mlt3r2FvFmmJs/8/nDRlPv6tgVGRVpP2gO9yaAcz9h
8C32+ZxcV3nzvRk7rtjs1Wa460zTJZRSbEyIu2sQG23MleiVh9tUzg0s9FZUPnb5N2cicwgllDGX
XmMjNjBNyZmlEO6y9tLUyZzGb2QXqeSxUCS4CG36nws/yWCLT2/KsAypOMoYHnKuvdh6s5D3m2n+
Ab5sCv07mI2Y1JvQNf3x0tQdsq8YhAJmvWso8lvadO2H6dZ1QoSf7ffWTbcNHiqM8sQu7j3EUO6V
5iSbsIH/utIRfQx991LZwUkeq7HRjJXighHrnkrZ2m8oY5App+lk8GyNxbiH33SBu1DtFi++ieGV
7txT+gAtbw9h88U03UvOJHCPjYmPL6YpmxZQJ+6sYW1R12TsTbrI1cTIpCntbUYn1XRyfqJjtFIu
THWq+QqFvIc3t/Hgzctj3BYvE4GODv7d5A6XuYN56Fg+ZeKRX416y+kY6+g2yIc0k39jj/2NPF+9
RkA3T274yGtQP3rp3AVd+32siGotyTCsnJ659oSMqhTLSgsOwTge4LkmyJAbHi0IyVeC2DpgM4x1
5vrOyfpvOIHwc7c8Acx70/FWWmevEme5xbB621jljnT2a2JbLRjE+q717wpDluVEx8abd06U7QuG
xauxtp/j3txRUwKAq7ii3NBaVan2OBUNOh5IEwmRKs2FHlhGTbLPsuR50qYPsorrLG8xRsNC1epT
uPeUGVOQfpg6yp4y8gYthPpIempVg7ipTVRbffRRZiRcoxpjxil+JvaMwNVoVHUG9eqYhjvXgfhO
YOsimwdEjtRiwW066H64L0bzUDJLzpfNSPco+tvQmbYd14hmzFexMPZxEh37JHo0EwbemrVbuhk7
m+oQYF9KmTlMW7IuFaCxaiKrZGyoEEDSZPcPAUHgDs4g3e5+EqCA6RQvzTLe5nHxIC/8TqNKOSPq
wTOtHK5HWIODVW8ay32BKnzRaP41Wqpt23lPJNpfqM7aJPZ0wQyb7qrWvxlUKqz0+WdhIaKa8vZu
5pZfGQ6o1nIYtfVoFBcMPTDjE0dTb/Z5a6CODB5Nog8V45cyN68xKroukuqN9PVrO3kHA+nTKjLz
vTv+KESxKUh7Cm3ZNAxcEGyfvE57X4z2o8/F02x6T21E3J1gxEfROY8zUFZNw0auq5/JY37HDNfu
g++6jb/Z0v5Ma/h7RbpL7fSOnPNxxBclnUm0oq/wi+RGH/ZUAlDQ3W9IUu1iP3s3dfLAjvVQUIML
V/EHYZjDAuy0T98aTb9vsvY1567Xiuqyj5IXsxpfx07DpQmA6pC6hzTPbxdSsFgzEN40m12d8gCS
fiC5T7k3JGcXLo4TPpmWcVtyTizP++B/XdVjhNFGA5f1SSeT5vD8rI38NpkeyS99BrN3XYfmdZul
37OKZJybHLIovIwX7BUxELU03EUscYF27DOmYrJJhwtb618sbioHyJ4zG/kmJmea6ndZG78WOaD1
xiSexwS3pzPhBvtma/alHcc49carykWNFlfXkesfrIFkit6NN9ZS3Yxmc+oW61rLqUUGfMClANIg
vcTP8pHg0kPDM2W1kBEpjQzi6rLtSi5tek/b0FczXNIgN2/BAx6DewR42qpbhzmhSKfvLpxSzr6a
Zov1+OLe2LNZ04EjfvGLOVrLiyUw89sghCLQ7KIKomxM/Ip+BlSM2zbZOigIWgGPCXJrRj1R7XC4
KVbhjRiyg98Vj7BBtoMFmLq0LSR5EOP06gbe/LZ3H6xkPNqU7iKTuQpC88WeCws+AyEgd35wHRmN
GQE32s3NMoirZDZvfa1+t6boEELKjvLlMiCL2i7LdZ623/M+vi/zRz+K4Ei6LmL474E/HydIAqVW
kUkxzOuuTe+DtSdxOkb9NlJm0bQ44LQvkZhf3d7Y5qn/HHnccoVYZaLtfszwTAVRcNIi+wq4KJUE
DKespjxOnYlvfHhIXReLwo7MBroYzIouRp9YXE4yOi2vkmjZByljJHqMLb4+TMzA5bhUdq/Q3Jhb
7JrQYmv4J4oHQ5upVneNJ7JbV35hrlAHnJjjHGKRPYuB235cQo6+XOiEHyqrPRRGw+VH4MkWt4x5
P2deD6iB9f15Nxk3Tp0/llmzD627aYm/QQl7cGwbwDlDdb0nXB6tywrgXlLtNC0iQG3jLGKIn/Jz
cfW70y3/IqqjqwiIy6oxkerID8yF8eDmNjZRkX85hVjgRFjWt1wpUfxk5uauG8pndw1N9co2cBHB
cIh5CFgfbMAutIj8s3zTlNffejdkuhd/mm1EyUJOfYlZ3fXRDjNAC3/SsnjwkJQI3ADT3H83W5BM
lHne6wsFwr6/WZjAUfqfEBmeWtKIy7O19JRcYaapYcwYe2tHEBTRGoLcDHaAopgEmNtUg/eRg1wF
Iz1O46FxhxsgoYQJxTEY25tZc6/m0DqGUbdP0IKKl6EniD0/Dku8meL54Hn9jYhfQxnKHMvPZPTe
ibbibk0ONNJXTgjt2X8iRXMIg+wzEN5VEAXJenbqo6e3b0vg3AO83459dPQKIjg4m/MBYHtbjBoX
usgqT/eE8NaIvb9DZtI3NhnyLCtPRjryU4L23C48tdZu4WJoRVp1nXQ50gVkA2SgirWwiABMufkq
u8ywnV6cvC7WZH+ctdbeOF5HaXii1ycqgX2T7hHVxJUNVBns/HAqtK/Kr/+Xf/4v5J9oLv8n+efm
LS27fxF/suMv8afv/CWEhxyPAjrbFo6s0Pyl/jR08Rf1bZ4lZGLMdGzKiX+pP4X9FzAknYSQZxqu
61rUpf1SfwrzL+FJPwfH8g2Cyez1f1B/GpYr1Z2/1aboPscwdR0rB5wlkJxK8flvdXa+3hZdENTa
RaLF0pQbI82Ce2TdU3GB8Cs9ttQ4cHW3L8xYJfU5OCFReFly7TabA5eENt5GydisxADwwhwW+DOH
OYV8L6Sn13gbYhLvxssmABQYNB6RDp0yeqsgGU0F3K6MQtxUEsLVPsjD3gcYXeb3rcOjeGn3IYoC
AkvFdTQV+7r2bg15d+gwA45WY0jryEBGn1/1xn0AIfVE/uJ6hIjBcI8hnqCbzOcLUTAqCiYJC7q0
U4Pq0Ai7QVk9rJvpfdnF71aywLznUQYEuNbb+5T8z8qsY3db9VhOdHZJCDQDBT/Zl4Duq5aHvpdT
9TFoxc8oy/a6mC7icldUw3Zp+1us/jDozFoKRL1mE5Q/x4g3x1lcIcIST/0omP+mz5pLcLGw+M52
gBHD2CJsJLYHYd1h/mT+WAwBc2FEsVqb93WGXt2xHzBpBXgBQn6VgKT0Gu17R7FfVRdvHUqpDmLk
DBY0aZq1acHQTctlq03Nk6EjZNdHJmc8QGwEkWsnHuFmOVea63bg4p71ZLgaSihNGoUwds7XTfkV
oKIWaG6GW/Qu5RpvTmYjAEBT/egQFO4Ii3sLQmGjTy8Xxr5rb8SgTjPjN6Ycw0qbsbBYvJTx/20a
2jdkWx9EH+4cjrFLJYmkj+NmM5KENq0qQUUaAlUGHRIAPV3H9vTe5OmlFgHqwA0w3sFqyOL7yvmh
U+syVtl46vgR5qqc7ucJBew8pFv/3UvjC2CuOo7vwaM9LbdQR9YmdOX9KKnYepriTlm7R0OApkah
tG0MAFpRFj311oipRCNRtWZ1UVE9DGIdN9+sBzxvp7vBZWRvt3hzcDJXQ5tyKSfGtzybsAOwVJ4m
vXSoHtwZzboSqHXw/TnYbXRtDUbFyIZHVTQUL7lXvaQoT1aF/izc9FuVVuCPBzGsUP08p0XxYx5g
uBRXZp7i2UzepxbQ3A3HRdQ17aqufChH537JvSNOWVAnK9DUGAO3Tt4Tsg5uHZs0RXHtgsbZGORJ
AQVOsHIO9uIz4LCafqvzSLVKrK4miWTqLFBO/yxa/Fg2ZcFXzL3Ql/S0ght6nF9IUsKnIkfqdZ+k
nNAyeFDKlgyh7FznT1XFKUK6uiXdtzYW8VrLAFAXoTsrkLVsKgzGi8G6y7oBpJSuMeMidF4PTbLB
PH7jN4xy7Y5EFNWfaCYQsFKwvXy1ztu0mkkpaRHJP1WLXqSAmOVqK1uyM95Ownv59aKkVtYKmdqL
c1tbKnuTg5779dpvh8t5FotKhzJign6Zxg7U/gD9Xq6lDT/T1ojJxVumhL5NAUmSOnexvLA7fy0Y
LJ0wLfzh6kxTq55ykwN+U6gECQXnBZYqcQD1JJGjfVKBOE/5ZXcKFzjfqjVa1e0848t03qS2J9jS
xlPs7s7vZy7za8+ZZ8lmsfN8pZWSQOlBn62sZZ8vrrlvFEFWbdPlC+otalGEgX0MyaLKnc57qneB
aoU7C5C8oHMzSPSw59eRMCngFbVhwMsz9AdKDhuubnsoH9qeXEFaxOJxzLWLGYzpCK6Nab9L3oPu
xrNeCZsEC7kZv469fV269a0hB4djN4kLdF/7vu6Si3EoH2HUNVe9GZkHxyiuHQnNRCQSkq4p4iPM
kYJhF/qm5Q1NKu6zG+KohAmJi+2AWBL7rrFwyAN0GvPwmMdauS2G0lkF7qIhK8u8U+Oa9cEMy6dW
ym1dSwduUyF5hmS7zcDBdlF30S/EfQg7ANBHp7C8MGBn+qe9LpanE69slv00YXtQpu0xNXXI10v7
VreGe9Coejzkc/kuJuDZnV1Hhwgv96fYD9a546YHFG/OttK8/IhzwGs9959F1Lf3jiQemth5WGRf
pW3L41L08Wkpi9s+mLQVGuuS8F66zefoPk8iDOBbh1LRyEm2rau/DB2TljSsPWBhPHBbDO4jHLGn
BpzbXcPVhcUhHnF4prcno0AcMxd9vQnCDjeMeMVtTMnVEKIKx/Ql2jvosYW8sRKbGytqKCA4qHVv
WCfW4B9hMWDVouRLaoG4/mYYSP8zmshPk0IBd11LJagnZIRpoPxOtC13pOsOxjFLQKVL91UFeF96
bDaAMCESkkBftQgkUjXx5cV4Xp8r2LgV2JBoIq+0NqcGmLhcUIHsDXiom2BSnXauT1NLiYKmFceK
NMxJkd2bf1pq23nVXapnrUBCpLscw5Iy8rng6Y6NxLiNGStQH+4GhJgME7MkXhVVmSBSgu+Ud7FF
SZbRrqpijo9nRwDbsDzUeNIhQAHNPUDHjjN42znu65PNqMAUA0UZddidCAJ0J/InnJh/Vik4z2Xl
xIDu3MHIb5JGc19NJnaQnOW6NuIumKTVDxEuLS54TO8TUPpckfwM+E7CLstmdz7gYrTupPyqnKlN
8JMBwJM8r0suedKRbNpV7oAM93fqLEcJXu7M6w6DBPiez7KiybeSKqxa6oVsTj+RJCCIIb54Ohst
qAvhvKpaC6UZ666acNqSyH8FkleLWK6qbZVyAAgaJ9zlTv2kzr0wFnQCqmkwbiBcorUvJMDtLRq8
6qjH7y2ik1OgBwgUw4JEqvod5U+0yEVH4ca2L0jUqFW1UL93mLTG3p46SuLByJ8Xms5PfF5VLbVt
cV7rMumOXjeSOlK/qbrcVAvdqINai8Ikdb2dF+dr8HwhArk46txY+0HTc75R5t2kRbnsPNndqQUi
fs6LMrpU62NcVfRP9aeC/X+du697VFkRqGYMV+BgphQO/XPi3FDzENhI3rpanM8hEk9G8G6PVAV3
jEHds1937lfbTqofbgJkTJ2Y8ylSZ+yPbW7hD+sa5CQlLNzC6u798gBQ506tq1dMPGvgfunPhuQo
f928TcsvoNZbxTCOkQMdGfbhPYOcaqVuGXUrRRK+rVrnbUZo7N3WJOsdlg0RNqorcXmx3RYAnjEi
8GpwPVSvfb1BbitDeLKD3bsb0iTYemoRXOR/Wn9s05o63FBiLFbC88Aex8wcdm4WE9kFrnbhx8ve
VB3HwExHteBFGVs0D9/VKTRUXYo8rWo1FwF9mjqjVVw4hzbRvm5BdUuWbRTp2zA06Cnt1NuSZgwP
jeG5v07hcu3Lmn51Ji3HtYguJeSs5C3p4Dy2Mtos2qpT7BAt/LUT6rY7JPegGeWJLmpFyJd3q7pl
A4Vnb2oq2tOe3Lxy6PDPvh2/rYPnJKma4dSHLoYY1NnlQTk/fDlB5EOHdzmuQ19eD7J7tiUUW62q
llqoU6+2BXgtB0XtH87dZRYsSEBVz/nV5PivhR9SmpG2YufLh0wuv4wzpwjPPPUVJmv6G/2fm2Gz
bNU7JoPx0UE11W6KS39eDbFCnNdQr96HCi+W96BL830oAesDFXcn1Tov/t22QqPUBqs+dvla5PKn
Uc0/3j4xV9lCEv6ptmdqvyDUKaC34j0Qlr93+3f7/rEtjXB3WFqLy/GfD9Yz980dKdZW7y2nbu20
JdTZpvswRvk4KgzJrg95AKnF0PJ0Om8bKfzKiLZpO53M4H4as4tc6/O95chzofYI55im2kXt/O8O
o174bR9/drd2Yl0W8stHjfXNiEyiy/Kzvw739d6hgmm48vg1DGtI9+p1tcCLrT59vTosYqXnXCga
lhUZYTMurcrQ9YWnWz0eW6j826Evi+YwGH+jyuMIsCAI//0i71EIm9VpUg/3ykrodag3B077UMqx
gZZENZAsOV7ArYJTGOQvjQ47RdH4qbEIdl41krQJZQdnoh/K46C4nLWgWdHJFKczR16teqrnVRvJ
1mPiJp2Hlbfr10J126pZYSDFl5+7O4p1oXXgz5KLCvqF7DpUXZtCx6tV8WV9XDx5Ljhp5IblRsie
h0qNgp8tQOfHN1Cb1BdSizAxHLgX2b7z7ak6tHIwEMlRQiwfjfAjIyDMPAKVR4LGg0HKYXkGIoqD
KjkV8zryYvo+5X+rTG9Vq+3y6IRVySI7UDvTX23AHNu+tumI5UK1DHvYULPaHzrZ9U7yrarVYMSL
5cpywGmNf0R27elocgl++dTK9VFkBJVQFYnO1vG4lsMpkGgo/Exb0EsGL92wjMta8ffPJP5Ft8OT
rLbKrYW6Vfk9ATk2J9WicAMB3NJfJbVNLN+USQzuXDmoUgunJ8tVBKB38JQj81/ofG9dDihK5vIU
fkjTIK8P8k1CEcxpjLRdRARwv2RjiBpZ3o2zFt7Wdjnt1IXjG7gzIdumN1bNAAGpzPZd1n64HBcb
+xOdeNa8Vk3lTF0Q894XiEgtOQZXJgyqxTniuXDeqA+RtumbGhmM/BLnRe4l7n5pXYLof2+35ROo
C5GgdG1AiETYzW7StDt1NGU7rFrnRSjHhZBTv/V56G3VgTL17FJNZ8r54QWYdasZbGjkTMYugiHs
DxGZUluOwdWiVpeaHW2w2ZsOeqpxgtULWolswevqN+VRra42z88pB1PraKZpRlTTcHKtN3MwL4o8
RLOpLj61ADYOWS4vwp8E++otnC+dQ1P/taDhOtYVTl5+iKeXrguMdM7rJHjHg7SzVubUyrS7xHGc
WsQaOddKbY3jmH/OLn7g4oKLtT8PJwAsxNnl6r9sS5q1RmE3viaXGOqUNzUy6+s+aMSqBXGS6QSK
sGSmpi3YLfkYrztHexg8ai9iPXB3kek4a88vi72LoSD62FwyXJd42+jecmvk97NeuPhKYEpd1Q9V
u3gXSPofFxEEhzZGHNhZzqtpzNGlrHRuMBe67XujvMzCQxV4Vwy3k6t+1q2LyUDUlkCShrW/RZDU
bWODylEP7RPR3GcPgfkxHSpYPIN7n6B/IQrTYUmtu6cxJVA5JUNwaDBLSQPY2nXrQoAdh8vBcoLD
WJNfRKq4o8p22iyOdtW7TD/mNqkPOFuFmEogq/WnltRMm10XgaFtKegt9mLminZqpz+imj74IYK6
sLbh3bjLZRL3GqHg+duIofh6dMd5DfkUB3UNx1+TUq4jxJYbIlv1RZMg9VUt7C4/WysfdnbdAg+O
1CAXf/FUm4CNEOdcL5WUu/X4ClBKh+9TiCukFqBwtDMRX2OxR+CT2fgux3Ayo7BKt0R5SMgiHwoU
9cvgkkii+NvqYw/KNOx/DBYolCn0cR9mCPXJUa0js5FhkLDdYN6EtteddrMV9pemJ/lmVT9sLGEm
a6pt0cd53pUFoH3nksheRcRmRILYwqvu7Ep7zHyr23vYjVB3at/kFqn2uLywfHPcEmrd9xk5cbJt
mMB2Ub6xJn8rguGjNAAIzAZZU8RZdWA92sg/roIqTg7Cnp8mHcvEOgEoN8kagCpaPCwS++8lNFzK
lyDJN0TW50R/d1qCuMXwgWLNWFUYV21n/7DgULy2nP6qaAWqEUvy/XHTvFyy5L52MCKnEg86mCyG
Bq6s37WCh+VYZJtFL8wNbMV65/GkWKdkgocuNCWMajsQBF9PNaUitgblQENH7mJYtSr12cIVsFwu
wznsVw5D/50F2/hYLSZeQlNIehalMI4IIB0thrCXi5Z86kYYATcnxqkbhUxlYt/r5uWVZWkJoSY+
uLKBVmazEV2jIZ4Zy7oUkloY3HY9yYzYqz87W443LfKcKRNMiorLTZ+2POzNkKd5p3dEIPJ9bHUd
prXGPqASfWOVFL0EsbG16tbfkG4ecZr1bgI9v/DBFkOA6w56VuXHNK3fK9Qn69KwfhHP/j979z9l
7wQe6f9d9u6pe4v+E7Lla4dfWTtD9/8CiYIvif43YuWfrJ0hs3a6CdFRx6UdbMo5a2f+pRv00Z6j
+yTT4Mf8k7Wz3L90/iiDA6PoAnr5P1mmmLb3B1FO9wRMZPobiC3C9B3rDxRxiW9sVM7efOUYGgi3
NGSYqgZEvzXJFSDtGGSc6av55xtEtmfk6MoCk3TJcbqAWh/ZVKIRkd4j3yVOOfrPQ0mlZ18K7ro6
BuWn3UauQeK99y6bRqMmkBz5lrLZn1OpxbfFvDRrY56pz5/SBD2JRtpacB85U0hME6znPnHD63yR
LldR8sog6oX0nyuLHOJDJXgIpLgumHlf4+Tgi7UvMLDMaiclVp9SbxyP9gIhnbEfAiGesaqpGaW3
PKimyFE7XnhLOW6o/8PoljHhrx3UsPHrp/jtMGqv336l8+AS9NU+bhdjj7hs0Ldq6G1QQT28qGbQ
j9lOiOhRjajUJrVQw6LzYP2PbQjRmfarjV+jKNX8GsyrPdW62v28qradPwbzW46h1v+l+d9/ujrQ
+bhMEKmEiJvpSByLGYYM8qvWIFdV6/xCKw3uzquqFdpyAqaa513Oh1G7qFXCqNFajxkK/Ls3k+Ze
mLzJD/3tiF9b1e42lV+/cg4oQIeljr7+2T/+p/PnqWP98VFqNZIXhUbQFdLg39+H7hdLSrVOkbO5
Jo2LLHueSZ8WahnLKNqokkeqqXJF6DKI5DTlXm36emMhx+nnt3wdQ737603y5fPqby9TiMCnqUTW
V1O964/DqdX/+mX1Eb/9l3gChBg9x1Sg+dL/L5FzUwYlv/7DWk1L/VGrNk1HVvtrvZQBQvUm9Xa1
yrQuOY33aqvacD7S4nRMYtR6Jg+vWuc9CxV8Ou/jUZrI09hEgB1pNxYFb8wsCqm+Pzf7oGhOuQxR
qNenAofWCjjeatTIKsL5QDjYu2TQNW3YpOIuhzsIwwZ7BWDi7amI20sXJtLO7bT5AOJ2Xak5lydj
RV9NQ83E+DWRbUsHWls11VbKyC4EVMK9WlMLtaN633n1t0Oqjepl9cbzfmobEBNoshTj7uqQwkYK
L8v3Ya4jTFeai6UvLab1mVg5NsmXIOu+fyUJZPdmUV+XrUrVtaMvIWaR44lSwg9bn8uwBQnlA/yQ
TTrX14uoH0s7mym3aogTqqCeY182eTsfld2vsgBWrfNCbSscq9qQSSFhL3+PpUGeQRlQQsdOoEZg
z8xzwqC2oAEuFUZMppQjcuYY9S5ejMc4nyjB9sIWteIQPPqOfYefe7+uwECeurgBEDNSVKRWc7As
ouNbmEOPrmpKF+bjI3HY2DNKcuCYAatwoookug2cTrw3d11MYMfon21reLOo7MKrJqwvYjgTF37b
IDf3SWDluhUgnVseIIatHXKvh7pecN2QEV0bd7GvVus14uCa5MlVQDYGkWQ7LaFMadyrQrNt5ZFc
UM3zxnjQbyzQmjvloqsWKmNyXlUtyi4M8o8CqOR/sHdey41j2bb9IpyAN68A6CmJlEi5F4SklOC9
x9ffAahPKyu7ujvO+42qUJIUDUQAG3uvNeeY/1tpj+fyvpFJO8tIRib2uijuBf+uFKmPEraBaQKH
LCta1L/gFOoaPxk8yqo9yVYHfnM+WJX5x8/h9/NYmQDHMjo1QWQjHoQ8Tzaod+p9MdJG0qo53/Ln
/nKrlFGn2BAt0MIpiSsY3bCPC2PewwDH7SzDsB4u9wNoqfuh9NgrvTyHLhmNuqo92oWsRCe7NXuB
WfWkDvvvm7QcEOHLwKOmtdeTf+JXJs7VQtQRQyK5CDJoTblEZ3L+UcI3Jtlkr7eRSe5ODTJZmYhL
MzM0+EsdbJgAxxogUkloxv7MiYxVloVCuJXGcx2txwf89Uqwqx+GV5MVkGebGKcyh8yjrfCVB0gn
3RIhroz7z4l/oaqPT2G3KfznFkXhjHrbju3z6kMpbksa/vVWDlwxWHWD7KyMLlzR8SBuC2b9NjOd
cLr1xZM0rkr1V+tB65jfmgW/YjkYb5LBbR6xe1Q0D4O3VDliqIL9bQ6H1twm/hrtQ2S5ev4cjLt0
+pTlVUSOURHsQ7hTcOR1yBn0wuw+djqzW/fqVVdZoO0U5QCDxvjUi92oXVF45i1ilW0V3eT6I1aO
Mjl6EL5koAYHNT5mwU0l7go4PJVbN6u8c9RgM6HAadEyKJuar1MW7JoBR2WzwhupdFqL/jOGFUf4
GoraNpA49+1zNbiAUHhHr7ijIpKC7hKh9B9H8z5LNn37lAIFaP1T0fzSuw1ltYMRu5jhzG6jhXvi
IjCaZ8mO7DfHNLfIJvDf+/G9kXCJQ6t563d73dzWtDbNrfLW+xOr1A3MC0yZcnxMEU6VTi7eBpZT
dzbm1kS5hMojBbj0NPqbUWaOuhFxQX7JeNOfq0dT2A/iFo4Jdifma3fSTVq7QrL1NJLiV6Fn59Ym
mZzuEQYYOd53syrm2tyEqMnxUzkxnG36Rc1u1HeDskFsjQlWqz4bg5X/wc9vzNiRQigga306mvJ7
NDGlZphs0S8fRewwgpvrG7PaBBOqglPcHqJw302cF3DRoXhFMSiaR7W+8TmODoU1f98RrA9/E/G3
wRf/Qq7GspMxTOAwHYI9sdE+xkZ2YLfBq6kBNyWY5heRUcHglrJrNnvpK6/OZLsVLMHF+QvjexIo
AXrNnqNTNraluYvgYQBjLR1ocbxZ85q3B0Ra4UAy13psnJn1ajkZiXjtKrMckN6GeRAbHFGueCzu
NYGsjgsxFpO4VQO33qW0SCssw2sjx7iw6iumDvAjkIlVLo77hBIEkRCjvRpeh2tQ2dFWsshWODfy
jgKp3XVHrVmP0XrAtEFynm9rybZtdqBRdYotn9GrDm8ZfXRfb5CE9fJ9nx6BdIgXmX6T8CKCuDHu
yHtDATdtdAKacB6pTvpiKfuaU8HfpNKpIGtKxHI4pACo4CyIpyqiN1w4fuBK6lptbRo9Ser2/UFG
sk3PSbLJB+Q25SCEYm1rN8Ixqt6bFCGFakfSpTXvoIpV0Talqgjz5hcycOsK6kVbKbegOego4y3M
LYqGe9qahbruX+Le1o1NhKYxWxfphmVR/jx7TRg4EYLBKStd3qUWNsRgkEzMdw47zzFurFvlkG6y
LbQZYYaxU2O24YzZNV+Y4gwGQGc3xF9NXF1zZeGk+HZxaJ81jFLtlpCmZtvey788/MnVlk1Dwlfg
xUnMW1T3bJNXb8z0iLVWx13r+NfiqdYgBW1Qi2MWbyn3g5x/AMzQiA5xMLZELbM/6uI6eIftNlmY
rXfCW8LuKhv8CbDEw9vOBruESc4Jr9lTekNL4U69CKtmug/C9YQSsnzF/B6Q35xTt6EpK63EyO3K
jZLcSMNRUG8q7+DPHr3rmK9LE93LwUrOXQAmxUnPFGMldQvDBkvUSHnnZD2hdLI+EKofgFsPW3VV
YTq2ccX65+kQqzbV/uEJrbo5biAn9jGhB3bKuSy40bOogBdbhSj0O2tbkyFWOF7oACCOcWAxC+bs
O1Ju0wSnnS4qCMXx3LMord/wBjUVFwYHa4MCSB/kIHblCDOzM06QwR8ubXAZp/1sQGgaJ4z2bYIF
jvr9gx999eNLp8YEdE52GDylyOi6hoTOuy4YHJE7YBI7R4R/ZCKRh92zjb2jDnOAkSXcF6Ib4ngo
jpJwqMmmoAzPpRCHbGmHgw1dEQ824kOLDDluS3b3y8RnaN8Fz6F64N3jAwuaAEJHB3zIBjnllJv+
Pp+jJt2pWWWRDUEjY53tKuWKkhikC8PON0G1gap5EUtbd/S97Ah2tDYwRrofGiXLp2J09RPOvp16
VuL1tEbEdxhPiJGUVw85ugMewlhxpBmruHfEXwXDwaN/iUJHfJjzVldsueRwMgRPg+VSxMbR7l/V
k/mr2Po3/s1n9dSSJnMboU5F9OU5YA8FjljuUDN2YGzc1+7geFsYQ3ZoB45kB2vt/sP+JA3mo17r
LoQjWz4pt9lWPo0MCkwArnjUOWOyp+hJpIBMOfJJu+88RzHsVHWHYuVd4FvwbwClv7f7HJoBbikX
53TueifPWHUyKXNrM4Lf4SBm0lJgMXCZHLjUTKFyt+nWZHruEo44JF+Nk7/Wm+IuXA2k0YgbH3Ex
4AI784CaV2ucunvV7RyaXbLmwGHtslv0joaDz/LdsktEyRE+E3ktPcEXcftXD9jSkRhnUvvs+lb4
QD+RMyOy6zef0wDdzVnbpmfx6u/jGyvikmCnmCOiW0qi+TXfRGzVJjybLwIrQ0bcpzRelcC+3g22
Gtq9HWEbzXe5w0orMJm2OTwW2pEbngHLaxg9+NqfQNtznPGAeJUusu90D/JjfYsVbd2dtOOA7/cU
H3RHcTnY19TdVb40Rzsqx/q2O1U7b/MKvWM6TsfyVlmbGI+3sAKPGLlvOL3hAsY1d0HpVheCKXFJ
rmFIoTR44Bm5LdisdI7aOnhpdhqeibdxZe69/Wv9NhzT28HVchsxuZsd5X12xLM9rfGKObEjrOBC
2qnd2tENEjybp7j5TbK21rITnZqdbjrFJb4tLsJzeD+47Vt0sezogu/3q3zsV8VOswsXXUHz4j/p
k43X+KIQaogTDIwxRw/ZLa605qrxxEjGocM3rHJe0exwOGKpTjOG96fpvjqagVPs4lthq7nGUbsU
WMM9J9tYp8xBUALeCUunG+A4d6aX1sFjbAMtdSwia31bhxq8RVjPxeUl5a/a+BsmJbvkwOHwGF2a
Y/8V35qb7li+kchGAInxLH49p7fh/bjyvoKX7Fe6FfkmGGO0g3ZobyzBmYiEfcgeqOLLzrp9Fa/h
Wc8dnbHFrjmpQvsifsKTFxxxcMYrwQeDfbHe29dGZs/Gh/KM8OJNvVYvIJ7xSjNneateog9c/LeR
7w4P8SE+yFcwV6fyrF7jlejwpW7kG346uAD4gHeoSow+azSdLrVC7WhsdQe94fN80G2FpwFb/My4
mUe48hWEc3sT2jjV2JL0DJLnjkvivvzkWMWSm9k7cO3r+krIBGNM85THq/yGq1P8uRz3zVN0B3WA
/wfOIhe7JvsrcmfovL5XPIitDiiR2crNmvSzmdzmid9xMgHhI+N3jnTmq1FtXoZNURfsGef1Pr1H
DwI4o9jxelvq1pj31HGjEUFhcpoI7+IN47LuaOthRxQXZ8tJ3/vbYTewQ8bb4Vf1QvBEbStrjvfs
0jMl/8C7Pzr5o3A3rZEDbwH5tJG0pe8gPvbKc7wRd1jWdgP4C5u4x2ml7IUb5abBv2rcp58jU7va
Daxf8A0RzaboFCzifp5MAyf9OjiP9+LGuJuO7XgmzOjAlAJaBOeK+AJib9VtvdNneO75qlE3Eh+K
3Yqp8j66C8/T07AMgMso4c1aQ9Tpdn3NP/FczD0zW3tveWFJ9iMFDHwPK+O9vwEIpz42u8wddhJL
tbfmrtxb7/gMoFH09xZ46jduVS/BM6CvO/zlbDW9nsip7zswU5XDfu8ejCfxWt3FhRMjbz7P84NX
6b18ZROjAlGFW35243F64oLYvU/sxgg2xjwYM7AxRehvaoYlErZsubLH/bh677bM8NBV3iu3puuT
JsY82vFX1R1jKZfJ1ym96cdNfU3uGPKSu/6G7zXe0v5fCYfWt6U7eR9whjIFcqRXcQcXHNDyyiRC
FAk5Dxar0s22mLxdQKB34ka8zbdkY2gX/6laF+5IvcrGKFE/+tv3wC1W2gZVpLcdzvqxs+EXOtEd
2w24VGKQBMW8ZjX2VHLFeTd+TS9N72i/pBftzuTaHa2t2+ypOOi75hAA3rmX8akZqzZacUmTT0wH
qcNw0F6HrcLwXO2AhLnCAYf7ptwwQ+WdNyfT1Qg8t/tPc/7r/X13yDdIMz47xoktERRO6UjbaB09
hOf4rB2ydX+/rmRHepI5BIhyRlt9JeSqPnPOeqAeyHVw1E8FmHC4Eh/Ht/GtOFWX+D69bY4oVG+N
D+suuBgP0h1+1Gnn7fVNemuexVXkRi/vkSvcD4eO01nZzv/pwNh6O6wc/VF+S06CtooK0F/bsrab
zhGexWSL2hpXOuvZ0H42g5uZEwVf6Gg2a+bFe30fr2Zmq13sWC+c8WlAs5iPWvmK1T1ZM07nUFQu
/h5W2+Rm0RqR0mR8imOIm+kMupy9iL/ZuDQXunz+Xuc4Inbnkt9bT2zEu79hgh9F3XoR35HyzYxX
NkAmJayPlrLbH4LY78dI3SV6UqdWgE7jR/a5aAaXx76rUSbEtryPzqxCKOMuUs9voe6s0fi5u9zy
Z5Gv3ENTWUpRy/aYYrJvAyQEvSE9xOCtd0BjCC/tix1ZG47U1LhieuaCXXiohdeOYo40deQcd/Dv
5HCLvpfkMM7qWXMHShxsBj5EUfTvZGrymyrxWQDPP1i6gJ3UAS4g314En8utulaq7YQ/dFH9fas8
F8EnBaD/1X7GjRhyFegZLhNyPbNAh15jUsE0r75ZwYfzFSokWXafTyVcI+C8SKcj+kmjUp4qldpg
qP8lsTcA9wzwMX6XGp3qC4EkUcCMuhh8GlTDME/KZ78voUOFzjRo3mKqWnQExEg0HC0OLRuaVrgZ
phz0l8KAWwp3FGq3lV8lDJxsE5QorM7509AZhtPGI3zGWerYGHN7ZLnZDjoljVAtGE3nbt1S6F3q
usstY2nW9WV5SD0/3USz6mn5sQhcERH84+7yWAFmewt0Zu3jmqGkMuupmlln1S1iq/nu8phYULjq
elZgSx10+VEIQimvlpu6552bFoXEUpf9rtXKk4z2j6RvwJuBLmzR+cFJMVBlD3NlePznLQ211vdj
yy/+uLs8b3lZLBQ0NtJsfJXMnEJ3/RmL9ac4mA69VQaAuOVUJXMBolV+kBpZ3lvVbdIUs9adIuV+
JIZyX0pEWkU5VnFv17d+5MqtwkikUhUv5i7OMKsIl1uxaR2mLIjdaBpOuahnCNhKqowEehsdksL2
ri0rad0JermfZARyJVV19ob+aMhmu/u+t/zCmj01oU/N/rcHl9d9319udsPKygxYIBM1V40BX64o
Ijd+Rf241rSA3thye3l4+QH+iirz/OPn7s9vS3R7Q9kB6fjnM5Zffr+L0lYV6s1//oqMiLPZGrAA
Afo7nRhKAHpF7Sa06ILacj3GVBm62cOt8/XOcuzF6KN28sqShpc80cAnWOru53fLLX+2XJjTrLVf
XkAOQi2ull8tP0pZYKch38ntvIDWsTxpeRHVa9jD0tJGnD9vMBKe+f1WP49+319esLx0edNo8Rst
N3/e7/uZy4M/L/95zffb//l0+Gg4yKru4Y+XLB/YGxgj+4qa9s/b/Dzvzy377f7fbtnPR5daDOXI
iug8z9/b8pa/bf1vf933zeWV3s93/Nsnfd9cnvD9B1p4qhw9oWr7s83/9jtZPtnAoPqPnffbJ//8
nX/8Mcvb/ssW/HzE9Do16pU23Us9NzWyefBfRIrLjz8e++Pu3z2F8j91rT/eRlqaVj9PX279PGd5
23yRrP885+fXf/fYnx+zvMUfb/v9HJI07xv6betFdWkuvVg/GvNNWUffat52vt4uv110vD93jaXD
+SP7/Rb7Lr//TfebU2siGbDd/N1b/CEX/rn729b829f9bMnP63625ntj5522PO/nKcv7/Tw2zF2w
RVDz/7VH/017pIkyQU7/nhzw+FmlRLT+RX70/Zp/yI8M6X9UQyHPW5n1RJamICT6BzTAUP5HJYmX
NClVWtz/P5FRQANEiYdNooFFZZYY/cYMMAhwt/iNZhJNjWbp/8AMmKVFvwEDUD5phGgCJYDgSaKI
+EdmrimRchrmpkbmtPXB1Qdu2XmS+sGO/FL5pk/820jtGXTw+4eppi4p/KUorUjs5PsAn/A7ncBr
uxIpnu9tx0qKmYq3lJm7QXGkUglX5eRU4q+6FneEUYMhALtiPpfCsEtSFMBhl76mBqu4BFtJ1de9
2zdwVAcwLWqMqdnMwmtoipciUTVH1xVC0TULj2/Zo6SuqcXFpjMMBitHLTzmvrnta1FeCd1I4V2o
Tr8dAafvr+/37HDjXzL++EM1XTRFiz1FHs0f32rA8D4oTF62AH1BaREOqkRm7IK4pqWCPVJKgOyF
8ocqJl9JqGyLoTqJYZY6jTfDLwtCVwEvBWL6larpMUm63jUBWzp6pa3iDAz7qIdoo5l4ynkNUiGV
nuI2YBJChRcHmmwqNCHVGlq7Kq9ov94YRLImEYB2EbfzrFMQZDFfW0b0uMyukylgZhSg73CKQEGY
nwRuAjVmRoaxpSqb3XRmglhXpAIW4983/OZ5LHUUWX65DUzpmoUAjP0MZJppRdvIrOEWQYjhJeGX
FI3QGPoTTAkTiqdC+rcNJf4Tkt8pFv0vPZapEcbhAyZQV+4HMOV5TTyQGgNyhf/oWd0bk+EICVvS
u/9lX80H3W9nwHJQGsjupDmRkTP0j4NSxDGqpM2EizsQTNTi3iVS4lcL7myXDaKdxWQbVllLXKoa
abQ5RCAMVY8YWtvWAnVbsqc2Em5wP1ZIWAM2CsVGX3m9LLty2CPCzfSVVprPkHkTQuxlSNbdOIPk
aZfq/qYqaIJXSeOvzfEsPXVigl7VJ2o5mtNhQpUShkGua5Rz3JedsKr63lpNqvWeAHbfQ5J7ToLs
qOYQNoWQ4qUZtrPx7JDKxWPbZ6c058AjiQPGTncMpfiV0JaTV5M5q+2hlu2IYHdlKbmNPOGulZsj
SeUJHjJFJLeq6XCQ8ASyD9iLSKEBbJrWWQTLaHsj9lhQnXcAjlxDTS7QRb5MOm/sqPvU4oj5L/vp
b3aTaeiWhI6TgG/5j1y7WlVaGDy9tQ1Z2tLsp3ts+tq4lmgKNvJDo8bP//kDF1bKnwcGmlFFA9Fi
amT6/XW00jqpTguJT1QG5VDo+mkykbETOF3T9WqfsPndKgJQ99Bsn+ORIzgEsAxci7CXNjN3Veh/
1RKhjkBE25f/vG1/d8xaokGaFoOpbClcN34fSGWpzrJUSCyEL+SAoY1YkLVcyYg2ImrQaXPawxkl
oP/zx6qiRPCxYVK+QK/614+lLUhMQy+Y21RLvgbNvIgF44GZR1912XorHyJtXJuX//yhOLv+dddr
Mg+TpcZl6l+uUZEvyVbPibsVEbYR+HWH/6OickTJpxA7kKcS3fSOmCv16tXGJY5UVnkDGpfcEL8k
yYJDMHVIT4lliAJSgSMyDCIGGU+Mx03I28Cc2YyWQSMpGqkTiEbiFAka1URPT4TVh/itwydiUc+Z
qu8ppjD+Gn7ixnpOHSVu0ItQ1UhUfR2BguTYPOkKglVDrxGqJOnO0rkA+MqBVA/dzl993AWkicHB
UgIA4Yg47TLH8qeb1UcjXmOyblzUqICwSg+UDFIB0ixeG5IRANkwBseIM2KmsgyLMUVYU/0aWu0g
oU1zo5C6WZEOK3OG6Bd2q7NwGOeBJxmmI9DnVS6qHexJdltRrgXdBK476JqjJONF6fJrK83P5dJq
W+N4D6I8cUqB5OU2tC6qz4nnWXy5Wqk86zQH4nK+OoxGbVPqIN3HWotmEG8raj95C8xuUOHfJFXq
/JcjQp7F138dtM0ZcsSBKJO4acH6/euR6MkkBmHTHbY+gBK7V9ZR1t0xAZ42gleDdbQIyhoAK0oF
1gAPlVZj3GApwxlQ+rtxUC23WyUdeo5ApCvumeJWMimUJWnUYhDhQsRcxdH63ulbatGC2PpHMhuv
Lc5ykGlx6STrlgHdhV2dEaJJEmBW0t4UtI/QSEpnhIEwAs93NLP3XYLSiJIwcBxK9FsVKs/E9QTr
IB2/mkzfG3IoQka23nNxVwXUzvMeHd4MmMnrZiPHanWTT+ovQhg1x/PGy1B4cG1NbZVzONUxWdLT
gyIGx0TL7k2ychBnV7AZcmK0Ckl+ttqkX8uqsdZSHBNJa8WrJhJcjbKkM7VMsXwp3cER8iCfjWsh
y9p10AlgDTR7qIIRfYFyraf8xcvJTalqDRQx5U3C6B8ilKHoTJ1S92jFe8bRTKjk67VwW07tbkg9
si4a48zn1o4HSNFvq12TmiMpTD3AwWIrI8sCOBHSiOtvqjFqXZNvyEj4qugt9AnIqrK7h2f+hVg9
31DbgclUtbZUWHOXju32ouAcoCxGQ95QjgK0ElsRUSMTeJKB8JTBgzptTIPLd+UmYw61VdD49sIJ
bYSCWMpn8oVMaRhSjmRei2d4fGNqBlebhhFwTiDgpSKtVckDqRh1iBEC0wWjTfCO3t2RHxqugdGR
thJVbhkpsAgNCFAYyiyw1cTBJZUarnsS+2xFSelzxJS4/Vg+VJmGtmu+OCsoIswkaGBqwBCPpfR5
pNGEUyt4nPzkIdJQRkbFLtID2SnjEWw8xCYU9YSSKDByQYAY2iZQORhGIr5EA1UG6Cb0kxTSQa5y
dOf0HUfrbPk69Uqhe/Brsq4LqbqmnK52JynnoDeEHQCkA1F601vW7vWYt+FSom/QmzxqpXarwyJf
1VIgMAzBZhe5upRDySgoE0soBoDStZF2LaKReDhEUlcTryIqdp4U10EuAdrMYQ/WgDIrbfH2A6ve
qjHX0iCmp20JWKnoBUDKJEQyo3XWj6RfdHAw87AgDkq5G4nzodz5RozpmUkrTfoYerAizypCmnck
3b5g07v3RfZ/Won4r6thD0NlJ3fMUDVmKzk4jHXWCg/gj/GLZQyxqp/htgucJArP0cy+Bdl+Xwsd
xLQWKwZ2peNUzdARibO6kaLtGOORokP4onDaIGgBLuwhYBP66CaOZnB5uinL/KVSkGPUgEtsPR3p
KZKnhnRMebPgWQTtr5LRZlf1nMd45za15t0mZfmQmdruvO4h2aP3JHgDqClO+rUeIfczgsc47T5L
Aw489PktI9ttjR5RL1+asr3AqX6N1X2Mu68Ek2mHVk4o2GiQKFBlGN6M/inRNLdtPCbdzUaL6boP
FPemzEDH0dG1GsHUF0F6rZJuhp1ZbzG5bsAKhofEmvMxKEnqSqqjiei6dcJQnwmmfAdqfSJwEsct
yQIkrwzSBjV+vBZ1xIlJcuwy79ILqdMPlHu72o/sQk5eooxvJ1AfCxFBWFqR2yDoJHwztX2yZK4m
QiRCrBWsjI7uLISR6DT7hAflrA7iKNgKA2A0mCMkdqFmMEZaMTJNsURteH+xv5o9ghyy3e5LFAOR
yslc5DhIS7W5GhbBrE1xFysNAhezc2k10BAwzVVZzxT6ybgarG92U5aCPB5CxsipJomDhJFNTUnZ
bIIEqLeazVEgb154qWqrcfqRQTNQzhlhpCy6aBIRaDyg1pQCNAclI2lU0auyGp1BwWu2BdnsK2C0
q6YrST02VIQorUI/z0Q53PfXwhohL8sQL6yppfq/I96Pyy36rHBgX0G7exfCV87yeuVFfeRiUXts
a+s8SFyrfSu+1kW1UQdpDpSAF3wWKxBAZEtu4pmCR9Bb7gZFCdOsa9diKh5F8HcO80hbUNsaK4ry
XFjqi6nacpG2TPC4boYdWkM92xeK/6HIbpf4H6mq0LEvyUlgNnVtihQPbFJEyPv7vezVT6JgfXhp
uNULANGjJzzGOvw/QyJeGfFmucqHeNuKMD2r8ZIyvCAHM+8ig1ZjY0Cs7SwXiB4HFU0uy/iKIlo9
mlmxoV3+1FvY/AxdWvVZcJsrwbPnP9fyISHPxxZj/HeRYm2kYkAxAHFqeW0/hj4Q4HZdQ3kfB9IC
FIupQS9p+OA1ZyrjwYGC+hTovWxXghnZHWFZmDxR11btdBXaZB32JG5lVpK4pOSBe2PMbeIvrdND
kFgxDbRResoJpXRLUVvJpYo0TgVXwxhHLYIkqtA0D0NlfQ3zh01mzqnmJ49B0VRYmX17LP1rILNc
UyJHivqXRsjJ3jCecSZqz0J1jkLxHoN2tRKwQ9iyMM0iT4b4rErTlzgXyPsO3X6MItSU5kDKKGpV
wZI+g4i2Szu+AY0+9b0QuQZVhJ1QDM+N4R+bwNt3GRkOmQCFVhOu4yipZE80pCwXnT0w4UE4ipqb
y0DiYtY4xcVBbmZeKo0sgZUr8A4P9vhmQa6wAPxH70qb0BipeUpAGx4CpqsTwlyU3+bcUmsngbrO
gDQXf14J45Ce39CDW1tu/fzw5/ZfGiFdE9uut4cZIdeZyIaxeWyWlpsyM2f0kvl3Q09v8SAEZYMR
IQ0jxJiTNH+XLSht+BdtMmxKDXUVnSXfTBEBJM3twl6Ky+yxMtNwDTIdcJMnc+XoST0IDCJY4ggd
siLfFJp4I2aKC8YcpVsj30Qgyxj0rxziXHbVWKFFhE6zRWmqa8i0SgG/iyg3hwkhOCixGMpR/NlW
4amfUkKTzexTk5IbIzgXIWuPafRPnjcA/TfJKjaCU5/XV/ISHkogiGmbf1Y9aEpZdSVTfjNb/VVF
oMjys0NK06b5p5z4JxmtpyQDmsoNAxQQgEhmGTddq3Ndb69Dm3wyhzp05TxNQQYciROXPophJoEB
1YicSRhjBlOSaojvTpFGWunrEs+3JKX1c0ZfR0vCznUJ4aamcbrKZKF1QtLti2Kz+Ca+WTXQ9FZa
mz8uDpBmBmzE7Oi41g5+yikqhKQSL5Fxy4+sT4S9GMa3zLu99UJnmlqGsaTXNgvWqxJja3LCmcdU
VvklipuPumGusuzd5dZyrISTJrnh6DHPxpsdbLzZbbH05ZdbC7mMnL50FcyC9Mq66HKFTiKd3uU8
JU9TD3ZhJb74EdWfvstIgfQ22VzQEBF+Y5a/sGACm5bjZsy0o9z4VwvT+GbUrf3Uito2HLi6ZSRz
2FJLe32kvuM3PQvXrmkdTgIyBJjEhTlqwpKpm6MqKLfFTFtp8vRLHXFAzzXMJiIClmQPy68Fx8yR
4RShtkak/syqjekRKZArfbrRCRWM+IXCuLnqdZYnQLbsqom+OpWCnKYJn0NHPHlV8Qc02AW0YpBs
f0qZ3DDF3BssLyvDm9uzI41k/SueL+tz6W9ZJHpkthV6kdsqWnE6vhLJUyy5JxqThH7rJP10zQ5o
iukO88eRJnWVcFVYJklhcwlvKXMJqXUpxeS1nJDwRHFKCzqJPqCmf6kD+axNQsQxf19U3QaiABHA
J0RNFvFuhI14H8nYQDzyfnbGeCd0HRlPOVdXPZAyBFShuMIoIhT0ShEATOs2KwjMQt4k6WiAdVJ5
my7k8swULgqLN7PxHrRqJosSblkpMQrr9i3VUZOGiCMSSuRHOTwCLDJdovrsjvR1J9DlfmtQT23e
6nz2nHPEDFOgu+Vcx9QneZUG606ielA1KYofbXDVCn2JL5oaZQR2pemx96NMTACgc463c1mxzwP0
5f1wbozql6dTEcj68VBIhG17HYUKPaqfPLPYGCNfN5SURwkYAJopjxpG3B8qVfbcpOGqjTNnlStM
mqi5Z25aGTJMBDZKF5rT0O3y+tCSdA1Ak90TMNKEASl/uhe9QkQqcOdnj7LIpSyiMthr+V1kIa2K
YXC4gtffT+qAxnwqOD1imPcKSh6NwklYMps2LfNeCCXUTBihCKWzLkZEFSPRw5ewDedcFfP7qIuH
YJVK4ty5ZnbSD9A9JPFrmpg/IJVaCiExAS72pPiIjKg40n9gWz3zkkRqzWHB71i1lRxQO2DKyw7A
vc+Seq7EgD8/V5X6kRTUhiyvQLAmfoaCeAvFnWScyB4Da718pSEJ9SuFgGwKlaPPOaplIfJHNjyP
35jbkiY2dcHRSOc6rjDBr6hFRFRds+qb+CEdhtsopzrf5azl0lA1AbcDBUimCUxhKt0kRE9mFBts
jQvFauKABybAfl2K2xnFOCrbPc5cBNMxFR5BT7NVHrcyEtmU+QIKanmgMJwXKo6oJmkoOqGc9VON
9OF+hvxFr75KFUYSjp1EUaKKUB6k6r1nlvGa8j2X48A4lL0UrDIhr5yoM9dWGtZurWbN1vIeAjqm
m8CbOGlDijXVNmtzwmmjPF4nPSsFEll2UjjuKkF79mk9sCpA7pZ5CCDi996Pux0oYzSw5vSVitdm
PoC1gMKaYMWvYe+R9OmxPM74kJi6mVSJ574wNqlCdU6MKCtNGi4RVpX1fOBRv9CcLD4sPZlEiL4o
r7Cbe/MSJvJtMmE59DhsmUDVZJOvDNKD0SnAmZyPsUnNiHMk50VCDcKpW8krsS3PdY0yIsjjL/Im
WcCRwcZQiXkkRdQwalTDJPkgy6rgUrAX03JDVK/lDF2C07CmribgyiIr1gYcP8Nc6w+P0Pu5iuuR
H1uO9wHeLTHlpB50/CuJVThWV891NGbBfmfudA8ezsj5zF9Yf5JEipOANDFNArlc0OPbRioFUivq
twJjihMEk0T9gVZb6nfkrVmFt+pJkdWHtwocDZdYINvjjgX/EbR9ZotUDNHuMEscWObUBD5u5Ea4
861tmoe7vNxWolzCd1zHJOr4RZHv6BQ8hWpzFut+m1ORkuQIDeb/Y+88lhxXsmz7K896jjJoMXgT
EiRBEVpmTGARmZHQWuPr33KPqoqs+6q7redt1y4MABlMCgj3c/Ze203QfTPtOGh4AzfcnAlvB+UK
bniyf7RaTqMjX57s1QmIr30fXeUnIpgEphOR3jojuAa8vsawMEkTSlGWsW2Z39R6+lLncbZNlvnN
EcEW3ZgdRyO/ZIXGvKbEkezlaPNGu7sOPT2wev2xIYvQXZNrtcmvicm5Gyo12eVFclk9nF9h3gZe
q0bnprI/tCF/7SMmi4mbkyWjprs053gkktcPVYyuQJFfgU5FIl3zmmSy5kDJNj0XxOX6isq9rh9w
w3pZdZ4Xhil2f5eY1DM3yRAsa7HsdMv4DFe9QccUNoR2aLzV0KjWk1xEajOAEPrndutR1mzIRVa6
yj23jUCjKNG9wF7h683xy5lcQ8ZZWc7dam24lhB0wnVpM6+YRasYzslmsVv1JLe9OLwh/k2Qwt2C
6qJRXkIasuvklvTqnJ1KsYBoBj3alROhUVNuYNQxtFOfZQAfuGNqp9qKdHiHrMkFGbV0TLl3kym5
kHQiFuEAQrDpMkZrcWZ87ZMPrHFyoeY/76KUOmFbufs0Mh6iwUguyD2bqSHTWskq1OGURYISonxC
yZSpcXccuB1ZZ9XjH6q4a6OyTrEM/3NheQRTGuYwE2felGdSP0+yEPy/ooT/TpRgUwb5o2buv/fv
/+ez7JN+uX4vPv/vf7wsJEiU0b+IEr7+5p9MFMAnSBEQEdCj/sok+EeSgabxEGEFaBZcRjwoD76D
DFQa+LbHf6pJ44m20z+CDNS/ecgIOIZdg/4ITJT/iSjhL+0t+uaWaDNBZdFN/h2Dt/Bne0ujepu1
HtGFRvPKKNmB2tYoexKsyFbhlvzHN/NvmvWSrvJHn+//+9f+Ql9pIkOt54l/LbxafuNTsZ8r6sUc
zXdMbbAlWFgOztGVcageIf6br5wAn9EhOZp7aiMt7o0tjK5n7TL7zpFTvNpS7Vjxy1W76vxfv1VE
Id6/Nj5Ul/4nvxvCVBNYpyV7ZX8EPNB01XKAVtqV01HYqYUhvpSu+MlgJG8KW/wYxc62Bke3McpH
p0MVrBRSWCrm5ZLRN4i1NGLOGM0t8V46E6bGxASuDwnmDrEYtTXdh6b6Jglr4jaFa32dtkVaV1u5
rwwn7Ln2AoiKTHI/S7qEglyDvNhlhP+tTfrSX5XrmHI3p50tUXTJNyVRbo/Crf8FTVTH29Jtpi/G
nW1Rbq20mognUWv4Xki6IPVNG7J6dY3qAcygWBRtqB24HAbfu1pN4C1Xh7k3X5LnazNgElXUDAYp
6B2GmpbIzAA+EXJty5n0gChQ0ZhDhS25jLZcyh2S5bKazCriHIfp5LbhwaAk+hc+oyQ1egI9KUmN
XXupek0/SkZeYcQdglKB0JOLRqxp4Kr8SUWsL5GNkpznSFze93Zl5vhv5/AF4UTQN1CzJRGzEAWL
VVQmEmCWclcviyv0cFEiuMkPV4WZEFGpcse02VFq605yl1x8b2pN+moBDN0oDfIH+XEllibto3nd
flNs3Da6kA2dHL4/pVwjYRRGkVxV3azec/t9+P6EuqQEym0HeAujQoCYdaxQw2zAOLqzUAl/f1i5
phEqEnA67CQbkGTeDgwj4tykqUhhNdejOzeEmTnWs3wsT8Lo2NXQ7fSOAozC1HkWxCRiGwAUeszV
9y71iK9NQ9CpF8IsORKQWkH5FWvy6IBCpwcTAhq5X+7iFwe37XHMU1/lK2oEELmhDcm4KqYY54LX
286R4px6jwGRaQn3d9zQ2zGGeTpN6GBIRCtBGiYr9vDZS+ZTotGimJiKZlW5BhJdJA9byS/6WlsH
iChhv//jeK0lTVm+qQ7Zx74L2yv5bir5lv65sAS00hPqX/ko3DZBOV4t8N9gVEOXS0VRceTITbmY
xQPfm395Sm4ClGi7Be92xe+lCj13VGQ9/eCydQ62x5BSyLvlo6tY+8tmKTolntclvpmOlt/lBsAH
I9S1nfwTW1tJaMmH1++Xl2s9gsdgwLMgt9q446yblxRNF7/ZJLTii1jINblvqQVrpWwTUHQjcTdy
50oxhsa1l+++Hv7jmb36qYxKgb3+H0QduTabad2+ytUlKgEoyFW5aFzrPeaWseskdef7AQnV+ULv
yJ3f6B25ST4AtpTSTX35zZNG9Pfv2zYnpkmKfj/EkFEa7rP/AlDSBB4XtN5mkh/NEfBc+XnlQhdo
XQ/G7tejpiT7xhLq+/W4QPMmoF8qAeu1ofaGgt4rXuTrufJZcrvSBJ9VfJ1yU67JfV8v98fflAIi
vEAT1gRW2IAvPEvS8L97me99uiQW67CLHQExNuidxOIwdQXgGB7/u9yiVINpQxyvuQAiy32TUKDL
te/FX/dJ1rJtgV1W+DYKSWKWzymhMy+SVCxe+a+vJ//s+1Ur+Xff2399+r95iWgwY9Xja1hQnTAP
+11xNSO/l9usATTcmWsYJqX6aoYJHifh7pELiXwnl5veAVF29WEUHQ6YtESBVwrk2KQdN2q/dP5E
MhkXChaupd6DOG73EnfzvfgOOfjeV0KV7xLw8hJ7o4p4g7JL520qbnMlkB76T5M+iCpp68uKrVzo
Amv1vfnHPnHXa6E7cr0StKXUIcy6NBn4l1On0ZBr9G1n4XFmzrDXcSK4+cB0tIVT4VKKUjT1QhM7
J47ZwSzOnVYtxhN0nAfzxsyy7I/0gS+6fWNWBNpnhUO+j1eRR8nX07agKq0GiEuS9DtdBIjISvFY
dBNDNkE7ltV8uWj7GMWaHa2+C4lgnpYwqMef8guyDKWsAuo567Gj3iC+EfktyVySzOkohK0p/m7S
CIrJ+j0IEOkgxDSzSyIIZp3JiYig6haS7n24rDjMaN1QYTp2kocs4MeeMxQCCxreJxWWTgmqF4eD
oZt50M4pb7ijhXOc9MukcQvpGub8gMPu4BE+94x1IY1mMGXOFXJZ4PBkOUCwOdK+0E+amOzJxWoO
N55lZ8HYL3TUK/e6RgMS6+tjU4TjPl0IAZjq+0RUKCvNaX0LS3Ibls5daoKg0vtZ81VL4IrFQlxs
vwDy3/vUZBkRMpEC8A2a+joC5HaCVoCWjqhw03xjtqFcOzFlSLVbAYrE5mUKJ2/rgM7a9Gt3HJHE
3PSzpZHRDQJw1hm32oNzY6+0ZmrVGrmhFtrvblYLKmIM1eRC2sqk9UpulkCbDytEP5KFf1HRvi1z
YyRqQoHjK9aatJg3Why3flxxEhZ8gpyzCivVH9seBZMTLXuxO/MAWMvHBKx8tNr88L1LPuPrNYph
hGAMIpocpQgkQiduQtK6BOINDoxcHcx0ID99xFhoCmqjOnlIouRTpa3p31mdvh+Qz/v6E4isv3KR
1SD3OQ34LHBX5G3R9XDFQl1L9Fhym4Ndw9hbUtJb8dDJfY5i8nDdXsZFs45yl3wQm+AAvJqnVUqG
47/h7eVDC7XGVVGYhu6xHKxbspDMPUcKt3Q9xgsbTofJjsig/9rXt5+RG4EzF7A3ucsqNMVXDY+2
s/ir7we+N6ebmhGuSS4EZKbNOO1cxecA0MBeHTR3vM4P2Ph64wxoxnJ300v5CdLsCt0ZGgH90Pn2
Y37NtONe2VFFijf+CEgZedd86NMdKwTcNPaJVuXS3nfTpaW4xCwJ82l0WsbnQX8XDYQ4g8uxy/Rd
nD2b6Y2WktSLLuZcpTcOIAidc+bgYA2nKkeIs1deyvS6mS/DTCYaojtaA+deObqktlp3ERVtjKPJ
MYP9SqBwCx6cz7VHJ3hxt8RAT/W2/7lS4N0VvwXIuT8MpEYpby3lZj7/Q+8crTQlie8G42mRveBk
BkQQ+fETPJ3mQ0OslG5HHRrJDnQTSZMDYoKNoW97ZQ+/wDQOjrq3i+NQExCwz+g4mjcuyqWnNr3t
1I/8St3Xmwsw4Hc6B9fwcTlF4Q+ApTiRF/O2XDo//b3sDZobm3EHtvgWfVRXbuY370Cn9qj/ImVi
Nx2zVzyWz41PpyeAehPfGMEY9Bty8G4dmg0b+5ZJJ2b2I62TKy2oP8gci/trDVJCvctA1iS09I6I
1e2LMfr1sNcYYfc+0oLQ/0AcdVMeaW89QveEQnCnXEefy6/4uf5dXZoLXXykZ7vitbQ2NtPsp770
rWv9sXs1/c8+WM/H4S3E4LtJDush2fKGGZOeqtuTARPgAAV4MXdqhF6OWxbBWhvkS8XObl77NEji
+ymiU++3CG2aICSRlZ5wQfRtu/Gcrf2w5r7ZwzsxqzsEScuPqNqLzpvhr4sPk4g082kI8BnTsZ8d
XOs7xvWwIQi0AltTa6gRCH0/X5w7j49VHu1t+WDPJ9KgvF2COZc2y4uxBhVG42XHFXLl4Hga9qRI
x4F3R3b2VbSf30gi637puOc3gLAylHTQ92Z/ecgzH/d/Pwc9GKzwmKJxsu8RRJfvRn1W1/0PdDKp
DlYKxcn1tFd/1gok8t0u5k4q/icSecF57oAcmOj8n1FUOeo5ZCg8bY0bzdtkz82yPVuPI9rGs4bD
vXoBW8V9sMPIz5F0CRFc+c6PsdwuZDcim/cVQzxonk0zGN+WR6++6GagXkiJuMvftE+BV6Yo/+GV
2/w0vqsclc0FVCCjn0MJGpKG5zFnjEKyHnwKMttp0cQb/aU89KNPxdZ5tj/Gu+IW4eJxviqov0Ne
Ky+c/sp4dEN/ehjtTRFuhl/Rtv30OH20XQk0BTSEts8rAFMH3iEvn09M+rfalXFCt4NSEO9nEUx0
Aj/Vq+ld+Znf0ljbMkl71F+jX9kjwqum2uADwH25Da+zl+alOqt3GIsBwu0Qx9QbGxoA+Tbra340
r5+Xe+tBCYzb9BNapwPpBYSDr/6m92KfIHbtmn7DhaZ96g/jnR6YZ/WI9q19Bls3vjM7JqvTnzfm
Dht8tXX2oU+H3x8eExpy1Ubb4kSGRkXzotF8woMzLtlMIO7Gt+LYthvUTpTQiRJUL5HPNfWF0Dek
Bw9V6PPRqx05OYQTMvudNqSu7d2gvPN+kLn2jB3aX4PsrThYO6KQE/eGbpeKcG/LRRODPFLOySfi
ARrJhdMt3VOkw/pAkYzj8EKcogbOh3wFqBnRRk8P6zVALHfeA0K4+xkGiE1OYVAGKycqGRTuLdjs
48SVp92bwLi4AhLj6W10v3ngO4V8QCYhXdZqW3KkRkHCZxj9XPXJQahvvdcGFv28ATDeGAhQNgZH
vg5QxoEUt0Xc2x1obA8HUDgQktIf01XVPjH3SuEO8Yre3nqhZ1hx7CHFvsCLODaXcE/6zLPJez4o
RJ9CpLhxaDKem3pfBwb3FEIrfPLOKUcimE13n8tNdvHekcQ8QTk6xB9AkKzrOacz+337c8uGgo+8
RRpcNoox7wOKRyfVdIDMGeH1t5czFJ5eU8yNhmmicdLZww416quduoytA1Nokwxy7XxDOLZl4oxc
g/1bneTaZBl9GXyteioNcjolULS69JCI53zl0/znf22gIdw2nc6kpMdOUg32NuvpIrvO75j2tzCS
e0jS/rlIW3U4KQZNFbkmH0AVCxMIcZTSgIz0aFETibju4yzTjx2VK4maXGkun75WZwGg7Ky6QTNv
dlApYwack0BVRgJaGUt+JWmLoC8E1JJEP/iWoUBdOjAvlyxbAlvCMVXBjfUEMVOu9bGYFHxvt5WY
fcTq2RaIzVrANnUhDlHFQiYIybXvfZpAdhawO0MYnonGwW8v/MBMTygnNaUG8SPVlEOIJUFgQF1J
BMWlfkwFJPTLlSkG1H1mXRMtru1l6Mf3QoZxfG/qAkgKnPpGMp1nUROVa60kmH7vNG3kN44weeoC
empDP1XRZwWyHNyLkBy5ZotqcJLpalCgdNFs7SEXSFVXwFXrecxIB+Q2EQ41QQuo7fcmNFZ1eAbW
Px0nUJYK4X2H7wKS6pbDdsH0wMmY0A9LhMaqWKnEGBIA6zVM13VGnsOY+DNd8K9NlZTWrctQyUM6
40RAZWPJl6X9+ViDFEWbzoFAH4BgDw1co5G4QbSKX7g1rZdiqYkVypGPbkUI3gmFFZoBlBG+KwgG
Mnrle/G9bxzV5aiHF+kp/jIjmwP60QWqrtp11w6zHpHfGoyiECdLdKILsrXGkaueqCSbktj7VTz+
Libr+vhmCbyvqsA/UKrZOJULwZICApzazQdyQI9zhDz3fdUZL2PnaszcWKgI3ciSGHZdi2pRllXl
DywX35suvVY+JBNDkR8nf15NpBspi6MxMWo8NCWCBLIsLkVtGWv0tRA1ZKsW9ANixvzCQ5ZmNH24
VVbEBF/pKzIo52sbd0Txvw7hr5baf9eMswzh7/wvHMJJGyVl8q+54l9/9A+LsPU33aQuZet4zVxd
dM/+YRF2jb/ZjmM6JjVs4UIz6JX9vR1neH/DAmxSC1QN20YeQa/o7+04w/4br0ZoKZYpV9d1+3+U
K46h7C8dOUxEnmPQJrTpB9J0cv9iaHVHu6qqJdKCfm3uMOnB2MrKdAfwrE/QlUUpSuWBqJuGxvvq
nAEZZSYzdLuwmH8WgumyCAnmpC3GUXeuK/J3NX1GLysm+FXdUr1gPoblbTwVtfLUtckO6PcTRVtA
LMPge4gVc4Nx4aAu2LJGP9TmewfheDTAHla7B1t/WinBM3MpmMVCgtO4cTrxdYbQqH2pw/k1dGqo
jB5l1iWa36buNnlGEwcsdDqvCeNbR6/f0i76kA0DccGEMHGf6PbF7ShuubaBUfi4/E4AJuJPDPdR
VzL2I/d0CRzmglxnCdRRGVhEOvX9sLRvuF3qp64yjcB1Bj+zQpvmSDwzrjDd42oiVrGdJAapzJjA
W2CnleVvp1At0o/sm6b1kJF7zBCWoXlPZ/hvY5bet+pz7v0yLHB1yXiVJt7TrBmA8HTCg3PKEnQy
1PskZDwVCegM/gh6YtamUFK8vxYnfVvUzIQGNOpmDyq4ijFF6Wq5qIg74gSrE2mbs3eyTQf+cVua
FMCnaL+myaFfCdPJEt6/btBXajnsn8K4ea3wFZg5sEin+40WrL7UiX3OGz52gYnipFPftCozudWH
roWxWFaUVxRMPOhp9oT/BcYSJTeF2v+qp3EgA5aU0phU5efFXLTnBZFMvWi+3qDiQNRKcNgUYm1Y
owLjt60Fbgqu0gGZ7E37xo3Nm3FpwyPEb9Bg7dDjB7pdhKp4UBjIroJJXZdP9cI35UUz9/OYBHna
kucxmXVt23jUxmZXO7azwt+Bbqk832Q4wkGjvQ0hJgmZJFV0+rOVwIGXzbMESfdxtoPE4ed3cxXL
lxAop/mnNXmPU6wdpqj6tbrKR0xPcT/p2bRTQyY3aPfSnEFZV4PDFK4at7y0on6oa2W1FyF3rpil
rR3Z1nwsHMkk3OOLoznKLEcpisnHZb9VJxPf0RKfsxbB3Njm2rayi4d6Tbt9pS0f80yskLz6e8N4
wbeUUTTgVLNmc/JLHSSnbMLKRVvMA8lvSEzlzUfBrYgKRGApxbhCDi5MnG7FlFqBvPHO+Y+k9X6Y
anEJW2oHVMYQi/7MXPdAx5Gcgrbs0aCB3ynaGWEs1l3kNvlvxNnD1yGbdLjrKrTAZlz9yp3ipS1U
BMD5jg5Ft5sxfmN/xsgzhUz/xZhGLkIlP5KRMB1kT1W2FXHqrQb8toLZnqNga0xjBbsSUvjAqx3f
EF+MUjRX1M+fsrQP0nYGOI0JaZeONlofqVwpogpTAROwKom6c6V2d+1gZ4c1ta9dm36zHMs1FrB3
OL9Knd46Tcv92oLRNjH/ISudbh/+z5Nuombq8/XYV8yNIlXwqIebOPWabY0PfDOSmLtZJqrw+dTu
2k6pAmdQgKF1ZrMdRbEfCZ+xbxkPNsgDN4kdMfQc4uDrfSbWQwK8fz9WtCBLlVm/QU80bEg8jqf4
3Y07nA48SQ4f2oIx8pRAIP2FiHo+6WIRrsbGJQhigm87DXi1tH4rxQSGQxE5cvhqwftmVVoc8S5t
u5nQYU00BxpFQzSHiZzpcH1ifB8dHAWWg1K+T4VR7IdFu40mxBIDl4JtW3YfCybHfV05i98NOnUv
HD2WxpVGcfiVmiRzGMlTRdb1dLnPXfdiE9aEJFtZD/2xiuz21oRpcI1XEL2+s541ZgIcvHt3bgF3
19FjG8/lISfTFE3t5HBFQHo8LRqVWROpcMePYWW/9IVSj21HFI+mpTr3XZ74jWAhL9lR3ogQQ1zh
UWJUH5UTVafsoczC8BB22R2e//YalXJ133pkGGht+7y0Fdetpvsht6IYhr1jJKtv9C9TqWtXutaZ
14geWxJ0lehAJKUWDAjttiVxC/dZaBNc5qkQ9jLNvGiN/tmPMfoFMOCZe5lMMwEe36/velxdx20m
PEgia21q0QU2noH/3AYmzdhzQb5yKYt+O+tZfzXEibEvV9o6KAprdPwGkgI71CIdjGkKnRWthrvo
9cFNR5PJdc9RN4eRX5oKBaKcgicxa/Z2rUCic+B3e6+DtIsBNLqN4g8zXK1z1Zj5fmlrDXr5cNuu
q8slv0k47JYFzvqcX1Vz9FGHTFlRPJLKp7lHy6qck05W1slGb9bixT447VT55Zy9dL2pXizyYjEk
lwZCCWyWqJ0zHxJA4iuVYu7CnOl9F/UdGP/02V5yKmxGN/uTFQ5MAvLGL2Iy4L0mfrHxm16iQekR
zIf9LqsnO5gXVz/1Ve9uZpwSDxgVzTDvboBt3MReVR0HR7UJt6V5RwIrEnoUI6ci/1Ua3EV6ooD9
JnPPU2IORw0tezJpajAxIuM6MVQ4OzQryBUKy1oZUW/ltXz5AF9huXPq4cBFCU1Qkt2i4rslpHJ8
KI3SPlRddD8oYY+UEmGX7ZXlFdg2ol/V9D4fVAqmqvcYRcZRUYxnEmxD2A0EjyVjVl+1wMHGNHsY
DSSHjjkin1gHpC1azyw06d/b5ZCrk3KK1w6eXZeHh9R0s2Rb5AMOjSbcq2167kcTruJY2/P9ZHRH
x1Fu06ny7syJ4gnWtPbcnT0D5OOAdQ/njdEFyJBdbMMtwziNlrTbP1buUOzGAn+Ou+TvyuDdI7sl
Lg/g7WCNzSVyneVS1hfSR6lnWKGO7Ga+cvqRxm7rmfsqMm9Wp5v2SXYzzEZ0dM0RYufIk1abcVkd
Tj+G1Y1utb48lHpDY6B3CfXhkEVv8sBPhL/KvjA67e+VpV73tqa8ogwvfM0ri6ciMiGf0MrDoHsJ
p4wS/NytZ7V9wD+ukOg35ddmGKv+UoCsQzbyYKlU3nGZKDexuoCctLm0um9LGUW3DCJULLzhHNDw
PeD3XDY1/L9NrTjD02giRx+ELFvrkuFpcDPaQ/Ok4yBsIIpzti1u1TwV2us6aG0QYcQi1RWudOtc
aZWFTtRd+Dl0x5z93EjtILXWhz5JtEufJdmhVyv9JdEPrjHYZ69fSwIKZ+tS98lZ8XRuvkNfXNJ0
vQrLUTnVnY4TIvawRKwZrUgQgRtDiesD8nLjgovNCsLZu6izavqG1RtPDccXuSvWsqNh+t4yGblJ
0qnceW1tBWlU9ZvOmMrDRLQhRonCvZvH9sZLl7uRSOzHNdbnHaCS4SpzFFJa92mr5Oc6JRxAR6/y
1Br6G5c+SldJ/5TM/d6I6NYUMUccozAokHMEypTC8sVpip9pCh3XUGpM2OlgvWZ7K4ve9AyLf8wQ
kXa2GmPxpRCncYe8WQbj3luIGuSC7+yUqhMOxNjeo3/pD4yb24PSOZgLgeGcotnCbGP2bYDTIvPX
jEYKZD3tAdk9WPCyC+/mCkJwFwMajZz6SdVn3thoxr8sURgYa/epXR0qzCCoZ6d9KlOt3eIN4Kre
rPWPLkXsXWpKdAaRQfQUIBM/HKsPp2jJGl2oXdhVae3LrsEmvXVrLf5Ip/bGQoifLFzozQocS7jU
ua8lODEH13a4e9S4cXomOqk9PMdFph5DdFa+ZdVVkK1IgrnacZlqSUah50r4wyetYiqj0GIxkXcn
o88YEI82Rwffq6JgiCjRyR3D9mUJtRYuRMRUblBGAVI0jlaxwOfv8dqmsX1uvTXzo6LMmeA57mtM
8yvJqeYsy0jV1G0vGT6fDUnINEydZr6uvPSdVwnPZQOD23Eq6330Iv3GiMdul3hTdGDet1vDWXvt
mRs2a3QfzZGxWceSlIQiJvFSVbujpvG9p5G5q3tnuc3LEm942UX4YYnDVGuYoTnBdQcr73/PRhU/
ZNlsgn2nYdgCSyoMBodqaPgmp/9xXY0rF5HWvsABzEiNQvOUhLdjHt4NsWVx5pDYURvp0VZoo1XH
KB28HTlVbUAFbt1zoNHa7hV9W0STGbhLTQJrp1zpynJJuX12XOxpHGI9Sd148cuKIz9OisbHR75P
VEJTGX3dRFnMzAiaw6Z1uyM3CZSBA8L90rI+4mnV9l1qg9D2KOAMUecckhGnCBqb6mrO7btk6B8n
D4cJw193N4+1xyw4utQN1hwomxWvTMRTixmgW3llpzF+W6EzHBpMpz5u5RRmCoE2Ua119206k7wQ
xyNiTvpGXCVhZYdpeCoNB3p5VGDpYITh22F0PRfucB3+oAQx4Tru2qCgiAGoG7MuBmnj2C/OXdIp
fTDPWKOikYaSY9cKOSdZftHzq9WibcKdSd91QxUfw9h5XYyYkqqTP5WheqOYI8diXFzitYG80WQH
kx5r7PGrpXXKZ8Nu5FdT2eysDPCog7YGvWt1VqKRU33ilj8V1N9XMz4P2cqXHDq4x7PhTnE4MFMN
rTouEqPuP9fBbM6jnvHuS/u9jTJM6eZIxbnsyW/CDL+Z3Mk7amO6jdIQ4S+V97tsrn8QbE7ASJ1E
jPpw5WuIMA9KSijAiO89KLARp1lqBEtoGb5bj3NAFCWtoqUgfnF0d3VVwfu3SXipV/dnv3jV2ULC
uB1K/RxawqHdZNPFCacbbDoAnlc4DXk6XI1V9qgU95YxxA9gWpIrzMS3qgKMtx6re6UlnsTFG4jX
j8CNuRgvYEvAKZvOpYptIMwWzSrh6S2IeVx60zwrzi+16pezniEwctKG35Iqp1o9TENnnDLUI+cQ
j8Fg59ERtlBydHXAvo0enRG52fulM8JH0wUu5aDFmdf6rRdd8xTpRevEoBeQGWSIXGL9uhtpgWtV
W17rlUp1GPf53rOy1nfFHdcJNZsrZkHTEv7wNo+GuxmVMjHLqRpELlGTlLdx3TnY01uAdKWpn8fK
7QnhMXyt0hggut3j4i0jWT/A1+3c63wiswn9Vq1kV+IuQkCQB51DD4wWxhu3ah0DWrlQmZ6IhIqG
Y9yZfsos8KiZ9lMUl8OB3j09bB31RKsq+sl+ypGOzhUjlyaHI+3RWso6B1BFFj/bbc6wJud80vm+
99wCNvXHlEXz3bxaxFeM4y9tHh/jajAPaWYFxtRYuyUxP8FxfFr5rB8KrfiJZKclXKvfY5+wr5gM
k8Fi0+ZqWlt/NkxQzZ73pHvle4YeI1g97KyzVgsBKyUVu7nqSyDFZtGVGPzKejN2Q/0OGvmBb+LV
7AjSrRKaNkl8h7QUvSYjRJK0kdNfN3q5vITRah0558CnN2Zxj+ft6FXRclSc9DKOw7NG7QPTt8ft
IK5uLE7xs6LQe2pb8rFWeAl3FXyMztOPkdX1P1n4K9j/rKmdhzg1gD+Me2Uiw8hxWo74kRztls7m
zHDpJkk6nXT7JdlHlJ1Q6R4yk290ATsEEq39YTv4iuPMjHaxAefDSdf7Ukke8LG626VVwsPwSgL1
yPSdsNOWJgz70h2FNrLWynqPFBET4rSPMsIjoh7BQ9+T+42HJYh12PMFxRU/pHEBIWtyEQiRHzbb
FPxG7b1Zi2p3qzvzyzjBunfmilvhgFduWFV8UdNyPUyuecul37rNCxvjER4a3x7qO7BD7tlWyVnV
FZcRGTbQpq2TH3o8HplQ5W+Yfnemo2iwlJr4qvCMhJF6R1ICCmbgA7HBd0slppuH7kZTqb+4fCzf
jsNf6AVxz7U28LF2oZKqFOlxTPu70l2N204xjG3jKoU/G5Q9VK8bgjXlQ9uJotKGQT2YlVoctBxy
TYVAw0FFatSfRcSsX4saXzO70W8osN6a0YDCJ2977v7GxL0osa48vF47Z8GG1OM4z1ecxE10lZdo
tRZu6LBsiTQiccbWC3DapNwQClqdsbUfOmMoHnFUcv7byX4YzIdkwsrb9LBvyKcaPeuxatbQL040
WWe7ie9HsYjt8q1x+gJsEAcosz47qvEnzv3WHemsDJ124ym+M5y6lCxG8uyWTYTvbFyiK11wiRZS
kXobL2FXGSTMZJyktlds27Z2tpXCEVbVyYeC3MHymhdtMK8buAhzor+10XBoQ1zSc1vetNjc/Rrd
4IqiIc5H44lveRRajxtLr3/MoRlkM7XuAlom90HGOWA5Ste4srBXUsr4sBzQBowVLe+2dono0Wnm
oh2i+hzZ3W8zARhRVTGeeyQNOSMeokn1G4yF20y3DsM0nClbtxuXI5GuER3nJH6KpuUKHftTnJuR
XyXKU5mPpH016In0DFXVGseccsMPYzFEENaVkzBoqpIpoQZgW3saXQD90+IFdAFZMDVKDmojCuMN
awJaAx1wKAmJ0Wb+qq7WH3pyG8eMFOr8lWPyzSxUdE2lEe1ru/vRx4RM6Vr47IXpz2zOzEOmqOd6
GaaAe/x24gYA1GujdHTvyfMGJJJq99YynQpqFBvbnmF35ohNxMFrxpRXlHtHI3HOmgznTPHtOVps
PHZxWVMhICqnLfSDudTeJnLTJ3TgRz0nnYyCNpPMSll9ky/S15R5N3QKYHZqllXLz6eW6Y+B+uAm
M+2QIaZBKi0fti/W37niXjKUocjlGbBDTKsvtrvTMosfxqyHwOkIf6B++TG484eDN6MuKR9kNZfa
ZYHxWCgw13CnapHtO33nbRuqye3cfNpJ+Lba3eq3c8bvlF8PqevAxjPPjBl0NPOO1wT/j73zWnIb
S7vsE6EDBzhwtyRokybJVBrpBpFy8N4ePP0sZE/HlFT9l2LmeqIjFKruVolJgsfsb++1hbQeDEkV
vZzTUx8aGCgUFfK5cB7LFJVmaCTzhm7cY4ymXbRsvwSpe3MEDiF95vYuvPZBMQ4B2L+X3rEeB1pR
kFm4TNMtk5DWa+OHpqq+hQ4HuTmOt009FGfhPHjj/FXPcs1HTYHXlmBcGeOvoRzbQ+oSJ88xrOhK
HETtApqPE1/2rFGuY55s/ifTFqEfRKW5Tqv2R1Bb43WmoC0X4bfRkMMbJxV4Hk5xtmJnh+/zxeHM
TXIwjBC8OdmVJm9tU00Wvri+/pIS3lz1mpNeO4XkUGuzu3X52WiGwTdmoXiD5ePJHrCMGVVzgNlv
0NBDdcgYujhFpHEJweGdCuYdmtm/uLU42sPBIa75RacS3s+1n1pi4FeYeeJgsoYHC8wOBJTY17tc
sVBNwXYuSHkxX6X/a+ifI28CEVK1j1BzEW2M7NSZmks4BMdMSZ/pOet4EBhv1J8sjrST0Ng5Cm6z
JX9GDiUEiRZ+VBxx+yxk/brYYD8ndsW9dRo0nCmziQWXXtApIE2dI3mtODX2ey3F3+/l3dk1rZNX
VOC6oDn0j9qM5dDQxnonHFQYMunRqvagqNlRfcCJvC4maqaKSt3tqWMyYICf4+7pF6282SOe3zL/
pM8Nt22oDOxhYO2j0dU2hobCXpfao1leRMvCa4B56PvyOo/ZfdZx7SVjmq6TS96A17LAQfqR7UYP
bRJdgVrah3aYv0BJ+dobdE00E5ck7jFfWW5EF5Q74C7jymy/hgQbtkN0hh+0bOqD2jqhVa7bdqw2
WVuHmzowm61nRw58pXGdZGF2ApVQHArOBzg5vK0EyaMCPr42hJI0JwcTks+6Kxoe9wIXUxP8DOL5
p0qlvJEr7Cn3mW7gcFsUNzaFRbWStiLPFLMGLIZZ32o0qExfJsgma2sO3yIrRHWvVlM93YRy601r
GO92E1oPeaw9Fml76KYyOWa66HxZML8DPHXxjOorT0QOCmEIquosNYhori7Sc+FxomCwBJdn7p7H
YbGN93N3MrPqMHYe5GJXA+1az6RAmpfE6+42Gee1WzOUy7t8xSSIE7qdvRcZeFGU+RdV0lE1zVi9
+lgZ26FR9smpOn/unOe21sUqDcqOXFfZ7pvYeDD1ZMdeV5BK9r56ZT6+ZfqXMiKlZqIH7FUNBGmx
o+xngAcsTW2wrw+9PXLNIQKcOq9mnX9y0Jwx2bbT6zjibQQ1FAf4K3Pjy1hir6rm6FkMdQQ5QgP5
6DjtNiaj/EU07sae8hzbVLhnLLnigwDl24BNit8GjpVnEBNrpaHBznb2gAa/1IY2pzkHhyc44Xn4
NfPA7De1yZRwdAP+BuOusUZyPxSfkiBgP6qKYxjYRxXV1PN6QNIqTMS15G+qemXDAil/FJakXcX+
PlbEEfMK0k2ZaiUSKUf/Oqc4gnesU4QfjGM8UZ6ZM0va9yUFaNaEn2aYCeYHlcb0pr93hv5F8eIA
SeCAks74Pbej5qjlurrZIA5xeNB8NtVb2WADtOwFbK2NzSUDZ+iqBz0y+psySqSq5hiAXdk26cFm
9LqXgGKR1GffHo1dyOwN+kmuiAliN0uG/Eh7y6vXJO5KGi9tCx6CnOKnYS6fja5/shNnE1ct9jt7
H+ZjfggHPX2sBi19TDgWkq/wnsJq0Cm5QpeL7OFisayWpq1dmX3Z1ZngYHkaOjZZ3YkPTgTOURlc
pfEjFG8FlOdKsHinrfs45fUjR+3aHyPz4GqhuGipnu7iir0qj18gAhqnHNWksQL9ke8wB+ClFZuN
Bod8xemCQJZpT8uFXkHIaDqW85wGPB2t3KouLiy+cebWzcZKPOtgZ/VtMHXOhbJ+67/FuT7Qi21/
sTwrBj2Yq7XeZ0/KsHjfYqqZuKdj/xxcv0eGdEskCijkPnCZdMQrUCuP28+c056XgNOylHHD1gMy
FB6YNwAGl/mwczU+nnZvB96nVE40qTFiwPmlb8cgQHfIqqObamLTw2KOEy+CLMjYP6n9rGI8Ukfy
OfQAzVQ9a0ZqPiQORy+d6qqFNlknwEY4yfkMIbNdJ1jqImu5dHhpc1bbnGX91nXL2h5H806f6vPs
GdTPKfihM1MAxgec4Xkwo+5rUgnhO1FB1c0IMkWwQpeiHS+j93WoQgaZs/pklzwooTmOq4FLpUyN
H5niGJvOjCcjzX6xkp/kWX7AETtVGO42Uwboww0LnKIVop4bQ2ydk2kFS8S5OaFzUCEmjhmF1qtf
0NdIiZjdi1OJ4ThZ1jXmVsqsJTevXk5t2Rh8Tx0D7ldhaYdac0x/GtN3MKo4Xq27EKyj7Rg8u7N7
nwIceCrUjVPlTgfDHiU3Yyytoim/zX3C1WFOoScTN18XRrer4LyOAcfd1lvgQP30PgjbF0MFXM15
nxz4pG327gm1n9zaw6g449ws9YmCedB+fTzjHu6FuTZNmsVKjRrFnLJWo52ZNlxdPbjxDm6p0Xm0
IqPeAfbdD33gNyOAlyAEN8TzCxNYdY/EoZlcWa7iUF2tIaoajMPGg5jNi1Kls3Pc/oeGQZja38Jx
q21jm5c5neJNP5dwS2EjDeYN7feNxuY2cLhctubGnWLN9zKbv9UiAd1Fb9PcjJQGgz7pMuq0IMnl
O7fQw3VuTVSoV5dkmr9r1NGvdDV+5weylkitRtHnvdSLu3eb53B8ZuC1tWy3OtuddbEYIarUwpAn
udBaQXAnXuUidpabZbQH0BtgvpHWlG1T8VY3IMGt2g+66C7i8OzW9EQLc6rWkHmPHekajrBwa2Iv
O/TxAixyN8w5xl3c8wHNnEmYtHo7MOIEBgoS2hHt1WUw73KbInA3gwkCSJmL/2SvkpzVtQQRKmwK
UReSS+JAb+nqBl4KlcTgqerrUEZvjPzsTRx/KVPM3cSYrllg3WphnEgA3/s65ZAps7MVYmMQBlpQ
n4efvOlbnocx1jkDXwZQYwFSf23rJHQobij8SvB9K9iOSN31nVm9pZGyHhZvE2dXinH6diQbMSz1
c6rZ9jwRu0bXMeHWfeVHzih2k5txr4nswHeckaBTBMAE/NAW0cT1ue3RvR2pt9btziWcs4c6B3YX
YszLOooDY9gwgmuXnCYsKBnNSXbXbvu4wUUt5KXPPeYGzJ/WU+KVtIC2X/qIy1Pk4ZHMGK4E9FwH
+JJSxc7i0ng8Tt5Krwps5M5zPE5n2TjXWvMeuHhtkPZWoXhJeOU25JrKRpEYl+JlzDnReJu69kVn
tDlH2qeyoyw4q4xP+h5oDzt5cxYmo4o29YoDLOR10tp3L86nT0FGt3SUJj7mp2Rb19EWuN6AFbGk
Fzkc0AeGEGW2Ix9UJLxAR1XnmVz0ZjkCG87HLC/2uZqr62BHDMXC95rL9dpUPfDV2M96yyXnMDxN
gkNS6El9Q3cC1FfdpmS3tZq1SBNvU0ksTW0a0uKWk2fpW11uxBhrG0SV+TEN+7MzIooGQLB8w3iy
sH1s0MRrvwyKcxC1EfMiA9omx66cHAhcwnUxYJAa0/KqO6nHlqK4emTzyQimh5TPZCE8b90QBdss
xvdRMXa2JGJM604lUbfygPbt0wywgbZRbaVGRNIUMGeBRS4IJs1NqaXyZsI7n4N0eu2DLN2YidQ4
ExH6sJtjFvU2u9xDWLjnSHkTt6so2C3f2rWEz70aME9vkiS4doX1rrd8DFZM/+pyaVA1YnZjbcsB
WDgcMfvQUArb9BdbnKJGzw/gRt8nQQiP+3pGSCdtHgzK3/oEZdcNsh9SAYGQ+vQ9Atg0cFUzk4Hm
9ZA7slkN/Y1GsQqT1L40VLBJRLZPGMIMZdOvu5L2UycLYJGZI7XJxBBseK3F4Nx1aeFEn5Qf9eAZ
BzqnfKgXJJKs7oqZMca1G3P4dpXfNdfCRBfjm/9kmIt0E2Fs73Dbmu6uzRgqDFPE98SopF8WGUyg
klfmQKs5Iu89JUFb7+z6uZ8L5evKoTQrShB627Peqmcvt54TA7lQJd0OQ4E/OIhG2UAhZOu8e6UR
7YevnbLfFNOHVSyx74yxuEMIp85BoYt4sf01cjNQg8AINn1ZU+q+nrRleFtMpp9ZHNlrbiNOmT+3
E5tsciaGXbuCWR0u6H3vzYcstjfFktchwjJb72kyUWbJJnFMmHhtIhCyyF/FGes710u+T4GZFW8p
kO2qSL4XxDWbMXQeTJupk8chcGK7atFBN9yJIb8N6kXV57ZRWJYji9LmVMdmeeAs5vF7cpaTVZ5r
PT1JNHkU5qfCK29mb7RADWkXa/gBALinJHJMLp+QirkkO+6+7HmcOHYRVFNV+d5otFCWILgsVq+D
FnuAMn8mbkKg5VvB/dTXe806WBXGTTs3IviNWc8igJcrNeZtGFnNKapTjjLiZzyBL2Xw+UnoAfKB
7bz1st/FuS0ehdaLR9Q52rBDhGGTsTCjvXkdMJLboa83m2mEmTYN1pseQ9pkfKuHXLmjgk1qtD7n
Ih6vmXGbvEvcFcYr+wQ/d2JPIKThrlozgTTPBWPs4KZK43LcyA4/u652acnnWqVosaIlhBd6LGT4
zmj1TsyXbviCfx4PiE5gVE39jaco3w1d7Du0VGZaw+EUdmDSMWhqq8d4mO2N23QUk3O/W6VN/ErT
vNA6uMtTfu3QibcF8MuCbWYTMc5bh3a3iVVy5iOon3BGPapA1UBNsXfn2V3Z7nmoi8+dQzmLTRYt
tQCfd+kS8685Eht0jlsKR2xXZYoBvukHFYarPKBCwGm+tUnGdBqcAtkFi4I7FgaY22omRjSlHCEr
j2F3RAa7NLfWAhuUdhavjXK5GVAYR16LXG9J3UAb1A57qp/VTHk4CkEXD+bznGPX1OmS4ZtX82Dr
rHvK2isnnw95FHBYNSzE5Z41dcBwuO6c8uvAhn+cQV9mmhdTvYm8K43ilfIbMKpecMWNUgK/jNQe
1aBt8n0W1cX+36ltGz3D9uBXFclBlHhfvO6qt3wnzLnoYetajNaCfIvz6mse0VefGvSEN/nAuszb
bTbITQYXdWjZWutXkR1hIE6ci8cByp3hUKf4qXzlVggsEV9B5clzAZi9dDzLDweblcDSzm2d/wgS
GkO5SU/65yaamc4BoG+au9Wr4aFxmu6gZWLflAPn+3y216xtm9jMqBAHyLTPMMbQajQkQ+mXlJD4
VgEt2U6sS9QNmBjR0dhSucAV2PJ47FbZxGOZdwRq257bWMfJZWZupqbkXhWECMw2eDbad7EAdD78
wFmmqtUct47fxkxAI8lhRVUWLapOjXdi8fyRrj/EMus3eiJ+zAoAcGguVuUkyI8KnapW9njQqs46
5E10wd9mbzFwg0Vp9OZT5hnZllJEAxQCz8vHQG3AQBhOQXrU68lPh6BmB+nibZbV0cGCAvERYsAZ
BRW2RpybohcZPzlCzEzkg7tJIGP7YfFcwDxZ0AKQc+nOmKSBJr+YLdkJrnLGQua56dE2DegwS7CD
b9gZ6Rlxpas+tQuBdlCdoFmpxT4xXgFIkxELEMBXbTfqx8ZSyOgwZD5eTkAfCVc7zHFp8jQ2wGGY
4Ug/dxTgpA/397zY18l53xG7qdNYWCua0cA3HQLdHwYaJ9Ymmh5mhDkAB2P1tz6o6JHmEKASnB21
WxJ3W76aOZ+qraJ4bQsPSXypGw0Lw9q6Wn2VGAK2sPG+VW65H0e+HLZmUUoSxSQwVVtvPO/70EIY
AJEPqd4mxRgjTJLCnFMexDbP7z37MO2Vi6m0XHy3mlO8l3puQAeKaF0dKMSYYQNtwkB9XpwYjGmc
T7Peu7gOcXOuRRPKnWOV+z7K8007a18ECgTjleLWicDyx75wNnxtz/jQ6fOMjC8FBJgj8yJ+qcfy
ENcMiKOy9WXIGcYzZkiyEixeabm+bdxTnZgPPIIlQsVdffmlTqMjX7hpN7uZOo5p/GYXWF6FfrG7
9GFU6Np9OB2TWGwnq2BWh+ck5L8C8TldGzd6np130w0HXB1YhjNP7kyLTGQlrUMqjJ+hNnhsswvZ
wAsEjVeUm+NZTtDAarmpsTgtoB8OkgEFL9gHQeBa2LbhZ72YhjB3NYuc5wzFIUF3PwZp4B4JcfhG
4cACMoVYo0ktYK5I2V8zqJNYGAvKqBWPBIToaW101TtX3Fd3EuRcc+pJBKRmqfeKjjOm/LTqyG3d
1Xes0+Mmzp27x3XA4kaSj90uD13itgWqplK0xVdtjd2Jbx8sdvFEcOllphCCAgbtzW4ng7vvQrPN
3j+cwx8ZrI/fKUTUnUy8GxcHDk8UX6RLOKCb010JVULzvPA461QmhBfc2gWmzK6mE728huEcY8wr
pjWDZnksCrjGfGTYTre6xTehZ4tmvCV8zUPKrCyr2TZm9vTxrRIBaghg7XZT6RFQwODR5N+9+Xgs
P1zPH7/M5OPtLLiGEzGITrvRe8BUgHMTaZGFLuKqF1p7hi2HjtfRASvG1hNulQXKXIPlIYJe341t
Lo59gO9O6SeWbYzJy6ttStwr9fKk6IGePEgVRr6eoI1P9rjsDupzJOBMaXXIv8Ii8vKRvvugYY1B
fbVmrit1GbwVpnYO7CTem6xJNiCCjHzCVoQzWc9swVpVQ/jDA42ySRrAmwqDM67RfDsQn5WJoUHw
Wp7uhNqGBT/ygdfqIgrjDEpHdJvhz0hKsbPCYFcT7iuVSZUQ5ymEuQlMZT+vvKDzKcRaeDJNP31H
IGffB1r3EUb8+AKGJkuCZoxMMjXE6jiU63BYFjkjfepFvwGin7XppRdWv27VhDEsDu9DykDVg/CP
/WPrYPZZeVXL102WeK8cOh7+2OfzK9ROerppgScWJqqcIPeypI/+ArULvbHnYj41ONSTH7MlCSlb
8GUKm2GSiiwq3QeeXxo3JcTMykBCYWqm7HcPGW/3l2jWf6EB8of+9mIkXETLAH3IVcSwyGL99cVk
0aBA2bdLDzb2aceSzTZTOZajVD8bVf3EjQRIS0M3Hu4rpKCoYeBhFn4r3Bnfchm+lOVTylfr5MRp
cVqc0EjN94r068VGKSsGiAtSRahP4NHHyC18x4i0q+Q4Sb0rsngcm8cO6q1PsKA9BdLBRNkx6RRx
16w7N1FHt+DgNNI1EguZ3rvOgEU+X6ogiH8yuf+qD7q7F0YV4cvFasSW0xNuYB6r56SWO62Xz8ra
EgkI4bbE+g1+Nqv7OFiHLGVqYJWc7aXF+SekuvlTKBt3NSaEV2WmfS7x8Jr1oVxUlLHWLsbEsDCP
phjzkx6/zh5HSzsrNlhHSKhE4SGx3eHQy+4Q6JV9lXH1ZjTUfoSRVj7EJhcbFRR3jSToERmCWEEz
iEvh8pxXTcwyuXRcDOayY86uedWX+WIxBScv0cIXRJQsZGbOrdvculZyGR0HFaZlKoHl1txlWYCh
rUzcg27Rn0HDlLczWEo3CD8wgIm1bEtNf8usOb9rlnuXdTafS8Rov6soTqzjanhkXWp32LMWLbr5
mgZF+DDh9j2aTpGvhJFpJ5TD72wVBOwVL5N+H+BAIncfZGDuYmecTk7BIliqbjrjFNTWubSuVGSX
X6coDVfujV2ieMdoEINTjvZMLS1qYkhKuEb1EgdTetKYUuJqkzz3oIgjObPRIy2WuWF8MjRyTtmc
fCZ2sgdnCDNFQqyeYOO95h4YaNiHP83KoKIn52Eij6LwT6fNi+d0X0QmRrRPpLBRZfpZ2k1+kEH+
2C//lNjDiNix/LbggTqbRpdt3aqk+s+FP8jz4swogkz79aknkBc6xuR//MmPPxMXTLJ6VUT//j/q
jub49qDUPrBRJbCfpUfZwYftybIR/Dc4klpxz1THMg+R5U33dmpoCIJB4U4tko8LqgX/QMEgOnId
uS5DZ8Yzmz2VqqzPJcRSX08TnW8lWurMSQoXCLBbvpPFUzs+4B3KH/UcaFNlmwT3XXXyvNFbZRTV
6FFnH2xRN1tDa37UGj1LntOyA5SoGE06FrRsNvLOeRNXdXDNoP5RDxTg+40MuQ3LgDgUb+y1G8EN
eGPqnvWG0p28kw7hxXG+4z8vV7nrJYdAtgy8A1J7A2h5USU00Vg/63CgtAYnjSW6cNOCgN7gzLSo
fdK3WUDwJXU7wXaIw9exE7RA5Xx1IUztXWOQpyDsn1otrM7TYDPHFNM2rsxx21UNscUeCslcNpnP
e9YA9JwZ5SLk0POChyaaN8FkA2bmXBwV5iWx9fFoluUmo/3pITGbD42p446YQyIvI7nupnF8cGD7
+QyngZA5Vbxz7PkrEm+zxuyX7XRV7t3MjX0rRJb558VZLLVuf0G1slE4li0lFZCW1InF/rZRpI0w
ArvVyz2OgjVH32YtRZEcdSNPTtZoBFxQ0h8NzzGJmQzLgBtTAj3TheVZenwyBu0qai5KBRi0F2Yt
P1ET//ASjSUJ+7eX6NmSFK90zb/VibqNjciHB2pP+44JH7ARMEIZ4OH1Mh70jOB+n+fJj4ClXKY5
pVKZwenUMrXHIRl9od+yAuk9Qj6k/cqFDdJMztnGrLa09FKRZAqEbuZVaIbVquVAj9RZGn/YBcVv
mFneaIovXY9mQql7gHh/Y+JWGlZ6XU0ltrGiPsvQeiSAt7K5fPiWsIpzmx+rcjiFrIFoWPVSSySZ
aGLIY/UZ8bdXz7KJY9+b3hkn4Zoraw2/bk4m7J8fCWn+7f12sXnormcIx/T+9n4TQ9SCMmhwwsOW
WxvQ8/y20u294Y5+EdYkZNrx2xQ2t7pzm7fO/jYpRvGO3Ta7riDY4Qb5gw0Szp+CQduVufda1M5D
XqjpRN1nvWlStnqrqaGFxIaxmgK6Luyiso70a2BsZAC6qijH2g1jY/hensMTVcNrYE8/hvmqKXe6
VVWIBzqTUHs8m7QsVn+9Q95JHYwRKPsxahLwdiZ5H2/N/6dj/zGQ7y59kf9zIP/1vY2gY6NB/wLI
tj7+2H8A2cL+FwdSi5pDFwC1Rcv2fyL5wpD/WpLwS07/L3Bs71+6bhBjFa5hC35lbfoPHNv6lyUt
YtiAah3JCVf838Cxxa+V3RQj8K0UnpA6LkZCZr8vgnOJbVdre/uW4nf2iyZVh7YLDyRMx3XY0yqR
U7ssXQPVzxPpzh5Lmkdpey45lZA0duut13j7hITZWcvSn395J//b+fnX7+PHq/NoJ3d03ZM2b9Bv
x+fQmmTmRB3eIzLD9VySvvLwFWB5sQ5xJm6lDO6WKG0AkPQ94rqmMtcWJCPDVlLm4cabNMRSE8AC
ijjSnYKZfjbU+2hlijG69kG8zZnklzMNt2YZfP3Dy/8VdPC/Xz4Ic90lWmPz+bPc/OUq0hBZHptS
yBttGNXnZi5Bv82YHFKnQvKbJWFoEXmPEZWo5viZ2XX32FErwUAzOpmYIk/0eR1ZaoqLg2nX1SBL
s3c/e5jX4lJz/SJHgYyNujkMQ3s3HKN9YLbMUDRPfLPSnRNi0e0PP9Pylv+fLWn5mRzyxII1khXd
FL//TIYZh4WXZOaNB73YNa3u4C9kAKuP4aE3kEadSFjEJUYAX0gg+4DF+miJSJ0mCfMvdutnl8zg
g5ObWy+pxUW6n4w4xumcpPLOsQSbdSFAGofdv5ki/2Nj/EfH8t9eOt8dyTeKb5X529NUVEXQI0Mb
N1ERc7e15K4I0+d1A6ONbj4nHKKHAvM0ivxScZVNXyp0ZEZylqVhEI/BCEJ1iXd0A01bk74TRnlj
vAMIsK75ER4wB561gcmwclqwU00RXV3NhN0+6g+RJFiAr0mtkzj1jkHJes2zgcQmI0ZhwLV5JJns
dLnhcVeYk3U6YsGt7RL+7Eg2yzGvVkiBWybLcD8Hc3TjhubXQUcwmla2Q63CS0xYg04efmF46gw2
3C076jl16mc11fGBYV63FRy/ZKBj3A5L9YX+o47cdvw6aGV/TjSZbVgqpl1L4GnlJmIZ2XUYGpbf
jenwSNI93eCGbO8mSaGLXgeHUgCSrNmvRnjWo52C3ZMNHr5UbDRBRkolDXS1lmPeqFXflT15B5pk
3gBbjKt5ciWdq9XeyskD/T88qh+MEVAoQv9bw7Q7km6cnMi4aUZ/Ghz0x8xtGhLYDEuWZnvXMS6j
CT6jVO1zxE10k+YunoIQBthsBOIcldWu9zTGwc1MkZO4jZofps1E1x+Ejbnxzp5VeK9/eNm/NlT/
+xtmeyzM8DF55d5vq4at6U4yWY24zRbZJ92O7niyrqZD7Z9hY2yogSzwwYdcZhy3OEtCebGWPrXe
uw6ElNhA/PPjPE+2wDy0ucf5PCK2WxeUazIm/dPp7r8sCEgcJnXqusey8PsaPXhekVJAKG45V7lH
XTHtVUuHT3aKerpiXXhlflIAnygIps9FehJh8hxzCTn88/tm/npY/njfTCDgHOQ5bcI3/+08D4a6
Y2viU+qLgYo7cvDNaxYlpHnjpZpZ61/ygV7DguzAnJ5DY/IwcBvG9eOtVG23jSFQXwBMUFWnKK6h
Ry0xDlWNSbtpheXHiXbiw6E+hXDhMOXOwYgH9C1ZXooaUTkQ3jYMxFLyWOsnTSMjpCXZW5JG2h80
ro9++t9WMtPUJUcK4Vjm31YyQ2qlVyM43top/ib7MXkYXd3g5ms6fpZYd0UrlV26N435xwZeTfYl
sc2zUDgUjNicsQN2/U6RoDpEDjVGHZY4WibQD2lt9GsN5Mw/fzb23zdyx+FwwZ7Bfxz0sF93Qu6m
eqyZA165tnN9I4+HHYv0bnb6b5XqnCtXNKYjGVOh3kmtDRH68iFvEnloqQftU+tREKXfyHL6ZrmD
e8IdklI6XX6ROtC9j0Ch6ZrpITISrH/okIY9YC2Ur3YXuns9MmHyllG1Kvgb9ktCLeLS5edVG20b
HZQijWv5qc9VftIrvtxh+YD+wBzBcIlLD97GTRpBUayTw/+AhwBatkaHYlegYnSaO6IBxiOBUgt/
eL+m6UrctN45mgmVfeQGnwRD7+d80hD3jFIyHQWvUeQTgq+pHYlsb+TyQxkNQdR/ft/lslb89qA4
Bl8JnQyA6bGg/Pq+Y54Meld54uaRBZ1poRjuKpoZMTvoIbZGVl/zUGxizhcnpWYCeaPi6qW8zaDl
hPp0GWz7VjJEFTvMype+p1/QkqgXic40JMGXGbolXXPhc09Jc8A1kEnFhxuoj1fcS719oeRTWEAW
HZLkShuu/cnFsZyRWJyxB5zdstKZAAbjmTjrdh6hi7pl9jQgua29Tm7zqC+2E/sgqqFTbXJ6tQ8o
KP0fnlDxq1L7sXo4JmqA1BED/t6Fok1GP9iBFDfswK+y5pbl9tFbugSQ2lpImE2aggfS1OsgznNi
l90qYgJAGGSqHtAvoc5WRGpMtLZ//gw/BOu/foY2BTqoFJ6pC9KeELp+/QzzLjSoMFbtbaxM0lBj
SppgKcr00uegJnjSONoJq0iBWhVj9EQvBdyC/c5dsrMfj29lpgOj+8ZadYZmnhsXl0jcD/pJBd55
ZgS/xv+c7aRRaVsJH2CbtuS0uz5SmwIgZy/1+2i+jjb7Iu45sZorm8iS071rRYZTMVgV2hzvSK9S
wyuxMU1ZtVM18a6oJhEkW8yB7fLwm0yD9aEycflWXJEjhjGxF22Fg7RYSAgHUYivySQcBIvD9Bl8
qUuaviep6k+kvKqMpZmzR8lZ3XhJcyiDMG0amBNUcXvh2KwjOrjXbYhtAUgU9tG4DMnkxtmf1l9P
/qppSJfrks4XymRVMyB0/c4wm93UY4qkwpuWjuUFtsyAHytz1laBhllqJ8uqv6O3dltnVu6hS+Kj
ZxbRp27WmsNopdk6QnWbGvpJVS9JNDkzuaMKoylHb9gZjBwBACnMliFBxISpXxtyt2F0sVHeqF/K
lhQcnV2PuvjcdbW4g5F4hoKhn/vyMfHSqz5oiN5Zp++ipPkW9/aOgnFCV65lRfdxMOynvNOOKbR+
0lTGgHEImTeetriQuRyVcX8uFD/SAOo1KJMQX2qIJrqMuPqE4eaUAUyjuHiOOCUNtrcnqwNTkQF2
FTFssV1V7PSm0v2cqfq6LZzxZNrpdPr374z+NuXy6ASTCWc6CE4ibjc6ya+rRQ1GXgJ6MrUG62uG
mxJuEzF7fGnYegX2dOPuzWNwU2vT7k+FPcKyrZNXMTrNPmHyNdGntplTBnXNrHjSsrndRYuyVDvx
NYxcmruTatg5CbF4/rUmw/ek9VFbuYyR6l6l1pT4eolza+LQixvhTTVCHPqiA8LcAn62J+M41MT1
vUpAQAOnDmtlD898ukGSDKkH7pMLcI4EecezN+aUYz8GmFQ0ET+nJS9E0E4a1Mdrts77sLnihaix
UMGFG0yCfZNDiAeCGblo4eLOHX4kYEUe9LG9wHoF0OAGGEB6tbZnrb/JkaeHjzfb/S++zmu3dWXL
ol9UAFnMr4pUluO2/ULYOzDnzK/vQe572wcH6H4RJFlOEllctdacY9I4+qVGGFqrYBSXqS9R5Crd
FZGddu+a6KPWpk+QYNA0YhgAYzauuGaoyArNu155b1UUTHekSjsilsMNnTpoYrpAhsDwqoyREhl5
/Utn+HwYLLxXVWcrzyj+UYYp04mPDb6ADTTWGVVXMzR/PU8CQ4FqPiqwsihxUpyS0bwXnCouXpnm
QkBRlXt7JwvOdt5CZid9xqnqCNreSHiUqdU7ZD0E/I1hfU0qNAVpWx2ItEpPksBz2hkl4g2ut07p
MIOs+/TiFfWlDektKjqtMgvT/aaQAkMV/5ZJ3tnNTiQADjsosJfMsncjZyjXpxWTCYSRzAU5HKaD
he/m2id/8oQTbEgsx1WVclbuXDxKrtyvh8uoIeRoDd3chBLCIt42EbMgE/0rNPPUmF2776tZmxBX
1S2Y/PqmJyi/J9IathGRkCc8AEy1DR3FL+rkwVaGV53voh2rZLQGhP1jEPz/3eQyLZ0zPHTljldM
uY/T2N+jg5GBAA0b3qSFEtKm0ARSp0BtE4T+tegI2sx145wG5mfrxeHWsCY3bAbzhlgZq2kOlN0z
hAETd2LebGnFVlbOz5GuPP7Uj8Gzxb6LaoxSsEIAE3Lkb0FYAXqHlbdzgua31UTD1ZlvrEJB4mHT
FGJvZ508Qif23ZD8Qirm36emR6EkvXuOxkAwen7Os/qCOsq/hKaGWtipOlcNqldwDfLJ9OUpEON0
DRWg+YaJtB03o+Cw/Qqn6Rex79Y+n8grVRunO0+FiimKlVIl+uhUGC9BwV4oRmTGWExd6c5k3Zda
xo/CWz2I8OpZ1dUPvMD1i9SD4gOrnFYG9V2HsZCFwNwGdZcfmfytS9Oz7m0+fJTQ/ZJyCJ70GN2F
Yc4TxOnNCJBHp6XlrFRk4puys/LnXr+Bp1mxfKnAIzCot0Xk1tKAIRnU3s6Ku41mko/ZmCbf1jGi
DjrxO2hU7dBWKBcQOaxqh3mqqsoXEUzoPG3w3GNIgAQcD0JA/nGX3TuP94OENvw33WnOpvqOfZIL
cXb5ih2BcLBJ21yUQAZOb2W7iI3+PlYC5OVhPZulkByV/xv5BFwSw1tt7QbB29rO+TPfN5VzVMLC
OPxNFRtYZbfobX8tSWO6Rl3EeBGXiGGNJLFxY/nTePQKZNum7NwSie6i3wDB0+2lhBHvi3FLstzn
36fBehFrGu+LOZK7mm8W7mdL/CodE1DSSQmcOWW4b7GlJyWbJE6CLGE1Lzd/NRdzwFeTBD/NtIfH
nwA5x4FGPCdeml2fJS9oP18qs632dsdwD75Tsl2wwMmIGFwj0HujdWp4sjJOlgly3gq25hNaE4i4
Mk0ohY5ZOxiHbkYrL7qJ5eZfD6c+yjaTIMXLcuqIgSrm6q7OXjFhZhQHXn5cbiYLLu/3w2oUuovS
Gvvtf1PfuBaDx5sfLvf8fo5HWx5H5LSSqMrs1sJsPqhPEabug2i4JFuJJfY9iz0yKjJ1A+lsWjOe
9oDBn1WonAhg23rTxeNdCaNqIyBjVNg4txZs/cK8YNYjHkIx4O5ZHV5U2+xXTTmVa90vvc2gm4T+
lL2ySfp+bfdRfk2c56apYDEwXN4KmXz2Tr0HkGMgZEce23YxRKK+2ME8FauggHoeICCpR9BVmPey
VV/CF7XoVxyRyP0Rjvh0ZLwJBTNaP2CHS0DYoYqYMze+S/SyjlQSRTglztmOR0If8NDaJdd+Qg1L
N8w+QT3siD5tN4TFIMsjO2otGDURE7Ps1WfvhngyjTBGhYFYofIL4Jiq1a1HrT7RGnKzGVEIgN2J
Z50up9p8w+Xr4PhAuZenojnpa3ndcm957vu1f7/3//zy908wApqDTSeC9b9/Z1qzpK6+f01RKuHe
GYfTP352vLxGll2yVzPrWIxIzf7+xcv3FXNVBF/1d1UD90EEzH+RszwhT8a24uHecv/+lu+//vv3
/f1n/EJS82OM9wltMypCaZCm76KIM4Rh4hwjywbJzptf+Af2YpjxgkgWN9JBZw4zkHH8cjNJVJZt
pGhrI2pY8Ed1J0dAGplqI8F00HnaRsz20rCUk2KCXoydjh2HLmmGFfJnEIXmIVQC45iRiHWMewMp
WWY4yk40wRNyRs7k5cvLTcs+CAGgEzPLK5C1ZBoxbstXuAoaYISjUwXlbL+8bnlquVkepkYGrsMg
Wm7+IcvzRmL/516RIPsiORhy0vyDlm+gkk+QtTF5SIvRdg2P4BRbNAdS7aajUXHx9IRSy3UyibWd
ToDQ3vyeCPmUbBraT4jkfaOZ1svdLBVQbOpFLLY8sdz0plKA4J8FXjk81lVbag7wYq4Ayw3Eyv/c
Wx4ueUpIjjh0v19DAM4/X/P9fcurvx8u9wa/JiC5tllzegXYbWtJmghyPiViXbOnuWZ/9kkh30lm
ABRAkHj+5j0t94B2ESrz/eQ4Z0L9nw+XL3wnRi0P/TGwx/X//y2UA0DcVeSfQUuv4++r0zR3/nN3
0gb+iu/fXYdxg2g2PRg6aWWB9FxCLf/7x3+/7PuXihCd8vfD5d6/XrdMw76f+8c/vnzlX9/SO8yv
wYg5WnEHAErD8e+bNLSWpgLvnd8mJO9186TMd700TlN3eWeKuMtSd1IsNL6W4S6f2fcnujx0GskG
LF0y1f7eX57+fulyb/l4CRLzJ5os8zd0nYpdLUNNv9dQIXaKpO7vJ6fYwtralGzE23mZq8begLg7
HwHDJKP6jQE44Pxl8TErdkfqDJcd6poYRyTl8QyRzpDx/r2paluS7/a/jz3DByFXB0R+qybi/clg
hzH/6PmHBrMS0ZCqT1/COyUiRdIkKhhoGPuXd3X5XCoK350s82fUL90BQ0J+lPMHPDUvCZluyxv4
r7d/ee4fH1GxHKZ/3/Xvu15ccNiEbftht/5PS4RMsYwwP405Xu6ptfHslFb20A7eafAEQIHJGB5z
kuewr7LjUvBwC4zcYURsPTbQFkEoM0w97uOthVhmW2DSRVbeZhiR2GxGcqoujCAuQynLH8ZdmJ52
trMHTzX8Q+yMBx+CICBVsIdtoH5NMw62zJVnAyLAQTbXNlaqk5PqD6VdSZdGy1e4C2tjvOpWnGx1
lmCueUyJ6rLa5rKEEdUGzxC0LEoE/Tnqywh3k/2Vs1it2gTpU9jj5hch1/ohdD5IV1eveduTSqpr
3kEZxQk5HK0xU/lwAhvBvowmt7HVd+iK03YE3NDKVCCsahAlTTgJ2wwek+INWFLY0At9/Ayn4SOD
dIoyiQ6UorB5YsIkqQ0cc1fVMTt8vL8riHzDwVGHn6jwwF2nwiEio/bv5MgEmA4yvXqI/PHVMHO8
xZn1K/PScYdTw4GOgWvZUpzHMvPDR7Bg5b7oopcu1Zstw2GswSPgT23MUYuTy/cpOxpmBBP7+5oM
rp6T4ebndKtCmD27MswvTqT8MEYsZ2rmQTBIB1TeSnXNRhtER5X9JJUxu3QFkVpJFrn0Qe8sSOVJ
n0wSz8LkGiGDOyRm/IBkJn1uO1+jLNK/Bjkqr1XiImzNT7mwrB1xtTmSvXHfmvjQG+KOD57tw6SM
uRRGpXOsNXoGfB4/J0u74htG3oXhPUPgt2M69AcUBFNmBfSuUs8ZMiWe62PKHAhfvZ292tA5hfY8
1JX9mfg4/HzZSpfcwQTo/rpohvYcmywKhlqXd1mP7QqvFM5I1TmXOeqjRgzU2d4E8aMDkd6WrqUO
42MYVK7RopojY/sBkSktFG1kRpna8cmf7a9WErHR40InbOs66VgjsG6hz81gUROm0jYPTRvFm7bT
7XPSFa9w+dSDDtew7LwEEDQ9RMUAUlh5APfsDm/K0IuP1k1i/WEcYuecBGmLLjXoTqH6JbDLrsla
Nri6+jh/JjyQnlkaBwBGe+feoRSUNkh5vM8OTeytBwruV+r44TVy1FfmN1Sw7NB3KrpGzu78SpbJ
DnM0pMq0yogqBU5WzKiCz4mR82vjfEm4KWOYeQ9qqH9opT7AI/XIDhvHCyO89GpYEYuYo3SHKh9g
aub1azVUxpMs40siq+hcK8NPUCSQidrAvMDm6knuYY7kQG2aGK4/2yLZ9ko0YLKGKJnV+Wuv2cWB
/ekBUYSyD7XhvGiJrLA7FMxNIIRWJ/K3ne2Cwx55g8kO0oWbjNNLRGrNczysIk8O91jb+aZfP9g4
ZavcPIrQSGgVMxUlSpUSCQIpPIBhX2Ff3DO0GdYUmz4MAB89fGDm+zxhflBmo3/CzbiGOwK2ietq
FTfGBpeDfmom58fQwcBBt4gLSbYwlSZ6hKNCLprm6dqJOmpYZ6mMXLXUACBY0JPJiTHSCOckfzm7
fYF+qnkTeW+tJNDNC+aT3+ij38j12fGSbKdJj6NbaYtTObTtI9KDJ1lJ+gk83HhToTFtEUCwrC8n
mVAHF/a1DaCyjJZ4V7DgXIG8hSjF5brQzPAYJ1MKrcj+KZUc63f93PijvfMLy82NCfh78ZaL6moa
1bBXPGatzvCuNLEKMioet5FTedC1gKFrv5Xo0KtO9am+SS+bLiIQ26o6FEAEnsPxI7Q07ZB3+gcZ
qqaLl+OxgaxgwBl2MXui68zp5qakebGXfSYsEvqtNVaHdHy0w1LZdoNpYqjLpqe+o8MIEHqdaSZa
Y3atiRmJF5XgHsuCohnJ50CzZ5ZbdTZKyN5MHqz1HG8LURi8x+grhzyodgj7f0w6yHxAEM3V6Ajo
yHN4yY71REJAhVqvodEfDJsBbO5eQEpHOW35+4h+1Mokwy4L+5m9Iy5Gu9GbtniStU1LS4OS3fbp
xg7V9pxOX3k/Vg827bpW9k+Ucua2Z3owQMd70+r4omnJudai4MnxzWCP57Y8lnVVgP7vgxehed2D
BTIjnBzkP5OJZXL8GUq01aI2MYuXOEuamIOWbmTGNBbmoGUN47rqEDj7RVw8jA3XNDshM6GdB32c
EDOe76FrdDhP8zOe5lcnbch+YwlPXFNvYbvkJmANIhl1Q7hTTQ0lpzDY1B4nDLm4gEz4PXrUFRc/
GqAKGj3nBcwKWsNx9DI2YDbRv5JHl0a3xmsrDuuUiYdTcTNktwHa77EKk2rLMbGuTXlqay4MoFAx
EjbjL9NoriPBDSt/DD+FUlkHP5uX7ZRe9JjpnN8UlZRelbNLGljC7YjooSXZkBrqbpnN/qgpuXEY
bDFr10vyCBVdkP4HAV7X/2Rg114LIzrGkPYQiiThY42kF5yIv1fyaLoHTvypBWN+qbsMMB5z6mPz
ICyGgGap7yIW+j1jF7byugWqJQP7CuB509AVleahy83+hdYKh69oplVlaOtcA6Vsm+ZcK/WfNOeV
fRKxhbcxRV3wEyEemkj6HuLhWvUPPlhkTZsOPe/CblSnt8Cs8OQoeChjgRmCnj/WcJ2Wqcc7g7XZ
emlA9awVYVTYASC6Qjn5gRXBY6IH5jboZQ1SY6Q1h4t5V3gBAIw6WE9Uqm+6nrx0syVJAmJ2vLLZ
jGFvUg8Mz7GRScRlerzrSaAdKrqfSEaLdSQ0i6C7xO210d7TFqa5giBaMT8Z3qlXBYwub6RG2Ma7
ltUqDhv/t18xmcuZMz0M5KE4ZROcLec+4ALFAYYm3edQJjC+wxXC8k8Jw1ExTjcIIdHRYa/cN1Z9
m1SSJ0x/eAUSHNNBnsJnz2wvPhr4dWmMZOSNDj583dUi51dYDoirO07XBgHRNrJqEDxNtRlGbRvV
uvVD0f9Q1SWuI3trkxkZh0sL5nHQ8Z1K5ZcmQhrJjvmDqxeBnKO1UXV0VQWEiGBKp8/Ah47VRlPG
8YGZd4CLcyJgpVoVshR7x1KDlQDmcaihexea8qqU2ZdFtrQTkq7ghSqEDn0StNm89jz5gXMugMCr
pkVdj3pkGyZtCESCnQaoqPbMVhxsivUg6rny8hKXaJV4T1DAw1RmFc4o2iXKFDJlU4t8dokWOyAh
G9xRLW1hM1gFaY8AIorZKCP8fXf85MPGmrgyErMkTbnb9P3gn5RmDMg46BUXkp8DW0m721lq342s
33sWHYykD0+MBF1a2fRV9Om9dLD6lCwGNeOYjdrShss1wABo27wjuNTHCM3MGnN/45aiplo24+TA
sIrvHhjYJRT7QaLhz3LkGVEC/WId/1T0UligahsF8XljKQiRHPteDM54jKXyPqRJsUlULigWQ1Vw
bqQ5UNPXXPjcwhp+lYZ6G8Zd0Zus1alFxC2hNqhAb1Kl2aKW2SGerHgNj3cTpoZ1hzf0XqjxKWwL
sVdUSYztZIHRYvq2r3v+HMqqCE1E0x0CNX2MRpIzCcnD5y3sPxQ82klUoDSB80/g7fqDybXtBkXz
UJU9VUU3O5bs4dOsGcDoog1fDCW+pXp9HAaPsgn24S6syngbNyR355rBSa83CN3NaxZoMNLiD6MY
rd/A1j/1/D3UlOHRjJRb0mrvOdLSm+UUP+AZqMdG6mRAF/VIvdl7TAENwxVqe8pj4HHEsoMJztQU
Tg07YC4syC279IoW6xjMPzM1mmQt12bpqM9dQnqj8FImbZMNucZg9KXYjzHrbzLCbEpy9PgRiC92
K2W6V4pO7lV9sPFOTH/ojT8GQcablYNBtaAfmIU5upOvvue9d6E8qo+2Zu5x+U1XJURtUA33Lj6D
0n4v9V69y8ApVmpZFhsjz6fbwCexKrTKI/yYPr7WrnIcZHtvbO5jY7cHkqKOuf5kYkK9qE1jrAdf
zS+AZB8SDKxxboYXx0vGdYFqapeoOIUdfPuWbQf7RZ7ph4nc6iJIdqyva/olNUOOmZAwACcDAwcw
dy7GYzFcvzr4Z8yH/dUiL0kD8osUxbr2Y/1TxZwM+tw8k9jtAqTFik0K2Jp3YWQETP6ABkVlOcaR
yW5iP4VuF/Z/kCHuA7Xke2OdaT/DmtVAah65uNSUin4q2+Q3Kv1pgwwHkzSj4yOJibQbU/URh/lr
YIszU5r8SkqXKBBq2jQh7wiigcuUXN2Xmxix66VMxx99bLUulV8KQM5wU7tkfwYtA4MlSqTEbtaB
PqZQ043nGvhsE7/VlY5U0gHO55mFB/YGBGHfswdZxk65JMey97RL5JWv/2kNJEI7+LE45TyJG4vX
dbsRuelkFM45Yz+yitg4b2IuNm7s2L+Y+AOHNdtTWccPZRyrJz8iSNuLxtOoER3gKWACdDica6+E
9q8O4lHvx9/sr2sXrvCXHID7RyIL3D7IYagKNu6G8caAzz7YceAgyFV+5RPQRWvKxA4TY31q2wBk
oAOZHm44EzE4TUxVvI0iiduNdIyemU5fKKcHr1fgP/Qe5EYCHJxskVEe8BnH9PbBjWj5CA7dwoyW
kyW/rbO8W+NV7eGycy1IObnWtG2SU4bZh8Dt6W7OLNFZaEMmSH3MYKGsQIUgRtpmqK+2dQfv0+q0
H0b+Cwrl1hrzHqAm6G3q8B8cM/Wp1h4buhoPcexcyXwoWCYVrLqBMtxHIr6bJjDXHKZQi/yZ8OiI
E/0FrC9RBoqTrBs/1VxTgc3EljDYTYVDieCBV5N0Xo8ywgDZJTX1PLKuHYaVOYwq/FHTU7wYFXZI
w2+IsZbQuUgUcPbBCHYOHWa/Fzjc1gWq3xM/bCQjZG2N5eiatYnarcJsJOYGSdLUv4qw8y5D4d+l
T0TFnF02NCoS5UxRT1x3yfkt4DmH7BYVhIHHTFcpSXGYuw5Cwa1mJejkjHbL1Le8pkle7ptYi9aE
maRboUXDJgf2KRr5qI/R77xnxgp9YNjHntGenZQ4aINB2Tpr1D+iVrSLNedptFV56/uewPQwPE4c
pesBMpSbmYzPCU+rb4GXAPFL3bjOg3PByAshJPFKzIeGI0SL/h5M0dGkPyMC2Hy1+VIU4mJqQDl1
Cwxm65D0PajjpYkcfdWkM1rJT26irCB6zxsSn9iuazq1P6Y22FnAIX71nQVNwCGlQm/lC2kGK6cx
w+euwtumd9a1rGX54aTdrtKTn1I6Pvtx+VQaInTBfyh7YgtDsgTb9KE1qUga4uM8UXjb3JlqKvMC
FkmS3ZFfaiRbcDYk+F8pxupV1JjkW9B7WKPWiTZoKectQw9fi5FnLRHQWR3gghJRVC63hIJ6blWQ
daexpqH4Jpu2wQt1WIqSaAbY+QV7BMaXTNqLyi0DxJdTiNgR292zBl6Q2WyjMTDw5HaI8GI0AIlm
UpH07I0uW7J48F4zwcDCUDd6yPxOAVuHzaiseI/j4q2LY3FsDRk9qhrDEOh8kL/XiyXBttm8AFUx
OV9Jsup8/wswQceY8dFnubgGIvuTzuRAjS25HWP+r+GEkaaICrZuM9b9KVHI5AphtkaR2HVJePQj
OORW1kdne8SzBLWdsEfI+oE67e36RUQZ4eV2KA6M4DXUTJNFYARJr3bOzL5OdesYNyNlWtzKXZOH
KgMnfccZTbJDtXjUNo0nbhLbetwReedHSntSYhu/K+qm5O43Q3Ao5mW2H3U8hlZQ7POufIIQbSMC
v2iM8F103qStZ/rub39NqR8jh4q6KpzxNk5sF2AfRKB8vR9jUYHTkra/0pOivmn9natReCYE5m1p
wSRWr4M6k6obv2t5ojLDRRCUrxtOt0kfGCJ2yqb243aPGzSsDKhOYa/fM7D+Rkr0TuL12zpSUOon
vbEmg+fJqDOxLnMD2UQ5Uh3kzkMHhvAQF8DrfG0glTwu/vBvP2hl+JJmvtyQJeBA0YPxjZeM4qij
iwLnH3ifp3w0ahRtbD9WkN2S4J5qA8dOQCikbJVjOOo7yIDhvkDEDds5m3Yi8EpXWjntP3JFVppW
JI9STV7sLnx0BrI0fD8ctnpHAQLzLt0pTk7uUkpOdW21ULvXmULyjDcejUL73SKxOKupscHACF7A
QT0B64nDzTHB86ZiWPnwW1Cm2OQEhtCZy1aN13h1KDA6NI51YVzg/KanKPZufabs7DkDpi8ucgrs
s5bSR0oj3CdGNP2KRQXNUIFW01QTCNowhLLU5r8XMbw32F8ZsPEfK3pVhIIYtrdX+Ce3pBrVN7MH
Lihf4D/0fyYtX4P3oZrW9M7t1C8KrvDWTJK+XzUkF83O750Z0mzME20X5chTY85mUKA9NI22uuS9
fTZAPD7St8WWG5rWhmrqpYkIz2DcjHogNOwzgqN3vSiqU+njkWgt8v2qxJOrqE5AhJQ1igd7YPRR
mWfTM9cjjusrE/aT17UKk22H2b7jB88jIwmkuuhDMmDRUWkaG1TFrVsr6nlKCv3iIYsecKro49OY
BAUJDJW/o62E/XNuPUY+WU6iuct4oEsvxninN9FbyWb4HJnitSPrbW+j+Tz5cXGrw1m86JAypzH0
JA3ZP/bOY2FF1mm5SYTOMVcDr7A8fMax/jtgj4pwGPXcqifQb4yuVMn5OcOV/CMOiT73gi2BAtgb
wD89F7rzlHAinPza2Zq1M5/VMc24IaHFFQfNDSVcfYM4v3c8JWGN3yqA7Wj0alvLSf6UTqcQkTZx
IauLixanyokhS3MYJzIVgzwgzxTNvxqLc5m0CclRUfxQfUnAblmYxy9cndVzNpu9q3KvCxk9KSjr
t6k6MrJR9fHikM4kprjeD3ViI+KoCBScewtq9cgWRbhKj4F5ClEYBsw/FLsKXeXXEIjgVHZsQWNN
PGUNj2RrbAAHOZcxjQ8iDy0k91V5xAD3EZYt3HjiqHa5Dc2wt+nykiW66ilqLT0bXDwO9LACCTMd
NjcNm9AdozRnCVI9F4XIzHABRDqmtr3uSADZsBkxN0TwPCm1Nux7Ndg1gWY9Zta414AXabmtXtMs
/mimWUHTFfVjFpOT0vc5stM2OhVAdQ5RRqNQDfPmhKF9nw9SuQVZ/spbAMtvogQfNfWuBfz7GRPK
NeL2lPzUyFxD8iESjIp4j0YXIA8dlgAzslOa8jwm4kv0nUlQKUFrFhEvuyJ8bXzCXAIPWkCTARlG
m0EGGUFrftI158Qm4cAb2vRaxV9Onm1CW6afEaspNEEiYXrbvxRx028zqUU7AnFYjcww3xgDJg7R
q9qb0dEcjpsfpGB4sGPFs1Y0xbX2WbcsXQWOgs89GJzpocJUf/eGPxlD+W0XsLug5TPeidCIbgNc
ULj0b5VS1MccyxjSPCBQXTiBH/QychOzAp6gwf5BEoIAC+OC6ci4mE78M/XL5JATznZj2P+EWx64
j+NU16GH902sAM2gJ645Doix1DrVQJXqIFkJXJpu5zzS946fhPgDODbfMzPs1iAW1Me+iM/Yz9FO
AkpfE/DD0Qa26WzG2i3S8/zmqFZ6TeqXvw9kx3GBJHstQgR7pp5ZJ6EhWBVZr29DXedNZnP2HMqe
g0T1u7PWGM2qa8Eq9ASWuYvhQvZUULJmR8moKN/bCvJG8BznsmNkJX2Rn/sx+tH2dPIUVbnnDKxq
8JPbZCjJ7SnUik6UdJedIv8Cqt9IkJPQ8PnCqj7ZRoPA1rRAbEzt2lJgQgYhzbshGu6Gz47T9x6q
QB1u/AVU6NBzk16CnfTyYYvmd5/zYa2padQN6tDZ815+Tin8qqFFwlH6KozSKn735/XEsrxsXYIF
8mtgEko3Di46RrGhjLRcEI60gNu/RnrmBgJWE0mr5Tx2BOCgumAfakcnrou4xhtKxdZFEhOtipaL
A80uew7ic1ZZE1OW1vlJAW5G/kjKSL1Gk0WmI2TJU2mAu64LZHNdh9+M/wlNYgNHuqUh5w/qa5ez
LSv7nzQwY3cE+LLz+tReq0VlrfRwjmuVjXYuevVUKFN0Y59csBUIjTVELmYRWQFiOPVpuDaG+kxD
v6PTTY/VNax+fNYjPXogYpWGMvA8xRqf+trgFUpooysjG7KYy7NQ3XqTPNNcwGgUkS045qO98Sog
JAUWmpFoq2cQZ+iko0uqS+w1Gm3e3i5+m1qsHwR18TXrizWNuE0sQvNDw6NoAa+yWq1hYWrtkzov
nqmltK7C5zbjTSvClSn+1HhTRWHlytyif5eeOtR8uGgDA430bJ8MaREyxDrmfhndO/oZa3Og1Vs3
EUlZyC2YaZrXwoakOLHhOlemxFT/Mfhm88qHBdXW7plXzEgsrUVdYBLjoSqBvgt0+dJp+Zcuy/7q
2XuZEpWRGGyACs+h/jDTR9C2zDmrfWa0xbu0xBYuwVMqCTsUrdncpxwKShmtcyNI1stkLk441Qu1
t91GhSOqy9DngiPVq9SjkzU+tzoC9BmryQKZjLc8GBBomf37DD06R463kbnmCnZK50T/Eshx935L
RjTgEi6bLcHIDmzfMTGDU5MrrBxq7L2mQbO1A9wjGbmXK8IFgYBVId0QHwVzMhEBU49asc9SWrBN
fwIt2N+ffcRKJ0OHXhu9UjqVG8TMERfkStm25uTansaoZM74I+jqBan0cHL0oT+NTIqG2tAg8MTl
pUKwsnfs6cvS/OykSC09Lfdyo8hOfay++mVV7Dwtn46+zs1yb5iI8BvESC8pqS8AFLcmaPZ9Y6AT
qFRvXEuJbMwOfZTTbf7YYx9ikrzwdQNkiZGjrHIrmxkuk/o8Vj6huRY29sq39dWQBcOlYny/2Msy
xqtPU/QTIdat1D3zvWa/EjjqewEB/FGDZX6y+hLze092jSnAo8azqSCkGVjn00XCp3jQog9kicZT
oxM4Bx0egVlL+soMUoManUswPs2fPEzfAir/PeMHurqo17koT9aO2vbIyIz6Kw2PoT+86UrKMgey
Y+PYGpvINPpc9BGDP9KeJnX5MukEcaCURl3eZzQybZv83YCIMCeCW026xZY21GfLHxKh1Vuhpvij
NgaoFoPTuFLMWa/SnDpdf03JvUee52zgYP6Mwindq57YQMJXj8ZkXHTPzjd1g3vXgfAShSMbQxvo
JOOiE+zLc9GSetkX2Hj1nKpba1rsGk5+ZGb84uN7P1ImmZuGKTfdU64OjTWt/kpkK3kNi1HbhaAY
j5mwC8aBAFeTFlZwgY9ui77b3tUp3ZOw1wR55gGz5OK5TexyS6wbCypQ1zWqgHAdZeQtxIC5V/VA
w7xyVNqKfeNhS48J8krbjtFebjyEoZmgTzUO0QUNpPei1aQJGqz2a8dEkQJgmN5oNn4iDS9dxTj6
QpgXWlmU/VJsw1qRL3Zi/U5LdFFcN/cpk5e0hZUHNxWmdERPdzLI74Oj5yKsAriGBCELaDyXHalt
iuKK9AujS77viHoOaMiucJbUbl2b29rs93EbWT97t86rbT/17WMuq5sd9NWmMkQCE5H+J2AJkxyS
DmZY7KhU2lK9lV1ziXRsy2n+ltJSW2EnslhfALrIwmpg3LPLsxBNjA7Bh66TNPheTGvYDbATUfSl
yWXI2p9DpNKX9OKDNlovpcqIpLRisRr0CLc4tNZtUxg0VBlXUkkDTbMd9cIG5aEi8/NYGNW7rykk
9NXpvTHkTgt7/1Lb6h3iNhnWSuIRO5SOx8DHUK9kCvMw5k/s/2bNY38VuqUcqql+XPwEja4+I/DM
Dw0xpFddj54i8KbulJmvQJASttbWiEtF/DJ6rhT/w9559TaOpVv7rzTmngVyMwNnBviUJefs8g0h
2yrmnPnrz7Pt8nS5untC2xeND8eYMaotm5Iocof3XWs9aRCXS2V0Xew2PTY9uk5zKwHslzXN3q/K
5ijsRikgNV+Nz/+XiPLvElEsAnJ+sDAu9s3+l0PW4J853aeHv//t7lA3v9yGlR9m4f5dKMrrX34P
RbHtL7Ywdc0hHsh6SSD5ZyiKI75Ypm5o2O4MS/AL2Fpx0TTB3/9mqF8snfWijWrX0onVwI7+PRlF
t79ormPRUbBcUnxcy/1vklEY1Ehl+cE8a5K4ZBG9YphYl2lfkif43njpj0aPjssPtr1iRitH5Ie0
K+u56HGT2E111CNOWCYyxKxs233TOikFzuOYpcwpRX18Pdu+Ja0+80EYEOiQwX9fmEaqzOpegs9s
BnbvrJWR66w4PIjkRDTHZeHR/0as3/veSWhRUJmI8KX2rNO/JcRZmbeiipdItu/6PVaIgvJsaS9a
JuS26CGuFhuamaycsKGsVIvaeaMvprLcVg4h8oaMk+9ksLwgYd6WUfMkgtK6xrWpkULfyTj6ngxl
eoBMC0F5lsrIeo25NSHDPpAIIRlq7wbE22fk3Cs5gfdoHaylJq7Icw0Xetx29BE69iL6dD5YuAnS
ETBIibNGrsjwgY5EPbPtcpeDTsw0Cp10bUCzJnlBUZdJGLf0iYeruCWmn1Caijje2ZiVhEW3oMgT
gxUvXi5meYZdGfdfEOzYEv9vjcVJ1Q9EkIQs362SfSwUt2hGt7+k3VMSlN1iBwjbaBUEBcmyhOsF
SJqu9c65TMmMrvMk3wJ1JmjBrKH8ksm3SQtxXUh0gQrDQINlMDb1rRX0FyYhFx2sgxLmgQV6JKsI
oA3vJhHOQvxppaoc9YV7ZrFM6Fr3RrWLvcF03ZGfOIvJm0aXguGicbbyUT1BMdHAYfDhMfQSzGBK
REMjYQ2qZpw2cnFKjGdNuTlHjkJsZighD0pA4RHqQy/xDxChd35uJkeOSgm6U+/DvI6Pp1GwHxu0
HO0NQTklne4QXBeFAbiOLm21ddRNxUJ30Ol4GvKQyCAguAsQEdd02nIu8FlDPMdcLW3zqA2T8h5r
Np6co4YWMxecjz6Y3d+i0KaeIJR0DjHPh2ZIEIozPFHNvyZSrVhpRgWjx49PRBVE9K30ywLOBn2H
C5G4Z3kMfKzsHww/sZeVRgmqCKqzKlFnQwhKiYYsvDwWGWZIH7WVUhcFmldYaSwB4TIes2EhNy8M
MPZoa4z7E2ey3NUSFmJADQH9MC6wMZJCqdN/an1vmbbtHeA/QEcYXJet5I/AIRESSKIS8jsrKu/Y
q0gvF0BLbOglAVFqgDHWWg0UOjd0NBuQThKJPNFCoNG1gaRvYtnVECxfFvZpY6Ql4ERI2E3T3wTX
+KspFF06qSAbzMgArBTTc9QQQESr4Nl0ylPPG1euhLJoRp0iuQPUgi+IVDYJbwFbK4El557EurgS
8NJJ1EsD84XGJrfNfRRdliZEjrYvFp0twiX5Pad2FZWr0AdVP97BJjzQoAcZ1JmnpTVsW61CcAs5
hirPuJpiLaf60Z2PY5AsWvbQ886BvsMebxH17QbJBxAEz79gqF65MG7q7sx7Qd64AUdITu0spy8b
E4ooCoG10kCX1CGMXvi5ns5ddrmzIFQ3ar2n3G7OtXo/UMxZ2Kq9oM2zVxHKLokDxtFHFqLttWsb
AC2thdoHbpF1tNeqJ/QnBHumhrFOqmlbCrQRSQ+jSNU9UhVd7yZICU1KrtIAkkKDB4g1CEgHNqO7
OiPspsqDQ4GNQnN7/SzsISUluk0UvNfthqC/tV093QXGLWG8JTo24qx7RzI8HBhSA6ntMI2GDhaQ
41YAn9AH0+ljH9oXzXHqmAcr+hZCRcLsSXtpBJRkQkwi0HrWp/RMRosdtmKq10Bp62VfP/mh3p8i
+wW8lMDtpIGNfpHwdxd3OIm1aM2cYOFSywroAekYrAlGZWQq82k9sMhEqm34FxZZGtSdG2VM50WI
3jyownTtAUWzmgqgHDaqmUEkSWyzy4UnNUiwFEXteRUYN6lETlG6gzAeUSmlgeNBHyWCAdK10iAH
0AikJCh7FZABpup2S6fcvymBuDg0Bbt+PRSkKdHVkZjQaOVVnrhIXRX9C5qpkpLGriYnY6GZS1N6
aRRadh1cLb+nSmTGQ7FkhU0YIOwlPONXVUJrKnH9aD3F7oNFJvYm/caa9T5yDLpKkLxqifTSNoME
fOH5OkvoNiQWSqmB4aUpWvy0dFOrBo0jnYZkpvrVWrcKuHASIhZCEyslViyh4BKZqHeT8Ja5gFSH
GASZLWFkHVSyrmJaQ71xrktgGRFeKCQznIcU/QYJNbPkrn+Cc9ZK4BmU2/w4hIFWb1Bdkr4LGQ3c
fXdqw0rDb6YeEYx4FdZg1HIJVFNalW8JkDUlsjYB1DUT+prWtFeTXd7g2LkmOBpkQnwX5BmkZqe/
I14OgBuwN6hgI5SAEvmtpRPdDa+0190t8bIThkFycXV2JAqRQEh6HKKpLpBeFb0zR4dVnbo9/cR8
oi0OgxNR/uSS/graSVfGC68tqx2QlueWNItZOJTOilvtga7TZduMClotrn+3BPRecGGy5ug3BIE3
cxR3u4BA5bylTpqCd+7hYeVxsWgzF0xez0bEKA4IqcEEQtIrJVLPKikdaSHEIfK5V6FJWBhdkx2a
/2zX1cHXdNCvq9aJV+xSL30WIGFCUmnruu0yAOLgtjkBXjD+ULkcw21gi8Z0FFbKuABaR4nA6k7s
7j4U4cYjYWqRlmyDIQiaAyhBfAaUEoELlrbEDErgICrIgNMS3HQSRjhCJQygE+J+YYLHgimxhZYE
GIoyvdZi+85sB0Bqw9zaEe3lbfRCC5YlhfmN5TbtavL5QNFnUmwM96Yy9dSJ/ScCzPEXOvFaF/qR
VfZs/BzOmKpggtaFe9NhUrRDxzoWxIHKNAuNhF6XacwUt6lEN1owHKOGKmtCFq4t8Y6mBD0qSneZ
js1t0nbTIi+JOs7RNto0wEbfbY79Adsr5tKb0gVNMkWMXHWvxCd5hHjKtqfiJB+MeoYMGAKlKlGU
OkxKE5noYqBBsptGDGxhcBFqeAziwtwXXVgttWq6CJWC3TwZsTAvgekyIpYPVqVckxBGyT8AdGdg
VKNarwCJtIOTGvYfcrbpIglN9LB6ZJKXoH1LU6qEWN/Zsk4Om0DBsNTb0baog2XiSL2Cd0f8lruq
RLSy+Zy3rFaSY4egezNjrAt7r1qlkv3Z1Ai5HB8eKFvkcVWOtL2q6sT3iFqb7McoLvoZXJcCKvUs
iQVto6FDhY70RRHqI6khD4bIIZGibaQJFR5pqUsRcypwq5xlKkN01oNWUsbs0ivLM/ipOYG80WU0
YcQJLgAQpEskCCwpJRU1k3xUbYKUWoBMtanY5LVB6gK5nmpb0WBUdTwu6mVOm+GUoPa5HbBElyRW
ukjBzBRycI+Mck1ilrdAxq722nzIqwsKWccOYFdPEl7zbsD9IKmvhMlHM0OSYF0TJuwwdMqGEald
TpIYmxrlHUte1nZIaOZ6R6swK+pzBIl0BjWYs6SxbwtJoY2bxiFVPGpPCArokG9Cqw2Q7DuSX1vw
N1QNaEuCth1srWNZDu02fOHeNhBwO8nCNXR9Fks6biM5uZ4k5iYKbVUIuhYy6AdTMnWJFdHb20qt
V0oEcxd/52nnQ+GlFg2PV5J5qW1vxw5W7+DSF4bK5WE8wUovib6FZPvWI5TfRrHjs0iSf1knlQ9l
MZizTC/AlktCsC5ZwZakBnfggw0wwpOdnYw2ruacosa9V0RPncNqNIqHszroDq1e6/PIsAjlT81z
lc3GsQmyuAJdPIBJmOmeRZ1EPsT1lxPAvKUw+Vjr3ZHqcI0icVUgfIvHIDlWMJBi4cjDVdCXd6M5
HrB5XNLrBw0L6mLWDuK4PjEUc52V2UmmIdzO6xqebES3sqZxYKvBI8KBacZK5IF4vK2DTnCYzqmE
7+q22LOLuiAE+7bHFacqpLsJoiOT8qFRYDrQ+aCmNbmXaeevTQ+mAZquQCX3e6KTNp8urcK9NAd/
jwSEM1wtKxONER6HReXvPaXdumQNm9ScfLY3tiHTmRKkKFq7cAlIwF24UxN7G6Z0SwUtPMrEC7RM
G8sLHl3tZpim5cTurSP2ssDFrlnujWEP4axeIue69kb3idXnV7tjDCGLcK5QOtdOXIMyPySjiKnF
URP2Bhn5EQx/tnc+oSzMAjLMFRoTCsGBTn1uuD5wvMS+pPu/SIIJhjcBzmAHyY8ZIigt7Dd9ACAc
KkrSi8JoFp2l7zSy6hfIadKZUIYz00Kx1Ffn0STuM5J/I4wMZodh0WOEVrxlgvReRcWem3VA+4n8
EMaFgbPJ5WiVVNHERa5qt3pZbTCdQ2SPzUeCHrw8PyHFAx9dGV+7BhrAojrDYnIuACXX1lc4T0sl
zo8lesOuFfLpjeVUFOHxfRUCvdN09TrI4HpFjMra1suFxeBtIDQ3Hsq8uKY0f4IFH9vfUigKi0IJ
BUcK65qs90rzEcofICzI3XEw0IE0KPCV1go1GkKvYF5AV4rLgamAhQC2/JKlnRWRMiraJTbwJ9cc
LhIPILgHlk8V9rlJHRdI23UYinmZUjSQH00WZnPTTVdptXEDNu90rxRRXkU5VWGth6EykI5BcvK8
UNLdkItd4+ob/B8YvMWdM9FoiRjbe2Ykec5BG15XubGWogavOOn6Ym/jZ8oEqVudZc1y014gYT/H
JoIvjPjUulvCiwegDkvTMG9YVtxSvUhYRrF7RsRyHlvdiuQPoKWdYV5dFkB2jzIUv8uhiQnNTOPz
mEyQrU7iWU7F5QQmg3ocmjU2hwlIc8egUUCw6if2UcTjzxw+pkS1AOO6s8iqCzbKSjnXnW7N3E/Y
vN6chL56NrRUAJi4IsQryIl75SrMBaoa2leKh/Knga3IDhDxLO4MtPPeUeYPx1NsM+6irary8gCg
mZXciNyWe2ga7OSsLu071GzdJmcXEVggLIe2lg1XgCaTMp3imJhBFduIlmRZVQ32Fcu6sOtnXpKn
S1WjV+UXaypXLON8/dQMonZlnwL8qkqWBVEg2MwHJ6wdH5FX0pXf1hXLuKhntrDQd8+5eqCRIi4e
2KKhxwg3U5E/IlV0tqlRdODCtH6upf0qcOvzwi+DeaPkd5YVHQ3UnmderT5WCq1GNTwrHc/HTJHl
c68xrw3fOWHqO+/0SJlZKplPo3Jtka3e6v2tqCnB5DXVKrVwV0oozmwTy1mbTw/4vaU2iR5dA9zP
y9sN1+VKVKo0wrj0HbP4BKuwcxr62lHsiQDaQLCs8OnslJiobOy985zoimXCdYfPsV0HhXgggoVF
dPFkdPQPhspaRHmCX1C1oYvp6jyP833uEWnWN3TN7OPYlRGofthcZ2G89dxoGQRVc5RQ8VyYarDz
AfD2gTMLO+h3di1zEGK4uHpBH85z14ip2Ldr8J8j/EckdcA0J4gB17860yh1LtOY2Ky+05aDTGk0
2XLkw1UUdHRZUm+eZkAXHBHNGhY2fUK8qqGMWxOPwxzNwhFYMXfZtN49Pb4ZWkCAwjH4HbfGJFPp
2kar+lPkdSH7UYqT4ZQX7Ci+pR03aGuX7CTN7h44EvuF/irBOjRHmdDOwhwLY+2yK+kTWz9yq8la
ERt3gT0wW/DbCKqkWQbnwHrQm3gjhMfubjI3zKn2LHEQrXT0wc9YihNewmTb20R6xKa5GQdrVwUJ
WUowNQzDI7uupryB/Ka7HNrnXO+xR9EdYebuqVbpJ2VrOFuNoOqFa9SYmlvWBelw3BQUKtHqoZaq
zu0hX2uUYmf90A3LUlnFWvlkepQCIyt6ngbLxmoB8ISV6JPtmYfU1rJVnxBO0jp2dNQV6lXl1huV
GKwF5KzzRvUv9FChF9xxVbs22nDM2wW7HNaCQzvXiHSdxX50XiTGU1gjEHWi7hg/1MmkeatYVPIW
1dNFZcuecEE/EzH4NhPX3pQtJ3SrHl60OWrQ00SVMpyouUhy/bpVcooDo4JfWugLOuS7pqPXjowG
YYwKOYj0YOSrmOMJxbJC1m2qHq/NtFPn9rrymtu89qnH+taycKN0acToRoReY7WkMoqCcNdipiaw
6lmhy2VJuLUV+aQomd20pqC6gdmwweKSzpQQvphdDRDT8XkV9A1ZkBFsj1d6iW3YmQedS3butoRX
SPA2vcOnSoF+QoZBL7dMF24yip0tv/l04XZBlJgruGnnOiLnTRhpiHMi1ha5Ze/6oP7+Lzq4E7p6
lLGupyg7bhR2hOx1FqZD7fPlWxokENwNYe3EWHIBvvywcUN6xTq3es2YuWv9sF3pFKy2kS7Knd9q
pxRkQJqWZAkVmRoAVSNjxgqLfAdahjQz30d7gzY4343ZwD91uNyEelRsNiJtY4zhuKacXO6Kqdv0
aYpaJsuKnS6Tel7+1TcsapxxmxRMYLTkt21+kWplSF8SPKrXu2xFXp49wBm6K4gzsrLcTRbU5B1k
nDzvy4t5+Rcl8ZyP/d3PWIXS7iaYhWQbUunoTc5610YhWk3OHN0iuHBVQSNuie/fgoxtK52VO13m
gAwyXiJ4icp4+af9EoRR1mGG3IPQi7Bh/gEcd1yGAGsR35pH9C6jNXdesWuIrcO91XkIw1pjrmWc
xJdvLXfNshfq/tcfCdPZscqF3S5aSmq/PkAT+PtfvfwsGlMNaRxD+68P9DkNDL1kMZcXDG8ydoet
ZL779Ztb6fjbX/47JPOhrATaNZe7wJHRaamAYm23yo6A1mZBmGa8cNLyCp5sepJD4Js6hdm0p4Bd
pt5Rim6A4NgQWmc3LbUWQDoiV31RYemhPe3QeSXwmugVWr9zsoRJbnAVhYEnxh3lhxdpxsRPmpx6
mXgVTW7WSBFzKa6VSTCf9uGxjbEHADpFXgKuUDV11mESSrMpsm7LnsA8bsdwXTVOuiyoSinDlfDx
aKasbqlCotYnL53+M+EFOAbIBktvxqjGUTESdcBFeRQZunTAdvBYqUDEY3SteUlxrBQxBXo7WDJG
70Z/kJMALghT9GKZe+25kaBsUadgqeVAqYssW00EKTHf6NGGpi+zqg2+Db71nGEun09diyezVYd5
Cgc2U0dQgF73tVTSG3VAtBZRDyKKA6PvBftEfR6Yhb1NvJbtEq5MBkmdftCatFy+5SzihP/I3jc5
LxQthJqeuDRtEA8a/aLKiudS5Ge1euobYlPqbFX0cZ3Y1D1T8zbW4J/GlX5IFeuqYlONu+8I3UxC
Izun9Gl4ksaHjVjcYNobEUHM0tjZ4uOtaJ6QS+V3w3U92rsovu4E6nxf78+81gCQhwPJjbBgjfiI
81uK8ez3IXmwlcxuRuKKdexc867tHoLUPZdPWzgkfGCcg6uDqz0Ioerm0Nmp4NOIG+89RKxI3rE+
qukVrfw7A70dD/cA3tT7rGVkzafqua/0+4Z3aEYURmT4Him59ddgpIadi6uqOc7bEBiWr6EdGus7
+e7mBuWGk9iyJkguzd7u/HNXYXGeE8tEaZfwHgLzutPId9i5wcNWzevCY/0zcXskhcyLLdSbshnW
nSCkMAjb57pvWF6xz6UCzlxJDLYUfdTNtYjgjJlqCoMqcbYCSXMo0GoHNGqsUgYphukhxjdLxwTk
KCGTUUi4awBE22NXAZ4LAIqujdeFcJ8s35yO6oIalIYMZ07EbYNhgIgxty9Z9zXE1SpBRcVhbbaU
6fErm9gonA6TRGhBtWcJDWxrptLLSHIQx2kFRTKbeAsZnT156mgU6fsSI36nKw+nac4uFUupO7Nb
816x+oXfWFdaG63pUhonghZc1DXQsgU1b0+j4OshYLKQOcrPo8rDbFUFFR7/vCZL27nrKnXPWKkv
slz/2uWAzQyP91xWnUQ/P8UVekkMu76o8Nn2CTIZr7q2jJgCwmixsNHP/KzAi9oDi6JeQ9pMZBKR
Ts3bsnNQl030OGaI/ER9EVr1NzumEDpNZBmlOTR0k3QLYN/o4GhEqHyKC33wZ5giHyaUbrPcdYjY
c48nt7z0Wv25TzvsE2QXs6CGuNsQHmfIEEgeCkOb3NO4fhY1winHuLVCblIv7Lgd89vK1s5cBGEr
jCEEr6HwTspbNlk4Dujdo8s1SB7oq2jremTvxmwp09S8pqNucJFS/HVJU1xMZHLbdgmNHOlsWHcs
nQH6lF/VdioXZuoxq4Z8JE51ZNr5HWbtUwO084IyArGkd3VXboXRnzWavwob6XUQjgFYuUVVCFMR
yPt1FJjlyrEquUyleecoxtr3sU80SsnAGcm1O7stV6zH2qIwgm9m5myoZt8rgY71x2EyP4rRf1eV
9VCyBKvNTGcujWEcO5elaz06Np0bLptMbw8iny6K8twW+XI0KAPipqPixwORGdMILr17ecHjDl22
obtUCOPTDWU31Ehsg9bAm2YvlDHag5DduBYsFQLCFq1FLY5o3/PRoxLDYkEsIIPfgCDASxorl2mc
HBfdo+J71czpGrRG6nYsIwOsu6/PiLs79cgR0+sW9jk0SkTyyYx4yoWnK5vYGk+pU11YtnWuJ80F
4LhZllkLDAxnL887NgmK5hiZtQWXrbLzy6BW85lAlaAB/JoZasjVSaTjjAUSK6J4hMqZ3Ngopem6
+jVqAjyHbrPOHaDcAzWV2WBSZDMFKND2sra5lxCW4getshM38y4tFJ362Ffr1NjDUEBvbJpPIC7P
+5GubVXeRAQS1VVwZBI6rrvdLgwYFQf33KGapKO049bFbU8Xdl8DdFVG+6FxnG9O8qjmBN/RO7sm
chxnDVm+ma3hc6XrXqkbBteeojAV1kHdTH31QBlXilQjtpHNOmOgVbJyH/lAbov+rHJNCK4GwUYo
zXCX4u1hDXIcqP4OYM21qRp3BUEOVsobYG25DUc7WSA3fhh91AzIN2Vi5KygDTNTKJ+yJl/Sfd1F
JiEXKe3OlpJxmxQ3UTfscNeoZvOk+qxxBP7rvia0gozTrl0nADhUJgMtoGVjjNsC+TifC3VJhwji
eYlFI6nI74iAH86KSKwrzJGkyxCuHobLUTXuy0mV3SvvKCeUM0Od0NpgQX2TXoqK66gsvkZtd1fH
jToHZHKmB2CHyay+6JvsmWwOWu9Ge+8k5bJu6sdyNB7SMrvNEpYFGLZLq/tKyhQZYhkRyEmRrdg/
2kwAEBeTPt4H+CpduhNY9Wg0ZNWjyefpObgaAhr6Q64tAd/HG2e88iOluYhy9bgYFkItQWMXg36W
eBrW6zLMFuzbprnJrZTri9DmEy3agSicPuRKgKpFnxK3mygWCJNUGl4NfUkt3jcligCPiYK2mL6y
mvIE5Bl5QJwY5AQRGZg9/Vvhf63RZqtjeZQ1rHwMh5kSCckRlddzU1EDXBfbaDD2fRfDEB2vnVHb
UzQjQrLv1oqLpkFPsyd5f3vIkPHiWXNKbMU8FYT6DYZ1Te78tgs6Rh+LLlyvj8emTafNqax0Zgl7
ZChtN77dmGd1G7MBFcpTXnIUU7nNpOGgLvEVk4FMAI5xhzRgY2RWJWkt4zagZPyy3LebZ2FRn2p8
spJcRZNT81nWeSxUSoZMYtW0uHlScG9RYtYeaxxTE+Flk4t8Em4uPEAI4pXpIuvQtjizpo2yI6z1
JiZ8aOXnMTmezjloxPCopVOip7JtNtGRyWmQ5t61G1r3akBfwPfISEZ43KjdkVU78VIrYRO1Af7J
rDiMZcaQIaaLjOxFwKYkc6bxUc52iKoCrZDGKSEwR6iaoC7X4TSLbXNhI1GkkBQtyRHfZDgGDDr8
c0KrLFzkjgDqqPfrXDHvCH3pCToDfBLBlZ7b4V0pprOWReTacwTpCyK+YAmERmG07xHebCpILqRR
BhUBZUQ85Do97lYmTCOYTNrTkeJq15YDQwaaccoV+PgZV/hwjVWmBJdl6ZdLQMQehIIVGflItut7
MUXash/0aaEgTKpd6QQhbkPTiemne7IjAqLZ0b3BBjw90ww6Kmp2FXltnmpeZ691Z7jhUsDQRwCX
2fc4GnNCVqKbXiVjEvmOPw8zJjL4P8to6PMF8jD8e0S8sWrmnTNEbTO0Q95I3aeuE24V7hU8JTGL
PFtBMGW5JNNEWbkp/O1EQuvMZ0Ooloj7O/TUrBeNnjqBde6OCENyXDgJdas1PWd13WnxJea+x8KP
MSGbWzc+rdhkX7TadDQEvr6lZdaohLb4TcrKhgkL5wV2QrKmt0YxoX5XzdlURGilqOYVbco6MlBn
5GXfNJSFeoF1DmN3SUo9WurqtqnzdKGb927xZJGYsFDq0JupIrxMw+ky0ynTVfQsCfnqL734wsn9
o4maiK1QFiPh+8hqk35F6Oa3agJ4IhNcGJYxgmHP35pm+024KSJ4bwRerd4YygNJOAfVmOZ9JrIj
PUM5o3fhMcEj09L1hcnyXV+GfXYqpuRW2uW9zC3oYKAnmOoFsXLZSrECa9UW/qavm9NOG9SFMQqK
g02z8gItXFKPdmYixnk36Spj4pgtAp05hE+NtU20rUl3pyiKjSvxyPxz19ZAFG2e2WtnuKU8Q40Q
LfoKh8hjJmjLpIV31Q/2vSaIf2nLmzbD6o4WplorqXWKvJda9PisVVRkE5I5vIqujZ9Y4TxtvZJh
YjsVaruOnbbHrOSbxN8zkShJfU7UAOkoOLMWhFevGmJgSpdave9Ee8yFM9Gm9z2UWADZDxiDV1lT
0ZcvvJIFVX9CQxzsFJ0DtfStC3qztp4drKxz5vDNSf5t8Tn0bD/9Kd3UEwyYUAZXTuQME+OnbaxJ
nEE/YKFFqdPUV0EdrrueOPBi0B6JNEb0neCl9KMNc5+/zrWb1jXSOW1ixCdJShCYEmAITs8jSLis
zroLNxNXnf1cRylOVGLDWa0/Fk17b0VQjav0JDEj1jb8f0KyNHPtJFl73nSsqy3bXEGmZSaMHe3u
TRxay8adqKXXKrgSDQsgqFw2YtWwtPL0JgxRSac6kGCj0heuOg2LJph7bfatzMhBcFsfmGpoPRrj
gIE+JXa8C7XLwFCb7dBnDM2jdd8+OrkINnFJN4kSY2uTG2NKl3jUsOXKCsLh2dLG/Y1jlieBsMK1
41izZiJjxixvQg9Xo5tOV5ZQ4l3I/cuCL4mWjYCj2kr7eJW0YolKZi2ahs5attH0pp/T37qafGyo
pn9mVlTWNS/cW44It53ozmrFpDsvAb3JkEbzIBwATCOsdrPOhnkMksBSj0lA6klm5MqtId62eUU2
4kDqrpZsaObgsB97YCTKRhRdexH7vDIRdSj0Onq4Pq4ldXh+UR//fyPU/v5GpI56+SKjvmgP1Xh5
qFviHv7xP698O/koeOisuc7/3C/96wN9F3C/Sr+f8Cw38hX4Yf6OaikMuE3vUJgvL+nl9f6rIyR7
1OHtM9pw3f1iqjrGcRMxNZtyeiMvP1dc9wtdKJ1CoOq+fEGQ4pl+ODd/9O7/9Rt7PY3/+nfevfT9
c8pKMsTWEj41P6rXwVf9Rvf+B2//p2P8+vZRr6Nc1AzT/P4uEdL/eBYc9wtPAykSzOLr11/tLJDT
qCG5/08ugj8+C9YX3UDxr7uO+vIFYPXHs+AaUsivq7p4faa/0EUg6Ltx5X7s7Rtf4GPb0Li018/4
54vAhAirurYkn758vT7hX+gscI06H70IGAnk+wPv/fomXQhLP14EjvUFJi6VYNd8vUheh56/1FkA
ZffRa0F8UW3DMm3DeH2XDHs/ngVXZ7xU2cOp3x//y10LQjM/PCDozhesNgz9BlQt+cXF9e4siC+G
bUNJNmHOyq+/3FmAJyt+xkT/t5MDZwH8nC1cG96x/Pp5WOQsOUySzJ+vZ+H14vsL3RGAgd3Xefun
RctvVwh/ODno8K0d3eCeeD0JvzkLNncEk4NqM0C+fP3VpkhdZ4L/4Liga18M7G2Go32/I36+Ftwv
Oj0rLhXxehJeHXl/oWtBJ7H1P1wt/uG1YBiY/VzX1K23SeL9uMByyeYkmKbL9SC//otF439wqv65
+GYnkzy/LLvDQ/17q/M/+oW3dedvH/++5tw+//1vclX97hflKvz1uQ8v+wH53/94d5Je1sU/PPi2
Tn55nu9//v0N/vap3z3X27t6++EmPFT76kmSHaWj8/vLfDV2/r9k/7hP9+8WxS/n/NdX8ve/vXud
P9wF/+bAdfzTcQ0wlx8+boVsKXt/YFfemx8/cLzP6n39diT5MWquyU360SPP90n4jYLKe+csVzjL
ow8fG/titX/O344kX7Vt6UymHz9ylh2emvCpfbdlYohmXProwRcHMFH76vB2JPmyHUf/hJP9ts37
Jf/2CwarNn18f9ox1XzCVbjirIfP769Cjc3N2/t53XT/mftmfcgRabw/slBVht2PnvMNZzwM347z
cnnrltyzf/TA2+d98O4C1Az0H59w3AQ8WB6+vyNfd+wffsnZc7j/aRR53QB9+Mh5//7DM152FB89
7NFvx6bX5emHD8wB2qd4fPu4Xq4Li7P89oM/fylL1Ur9m9PsCucTro2TfZi9Gz2oLnzG9HIi3eb7
7Pnt3cvTIUCLsi7/6Jk+2df1nmZhfSCh7u1wr8c3jc84JeETHND9++rea23jwy89ZC4g/Pfdlf29
bPTxYxOly/8wQrw7KYCxP2E4PeHQeVv9fGi5vf3wC8+z5qcxRGi24378yKeHx2r/0+pJCIfwiw+/
6NNDt38/byFy1z9h+XR66H/Z7IljxvTw7sbk+O4n3D3y+LtDVR/Gt5Pwcuvomoz4+OhHKQ9+chjC
p3fTmNC1z5jR5cG/goZ5e5nfX7elvf3gz4+wpzJA5Zf5vsqZKd/fnLqlfdoTLPbxz/c+OrBPWJKQ
df3+jKNQ/4SJ5yxOWJG839V8r2N89Eo5qw7+zw0U8zM+yvNDltVj0u1/2iYI0xKfMDlcBvnz4Zdt
/Zu5zbasT/ggr3CC//6FSOFE+4SP9PUJfnshysN/wn7kmrN/qOvDu5ELzI34hJHx+jC831V+LyZ9
9FK8afbB2xAixxSdXKVPWM3fHqqUme3dkZmKP2HCvP29/CgKQZ9w/d3tmXcyv3l/a1JbNj5hEPy3
4Vf/rOj8uVLJXVg/QUgP363cvtfaPnqR3I05vU//3adpueLfzpm/V2n6Z+v2t/Wnt5bs7/3Z++Ka
/I2n5LCv/vG/AAAA//8=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FFFFFF">
                <a:lumMod val="95000"/>
              </a:srgbClr>
            </a:solidFill>
            <a:latin typeface="Arial"/>
            <a:cs typeface="Arial"/>
          </a:endParaRPr>
        </a:p>
      </cx:txPr>
    </cx:legend>
  </cx:chart>
  <cx:spPr>
    <a:noFill/>
    <a:ln w="6350" cap="flat" cmpd="sng" algn="ctr">
      <a:noFill/>
      <a:prstDash val="solid"/>
      <a:miter lim="800000"/>
    </a:ln>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2ABD7D62-B23B-4F24-96C5-03477FF89C3F}">
          <cx:dataLabels>
            <cx:visibility seriesName="0" categoryName="0" value="1"/>
          </cx:dataLabels>
          <cx:dataId val="0"/>
          <cx:layoutPr>
            <cx:geography cultureLanguage="en-US" cultureRegion="CA" attribution="Powered by Bing">
              <cx:geoCache provider="{E9337A44-BEBE-4D9F-B70C-5C5E7DAFC167}">
                <cx:binary>1HrZkuQotu2vpOXzVRYgCURb1zG7aHB3xZhT5PAii4qIQmgASSA0fP3ZHpnZVZWdfbqvnbJrVv5A
ICEkYLH3XnsRf39Y//bQPd1PL9a+0/ZvD+vPL2vnhr/99JN9qJ/6e/uqVw+TseZX9+rB9D+ZX39V
D08/PU73i9LyJ4Jw9NNDfT+5p/Xlf/0d3iafzKV5uHfK6Nfz07S9ebJz5+z/0PbDphf3j73SmbJu
Ug8O//zy1HVKG2VfvnjSTrnt3TY8/fzyD0+9fPHT9+/6p+++6GBobn6EvhF6hUmEozhG/PmXvHzR
GS2/NgcJf4WjhIZxEn9p59++fX3fQ///ZETP47l/fJyerIUpPf/9fc8/jB8aLl++eDCzdud1k7CE
P798r5V7enzx1t27J5i8sib98kBqzpN4//Z51j/9ceX/6+/f3YB1+O7O78D5ftH+XdM/YXOlrDXz
pL6tz/8emzB5FVIWJyjC6PlH/ogNJ68ixsIzOF+wod++/QWb/2REP8bmt57fYXN185fE5qQf1b2+
/7Y8fwI0/BXHnDP+1Wo4mMUfzIa+IglOEOXxF+iib9/+ajb/fkA/RuYfM/kOmNP1XxKYm7a7r03/
ZyITv4qTMIro14VH+I/IcPYqRkmIEGM/dGj/yYh+DM1vPb/D5ubiL4nNySx/Ii4ReYUYoMKi6ItF
hN/hEgIuCFGMvrZ/58z+3Wh+jMmXXt/hcfq/f0k8Lu61vf8TQz+ElyiJGOGMfUHke0uB8JMgcGLh
19DP/ujD/v14fozJt37foXIBQfwvGfYfaiXv9be1+d/Hlih6lbCIcZZAhDn/vqdk8SsWIog95wh0
/n1nKVfq34/ox8j81vM7bK5Of1FstH6yxv2Zboy+CiOOo5AnPzaa6BXmEF5CAmTtC0n/Rsb+g7H8
K1j+0fV7XP6aUf/d0/qnOjL8KqJhEiX4K0/+3pHxV2EYnv0c+WIwYFC/h+bfDufHsHzt9h0k7z7+
JU3lg7IPRlv15/oxGnIeh/QbSf5jxIfUkgEqccyBjZ1/wAh+D8t/NKQfQ/O7rt/B8+Gv6ckO071+
fPEOXFn3bZH+VaD5E1Pc/zkcf8HqyzD+8OT/owQRcmB+YcxQDIHs90kU56+AfoQEMuAvdvvdBvlO
FfjX4/nxJvmu+x+m8P9JcvjXWP1Ds8nu3X3+LPb8TpH4n1ufpwsS1HddvxrXD/fNl7U7Pf78kuAY
Q+j6h4h0fskfzPI3beCfOj3dW/fzy7NmhHjMgVrSmJL45Yvl6fk+B+LCOOE0YXBTm8nVzwIUxRhT
RBhAjcLzx62Zz00hfYVQRBCDByBl40n0D3Xt1nSbBH/1bapfr1/oub81SjsLEyEEvXwxfHnwPDNQ
uCAC4AjFcZKELIQ0ENof7t+AhgfP4/8zYdqM8yjrkrg5TSL5esDaHVpJTNnVxJVb28WHuK0Oz1fP
Ba1xPiHUHNHWDiePH2M1mPK5SMxm9/S5iqZkSJHbr1vVZ1VU70K5jh6bxHx2qKpTLvV0ifc4q8P+
iYK6JZWertBohfJ8Kbaer+mEJgHdm8tqlZlcSebpjG+qflTpSuV4iXQt9LQMqeZzk2+4akUy72/9
htvDsO8X87x0graUn6oAxWJM+iXDJhttPQpLcZxNvOvFRNb2pm1zurBynPj+Aa2lHrclnXl3aVro
rKtf7EBpJk11uXNhQzUX1LZc0H3sM6PaMCXJprMEEyrCeV1KElerqKrB52sQNsJJHh7rk59wJZZR
0TQZl4IEiosQtamylSs63g7Cy/WASXWzyvoeq9aIeWp0ug7oKSTvuMVb0Wya5DbY2tzSehIkDgOx
J3MrTDTKvGv64z749wPq69RV8ZQnZCtmczGEQ3toZPMrbdibdiTk5FqZKR+1uQvZbVfL22TYTg43
a4boUMp2NGk02gtMZn9I9twme30jO5WrHDFDsn4zF6NWQ0a3pbpaKmrTmsgqb0Z2ywKGhXauF7y1
N1NA20zhoRG+hRGzHdajrdp3u25mofDiSyWbsjdvGjzv95YU67g8rVxVp75CRmDqsmWbusx2KM47
072NF54NyYhSMIYoG91cCy5rJFpu1nxnlRPJ1FRF7yYvVLCspzroyn19vSW6PnZD50TLone8n6ay
csEp8slVPw3BCZbmgo0GX8g4fPJ7v4i5cjhbMMAbxMGt8jDMGGux4cOKYHZT1/kjmywt+My8kK1v
jlXEdCYHZNNd6u20mE3l7YRf7ztmqWlI/S4JWK43bVMyhqsYO+RE71xwgwgsZtvKU4z8p3WOtyxE
NEm7ZBUaU50vW0YW67MkCrWQQWcOflzrUlvQ1brXW91xGAHabvYlmtM6iN97w2H0JC5Rs/SpCZHM
/OpOAcGpC8PpDZVNCKCNae3AzpJpgRWP4+3NQF06J9FjV+H+c21Pdowv5qgvoy2ZBfbtZYR3Iljy
Tu76E9YzziqlomOtqr2w5o0cNlWYyB55qJEYg3k7ERoJEm6HplZ9EddteOhZxpMF0KuDVTjk64zX
phLBRgpczxdeVZtQ3XBtejCecaqF22xwWEzqp8O8y9twpQWJaUGjeU97H8EDOgILJzU6uL45Doys
6Wi2oh7QmGva6nSZZDF0fernaE9JyE9xV7dXBKsbsg4mj1KlwuW63947G+yHeJj6NEiOpA/k2xAe
v2qS5hqh5BPzycku85jhgF2aPrpde9jIfc/9xUDiXxAPMrWb4UAtYHypBt+kCuoiAWd8kuq9Wuws
5naqC9nb1xWeM0f3VMp6ycPduBRpr9NuDrpD1bewN+Lbze/7jbf2Y+DrD03UVsJGZst3O5rTVCWF
gXcMsfllaqjAiHbF3iU5kfuWS01nEXB0L/EigjGteoVEVC0yt67/te58OfPhsWq36pokO/gmXxMR
t3EtppXRdNj2OiMoSES1RTQdJxcJa4Sf9ZhGUdBkbkimtGPLlQvUMd4bVkQdvth3ehOqajgYOgx5
O9tfoj4wheH8SY3Rx3lsphPRqhaKDDd4C1Var/uY1QQNh3CZjIiiJtPg2rJN0VPdzEGxbdv9Fm1h
yob9WHlmj6g3PkeqvgpleLF4GUIkWi+Nmkk66sUVSduXZPJH2ylyO5F8Cqtjw5A5DE4Owm6yIIPc
rkfRuP2OrZFLK4twnuzJ47L51BAIEbiaL+tlvB2ZHI+N6R5Hrx4anTQXla9nYQLti3r7wFyb5NOW
NFmcrFBxlYji/X5SE9jLlLTwIsoPQ4C8GEgbi0l1y7FFy6/bakyO2+hqsXwrlENZ16xj6vUe5Hqd
xhOEltcoejsaEz+y5Y6q7qNjbft2UTwWPIaoGS1Sph1anhzv/Wvd+DdVTJMs4esmdMgv7E6CFA5T
Pqvpcknaq0ZXJTJrtjoDGPd7Nle4xFSmbugG0VWSZwyHSPABVsl5/9DHH2Qv5VtU66OxFrxKf71x
Eh7QvuF05egutK/ncOpyqqpeKD4P+Sq3XfBfcLILzDeWymTxh02Fb5Hp22tS1+CYx/bohpUVDHci
WqUF8xtxLs34Odi2PQ87QlPOl6pAfmjTrjJhXtP1Pa33jyoahpQqleElngTsj88mIWFukPvkaJKk
O5VUOMyW1HVNYbEpWLhqMH5qRYx3meLa9mKDM8aUY/UxZKS5iGnwGCeuzdsY2Xxqwj2LEubTmI/j
tdqCRiyyUlcL7/J48aekd+GtwUt/khpgZSNJZ01ttjWszehActpaX8bR3uTMN1q0Q0wPPZCNbmwh
UlhUHSDW3sRjXSbD5ESHTF0i0p2COVyyVfLhcmDTKFRsj+MkddrOHS2YQXcz8h9DhSCEWJ2jsENi
bWsqTBs+1JvP6BRfB3aIRELagx5wlxIK/nzQ7MTm4A1N/O0C2yiN7QWaLJixssEDb9IwWoJ3HDU3
MvTyarfuGrmsc7sruVJbXqsEvM62f2wHMN6IeH6UstnEoO1HiDpxobepytYEghmL0SImtAfC7a2Y
QzwJcJvyxkgl7DCLilldBtMaC2RwqV23FCjQtvB0OE2r/VztRqXTxlQ5xfhJOeAZ1a6PTTA2h5jJ
YgwNTjeboFMs+z2Pe0OB2WmTsgjjW4z2TgRx937F/VDsrMUpI6i6nha9544nMmVsby/bJmizHrhC
Wn8McPgRRrmllu/gq3Eg72w8bTnjh0iy8DB7IJGT0enAUJ23fdyUYF6dUGjpRWz2E+p0lcYQrTPb
9+DBkvAy6islklZBFBxkkM6qBUa6kPa1GUgZt1pwOCcr2h4X/Y4l8FBKD9rls8Xx0foQHyEluW64
IhdorbpsiaPHKeHmSK3L9hgYyxy/g/1JcrOgRmwUtVlk+jLwfZL2y4xPELxhZ4QuG4l0ecITDdTs
GHpUX/Bw70U/j0BgAvIk29DmPaafIxeN2TrZbNXtchrlmkntY9Es0VYMrSkg5tTZGsg4D5ve5grW
czNWzPLsOjvGRYDsTThEn1cCe0VF08XO+ybr2/izTjqXb8z6dw7VKCMzhMfny9FrLHwD1uhGBBGE
89tmBnK6xfHJgXFkczPrtOnMWzRFuuiZ2i8XdPbfHU/SIRr8gdFJghc0b8YwFo60XdF6P9710pYr
HeI8Ht0G5Ng2Fwjpq8YBYY/j2qbbmI3j6wAtQ9ZpVhdxu4dCQZpi6dhcUM1uMeQYaRVMKg8B8r4B
z90PqoJNaO782NOrvVI3Yb9/GILIQhAOogu8ZJJkY2LNMVnIkjMaBylr2oOtZmDDpmoud9L+sjZ7
lXZ10wq6Ln3WcXIRYUcvgYjc8NrbHPOeZpRvaTh3RaLm8Yoqst/Y8VKudMxbGx4iHkH+wXwBOYf9
sHcrsOq+u9i4AlKAzFuzhlWO69AJt+gLhw29XNp9zW07HSIGL49bQRLyZiXzJ6v4idTs02ZMnaK2
DtPZxKEwRKbNAm50xTyVvAkLP9TZHqoaRno1BXt7jTBMJNn7NJY7bDNr811+rodtKyeXNhVkMJA4
fJySqDlYAmGVOH8A1/igpj563eH+Yup5I4AvnUK39uk0aFpG8XCUZW1Zdailf4hZklxhCOxpVTei
2aLqbdD4x47bsVhj5TIVvPFycnd1TPuDqh9tsKJiHqf1ct+biy4gF2Qr92gdRTt/4nHvbyCVQTtX
V2xcUuODRQB31WKafJKO+0cPqN1vTSjGtdW/yhw1/gow31KK8Hzg434zOAY2XSejIJ6Qolt3le28
mJcctlJ8YmgxopuIPE1UHYdkljkATgWSyQOhAdCsgESiouAZR2/fy8E2x3jIJAYjrfXEM7LBPtr5
G1bPl1oGSjTjDnGAJScT4e0QJfZNgBqT8pVH930T56YxuWoC/UgalVKPwbSHcQSGq1MABywZcuBc
Lu31uq2XUqqbyZHunaMKHHQM8x9wMJXh6rs0INWpC8I4nzQCrgzrkhKw7mxHgxJ7h82hZWmMNnsz
0OXtrGoIkWqQB4T8ZdWu4dH2EFY3427WZf8UDv3tish86SNPCkUc8FkbpaB4nYmV1WkVaTBHvOcS
qVXUdntNfLikGnV3PZuigkJyv0aEFlO8uVwzf1r9QAsVxeth7uWSU0o+uFC1eV0tyynoyCI4frBJ
0oGd9r827VjUU6OusPc3BJJtYJltIOaG2JOv/DveYnoxRW7P6hZi/BqyTAIvuNRkATLWj10ahhVQ
SyOvhsE+DTSgualdHnfsrZphsZsw6PI2wSjbBlAAuB7Gq7Gp03WZ7iYmVc7BDxQriPUFRh5fJZOY
HEKpH7lJnQ7StWNRziMklFUfJjqpdA+iBpwpeVs7CtzRs3IL2JLtjAHXCYBiscAKCWMD2PyTVfi9
XWV0YlKEk7xAVaSAzEEKg3IpbFBnnQdnMvA5PsykfRNt0QWJtrFYlO1z0CBcSqutFnjV5gK1tmTb
jARqESTnBo9p0G4Q+RwRNNbviVFPO4HX9eEG6XEIxr92vwDzvSckbkBxcJdygb2tDVgb6jkW0TRE
11zC64F/041RoYG8jWwGc2AwBS0rI4YRfaCgD9SDBHK/DWk8TjdB8k4tbZw3VTKnG55vNSWkHFFA
SvBTrBfP1/tswvK59lwMvahmPZcJtV5swetxMk3GgxqXz8UYj7g05+L5Epw3ThFZulT3HSmHc1F3
SwThaKqvKaXNgUR1DKyN39KqrU7PX7PnITwXQzja0rP0t0Egh6SIO2LzlVU7tEHxXPvRpV0mYXRg
T+w8QNTHqLTs3iCNT88Xz7dXsq5566cnNGGdAQWB1HvbgTidB/tcC7266YDmF/Nahf2X1kDtKWx7
eerOi9bLmXxZpLDRUYoJbtNobpKSutkDFwlZU871rXMR6DOORNkWIHecJ52P4HhKcy6eaxz0uS+1
CWB6fsIBASA5mSqV0SUiAtisK0EzcWVo5Sw8MksWzF7idG+WuQzP/dbVQgIKMEUVR8fJy8zo0Zf7
Un8tVtfyDtbm200PEQV2CTYCct3bYGqXskLMA42EGj8Xv93TwNaPOmpSulZL6Sj+WnSBn4o2Ue9W
epbbGH4jR2pKUP9M6esFi2H2KiPrNJS/FbhDQwkkeyhH7pYsQdKKxVB1wnwU3AXtcNwgPJfd3I0l
A44OG3rgaTQFIyCkdQrEa/5yGbQIZ3weRxGdFcKmp0vZgiWeMP00S7mUCEt9GGt1uYZmKf25eL6f
mFb2oIP6QJhkj1Pj9JkBb7MvOYMUfuz4DPu5dXm7959wc7VE01y2a9zZ46CauQxY0qTLsuyplYMr
fys6srqypdtamFW/fr4P329KztMG7QtKJQ5tuQezLQeNalDxllBsGx4O0rAyjNshbYZ6TntLXflb
oc8ftZELO/D20HIbnt+AR+lKdX7heB7FvHUIOPT5egq2OdUdm9JqMu9MDPuuiXgvglVlkoGbZIsC
oRTSJK0RFYlcTVG7O74MQNd5Cz4dR5/9OjrRtAvoIjt9ICOos6wJT0sbXFXenpKJ1SKotlXsrdMi
Dto9XcxoUx9XnxJmXst6Onjk42Ju8Nsx5B+2Xi951ReBauqDGZtbtfkVUunRXdUuQmlP6WMTvI04
GfO1r3lK4+Rui+Vl2ERdMQNbF7xeeNFv8B+ta3dIwI57DypdQ7rrLojiopECHRft20xD0nBsoopk
NCkD0je5Cbs7maxaRA5U1K4v3MxnyC+kB5favTVDEmayd78CpZtPcwysNGjvVBuNgjbgL9HBd1uc
RTFsQXqWy+FkQOym8gVP2HzTGHhtEiQGVEpzFa6BTvtxaYtm0lR0ixfIUbHO4aMLF9E5DvkE5S2M
PPgUIdgXZqMMTEunYbVWmV/GUFBO74PuzvZsz+KJBoJ3kHCRZBAzbYPCLOxkeROXSTNh0XYTvWJ6
OrWNv+PaX/nJbOVoID2LYGais+N8a+c6tUH4fuy31MxAlvsl+GBC/S6YzX5I3DnL1P6AgyoWkRfV
HuvcfPK8dyJkrOjKXk8fVNzNJWj3oG0E5MQw/jSHEFUZJSw3eiUnudw1bpnegZIlKFkOLd/nlHfL
Oe3sXq8yZpnVTREziG8jx2vO8PzRw7+fAsUEAcrReziw6X6hfv6k2YoEZvUvbmdKDHvAxbYAGIGc
VxEs+hdY8A+ka/KkYwV3ZBAsNAfpyaPv/Vu1SBF4I6SsbveKbdk6g+7JcXxwHAQQkCXESld1mFgF
TD9KwIPPEIMbw3OQ32/0cqzQSrPYV+gQGtYeeLQ06SSn+tCt8ilsaSxCIORwtnBW1/zrfQz2IyZt
uo8zZHZoYAKb7nKLmjELLX8PGcIqthVSTAccQdnPoBV8XtYmymS8mnQBhRGOQiCU1MrcbnBeByqH
RccwgdOQrX7vJ02EZRMIVaCvplbXFz2+nd7sBCbeJssVUPBPe5i4gg4bhoTUgxA6ZnQ1y1UYtk0e
Ez+n0xWYFuyuOLputn4WMo4/Rb3qj3p+Y3q6A2Vb7xDuo0J697kK5i4LYtRBbg/bzDY1KBcNEB8T
FHWtP0kABvLwODOyjorGIZBtIGO0SXOa9KiE3vYuxeP5EKqv3u0bjLSKE1Ng1jQCx/UVGJc4H2V0
bHZ5lGxd6nt2CsNuKDrVW8H6uXkT3Q696rKQyfYsbdWgxYQlGpN7mRh0WRmvIT2PbwYyGBE3lU9n
kPo2GsiLsfm8RUlQVkM8CLyJSao6VXWHX+MKfaRN+xmEbS0qaXqxDKchwfICfGuujTsAicvrydE8
WCG1q+mAs3pYxQyx9xA7NYqNTO9qOFiB1OQxCOBvVYeb8GsQC4hemUUhLZIueIijfhfMo1+nxabL
vuI7o5a9qAlvM+BG7+iy1HCq5kEpqNo5ZxGnRV+tKN086M8c3DDw6UpwELoFrfvhZg1Ep7dyqOn7
pXXkFh3tmFsDO68axvhkjJVpG1D4Xz/zXq9d1jLnsnYM+0Im43GMI53qNvaZ2vRx3sGxk042uZZJ
HkoIp2oBDz7XvkjcdknC+BocFhGNguSGhDN8G6RJSC6v6+4u9ipO6TTekb2pyiD0xcilA31W7XeL
T0zmKgLK2h6fJkKvzRaCREuKIZy2Y4fVZaT4XTuoKXVJRA64dgL0kP6wberKtxJD0tWLqBtyVm+/
yMDuh6ZaW9F5+g6I5wdUhwHIWOuBcYj/pp5y75wXXS+vlJpsjviHudqaNHYdBptZ7upqADWZlWgJ
IRkZOD6wjb1dIpzvGzpEZAtFA+cxkPDFA6TK5t50/sMIJwcC161YmL9XZiGQ1+I3dt01qCOB6Mdq
Snsjl0uP5hvbd08gBkaepvW269JHoIvBuWUPMn+lTs353nPDc6GCUZd9l+iykd0d6JpNUe/AUp6L
cQRyOoPTTfoaZLFNy6Oi0fWyWYH49Kbv7XKQcTqNS9n5aT5QA8zguagQ0JXn2la5CqU1VlVhK5wN
a56MXKiBwNHKHPiLrYrkIYGDiQTvp1khmSvQJOGYLqoyOP4cRQVHfjIye8kiux67qr3qOwg8nA83
9QphnDc4waleprUcuujUIrQBw1drufJlBPc6kKwzwF8hSFpgKEBiKesEaaw5Pd8f944c+mWCpD55
PYJ8n+8zHE+q9s1SOVqgsOdlSDkQa5+uLlblQGZQCvsdslI4yjqxBIgQtaOEoBovuQ6MFgShId9Q
11+Ee9Jd7HjuLyK5gCIC6ZXc1NCJhTouRmnilFM4m6HENnkkgXbSc/Fcey6WpoOU6rmqZ2lKU/ga
tRdagTC0tiGG82H8NMzRUG4J2HYXAYHbsJpzUMseJWqm0gV0LGNjp/L5ElK9QdDAHadtAf3jDBmr
1Fe0mN+XQ9RMl+PKxiwhPEj3qWmzhLENBHvVphySv1SdPxWtGrRzqcUOy9HI5TXqVXAII9ofmyrO
+w1o4G9FqIEqWqJAyn2uPrdsdCwqAvlC29b9Re3kDgcl6lrXw6f2vCc3tI572qrpKtALK353z1F7
5fHegKFC5kd3J4uVeDhQhd2Nz12fa3Ae7U6zvlsaGpbgOcOy9xIsoRXB+f8bIq6GLwU+pwj7HrWd
qCuX8bAHbeacRfAB8onn2nMRNysReDFDZherLogPDo0GnVo1UyhC0PPKwB50ZWWp+ARaXriylAxj
AmrzmdZHrpKCsAn22JnqPxdMzbwgkl3357TOqeTJbKCSQlg/MTian8P6vyk5syVHdTZrXxEdgJh0
0gcMxmNmVlZWVlaeEDVqQIhBIIar/xeu/X21e0dH/90ReztMGtsUBul913qWUIajhNMC1067l+Ex
MzHalgWywc50wLATKl3M2J6nLo4zL1qj1NcaPc+/H4B5qqPH0MJqrlSK89oUm3B+BRYXjiN5//uB
/vsZ6WmYkRjXaDjy5LCI6aEm1fgbIImmvlB11B3zlW+xm83AXo5jFGR27xGbvVsEL4d+hkHHvf8Q
LKwBn2wraA4zxFGewL6G8jHOMPFRknftghl10OGlJ95lhAUEgbJZnHILw+bM5AY9lXZHHo9w3ljX
2nJag+MEzu/cdNVzRak+3L9nbhqGeyvchzxjquBQkfnDmGywc+IJtXrVQvgNRhysDY6JP2XzvRFy
wriwdftmLO4wsl8arghRt9J4y2RC9Hmf4M/9/up9M9DDWBI6nsa9ybPYI69A/6XzFmCgJHsvSHkv
MHNM6EDMBmeIw3hKLERhMn2L/PVZbtIc/L0LRTSqO6uatRiV9u2FWWieg8C5sO10iVUvTh1khTuC
s+iFq99P2/36HAwZjnAP8vuh8/5tjdRwuh9pqyAOZ8Qfb7HBT2hrX8JGuV/PKoc5Sw8MX9K6Kznx
6Hj/9HUSuJTuT+8Pbi1+fzesqv58f/DNggP9s20tMZkOtg/OVL9zRspo5klp7IrLzN+vLlwh3pbx
zTlWyz647H8bgqhPY7gQ+f1fHMSTVjCZcB6kY962wEtyuSypu58OftWAcc6xmqLzaEzWzjX5fW/e
D9Gu/ZRGaw+fbm/Lhyb5Vq3tJ7XLI6ZfWRntUsq+Va3ih10aW8Rb1Z4r2IdZwCuTebHFrbIf1v1+
uW/eH7b9hXniU24pNPf7kS+r0x8I8a/UhA8sUKBL8OvKONx/lZVnHTnUAk2gnaeTbZr6HBHc8s0E
P7xb3zCDOamMGlV29fDBUQfVdx/JlJAjracHT3toH1iVavQ0+QKtJR3pcLPCfUIFATESI5evRpUP
VvlwW9makgjyde9x3IPO2W9xVv3Ofu+ga6YtbZ6Tzn+TY/QlUslD33k0R0cZlLTTAc52eFVy28pO
Skzn7ngOu/Zi4u5LOBH4HaH77ISBSZsYVM7KwRiY5p1Rf8sm6zeF6kSmeQXHFcqiJUld9iL4NK0X
0le3VqGd9MM5F/70IGf13hqFcTa4TXOj07huv0OON88WWqVVCzxrvj6ryj2OqMcS1o8ZqsJT3Dtj
HidulQ8qukGmf0pkRdL4gxdXS9EF9YrJXTwuCpWx6EZdJGtQEB+NMYpUFCrjfOqG9jvuyC2tHBRl
vqgSzMxmQQ/hD1ligD/ALdCXtQ+jdCb6tOp++ta6T2FcBd95NaywJnaLp0WNahuWJ7P7ygLnEaTv
UEivrk/RPP7yKOr6ntsPS29IZlqHHu43I0Tn6SilhPk2uOUcJeV9FKGDL7fs/rRemH/q1xMwBIxr
6+g9empzDpRrel6a2AXkC4DxL7ryv7CC39tuHQTjf4Vx/735ny9tg//u7/nzxz3L+2cL8YjfIeD/
ca/yZ7sT/+afO+1H8+/P+hNF3fnKfx/qP4jN37HhfzGO/5cX/9esp/v/ZT0RaxVdJ/6FHf/FiO7v
+xfumfyHh4gqSN0g9qKYRvQP8en9RxQEmNF2CvQv4JOEoDpdiBIRMsc+cFDEiv4FfCKMjNwLYi0+
lKQ9+vp/Az69Hej8G/AZ7HA53Y8sIgS2QoiD/jvwKWLRQ7cz9UnZVhzpPL5PQfQA0QSqpV6qMxhG
COZ2K5ulhiYl9Ikta42mhLvHwfdJGmAQgMj8VA9kvFC6PdJqbE+R031VS1tDMpx+Lk1F05Zt7blu
anSqbP5lW19fzdo9qhjGFTpjsGJauimRmPlXuMHDVHDHPhD55q7tofb9Nt8Wk+TuEKty5oFKR/Jr
8NUG049dghklbfg0MaAibmfem57NEKz6+LDKieSot/n0nXECCjIJPkZ6sdkggjonjNd5tanD7Fbb
sbFjuUwgI6kLqaVNhHOMvJY+yhpK3+ZofZC8yahTqYfaCeunJTQQczdrSrGIDnaYu569hn13Bo+e
AyAhLyO8qOPYV184keKBtpY/xBUT+ei5Io+Xar3KeJuLwVo3hYpxChoSiEIbECODdJzC0I6kNGao
chcz5YPYdRzwqkVI+DGpwHmKVY03v25uKx1NFtb2tho1HNu6K8EczEA5t49JFDvoWgAKJe63xbYn
y7X9OUiZbab6MgcT1Eu6LZkDwKlcZe/l/Zz3QmyHuTVxKpakyevIf9VVEuS+t754nV5LagZ8UNuD
6QPTAy2xymVoL8k8L08ALTb0yXwt2wXF6NavWbg56kq9Pm0HfDBJHFKIdvhKOETHfe915A+gJ+hl
Ec9NpS5JFaCy7ACbufhA2fRhBggekkMlMF9T2aakc+hxHepzRf2hBM/spICnz6uK+CVOGDvMo/hu
eSgv4/7g8vmvB8NF/bfN+6v3/e67/Heb9xeqQLrlEgbX+5YTRSFQQyhfg5ymNv3Hd9w/r7u/cn+6
NQE99Cx6/sdhBDIBerVNn3tiGhgP/+VA758Z4qpOq7En+f98ePf33t8R7L1dAhguvb/jzwv3TSYZ
ZMX7078d3+89ne01jBR4UoYp8m87/u3pfcf712ymKyC2wpH1mzbju5h1fzCeD1ZoS6ASzqt7nQHC
ogBqaG73DjqEjnggbHnRzRWqUf23B2cN6mvsK/zNAW/MVDDkdP/bApHjQKoSU+6X+3vuf52SDVVM
4m+FZcE5nM3nwVVtAZqZDTmRvTmu9sqd/iaWFk46xaXkuY1zrcbZud6fEd4kxQbBAVrIMl5UvJxn
Om+nQQLWAIKS6hrKmusdo2YjVwpm/ursDzQU/jXINPMJurlJfUZ0g5T31/3Rj45AW65V7KwX7YQ4
1ZHPgErMAaz2KLjen41ghABQrc/UptRAd6tQMQEGkeGVacdmlYtz+OdvcP4LMrnDedn3AFv1faA8
yRXKWTHP0aVrdHThM7QBSD3tIdjP+7Zw0uYSQvaVk1RTeajkUKWdCbcMRKh7ve91fwAk6v3eJAmX
UETrNz8iLQZP9XWuekBMDeT+iq76vMXT0U9oeDE+/l/d/tiAnh89Rg4w77/XFdo00svmoF2vuzVx
/aq7MSqh8zQH01PQ0m3jF+4EKAx463KNo3i5rhJ1P23al0YDSGj3hwWWPAztgRbhvoc/PM12I5cG
I/15DvkDfxJzEOUOkOzUtW14WgC68FXzK5B4frWLJGdTA19ZQugcxMkTQ3pUx/hAKwaQNsDpb0S/
R8RVV5Th7hywdADodZi1s12d1duubjVsVyOb+rR1FZoR/On+922GtuQGiTzcN5FhcH+/8K0Pzghp
tNdVnWYn4QfBeoxTPX4CTecJpHnnP+rAtadubKLMTYaDJyzPrB3UFd6nurLNkUfrpzocP1rYr7Dw
guu6bN5pbeZj0I5Rl4e0JoXuZlz8wK/KjoSv9wtrIM5yiPgeYUgqdetBgIHcswZ48Doc7puBY8wB
yMwAI3ZtbmgR2nyOW0DBg8kig3YDDcgHxZqnAau1FG2cVHkLgCqtGTAOIjt1murVZItjaDq1zHuM
w6ZsIXh/Fo5WR1LJRx+BkKO/6yjLvZfme/++7OJKcNdlKjlnbJjtYZs7t+hHgq5b7vvMuwxxf/b7
j3+272+UYCL/2vMfu983ffw8B0qmx/tXx/4Yp51AtOL+4p83/O2jfz+Fcf7JVD4/tH+O5P5996/f
7qIAWPguY5Ho4YP++yD+tv+gjZf5TLOMud6ITrmHYnZ/SBzctH820UcP53/87f7qBGa9DAIILEnp
O56fDZUbHTSkHQLBxFkVfJdK4oaLvvWafYMW1Odu03+LtvgdApS9TVJCJLdClXJ7CwO3WHBeT2oB
6BMGdQM9IvRzmDXQiT17HKo6hp4a4R1+mzljoApAS93BKLWems777NDhFPlAsg3A181D88M9loVx
92wjfeR6fR69GZEWkNYZc/ij0xXeVAd5HRKRd3DlU2Lh2LIISA5rvCxIWoFRYpOnRoXXUFTjEU0+
mK4290BfSAOgZU56sEYid6E/52bEx7fwqKK474qQ+W+zlm3ucEDlTVw0Q+PeYr+nWT+aFy9Ia119
5nY31qJoPEYtWWFO9EAltuRBtnD6az5nvHHem66x6SRCIGxLcux57ecm9BDbMaC2Eium69RgqsVA
iM42YggIeRY/+8kZEHfQ1tBTi8cM8o7IwrY61dC4UKKEoqh6ZEsEYZkPiyb3+6jKCJM+CkmoJKFd
UyzrsBReb2DcbxBmEzMi8EGXHssbzZ+VhwqsUuGS1SRGf7+eBgEQrIq1SJuaubhHDFR8znESZvW1
g4ldr2E5MW7SmvwQYcsPjfsx8haZs6C7rQ5xS78xbxEzVR5VgS3EWqf1Sum5Us2ADrdWgOUcmjm2
fun8eMmWTXaHcYve2WbZhYMIPsy4PFGLRU9rODVXXQ/v+nUHG/JNdeXstCZr3OnNAIfJ6RJ/m2O0
t+AW8xoLNpVdtKSEmi1NZj0jruKgqFhYGbt1j3999+67EkmPW5zMT13cVUWFiNXJW/1sm+ujnSFH
KxkGWTJ+3rbqJ5/oMW5Nn8cVyVwxRSe6kSPOGLkNmi2pe/E2q5A94I+joG4+zxRNA8xO9B4A8ELo
ta07fOLmwGkDfaT9FQeDx0AIuZeVY3f9tdXgVozbHofQwgJpxiuV0dXtJn4Dg1bSAWeQRAtILZjG
VNjckoFeiLBgoGE+9h55X7Z1/RARkw68Hm5ixrWURNUxpqBVwhEXaNK5CEHZjw3UWCtg7WCCy9oN
6HpYUfxSwT4mw27lzlT0wRJmUlZpUhFVCiVTQrCjCxMSEmjj5BqDTl6z5VrPMewf5Ao4SE1JE3Cg
7JPXx69Q5HFLVexoB5ccp9k/8ikS57h1slDHNwbhIqcuuJdRFa3XPoL3WtIQQQkdAtNKguDQMDkd
waEfvboA44UqWwUJ0khHK6v1lYbjp4iIr0sEo2mBFplDjCalmh566PmpM2JYCaHCpTrhLI8i5eTr
Cs3UdeinxZBXWYNhtp0CkDj0oKLTGr5mSjc9ZKjCylATgpwKekDDWHCR9WPk1SC8OU8y4eoNKDug
ucC2aI4kbkv2Vk3KPc1meZv7ti+SeXzgIk6u09J9SUb9iMyjW4xq5IgLjP4xWqjzdeGDOmCBLUAD
cs+y4bhlB0Em7BtRNHTOGsndQ8jqV4B+TuFzIOl+x53Mpzg/07oWK5FOSdUgDq7Lu1wkDMZhZW57
iaPYDBhEqVLHCJu1o4nOIuJZy5jKFndF5qJzbkg+igrDfu0A4R1bJx9n9lzBO7q0ky06BQmYO8h/
2TV088iLW5BFydMOCOglrrPla8K0hjeT0GOIMcSRvkAhRQHyuSjltd+du2qgp8T95VdxdRRxM+Qr
gwMT1D3+7ZN89OwI61vj1PpeqQ0YkzXudO7g15DhzDJo2z9YeJXjt4RAxg0W5Pi0WN7RsS7whz2Z
6Q1jVcJbby/tKiQPqciCCjaVJPY2xDLzQYrnThDhU2Ev32BtwSCO7GmkGwTwen6G4PtF2yHMRJAk
yDphxLvrYWMv3zwI54Wq1DlB/bSxvkb9HfDCCcYGA7vKKiw6UYRDEh+sE/xggP62qvpocNJT9tRE
urpUK0vSlQW/OCSM1B/FdCQSOj6PgIQscLHpFzIMp0FxtOlO8O47gzyvXoEGmWNo7r8MGpNSMI6/
OsGAOeFEpxhX/Zzv7Sj35xt3uMWQI14G2A0FiocnYmcAzW7zvQKzDLQORMigp7QPkUoD65O1SVLE
MvzAqHMiNckDNQ/laqccaT2RTusAFMcAAPW0+4Cr4EqS5tEVybOe6xtzn9k83dx8Ub1OHc5ScM8X
kFNZ6wZfmK9e5xA/Q+RJ+Mcil4q9hptFsiBC/sbq5w6dZx8imaCh3+adMBmrk4P0vCCb4woJWo0Y
QDONgKLpUXrIqVH+3Zdtm0/BjLBMLy5V3OvMNVTkts16JCPnKXoyBgyDQ5Aak0mcBgDEDk9dgsRO
0kcfdeJ+qDVuP4fzOa+1+aHgDc9CBeW4hN+jjbvPgfMzaSxMGkaflz4EaYxuKFrCkvTesQvtG6Jt
M0TbJ0AnqPwbLD4z4fJy6t6mDWcokTdgcR0E7eCA0w700x+afOvEz7kPvoByrFMMIgtotaouNuS0
cKVcVAtdSzEfP6ITH2kCMBsTo84ji2EXebqvY5MsWRtBj28l/xKL8CvRokrJAmHLB4fENUQb9qlr
th986xAdCtbpMEXJ2wb44thyuBiA9tsWvysH/7jTH5kIl/dRN4CZklUeDeh8vjwLyNiA/75HessH
WSZ9h091jqur38ceQZVwdDAm2vYM6/DBJlKcDLcbohVBnPbBuj3YahBgdtt3DY1Gu/XzOut3J+wk
pO0uX+06lOMKEgdhsU+JBE91L7n8OoHrNGCC9hALS9Xe+24IPB0EHOy4ZyW8lYOewxuh1i1Vjwwf
DYFMRHBiKRMHWsOn1+6Q0bYWxWC2z63eEGKO0AItSMCqsaOPa7IirRGSi43rowCFhLAGrdI9aF0u
tqK5GaonqpbHdf4VknE4LA1otHmsg0Oy9bJoGv55AmOaB0PwUU/u68oHUiYcLbycbp5qyYWRM9I3
8+m9rnfuJBpwmocgRA168Rdo9osPhHcN+jcaY1JtwvinM7Y/mY9hs4p8mnZceBk3rSx447cHVT20
YKce1wZSh0Mr+N4Buk+eiFOQnAJY/8eE1SgjErmlKHjH6/BBms3NhZBerpJ2e5q24GHswb/EfbLm
bbdFl77jn47Ebd+7qGCbIidnBlIYMK8AJ71kDTxhTeOwbCF1wANSXYZ5skJ9XR39OGCPMyF53dnM
NEME9Dz45TcIni2ChRjYdqxRC5tR6Zor6rq29r5xFE0T+JMCQTKwhkgPgMJBsh7RnGW7TQz5Btz9
ZxEY6A74p69yKecp/lxXFNW139h82gzqaXL1FLJSSRie221YCt3M4pR45OY67JNugf6F2061U8Xz
OGq+OOH6cbRGYKbt3SKkwxeI4dEJAXE5HoLa/z5BmclDfxOnkfiv89pfhm2luTeQBMmCR+UFHiLW
GrPudKFywqTosBtCmw8WTmEWO7BagrCFf9P1Vz8Jj5MEQo64RL4uEQOdu06IsEpch/2T9fmzS4MG
HrKP6WoZX1x2jTwNd90A8wMVUzS+h7PvO2EW08kFU0nRvCwJzgldUkiln02FPM447z8FOhykKx9i
AyUQ8Olj1LgxVGCT1Sx8CgN6CZvx5nEcDoqqG84TrLPq0eeBf4jG5PO6mDBfWvPa0fm57oLXnkyo
eEdqc+3Uz8qbuhTOH1LuhQeoKeXvCkR0JkAD5LXsyzaiFaSNcl3mZwEs/tg5/OYmfXzZJhnlaRc0
8myScq19oChGn6YY2QPioY9BLPDUe1Y+TJN+UAYo6j5adN2Kbg4Bh6OBys8Ps/XfKOtlVs0NLzri
PyzaXcDlw1MNWvBW1PF/IAMRX9AEIUcM8b8bUCVvYZs1e3oPHxfz7uLUsA6aqouA69FXC+36c8RH
uNUkgSWI6QfS+g+iPk59jZQ7Y0kJr/4ZaWBRrEOcFKDngrxjP5tumq89A+YIt3aSHdYmiJuwSAAx
FNWAxQhmT2v8iro5tFocFxiGTiQFqqJdwhph2tdNga4nymrUxEGzJ8Qjipjd0h4rA3EhwtBR9UCo
kHu2KF0eWRzcapnYA67k8FQt84sv7dOQmCSrEALNFHVeYspMHrktmmlzaoFmgxhFdTSe5n31Bb5e
EiREUhuAHZaef91UFKeOQSh/NWASKyTyUebvKdBki0u0ladgZL8q16qj0HGOkRyws77nI1BuBBs9
99M2pEGEMdhiLizoVCPbTkeAT+34Io2Bec3R9DTS9y6NHU7wGmBTuMhns9gh6Tgd+lW+eBEBjt6P
z0ssWMHsPKdmiqDFISiZ4lhtnOjcVJjep/hsJ6MPsVhRBOsEtBIuKI90R8CHfcpoiHCkCJpinTtM
gZ3sszWsMks34JSYLXuFVGrihT8RVhCXbmZfhDwiW0sx2QVgxqbwfVQtxg8sn+DVFVYGieOvK+tU
liik4ZE4Q7JgfaDQmzNmZIA4kcSMpSjCTDFaGxKl6zYf7RK9DJV2cm+KFSIqrn8IMfRj7YsvjC0o
VXTyyiqgZjTWUGso8u9kQvPsah94QteXzPAPHUgy1G8wj1y3Bwn7TiBZe+Z1UHdQ37Q3oC8rfqK3
euXoZgfn2wCRwnMXcjUgRQt0JHHHDknTx8/O7i9DfT+PeukgA64VZIjgJ93Y64rAfd7wBVCU44vU
J/PXtjPNgbvydesfmBzZbeC6fRIKkaUNtXmhh1cNhB7zCYScGADAGPSHULmYPxbEJutGJnm/IUls
5+aFsGoqlhFlqe/qzwA9rnxb/GKrtx9oBbfQR2IYplG3qg8cvxg0bol5/onMKKFHFxrEAqpmotGH
oJe/6iV4tI19GZw5RoYRloc3dluOu1Ki4bIF+WqqpSmdHph3hKVkkAmMhixYxYtCZ3byAvo8bUic
xEspEv82uJUs4f91qOTRq4pXiEbNAebkK1TRPe0/Po/7TQo9MgeS4iALEJznkYnLHKf1t80O+6UW
CMBUCCq1pKIHoVSGdQFENvGgXMAxYyGdKR2deAVYjSsT69R6pRvPh1kGr3ME8HANDboyvv3aZgRe
RyfAjZ+4Wf+9YrYkfP6YWNDUbPkRbtNS8tU5D0n/hoVnJtC1iHRwgkSKqeivZoqXA7jV940o74hp
U6O+MWsGl+URl8UImA3IBDCfDhAxA8K+z47J6jy5MGZT2n9Thl2xOM4LwrjiICowBlMHdtTUH1w3
eJkVktGeMQ00+/hz79cwIQO9po1XxAgQZmL75gWtVyz9cOEDElZbiFaRDYjeVK4uVBDJ64rFCWJv
Qaczt48dLhHc1zTO1Mw41GP1NhDSFbzzSIbJ1qSeDwIKGouDlRMoPTZThwBYU51ZvJ7IAKypdXPJ
gh+hE78ManoESR8icL581UmngSknfRFhZQY5mhvkydxhRh2d5qM132TPZ6BJ5L0Bc9Et8F5BG3Jk
OYx7ipYfqDHlxziC2xhO9rIl7WmyA1TAjqIpnwvLJeL4IZo2MaF8hgqWjgrYMVzRn5sFoxwF4YMP
HB4xLAPlRT/5FMYzD5w15wh8px5G7C6xyQNFZvwYSvzzlUt+1GzSB29QP8YaFjjvpyqPwz28P1Uw
rlBepjEGT7C9E+hcDGi5M4KRjpjOh61tDvXGbm60Dqd2QH3ozUnZJazEDZR6EgknqsBBOVwjtxuI
Y60ELo1+/bSOpsp831OHdUhO4LHlObDIpjUBPKg26Us+4YjbcAtThKLBGjs3Iy1claF5DKS5ArAH
/QIepowhHZ+JhfpiyOe2mkOAeiH8h2h4EChfQwV7fHKCbHTmJ0d48RF3DFSDsf6AVZIwZ87DUEzz
uKdJnEMvsTIIlnYcy9ajT6Nyv2AVYYsVEsCOYgGZK4k+KUFXJDL29kgmWIzGnXKMT2Xj6q/orG6b
e/I3J3mce4p4aVdBFnTeRzBLNwuloFyThmREmZsTcYb1ImRfrGFkDy13vTTUDxbL16zIlobzyTeY
Nw2hWWyxioelwXcRTU3O249EPc3T6kIkd1DPVki0d04cF44OqqwHa5w5UBkc5xlw1GywGMzgGSBW
dZNDBIJu7j4lUEtL7VCNC2pGUa/ITQTRSxwPJVZ9mMphVUPe2S3OeqHc48ShDSzXqILcaaewzUnn
fdDJegmlQhBtQQ5VqOXmJz0ieQGkx1C0GTheqNEWJfqCyLjQH7ba/wpvCoG9k98iZNUMAdYzqgVU
6Dnc1w/4NnDKnjE2/4p5BRGFwuiX0rfIEpC6GLyTSGL1JBqsrO/5aT0yfQXXezaV05y8rR6OPrFP
cP4RV5C6SaX0kKqsIgg5CkK17Wvci5re3MV+5khfFdtY4wTXUwLyfMF6LiN/RSVCch8XtY9QKu+V
OG0GkurqvGOdhkNlAvsWr1GJtUvmJ2ECsOLRiOVYXMShF8sEElvxVLYJ386zwyAjWDaVmMUhf5rl
a4wrAYbEEal/i+vDgHcIFMsi/xoSBO4Y2Ltp94nGHSy/E5phM8N4/LN9fzbsL//52/0tCXOAQd3f
c9++P/vHPlhXimVbKFzcCvgEZF6Qimw2qQ5O4n/828f8/tb/9iMThdWWEHf289873b8HsyFM6D9f
/vudsUTOvp0lqjQkqnlVHW2dgFL+x/H9/hw9elcXS6kf/vaxwzBd0DOJ8p+ffN/+veP9X2KS8Cuf
K1vcP5rfSdc/33Lf+77f/cTdN3mjeRbras3um3/OqIsFrUoBkFYMzqfKhhAbKLRKIbt35Q9Ozt0I
C6axeYB4Z3lqlYPOxWLGRKIMnWSNSdcHgNhYNMWomT88RCRy82Tx6UkSWUZu4OVshBK2btMnhRFO
jn4eeOw7Wn6W8lYCu0eBX8hoxTDfgMelsO/9EVm9CTTcalDNa/0JucnjSsCzhPJZ2W9WaReASTNm
4YRFCNzdMlljYHFOjIWW2NXT68X28vtuYQyrs9cK3a0j29faAB6d+vCKlHJJwZIgJgG88eBo54E0
C8b7zcP8BEIdkOwoMwgU6dxUTy7BgCqBN6YkFLjqkdVKti7OcMPqjT5GDEOkRlxpa4ElS3oeet4U
gmBpDBGVE7z4VCt+W8RmsyhCTqhr/Ms8Nt+2Aae3hcVFuhgZeOT9KDGfRu0PWMwLdk2MizYlajlh
Yjs6XYJFQriHcM/6lUDLW2fnDZyOkzF/uQLNyQg029SC30YofwA3auaCc3IIzfoFWA46h/FQJYYB
8JKHYDFVIeYBlnnQvTYq+tHOZMltv/6Y42ZEgxhg4CatBa+POdCbxqaw2xtn/kurUN52GMlyi8V5
8vYzFqUBrbUhmuAVvu9i/RZHhMe5nqpCe5IC14aBLsXWgTtKyh5rCeRefakq4eXDCmUgIFpl04jR
1Cq0GxOY1tM4Y4ELZE/f+hnZxTioX+YKdUV0D326X5DEwJpfTQw7avi25mxCDh2TWuEA8TggWJ/+
P/bObMltJNuyX4QyDA448MqZDMYoKTS8wDRiBhzz8PV3OUKpUKmy63a12X3otn5IJIhgUGQQcLif
s/faVuKNV9nYO2ABb2pKnPUEAcyWdOWLpbxjGNsHGJjo0RjGNi20r6IOLuYSPqo2dOmRLdV+ar3n
0am2k19629LI60M3Y03hhrAEDYijvrrvluC5XdTFzbrPxZQ8LDNdSxH3H82p9/aulUN66LAjrpon
T8l28xtp8m8Zjv8i6AMo6TgC7htTJXR9/yzoi0Mx50lPcWqeaboUgxFcZEZnIbHyh9xE3ZGI8K2r
amdvFDjyjC4OD35EVbjosREbzrlt7CM9FGuL27i/sQojeBTQo6ZYFvcZJ0Il2zcMBdF/88atP9CT
NKA9G7G/TWsVIC51/39+4wu8R2+mRnumEZydDc9FrkE5bzNJOmd92lEaTH16+nl870KOu8wOltp/
/8fTJM0/1JAe9Q/+01JIGJx/vIekTlJviovkjFhjvle5fc6sNIbCNFjbYJHGCWG8fwhZHRg1U4be
vHjQQ0r18d+/Dwft57+8D4FTTli26Vue9weGM6vmWTSZjM69CoHW+Y049x3teZNBcGzTDwM+3WOV
e28tNM+3fmZNp4Riy6DEWYWtcTsEXX1lQr9pSpyVEYIZ7lcoq2MLrJyIGKZRhFq3oYxuQuFeMM+2
t8pobZhG9MMbg550CWNrXyXWZxhRw2mqaqywlbyum0TvdfkC6PkXJfV/79yFP+0IS0rLN/EF6a/n
N/pob3Z+3A1xdPYsu9iOLRy+NMjmvRXJg3LtbSyW5jpAaREw8E6urc7FVNLfzxem7dO1xA59KsxR
gEsqhjOU0WQzRHGAES8cjvkS26fehlICPOywvvP/L4/+b1G4nKG/fclagP0HCvcXmP13Fu76W3+J
owNCFhwH04AIqPwKk4vuLxyu/Ift+LCvfM90XIsB4pdGWkAsZ4hzpXBtJ7BdySXyUyMtnH+IICCS
ATCdDzoblO5fAvGfJ+G/g+Lyz/zzxWgGFlYB2Lv63LRMex24fjsrnThDDi1K86Y0jYrlIRfJ0Dg3
FaYOZw95rAtvPNU538MpppekmKNjWW/CPpZv69Quoh8Q9Eb3mxl7lfFOhF7tP4+q6dof0Szy6vMi
Wbx9G1IfVVa6IBxanAXJxKSGJINk5ntaM0vBJ6Vx4OXtm8aVs70z3bZ9TmxoAfu0BbpwgndQZ6c4
auDbBX4+hF/duJ+AAaI+tG9UPOT3meGjVwxHI6ZHWhkd3R6zn+JrHwT1im9FjWD6MapsfIQhdpzc
d+2j3Q/QN/kk6JbNPi8/mb5vQHNDtO3hr3A9wEMerOMNwiSR0BgyOuu7PU9Zu21bY0ZVEkeUFLlA
O48JlOhRmiV96yGS67Mhvu9LYU/GfuxAOLX8a+lstuc4clnBFGnuMgLJuIGDCp0DpbnZ5hTZgRNk
6XmM8V4ew1g8idFjKuksqO1gwVhI1fBqG4emCrMvNnROZ2MIGhK0DQZk1ti1Q7s5maw+imOxxCzV
HZdi+seyQOl/MENu4JuWopSznRNrvgTj5KQYeSCyUHeVc0BDJ5bjOygNtfOGJwLN9OIpfhcFY/7V
ZObTHtusbrNd2jQqOXQuBgAqTk73yYv1JMgBZHhXBF1FBSB03paWyxTbcstoX6MHp4pVmpW/5Z+l
Mils8Vh6ORJRy0TQsFVWVWbbtg7lux7NzHgoB9VNrOVtbtmxoU0jtj2b1qVp+KhMnpws63dWawu1
Fwv6wQd09KiVEm/GOt7UkIx3M9Uy3LJtqgmpfby00FaNoaQPVxv+D1dSIgMbiihHbTSKpdwUOIRo
+icgjYrNkESJcVNEHpqrglu8hjaoxVe70hsk7NigZVI90LXyj6k/1u5G5bnh7kMTfMVdpPrZxlfQ
FjRFQJfR5VaD9SYVyk6P8H7G+pbYuCi6NaZoks+lawT2aa7R2l5CRhRHME3xcIHvE1Q6S0zNjlnu
nTfi2LNn+oUeq7wLJRrjA+2Q+c0gHefJatoI5TLe7zYT44Mp5+jKFUBxqHPde4uKccznzJNvubCz
t0gjx+NY2vHRtcfkSz14ESVG1K+F6SsYmCLcB35RHm1FsQ/ZgNovvldhBzDLZh/nnXODyggRcoQZ
ailL5x7WiLELEmN6C/bCPo6JX91glZLXCXfuMaDZAvtLehQkRXFu3Gh849URVqbOnRGiWOkpwmV1
RtLjPptzHcabOEjcu3ZxvotinD/36P/vhDGIx6ofw0dks/a2tKzyUZVDxN+jjVE8DO2jX0U9KydL
nXsTFmecmSyusl7Gtz5rsb2X196xnUbrQ0EowglNL5almUsl72ME3HDlThm9Y1xefhme2iTKTogG
531jeNEVMnbib4AnszxjhLxvlrT8VE4i3dd9ED14XiOPPVTmvXRld0jKBLHEPDUn5p7tSfSqfAxo
De8S2TW3DqficcA+fxBL5j7QSDE+2wkgihpu4POAf+vBhwt4aEpjhuOTwnPDj372UgRbYQzs0nUT
QbW1Q87oxqK4y3yj3MVpav4ozLR80/RFe2dNPvMEDzS6t+nNwj7TEDTem2ppb7tB0tIb59mDgxJn
6iF2cvkYDPRI5hkQue1AL47oiYNzUcE+rWyxUPehquyYQ4fvgsu8t7rpafFqOOEh5lZvDGdz04EI
O4WR7W/tfAyOWYF+xW9dlipFDRQ76THkju5Sfu0tiKR4uhhuzT5+M1SNdwcws72r6riCSVO2JztR
9KeKbDrbioKMAGh5ULHjXOqEuWGWw7jwCyh96IJy7lZzCTCFUnZYBHJXhq782ozCQCxZJ1fTSWdq
U8rYS9tB4+fT2XKSoN6yoG/u/IYF+zjTvQ7bfL6Ne3/WS7z0UC/TdOxSWsdY2+nAg0RlGaX5CsLD
Rs+ldKQ4L2/zYvaf/bZPj5Ofulgzpvq2y2hm2cs4PYYs3+74G0iG5DJNj9lYVdhxcMukyvJOGHXt
fRD69nFuQAFU9qIOZpEmu7IR8cGIrPJcU1vbWTCd7uSsaP3mc3+Js4L2ae6OB7w4cj9FElVeNVho
Y4bwtrei4TA70t5yQ/CPE1f0QURowmsFqCQUZkYBrLG/oeNq7ty0packXXqQflUcfTNOtioDgmIU
S7v1ffjiRpYICH99So/SqfeOpFrtzfMAeHx0T2VBtdlxHOtqmNj0AIQE76UsvHdZ49v3Rij7HTdM
eRwDClMFDK4LRc5sx+XNINrNdHw77hbKjWck3Y7/IxZmdGMlZnYwFqN58n0c3KbbW/uU0ufOGqya
JvaCWGCBplPMnqfZ1PC9lqXZpUM/3vsGiAqjL4Y7qqTNcQnTbJ9LxKsLFb1jKpx8Xyay3Bfm0h9c
BLjoKZ2EBQdo2C3dnvQytIrlA4XuXWE5/S7GCLybgtDZORXA24AifkZbfFxuospDcIHCZ18DvUAo
OFQsiT3gDekY7r2F1ruE0buTQdrsJ4sro6DXcUiLFUMacA4nTXPoUiD4HgKorUrN/hiPhb6BQOiZ
ud/trMh0QeRjWxuLNNrlQNC2WQreEWt3l+7Tgb6ewihyTea+fzKMFB0kBYDTAhLz3M1JdzBcOlwh
3lzaKAwzVKANXb90ES/gHk1gaB+XzBsClE1Z+5mqf71LzUEcodw5YpNP/Si3BvqOx8HL1Tn3fbyu
lFma9wpQ0cEZF3Uncqyth0wIW9JKGUf70GZ4zqkICRDzZhLl/SG2PNQMkwU48coaERINQAOvezuJ
RcUH5pdNhwhGjbfc1HNqPVbMJM5j9U9zqLb7hD4RdiusBLDZ3FABj+kNbCG99MUX9L3CXsrd/8gq
6P8i+6fFQpOopF+L2H9Z3/yV1Pa6uPn5Kz8XN4Ega5FQDVSlrsCxab06P1lK/MN0hc3qhlwm7QF9
XdyY2gBKACNyI1yZCGJ+LW5I/AgCagKsSByPr11Y/8nixqJl+OfqxkF0KFntey5eKc/TZZnfVjd1
2Pl5Ckb2xgrDs5PmGLbQO14l+vvLgj4DEieKwVkdrRnC1U2i3fx40VGArqZ7TifyP5YEsisc6fN6
bHX4r3vI6X96/9eHFav6oWvc0/qoDD8loVDnlb7wCt5wtEuk6Xswm/Xp9fD6rPVn67EXIMTrj7uq
RTzsZDcNBjKYAT6JGsip9m6d7wsj+TgUlUWoxmYIa+O8oiEyM2Od4MH199uYwt9aCX9pCqRVvOdu
rU4NnhzMkeZb9OXTyRLGbkTieZPbyQRq1PsxdH19lNYQi2tTtCe/b8Ru0eDGddMi3t/Mfv7eKkyx
mQkpyOjHdP5ZkbWh/44yLA9G5xvHlSGy8gxWbsEfDyflfFrayNy3y3QvgR0xj0Fwky/9ba6BelYb
ImC1Wm5Y5XRZNzmUJO5Qha/b6dc8lO5GEkiDpBoDyroxFu1UWXdds1ennM9cAX7ZhQOCyde3sb6X
RTNO1r11w/voKEaNj38gTl6xJ10FPHrMu1OZ1uGpRpyyEhdSd954VV6ffa2IjvfCYMR0fB+yCzIi
WDh6Y4I8t6qUolOH0KUrVESnKjcOyxC/gVc1XSo4v5fFPCQW4B4vkSBqYorf0CIpIROCAq4AsRr3
LTwtCeKwITv6QXsl96K/JIVzQCpfnab7yBiCC/xeRPVWOuzLnjusU+FIMdsBOLC5XJI63lpFIjcU
9c2LXpJsKjxsKLsTFAmWSymgtr4ElX99JX2s7ny7L8yT6ePj0/CPpKr8A0iq2xezfpSGGkzCJgSR
/7JXzS5CifwpXMR7Oc/GDhPVPlliP8dU4PlnxzuDdTxwK0lOpeTMRAnHRAjgdurlM4DOvr2MioJo
VglnZ5jwc2LQevvODn4ENQtZ4J85zS5IoQhAV3BJEc04lfQzRft9aj+GE24fLAID4EH+uv2jAKQE
6kyae2uwvxq4FC923ky7ypI9zUUALLWmafbFMu8U5Hdw2KnaFWGD21qDT7zZp8G28kTWP4ObIQQ2
lXr647OXo8VfIZTxsQsbo9qM2I1e+1Xr3npt/tYaC5klm32J2I+CvzMEZ5EY35qhZg6IqxRoCiJI
P6CCGMBUjgNKx/WUk1qBImIJrXGbG0CI4gE2mdfH7i7s1VtvYtq7DKy7ZDO8yw1vPmR9EB/ikspn
lpyaagITFBaIdEfzgj56uTCZac3aI7wCLctK/PBQDMMuiSp76+PD1ie5vR11moRfUpsI57DB5OJY
NGjjZlcP7niSZrFrrLG5MBkwtjSyxAZrVQN9drL2M9Jmpu3dpdGMTBtR5YF18Jdo5gRFlL0wGQQp
PdBCxvqFacpNkLwNLYzAnOQg2noXR28S2BYve+sxf7SGPTaLr+vV72uzWl1njAYL8rX94OGJiRUZ
LKHLaihpQcKC1mn2ZLwPe7+p083LW8ry6VQPWH31GLQekivrxLAa+jafLY2yWXk2GeWoC9YjkRbL
tlTQ0GXtIrou6e2u58LLrqgRrvfecAqsAhITgsQAcBGKU9hBWfAwz5F97u3FxmYSkBXTuVRp7CyY
wI8Nd7FihLDNfr5AXtsljv8QWLjo1z+lQIU1CzpsyRJtQHK+8+zHpTDwn2ON6AAK7swcFek6/q7j
WxmbNxPKmZdx2Y8NkPYFLXrZJOUJX6tBItb4aFBJGmPg/UKpW+DI7VYhxN1iu0fVJYFeOU2V7cwl
AeivkVgubCzD9sajp5lZGAMBZ+k9J7W0jrVDaROojdC0LQsCwQUtGGeFfhja/bfarEAixNCSZ/1P
dQngJVc63+nyWNTp4R+MGu6lDpVGfbmaBDat/K91d91IffBlTyPDQg0PazRGbNJAsXhliwlNGctF
dXZY194smkMGbLm46UdP7SsNKCs6UGVe2UXgERk8prpPWXlOhC7pAaWDyn7RlQ7NPoMCHlwiziIW
pMVTCcEAzyUObWhpQNdOzYpP04A1RyPVJE6NgNwZAGn62Kzxa0Fu1oA+GedbX85HywSnjgb14tYD
wtyOK/4YBuq+1Fi3xMtvh8mcThAIlguAuM0IzIA7Pji4VIPhQseN9jRLzr4NpFnD46DjDTepBsoF
LCe1XRCpkTWp8OBFlWGCwub7KVh1v3xT68OYidDRwSougm3RgSWCa/xEZ5qRGJV3MkSnvtYoJ9gP
+SVod3nNdbBu0EeldHbL515gd0201AG/589Nqfd8BRUOSCvyKxMR1vrTMvAYFrYdbL5mGu8LqcYr
MUWMXx2cRJsiHjrSp1Sj/RCifLZh/TUa+qeg/yVQAGcwG0dydDINrHIQLwAxgBnoww4sNEQQiK+5
a+EKEtGzR+L6nLv0lEOP9Ws2vifwrd27fXhtDEVeDZRCwi4gFcMtJE3AwChXvy8gGmZIyzexhhxS
QP7isqRsoR+OGoO4wEMkfCw/2uh5eo1KhADU0JIOnguUTd24zCfoJAcFX7FdOYsAF3vIi9OKYNQw
xiYAyxiJ4eBoUCNJKM+gmXAJgR3UKMeCOZ4zG3DOchq4KXb3YpF3bWZezaQacGHHn2TV1ZslDUiS
ARY5aGxkUkKbkwshKZNZ6hnjKa8RIuYaN1nBnaxaWFBwKJUGUhpI/M6dhlR29d46TVlnP9Sx9w7H
Ojz2jYwBW8LbIFFGwy5tjb3EarMpNQjT10hM+GXAMTP0anLEajRBzkw0QlNpmOaksZpg4cB8mT88
DdwMIG92GsE5wOJsGqKcwsWbN0vI7G/yvlkD/0+C7q1l5djvNdQzQm7UlYO1SxekMMG0ePtiSfYV
LNCIDIlaw0EndQYCQAE8ol6OK+nT1Dof5nm0HoeYiDhlb/rJB/EHUfNmnj7VyKRubLc5B3MyMqYR
9uRKeW+3AI9ewAFB+NmvXOB0aQwmDatYtaJOHzwNPiWrr0XaCgy111RUjUedXLPbT8DdPZde7pTe
Th6RXiETB5bdQE7nLnpn1wBXq5kFb6shrB00Vu6qhxKnFRlvkPNRle5ijW5NYLjSyDjgtOCWB90V
fz/SSekCfI2hvlIF/eT3nQCLZOKFChau0afRVQVOev9jpgGy0hUwA0HKIlbUgFmhUbNSQ2d76LMl
FFqpcbQ0rbuDBaE2p59qBLzT4W0fPWZeckOJUYu9yEZp4sbeOLBu6Xdtcw2/XTQGN4GH22kwLuGB
eBVGnj7hxEYk1n6SmqGbKiISmr2rYnwbqXznLaHaqSW9dtgNNw7tnZ1Cuog4dzlVkHpnjeyVMx2P
BuXl5AbfWo31DTXgV2jUL1UtE40W/u5qPE3QgAeNBXb7HnqzRgUbZIZ1ssag209EtgSQV+EK53OF
51mjhmOYwyAnCXvBQFEMb6rC/WYY6qgsPrjZ+gcHanEUVO9RHn+JaDNt6Nn3hGWAOO75YuAUxl8q
jT9GuvcRNFL+xYKMPEBIHjUq2bf6D2hVWUNpjHIHT3mOACtbtGhmhZatYqJNg6G4qNpjzUT8C2iU
Cb6o4LbBEstVYXhYn/C6WZ/0+rBcf7PSU8v14B8//j88VoCTDAyVTODaOhJ+NpEG/jn6jmtNlIxI
reTxukl+7a0PRyf768cec8YD0Kdb1OoNvQkme+te55nqHBEY0GTerVGwZlgPrxuQob8/9fXYuud5
LbO311f648frw3WTQlN/+cfmNxm5IC/764ubhhud59ikc8m7en3i+vDlH3h9nSEL9XRReBmr418f
oGLmfAzz7rykQ7BfVP1+JcaunNg+bJNd1hBska+r7fXgunl9zusx9A+syF8f//EcOWjTotF9zD0U
7q9P++P1slU9+Mfvruja12Nlr0CqvTzzb99ZHxBIl/klmvjXlwOf0h2yMX1UonEWkNjyASUGvTiL
ifbQsrR/3axQ1vVhDXB0AxkW6fw61xqULqO8/vzl8d//TOi52/oq6/PJCyy2HeD7UQo8Inh0ssIj
NIR8BdiZeimcl9DvcdHpDAWkJptuqjFKtyA2cDsC5NB7r5uVBvr60KyHHdk1zen10LpXGhF8YbpC
WJzAh77+dP39vzvGFQMW8vXlX59DovEjBfblYBpQm+JiYNOU3w2vmPc4ov3j/0hx8v89gp3ta9zc
/7qEeff9S/O5zT7/E77u5Zf+KmK6/3AoUAoEGq5HyVK/3k+FBmM3RUyEUo70LUkBERnGT4odMgwg
drZvEnHuaTnabwoN8z8qWtqSf/B3fZTpCxclKjp0uEoehVVd1PytaJnD8TbnMB6u5SA6PRiDsb5d
6whrSWXde93858fWVWngg1vb/PuXoe1EmEFU6cKf5RQwlnRJp1pvPutvohEhyQZ7lL6xNUQIhDpL
INepArjxjqCBEHKPkNjH58qv7HO54LEZdCaBTzhBQUgBr6Vw4JNbUBJgQO4q6sFUMb8Un/veIOMA
rYibEDTsEc1r6imEA65vDNTb0I8/KJ2U0GDxxTP8riNCodBZCq5OVWh0vgL5mvMlJHIhJ3rBJ4Ih
11kM9F+sTReQz6BYWNkUEQ5xaCDyrCgGobpnFRFpc+QzrMPPo857EDr5oScCQs2evLjmaLI2MT4W
OicCmKB1BiCxmYmQYCLAgm5A29fQanXsDOUpDl+T4AkIXdWWAhYcBp9UClPnU3QJaABM4Ui+6Pqk
FpbJ9iB1pkWq0y06VlN2Gp1az+3PTPd+jCImkGAs32RmCuelJyUj1HkZbkdRCj0tfpfniC9qL320
FSRsVKg4TpNO3bBORGsp1yC9cCzvSp3NEeCMhHEAumH+Fur0jkHneIiURI+FaA/K2M8BFlFc4Zhe
huZtSQgI4c4mdjuzu50TnFRjlT80MetUxLaLzhBpCBMZUuvN4lXuQQh1bGXxuCifmWyN9FUnkZQR
fv6mH1hUrzklsF4mgkt8AkwcnWRCSf/rkNTzfkT1Q2iK+IRMDpChTkDJvWcA8cSrlkxPhElKSi9H
HOcEp6SoBw0ZURi27sLGvLY5xtZUEP+XqWAhAo9GWYTwiJwfM/hMHYgPr2L7ABR30yjcx5b5tRqG
cpe6nw0JRyU3C1gXHrkWTVZf/SEvdoiiOkwNTUmIQMa3V6l7VQTejpRUg1M6rhGeiHvIzd6lcCEU
OwUyn84B3z4yp6bZvI+86rmsJHFCtqoP/TCMB2o7Z69w9m1d7EXNzc5eXJbc1AkjVM52HlNEdul7
OhN1s5qKvidZic0AqkiuC2uyWcx0b9rxXRGBjLNy40TOeb/lrUIBqeWXvCm+IOzaVQKAwCDkU9rl
303TmLcxK9ESi7bnzsCuxedSUp6QbeLuB3u+BqN7prDwLR0mRD3doxgcG/RGtZvAjT9a2UgpMP+U
xRm1s+nLkg8f6XY3J7IFCbnqys++gu/fkqJrOM47XyEz7ke+K8Ouybnqbozgy2SpN3p8xTEmAr40
gRmmvA3qcTp1PeD70B6IEhHmEVanuunC5IdHpYXhcb8EES47ZqaIukH8QEVC9mFTXd2L3nmL++5t
AzPpZNAtzXS19mUj0fUW4n1SzP0uJSk3bbzHrDOCXRrGNSmhxAZYvY/s1T6moZE8sKA9IswGbO6Z
NwtprySMiMtUcU3IdMp26E9d3Lq3qZO97Yr+a8rVJQzAksjYXevJAD3m9AWGa0vc1AaJx8l7dwG4
u3RI4NKaKC7KqDd5gR0nuUSLTQcaLd2GUj7oTGovfJZvSzSIW9T6d1MScmrYtS7AbKNueqjzKIGK
3MqTLJjFyezdbCi1iaRydkTm3kbS/4KIf7zSkpr8jAj7EN5l6vlPVeLnhyi3KWHUkpXTgiPJAbwx
+Zt08Miny9A9GC4pfgK11GMyjOV9CKLS7HbKxDPr2elHEQwgxp0Cq9o846CjQtTNLiJW/CCFDyuB
DPWNtXxXhXvyhp5C0kSb3RbikwqnbdvfoqZJ68bBUpSxHpzDHM6J+4DxsbcaCdOAsEV7xJTWZm5x
5zTJk+WxCJtZfNKIIs1+Mb70woeeQTd8awvkPWD4ybQa0O8rP3goQ5o9RnTJMfKDU0X1JAWuNWP2
9jFZwFidqMgBvrGXuNs5Pfr/mSB1fWlNC05spH/zPku/QR44h664NItNu8QDakK+yvd6HD4wIHEU
21rQW9cqrr6parznZnBtIhobacygC8n1kSZbt48qWEszGJ/xR2JT4y2L5ntMXggVxZFbZfdjDude
I/3eYixUp4HE7cqKlkPndT/SqQN54/u7zpfimrjqQwn1L5NkWZBE3UMdsjjLUyBqRuj/WLoCuEIM
/iIbonPbDSfk/pvCoNZgQXZk4HLvTWl4dw7rzu08xdVtLKwvqPGemnm+djBXzvEwl9chPABxbyla
5s9WJwhhy5zh2JVE+aXJ/OCH5bvaxHoQpqhnXEqR7uLZFIIo73gUx+YxvO3oCrS+4kIewfa7UN66
SSLL+R4kZUvoicHcwSaUbhE3AZj3felPH7sxM49h43wO63Arel47kv0PFRRyQ3jFFUbgcl3a5HEu
nn07IuAuf5BiqbfSzKN9Nns/3JygZTrCGzXYwy4EfrTtXPnES1IQzRj0RhMWhVlydtoRZKnauA59
fGMqlH815fKTgD6N+ObIk/Hj1DUe9+5pVDqYqaX2rzCXFnmQUxUJ203dU2amDHfXz1RDlWV9p3ZL
xKGtgP+rD4Bdky2ZyD8CNPbtaNbHjikdPq0az10HtqptZ6yJw4i8I9majSQwrRkaZheNv7UMyLSt
le9oYmClYWCLiuSGqic1oazROPq9rbO4nGx4YB5JdW6KE1IZsW47DMf7NhlPnT99JmgEMBew28Pg
jN+ji2FVEgJWFuyqxfhop2mCLEj2N8wViJLO0fgNDV0lZelE3UlUW1zaX6xcT/H87hQaXoa6p7ip
kL7NnT2u1fBdTwdXega9SViwOwHwZCay6+RgnZ47s9u2fFmbIWuxBwu1M+eUkCpHl0zdON2mfv29
R+C4wYLj72QigbobCqnHbMV3tetwotQ1fADHSI+dLKrbLgYtbpWSvC2TE4i4E1jrxXeJbepKJANj
0ckck28l32S92DPzq2I8S5jshzEPSAPTcOJRNs7BdyO1cQ2by8iw93MNdG6kUbRVkcSdmNkbatsb
qKnwUGcyWHFfQdQby3yH8RoD62Q+0jqkr1HH3aEh5PQ4pPFTCX3u6hrKPiCgZCrr9becA8xB8jMe
9myP4JHTsxy+yTb7tqTmF6If3oTxhLFfTEyZ+/5THS/+fu5999KkZUcuhQ0W2Z3fUZ5JT15ZEEmL
thbVqtpVFdnkmKrdcPgmpmCP6UV7jJcWAxubZoa9GIB89ZLqpnT6r3YXufcBERoFDa2jp4y3ReGr
R2pVSeie/ZpAVWIcykMU+Ld1lUBZtbiRL5Eado6PFW1xov7a4gtHhFhva1Kv6AKgkc1nlAn5WNy7
pQnaTFIHZYFOzu3CnB705/CWsKb7qmnusjyOTpYjqhOwtWBTcl8zQ2LuYuzlxGomMA3JzFgg5dM5
Ii3SM4phayoaSRCZ+22GPmDneDF93xKzuuUlivY3Mrchq79DUa5vWqRpN+seloh7xzWts21QT6gQ
+9JHGGdmC4iWo2p8b8yFgRR3vgq3d+9iyYVNzu5pTuf+PHLb3KR+Xh6RQBl7Jul3U5E5JNvoabsM
AAI4TOVs7L3knoW39JImZGfKPRC0sUnFjDhgHK5NK8HvkrJwasPlcU6HkAp7KDejKcnL7JxNhvbp
ghITtx9MsgCnIYXs2nxGM/mQYuaaLPJgMzuK93Yq9zOS+WE2nZtel5jr0L8tGEh6q7q21WI+TLT1
HWtG+O54HzvSOjamwJ6ZTdXbGnv+TaHqN26gCLkt5ckunlrTXx4WGnn7einqg18WSH6DCqMkehrY
kKE8jP6Cps4z3phgXrYhKwt02dRBc9N639l7gExi0wzFeDfaZUU42zUKqfYvPpPTNday+JVtuaZe
/nHMz/KvScSMY025xMLObTHqQ7TXrzmX5LXtCpK5TrTiUUXosEuCyMGtvz5G+55A9dTrB5uwxaGY
4VWU0Y+XcEe8dT/DHZGB0MlzSByJaudz0jk9cjvR/+SaBgE4IoQDQfMCNsVq9DnCTLn32rmmbWvo
zCHutacE11ETo85Yf7BuEqfeGUPUn3oxxQPC6MHFh59t5VSMi4ZvVZdChGSNrLtDAWOmt9r3K0IW
beZPhOy6N+oC1ro3GwS7Csi9fUtcVK8xrFTQyYzRL7duTAZ2FiDy+Hro5R/QzWzUO8bulU8bGrrz
tr7w68EA635lkw4FyKi8mLoezVwL++y6S3dqOUfWtVizGGKt7CDOjwtj3Q11N7vOkukwx8Z9p4Ng
WHgYpCG2k3ecqB9kuoEe9CFCgNhYWKIOlrld8zEJuGS9UevmfxW6dCt6EkViiz/9ujH0J/SuWe3G
NuJdZowhFuIVMgslnoKxVvtMhbOgJTFI+5siOI8kv6DeZmKm95TpDguAI/mhZwSnOUZqCq0ZdalQ
01enWQvAdCgr94X6EmsZQVbqUKn1MS5AapLSXk6O4WynqGouXU2Bed3Dv9afXNSsvVYztHqz7uVN
J5ClTB8H/dTQ3HV04F+CQNczMLFoKicoRzhBp3LeWmmebdezLWKuY+3XD86X1BBLquJNKrHGJ/pz
EpNTX/rAndSJNIBjjPv9GGV0ydeNq0NalFD1ZUQtNZpkq66HlkVWO0BgrIHLd+4q33C0nAN4IDV9
vbc+LIVCker031xd+Q3m7pFOdvQXjvgVCryChucYRTKmIWvTa6N5sHrT29XU/muzPlwMPD9uUwYl
0FmW4YleiCGzhYlehIf1xDFYMhBmXXyIsQ/lm0Z/gvUDrZ9lesK0mV1qJ8UqDVtAB+fo5BlTb1J0
KUeP6Js1q1dqaVWTwKg8+SJlKLGfXDFa2J9nEDep7rivmWYZF8qOmGRrg+wfl7zecE3/3JsBV6Hk
+PV4/bG5HgyGbNxDKyO376/f88iNXogz4HHX20Xz4Y9XW1qnOLfm92kthNeC8+5lV9RBzijeMzfR
B9MBCW3RJIzzr89ci+HTr1r7+sRh4j5M9WZGtsgpYSOSUi6hYusj/PU/c8wCp/lQ9522WPOshrxu
sGuRWRLCpFx6bSVy8woKt6PFF+tzXL33x0PAYcfAY1QZtdaHWLu/Xt5xWmOXCYWmUP9t1z/ra4Tc
emzUP1j3/u4pMTjY0/Bf7J1Jc+PIsqX/Slvv8Qzz0Ga9oUhRFCeJSmUqtYHlVJjnGb++vwgqRUmV
t+q9fV+7Fhbh4YBUKSAQ4X78nJwV3RLvokRLQlniqyslqKGXJ+DJMdvMjkXI4jlqVESqQRDCACJW
FwfFgJduNen7yInta2+8kxAzV+DRfLk4SZSNK7uEcavlXPFNaIt7Rf41JeLqTVdCJlHNvXGisF97
cpHkE85SWXi5eZNABSRhn4bdu7BxqAibspRcfn05lKBH2ZNNWFZfZ4qzVrpYj6S8VM+SxTP8OvZh
sl+7nYIqFP9lEksme3C0Aw/QoxvCxPVSB8F4/m+Xk1YDawyMI/lyCCZOeBOxP7Gq8AKF9Y3sjgpl
3MS026sLeikWy7AcjkHNCTSL4u62Tb+FwKU2vRBRlg1SbTZrkxgPmnKgquTjQyieSZmlkc+kRfzt
WhvMuzfPt+y2EaHQZIDUVQ5LCg3XqaZt3/jJZ1xttYNmKcb1m4df+lx+RkXREqLlZXglbRHqj5yg
YfZaQaT68gvKSxq7tGfwPk65cNVhBhcjoK+XdNiH7JgcyqwamnLO1f/PyJDPb6dz0eyPosvbejr9
CqIif5dcEemK/5yPeYRo+NfP//XQfmt/NX+77iUlYwMDJ/fhOZ4AlVOp/jsjozk61a8mcXfHEtJB
IlfzkpBxtP9CoM5B6UdHtYcrXuplNfe/PEO30BTSdJSFHN35n2RnyAy9S86YkA5Qte7ZmqE7tndO
Cb1LzmjIRmuU7v2qjGLPScd4HKtUX5bh7K213tYfIWaH0GmuPdidmVVdzsRyVq9z4zybpsnL7J+u
vTj/6VrN+0YEIFwGfVltZeOmiKUtLmNvhGXSEc0HWxzMIj4oL1SaHSi38SYQReeXBuHVt0N475Rt
kdyAHzO+wFmXQZHkARcSw2rK1RVgH2et25X5RXfanzDfDsdgnNHpAG7t1DH0UcP0bJXVFRQwJAaC
8dry4rb1F6ozm8vUn/0taWPoaUXPLj1/m/uBXRPK+z1OfM247fsYbnckUE2Hat22hrNk6Q6zth1T
zamuNUoQtnIc2t1RKXz1e4nYHIc4MyeQGhY7yuOLXegjOsnCDcfe+wk5lI0d1cUuKRMFNV/RBYoc
DAkSHtwoHSnkDZBWXYEF7K9HQ5DvN3V/HZS+ewhFjyoxeKs8KDNKbV00RvPZUysFpqkiWSdKiB51
2ReHXjTUPdE41bSwynwATzcEHXGEzM6WZRV4a6NtD1rQztSQKuYDPL/NSu/94Loea+sBFmCID8rm
scoyf6mG7HNP1AyDV4T4RijIdQQd4a5J+ps8IrAkbbIR7wrc7nGwkUN71oPTP10kb5TCmA7cs+BA
bCCJZEXI2UFj8baRthKa/TcT0sbO9PHlb+4aBw6/N6Y2pMfaiMIHHw2YdWPa2lVt2sDfG7BI/dBw
htaHdg1o19hqmt7dls7Q37haFR2sMbYJE87FSR+JBKPaF35JUgoRhtHrt2VeqUvUH6HAGZr4s+yl
r71mUKKz7dJzDJ3yqjS0Vxr05ige5tbaC6luv5JjOKytNSkwztfgIpf9jBqM0gzhgzMmFFWByb4J
RtU9lU2P6IiSxT/DUWjrhNlz609oUptKtLda3d8FBvoRPhVuIFhh5kSck3CYoarUCwN0JwekF4dw
CouDigjqAYWw4lA55AJGZGWv5UTtTiAX5bQSttYC4uQfTjcSAEifoR4fALh5lXIrhnneo7tSOLMC
eqd45vXkP+h1WOdmfd/MG82YwcBaLcoxZmJq2zgX/PbQxLUryrgg4RTG83zcaN8J6oZkGgg6QvZs
I3YIQdraUn5QaT/uExj1DtkIaWXspPPnPh3YMlac6gVDEWAaoFXwSVrJdAd/6nhucnPJFdFbC6IV
1CDUM2gvXMeU8npTn9apE0T31C7oC32qsx+Ix9+McTd+YSt0cASCXawWsmHV87eWWEfkMJOLyWXM
H/DoCx53kHQA0MAI7cPadJZ8buanwFdB1+v2zzCaH0yotL5krjesVMuPd+QQsn0E0eLZtc/nXWxm
xZc3n8I/UIRoGlVRb1L/YA9UIX1n2WAmbT5Ysp7pTerfoR6jIy/g/gJ7l24ij7D+m/1iK/ePcisp
mzfjj65vxn/rfryWJB+H0HY0V6Yxq49dFZzgmRuPBFTix2IAHQ5Bo1+I6kzxZ5YNJXsma1iW7HLS
G9IEnTTYVNl1xRWjUvsr6Xe57PWKix1yZOiZ5RX//jOqvN5XHIEeJpeyy6YvhvtIr+udbwMatOy2
/BYk/W2APMznzFMiOKwpZA4goPzWb1uquL81WdGIxK17Y6dJ81mBXC4DQzDM7cMYzPkdhwLrlIUd
0hFO9wSuLqSM1jZXmtN2T3lfkc+tm/AIeX9wUweOdqXVxEspDQ+fex9izExVYaeCPe8hS6o7R9gb
dwxXajb7myqy8i8zgnTS3nlQYU1tDCFRloTPWnscJkIV/pQrhPNqk0QJZtJ/mzYuI+gX3HbbUiVO
JjyIng09Xv7L0+e+Jwji6XMcgxUPMAtJV41H8T3wZI4Nt7FVO/qJhKeRwG2r3MVqMj+b6mxTI66z
Zyh9A7pTl095MT2rKehtJWgbMjKTcQoDBdpn+J/RgY6XE4rku9pQk10mwuGyJ22Km90l+RzcfLBL
D3ikAG1Kv8t0bFd3tVHzL/6H20mb2iDsFXb3AF4hsgIKulPbzNpRdQypejEHT60dHx3xclu+dVfB
0/JFuuqh+eIKkcAb18JJnZ+FQvi1zLQvNhiBlVZqIuLXIssA34YylzmV+cOGV1LwrgItED3i2ZCl
B1340ns/+9FPGaNrqMq44r1f4TYa9TCUW7i5J9S35reNV2rQzdn15oP94pv4pbqTQ9sqdmDIkcRI
JqjCLy6Xa6XNKvKjDhvrjbxUTkr7x8syTz0piT7A7J1cIy05feLjGV9prlY/2ZOAA7fu8J2I3n5O
gjBYxHAwRpECDXYGWVsLQfpJi7L6SrHyRy0e0dMKVf3xdURa33iMoupR77P4qImRmJMjnS/VxfO/
dd0sfsLrXS4/L+AnyNHr3OXnibnL6PU3sxCe2CSUwCxiLYJEooT/cbTQ7czgq99Lm+xdmkROUG1y
BdTkxe9PzuFIdP6f32TJ5HXRPTU5OxnimKQTGtARBnE+vMiwjhRI4BjuTyVIOVwvLEqlV/L8UWiI
1+jKJzlIkhvw4sqnMrKLh2j61mfOFp6UYA+FBfuJ12EJYXfIngqRETHrRU597wXTkvTvjTVX+s6A
6fKmKVW4LkXPEDbZk7bLbFH6BDte/WRviIaTls8R+TiP3St0OfAY1M0RWpOXRk4UnTcKNtoXm3Qh
bMO+RkyUZH2BqIvrNGGUt5He0tFDGGrxz//GDjK1bz/V4t8YHjrOgPBmeOJg+X6xJNWq6NDnKj+j
WH2gltO9d5043jeJLxS1WDXZdv3ocsO9Z3sZ7atXu4u9ebX3M8UHRaVP0p+ghvfGX9qNwPmR+t+i
2jt50JIhZ+dm2s5/XRnOPWFT56ZaxUCQkDKBTW0h32M5LRv5RsuedGQHYpLAMrmjNJ5v7mp+DtY9
VJdKwcGjSqHFyXsv31bi4JEV6G6FKjJocqjmbnrfavF5VAgPVL3hgh6zYhvBGt1Cc+5P1jZFyOw4
6ENJaVeS/SCkfxX79viccRRZXTxs66dv3Ta9a2+gsoEbVbN58C7j0viXHZf9978izDycD9Eyslyd
M/37v2Jg9RGlBKHx06Lm66qJIm2H1PtLYzcR/4pyDFUFu0OKdY02am4vpgrOnkUa9QZV4hRbKFFi
HhLipbERNnskUsyDLhppj0DWEUMmofdhQs6OHgHKWo9Wbecp7aaYkUI4wOMRIxaePVVjpG2swmqO
zdg1R0P0hL0w4RI9+8LTkRzNLtn2Zq8/znrh3TlOtK2H0ng0ksm9E3OV6r6ZI/enP5rm8Kko0mlV
6Eq1aYDZbWUPFNJLL33tXWYvvWBw4m2iN/X6n98w78Nm2HNNOEJUE+iCZdDagrrszWaYE2bl+qGW
P5iqwr+FDS3IIi/Mzw77t/sAlrz70U0fwzSZnqImV65RFrav5VB4RaGR309lUN3oofdN9/sOnFuW
75xKi/ZhDv26Z1ntk97Ve7kx0GrjhEhz8YXEfbeKywHXqTBRfr8LlaK+Y8NzPRih9VAg3PdQwVOy
6OPE30ob6IZk3ZYmKDsxKy+oSYpZSms9xDEKDyjGmUsD2q0rChfjzcxJ88H283mTsf6DexiS+qpB
4X4M24cgUXmR3vua2l1j6xuU1iFD5JxI0Kk4yJ4mDot6Z3m3YlLa5z4g3QYD+pXZ6OpOM6Nf9eBl
n1rRhNN9WVvxg7RkEcQ/fT0qt5lX5p90wFfXigYbqJyVVw9Der4atZbk6JNoVx6oFlcBc7XJleGn
PI6i6VtHPJ1aey0nKl0N/2WHan5ERkMNwf+hcrB5/dmsflhz/d7Qp5bf4MEK3GZh1Op4GLRQu4L8
mGNh9VnzGv0bbF+aKI4ad4HljwclBLHaK2heI722Jz1bbUuvJBAm8QFB7P7u1tIKcVC1jVr4siav
ipfSSV4kJ+TwP9rONwvUxF83VHTCn2e46Y0jAlWqCFHJnjkmQqs1mvRq0amVemNSAnaZ/pvP2UBA
/l9eL/MDJanKu+2BXYehw9NhVf1ISZqEtaqlmeqfHAIvX1Mn8zimp92dHsGqWhZw8AMSzr8WqrUy
gin7IT3qGlGJYjCHTWBpJcUhZukuGnALNw3U6hKXIkg5QUb+boph3PcdEhg4SDPsH8S7AMuS+p1z
ROE0bQ+RSHaveUkESSARQzmBmvHLRBbAdODzmXhWzA6cdFnq+8L30nu7SDb/sui8/yBY/KsgYw/o
H/4dyBDNjwyzYxqbQd6m9kktqmRvUBS7JJGYrDwEHqxFI3YYgQ0N3VjeR9DWLMc8HPeyQfB73JMm
fhlqCokr120h+hI2Ks+slUctMhpQsbLVrKy5qkJjeiosCyasMguIW5TTU4yCZFc6Xy5eyE8OS0cF
+DL4Xn1f+igmwkmHrJgYdqIZYCmjxNn4m036IaaLi3QWftIGb1m9DUzlq4wnAiOdzQeWYevB1wOK
1iy7QuGGz3lUzfUG0gO07sTsG2/PbAAHlqa3CztdPALTM49TeY208XyTW0P5JOxqAfe64Ve8DFBD
ufazi8bbMqM+sm+8EapdYuIlbEOjGKliJOag4Joe0hYIRh+twgB1yqtB8zdDHZeHjiQFUnrwUrqZ
85TmXXuSJiBDCFIZU3Qth3JCS72Nr2pUh7xmLP4QpmEX/W7vx0MCj6vrwSILrQiVI+4HWpnJUxEL
mYzqFIbonbVd/oVAcPQ9H5AE9UdbvUvVOtplpjoA43TD74IJmfo3/2tJ2vo6UZx+A79x9On9lV7d
q3ch2F8PTpfl2GrKZ3uIayQi3G4vhwAHkLLo5oc+dOqHKcivIz0KvpSUru/rGYlHOdRgtBYE5Q47
B2ZR2zKXlWuBWRFDiBhfbimHczCtohB5TJcizlUCyOSEVGMDPYdNLWtRaSeQ+1RgR1QrTHV9lB5k
Z+YNAubzog4LNYNjqocSvLa0jXTm5F4cqUe/ltfLK8pgbFbdkHXnHyFtU07qUFvqifOVnVl3D3gn
OCagNmFJd9SvBnQIV7aqZjsFHMMnLag2PjoeX0ujbK9ZU/21dItBEo6IaHwZWhfSkR70s7TbZvvt
clsDUqiFvFzeFrKqYJOk5a7pzHlPLTQil1UffiLbxZ7YbKxvtdNspiZsKBlQHOo2CtCEBiUW2Vz5
jwnRAkSzxvSYNwECPqTTN/JOVtu9vdOgZsHJK1HJFIGzHuCz7lfGDvId80D81jzH0qy6nVYQbXZA
2YiqXaJl0m/kKgLFxvkeLoT5Vd4c4do3roAtZc8J9BOTVvi/WkD11kgVb5zqALfIo98VxD9voBmk
pDvqiztNNwx+Azd7dtnENiB4FWdIjkShHfC0KIMRxoBRsOg/lWgPHkLoEz4VML8tx6bs13JoV2m3
aXrCe3KoQciCIqJ6HXdGce8jyrAs1NQ56VWRHtXKgVdpdE7SBH4d0XfdhyRM2HSzak4T6EXh7g9p
ftDLfJOirnWo1fYIDaENPzSJkrAPQIkLG+BhADu9us1qNkvu5GlflVy7j2qrBrDbbAxKBf/q9eSb
QZH4FzdFg6SYNVLTpMfXJqIet2U6pzukJym6iLri9Kf7pAmSi+glJW7UryoyLts8Kk+glvK7CH2a
u5CV+y5XYIoPmzTnlcImG2ugBF342jOrlBtV4LXH6clFUHKeiukxTkJt70IqswiovXhid2su+6Hg
Qyo2sFZaLtspRR6lJr2FXigCwWiiQInaEKi79wgKrw23jLZJVky7RJ+UVeuWzoOtkzOxi9D9Pivh
Ks3Q/ww6b9uDy32Wl0Oq4d2bQRhBdlfOZ2boH+P/CX4Vf1gJjY9fS3YNpmqoLP22ppGp/XB8Suyw
avVR6Q/DpJXUavhdsAbSGexrTb/zwk670QoPwSlp65tqAwP2JyjdqusK4rkNmXrtPu5F/muosh8k
uW7tITG/XDxYiQHjqhADOXpWHCzRdA1q3akGzrpq3fyAjhHbYdFLm1M/o/OJoNB5H2FMZnjVwWR3
6EIoDeSESq7i7p8/CILn7E0sgGo9/hkslX2D+B/UWB++B84oKPlctTvMWW2xr3O87BwTV/XCXhUd
vCbGOcz9+tKnAXKoo1F9XAzkFXDIllfy7Q9LdF0ihDbO8IT/+JeDSe39r+wQk3Nd/nIui4cJ1dr7
w5Ux+OCn+yg+nDf0s+/UV+1EYLnWrtLem56h7knWlUet/W+z/MbXSO7+wRxo7YtZNbro2RyuLt5N
3IL1iaj6YispD6CZ40WPSMMVaQESKmyUxTD05jJPtPCkBNVLbxK2oSsBVAeaiWIRvYtfXkDX8s9/
R1c8rpxsgyLf/Py//1vs+3SKOcHtcNokePbxfAHdkBpPFA79SKYc6XYHcc9urgRTDKkyW3NhihFD
ZGWBW9fxDIC+xEdOf3CM3RCG07O7dBrFPaTnxV3eUg7lLd3SOqYw01xH1NIcItOAsqL1EZsut9Iy
D8Z0QKkCs1NSrBIMCBaC8YYH8TLPtxkopZMm61mLpsN5+uUuGpncRV0jK1gEqxLNd6T7lK7eaSw0
2VJ2ZdMoqQ/n8UoO1MGsd2+cL26TmAlV19sq6SoqS24nTeeu33EAbh0DrF8jtv85ZJclcXN+977Y
S5tsLLJ7bJuEjzs4u1JFbcoG4v1iuziGHoIU8g7S5pUcef/5AdDk9v7dE2C4jgtpK3s6DwSKPDS9
iTmEaBOlcHTXP5M2nxtz5ZTedY1A2j51q7tSGfuNHJ1NjoaeH4LHKHJA9H6VnsfCW87HSTTBpVVv
ptxVqOEKrX49ecWb28gJ6RvZOjGCYqA6tKwpiBCVGZaen4pSiLiDyZigJIfPyLgbkSV8HvySJbDN
1QcV6TtE2xR/X5VqvNGjHP45sPH7hDj9SmP/+GBkIOzZywTP4o5hgrQadzT9IEFDKqzXplIinCgW
YAo71xD6EE/pQYHP7A5utdT276QHJa3DIYWCe9HKCJmIiI2STVGGyYZqopIC2Cj7798zF8dC79Kl
EfQ5AEajufdGNOurMXwACxk+6EOHconnUnMpbK8eVPVTuDr6p0qkrC20KK51SPCWjRhKW8Sh9Lry
SDc5MskdvI5zksP30lHaFI8z26zFzb2cuNwrk7nyXDcXWqO0txRyfPyqyA9PaeXWFtTy6vK1kXb5
3ZGT4sqL6fK1qsWVr7e92OWVejSebys/bB8uf3/bxiv+JU1ASfnf1juPI67MOPOAGh/PMYE3x5QC
tMr3pElWLdlyqORRAoSgkEIGGZW8RC/d3hsP7rM0RHmJq4xiThmo92SeX/ylTV45R/N46H/wIIm7
irjo+V7v73/+oVHs/OWw5CVj1txDjdLcUwwRqmZ1d841iIQDSd+LJXCz5K6MdybaaSOrEGWcqfXg
gb5fNmZhroF1Ww/5bMdbu+J7LGchm7UexAVg8JvzBWB8uGCYoe1o4DgXx0/Fg1CeL0RxI4dBRuUs
5POUqohZ8IQvsxLrdZmVWC85qwrnD9dqiZo/FtmQbeZy/Muf9OwuVEM2k6JRgv7nXELcJUdysoNT
bhPr9V+Z1uQcJvV5OXo6OFbIw/LuOjaCZS/i6HHfJFeTPlnHalKpN26scmU1fvDcOAr6caHxNM/+
MgiqYu2PHZx3ZR0+9JURPmjJuIJ2SjlK0xiNBWF9qHhAvbLEdQNE1BxOr0MFoWWLPdyxMj33iFiN
dyytIFhwUkk3l4kx8cx9pUCIKNwudnmTDuKmNxOgU+aFIUO6MKTO276uyKcnZIHisrhTFftHOznj
09QXqLJq1kSJEnERH/khu3OHUxKG//IefCBcMBFYMpBDUE1LcwAKGh/3QhDJu7VazeP38bz5zqnZ
5xQ4WnsyA/eFhbov1M3mX0YfelvqtfoHgELNTeJkFL+JoWz68hOa5tVJDvSI5wYyA/9aDoliU5Ab
W/dy1EFJ8NBH/l9JWnVbvVc4L7xuDOHHXBXDQD2VODOe0RGpK7gae2oFLn7nDSWFFasK7mglBb9L
2D/zyLAlZaou5UareD/0Ji9btk55DdDS2htpcQ7oyKhOmWR3QV+XkK8T9/H5EyC/7KC/KvFnlEpf
/AttMqC6bc1bMx6Npexl9uh+qqZ6NwhkgLSz7zapFfHdTxxVPtqNQeVrGEOVNmhq4P9LcFOz4N94
t5XTNNsxbViKSCMYJoia9/tbt9Kbdmrs4nszDS4s8H69abPuEI8TtIgyXncJ1RVJ3mzsGsp5Q22s
W+kshtngx9PCM04ph9S9Bw/hTel5IfJ8Q7Z3YjjIHCKeD+yjUOGJouybk43bpCsJGtSpCz1Uov+E
7xQ9NBXtTlAoe2BjOZgKip1MkoVC0dZ1F3Cc5nc5bBzoI6+7zNcXIafY6JcOlnaZT5TQzWKjdWns
MGp2rmguNgD1C+rwgwVCLxoFqOhGnore3uR+fZPpo/HFiMNiOZWmtbFSxfjS2u7O173y1KXTACWA
v2UJTD6XztFx5mTHr5LsZE827lwLDsC+peoTIVhpqz2I13Q9UNfnJCJQx0/wgvnrS9pRZiovQ5lm
lFnIV19pkh62AkGf1bebpgym7aWZ+3LaZml2k2WtfmMYQVktLrPnsRMCkbT9eWPFA/wL9rDs8qza
G2IkTS1fna3ajns5Yo15sfcFsrRTrFJi8GqTLqAGn7VuatYDqKL6e2xArjqgI7kxcnSA03IKvmZG
blyBlpm2xZTlX7Q6PtsL3y/gmorjFViQ8Ct1FaAfbM07mllu32tm+2gLOwpd4GNRZUOq08mBLU7h
PCz8imK/bT8O9kNuFNFjW1xLqIPZaHIgEQtm6IZiRg5S4Ubx48UtiK6R5QtX/7w35lT/t1eKtdHR
bcfVOSnZH3W7RmOg3DKfje8Z6bONY6ruTjYK5YHX1ZS2VNj/tplhO/UQRNQvPjky2TvePOvVQ/p+
GEp/S4X8jUgGuuRVSyptniiR8YDiiGayoB8x2YlcTDbEvoup0vMb1BHMs1sIx8y1DZnblbSRXdOW
VuVRwOu541U5os6pjZX3qbIVFT1fqDjksJzN+iZBp4tdJ7PxlINALUo4P8SQalzt2KvmXo6ScC4+
Bdb5QmmB8f+GEJhzF3jRj1jN8m1mA3OiGtBfSNDlJPafH2yqsCXv/S42xQIrfUZ3friug3Fwaw06
4gNK8LVLsuRz01Okqukhn5SJalR7RqgQkW71qzoHG1Xr7J/vXROHr48pXK2q75fROA5rl5pGwesc
HiimofZaBUCkquFViDLdwbaqTF3IWTke3PHAXt/cKFSUqAtp83orPNSKYB8Pp3z15rpK0alRdEGe
V2GYHo25fZ4dT/0c22zTzAyogBxC+m+unSSEzFjMNnqKwKw7+Ouzc+qHcKL09VYOA6V6cpCCOtpB
rX0OUWVyDetXh3wAzNjkKyarivawhz/Jr5g0gQbdcryJjk7hObsgQV8JakBtIffjWkZlL7Gc8fqy
Ub/syuWsXoE3+bBdV3y12Ixa5N56s8/qQxQYntjI3ISjSihKdwF5T83WEA1yUQ2pHnpzkRSsdh5U
Q79NsifdpIccykZtnQYNSWjQwXmTJQs6d637ZFUITEdPNjXgi2ie5n0yBP5nbzqGTh89qb7lb2c/
h/9TDHX0l5eOrWYbOSzafNvnmn+K6/ir39jfEm1C68X2x1svLLLHNky3tUjrSHsk7Lqp/tHugOK6
jRQDsiYBwB3hRaImk6FE4Ur8rZy4AHUvtm5ub5Dt3ijQc+99VWgx64kKzJrhpfFeh75qZQurQm1Z
zsKGQEmA7NaVHqNgv/HRf9zHHuLLwWjm0K4Y7n7kFLYIIHP6yrlxvopC29/2IJoeSwSxtTGqvpqJ
Yq4RkIH7fVbLr5Vu7iO+7A+uGXrny2fh9uHyrFMQA8XOVslcWVG8iypXeQO4NwoE6OPMMW4l4J6d
gHZsZo2/AzD9KUdCyprZJbpdkByd7jEafcddEIPicAC8dTlGSr3qYyCT0kYYNj7qDhKxxTu33HpK
UEQpoLYWipbTaQZOgpK9l1OrpxsRxDJo66he5YvJSqDt/d4+/vMXQrNE/v1t9EQnYEVRDpwLBIQt
cMzvN11OplDpjWQXHC9mjx5LY2/VHunLhRFptOe+jbTVtneo6dJDyvzRQHt1kFPnprbKdTzArgfc
tlr3WZ6eAWylGLo8myt55PILu1wXSpNC407xDZorL7Mxmgj3Hq+qRMxLBL3sdU33iIxztLnYL+D7
4fek9Jco/Iubpw6P8dycCkiJ5zyJHpN4XDl9Nj/pJD43YZQpRDjq6Qm6CDgjQBUdEm84uykQqO8z
hLWu5IaH3YV67VvkDi+YrMtO6AO+6+L8YTv1YXi5M98p8uUCIHa5qT72u9aI3aM3Ih4kkLBZNNxr
CizIJjTHK4ra252nJN5OCaZwhXRM9tQYqKw3AANhGgOSlAdtcPL5li60sq2OpsXeF7naW77a05PR
WLDHoyS0kkPpRj5vQKgTivXChxySeGB2d3mWwRQ8QgqpUhwuHmbDLscbI+OMK11k04oHn9Lgx24o
1NuL/eIr73l+aRSrON8PobfoqpnDmkr5NDmBfdLIYFneqvRQVJaNnkXPc2ZOQEEw+YPm3vnJkxzI
a0I09DZG6yFeLBz+dJ8xT9R/2WJZok7twwtk6B7pBMpaALn87dSSoCuY+WFRPrehnt0ShQ73MnUy
NlN2lXD4WFqNBXeONP5pWk60pfW1acxyKw+arXfs7KA/yUFSozZEChDGNnEIVcZO26v+eDofcpNE
/VUVTrDra9R5Jg3yGn8crWEZe12wNKqyWA5oGN9UcfcFgmkIfSjGXLYzqtCi3Bo6ltn44uZmfCtt
tggXxJOi7VS/WsvRPJmdqO6immboS1bAAooUiKQ98x5d9ZX8pTKdyINKbmklT8t+0YX3QKev7CIQ
+qb82rWZAvxEQBcmbYYVWsG3gwj0yKFmoEMMJ8FAKmrOd3CqLFt2SwDIpukwVy3hcy1UhxWSQS3M
2F1uL+VUo6jPXumaNxOUB1cBNcc3xZT3y2ActVPoNMg+E9w5BcnUL0fRi4WtQLBrr8htu5NoHt/I
CPB2Gt5BWwAySjQSNSLtHPru5GiO1BXIaW/r2olzBznKV7l0NAWkT32pZGsN+Na2a2N7E+b+PYoH
zV4WSbV6nmxCr/YXtljSZaNk/n2SOM1eji4esshKXvV6D+kRBUgeG7zxi8u6KBc7XWuQkfR/fjDL
odPr4Z5QlRxclky5Pso5v/t5WSxlrzL3PTgT+yDe79KNkx2AivCWcyPlF7E17FWtoDwDRT7ifVAX
jaoVf0ZHrYc0ryq+VVl756Wm/5fdfu/zyQZ3r0HTT83az6bVnnMbdBIyncFVTrz7Fv0SxCEVw9lP
sKTsY6d19pEF836uJfdukhvzEvH4l4ncfbBRQmY3D7HWwh7BvOS9HqwvobkxT68Lr9/zFNy7QWj+
eO1AsX62xL87YqrVnKMC59fWVlN3r4RNNy+GmtBiZyk1RxGMnkbN4LJq/RIORie6h9cbCkp1hL+w
a4G4NKYVoG6SeNdyc8DqU9/H0zGFLbaibGp3Wf8c/jWu2e9lV+elr29ObeiiaadR2DdESQozkPWk
+Wb3vYtsRCw1Yv0QoDa3jloaq6omheBA2SY9ik6LgCfWyT7rOudgo1p0lVSOvoGwko+u61nbkpPr
thaNHF6aulLXg5GGm4ups5NhbUw1xPZa3XQQAVG2aarhQQf/ejcC7LtzFRjftXF21r1jKv6icGFR
CytbvZLTpnCMxjDm5BEAna3itRvBV2n0hreO03q+hXSEesyk1a7BK/LwwKF61Vi+86VyrB/jbOW/
SuTB4fIhZwLA5Uap6vF7AlnaQodGZTkRFF+4KA0+FAo8XLpu36eNWz0UcRet1C5JruWkEbXO0Ve8
azkpTWjwIQ5LQHIjh4qaDlsrgFYtG5K2JE6TPqaxke5ndIqWpUUF6HXVqNkqggBjG6bkDsG7kjGU
XWmUTSKmzz1Vt6BPRNzo7C6Ncshya69d6ERvEz/UHTj26+g2jOKnsRg96Pky79iLXgV+70pNygn0
DsMhKcYbvw6E8OIMkMWPWFYEMEHXSZyMzhdo0vxtMJaNYLiCAc2M589zrqo8uHp8kk2gPHbQsd0p
BJ1PrZWPW22qny/zRm26q6Ec9aW06WoDb/4Ys1GAammEej0iLxiU31ors5eerRe7aFCdg6ZNA1q2
VPT9waMMVO16KM0ng+PZKSD+aXDIeJSj2ArejMQcOw1AzsKz0BQYF36PxByqgMmvjCDuNi26+K6j
Suv8vlUpQf+RSOh5uy5LXfOmRzScEjG/zA6TgGBZbnNV13P/yVea/qQiwpimhfLZzK1xVxmpthiE
VwyV7DquwnIlZ9M4bJZhU1LPWlJ6IG+tF2l6p7VQ44qtv2z6oS/WtR+//AZxYGTrNkhiSA9dYzfO
+qnL4OTkLxOlSNeQ6ft/lJ3ZcuO40q2fiBGcCd5qlizJtjz7hlHV1cV5nvn05yPkbtWu3dH7/DcM
JhIAaUsiwMyVa2m9qC/yQLrsPBS5tW68+t6SMP6qJh8chFAyufPm79qYjFa+7XQyaagrsITZykwp
A2pFYlrcSenvEYG/4Vhk862rxLtIb5Jqw9xVdRR3C8zKMndhriJkESCgSz1j8ifywsOMRHJSeBk1
u2lerMSlSFxrpyMICQCwymJol2wSldW1tCEJD649dS+q71SHzhe/tAOOiE75lH9P/dS4sPgs1cRw
n2WkJRfeElhJcZFW5DnvWud517iMThB0CYHiTFpP0KbzG6jslCnZSjM07GYbhQ4a0/Ns9liNB0dX
nIUlvHrTocxFSNMlVehV1lE1yaxUjmbPvObBd357j50W+y+mwQJW6IhtocBRnsY5w8Xb9LaulPCH
k0C3wyO4ffIQ5t22wTgi4Gh3l2QS8HjMXaKYaAt1B59Jr/CJdAHlUnra/Y8YuPkPm0lHdQB6gGi1
kdn77W3MoJLQ19wi+QzR2ra7sn3QDKW+xI0eH4o6Bn9LvuMi2wAoajz0k3YrTemYNTl/GzUo2m7M
3UZ5soCNw2gnBjeFT6q9nZBaTx8N1YcWrFPICDtGU0OEy8FLrXKTW+q3SVHqu8x3BhSOHL2+U+eD
7CJNM2sYJ09vg38ZI+cZxurjf7y9/gaIplzKYR2Cb4LKW2oh/+v/VVdqHfSp0X/oXZZuUl9DO23e
T2jzQZ4VQcKyHqrNpYJ4Zi/bkPF1Tn0J4d6CPEC9dZRZ3nZubOMQbjbdcI5x5/AKlPu8jNra/W9n
nZ7o17bh77P/e79eRzvU8qetzFNalKAuAkSe7uRrsTR9M4rvZGJSmrE5RL+Y0nvrfBvb5J1A3eo/
Ot9Mv664UKJ4kDBqzhG0W34vxniXzol8eSBebyyhGjS2BGCDp2Rys3vg/Usg3+X3KkZehqrYZqbF
03cFXK+7QJgx7wWGsYiGzv6BmkfNp/3DjltlkSZDdCg0Hsl2UcPyMiTZuz/yyFeCQdtKE2KYZyV3
ssdMJxlHrdIZQun0PUzyehcoLcXt0owmeEpRKj71UTe+GtmfyHdl7+AQszvDhBhMzkVte7jKhVof
pHc0laUbZBUlilQeyDuQk6lp6G/kHVxN033ORZc9tm5WXurOgpk5QGDVisI95EXaqhocBLaTwnsI
oRlcUOcSfufH8YFWtvFkqBBh26EWbGo0tT6F811pEBz5baDXam//4/tvmMZ/PjEsqgWFQ1GAoasG
ZVHi9wi/CrlvDgVSTY0gqbt2SPUljH/KQe0t/z2E9lirSGQLp6LQyGTfKtv9qHU2hHa0jRJmwbur
ws4DrsA+Ax0ZX1L4V2W3LLeyOz9wh6vJg6Bd1VGv7m0RgjgfGlTm1P57jrbOz7Q4A7wG1ZkBeHFa
T3ykaV0sdZLxFxMNjk2qluWxSTrnoNVlv20qc3oApoxe9ajpb/M83UwXPU1f8+gKO0p7ofhFAatG
AAizQ4Px7BnTSfjIVekg5AgBC7M9O7rfniblperb9ix7yWZpjm057cxO/SbbZZN0ysPYlYQSgc4v
r1eQjfU8Za0NsLVDRggjPuYvFxNOsyVWXN/90pby9Dk2KpJqfel83ZS8lJW1CElD53290Wub7KNY
Vb7qrKSj6Oe/77rqIWuMADxtQSuXiLDUDwYkudkmMrVw2cNvucpj9p3HqEArrIw19HRv2mE5UurL
xtdCEOLjOiFQnFMfCJFuj4TAzrGb9MlpA+c0md69jTTYk2xqEyBydYOiGVTU6ZM6+OadYqY/bz16
S/1ZZvBZQojB8jSP1G2UlBoHdn45hzvPnRAzau3WOskeZlLGcGqOSCnPTtkGs8aa8q/g4Xql1EXg
exwnIqz0cENQ49FE8Xe1Det4YN9Fq16LbK25mrO+zgCN+qMBlus2qaNN/PJDCOzlrKgSe+cw8Q8C
MGi+bJwmWrqFN+5ItMtBje+Zx6FJ32R32TQgdIS+UzdHfrmmx3PtoGgsetKUh9KHViex9aMc5Qsf
ybGCz0TelWwzdLjpHFWcZf/QDKst4MOAXTRTjoP3OacXj4KS9/uqnJOAJvmM+WBMA5FpzXDXDUp4
GWwM7MZDyPhll3pyDFaqORKu6/laj8xm66ITbtXJN7g7EjS7TNgTFL14TSYPEK+TfDMrr14hB6VD
FNwNF6XrvmulF3/zsx4sGgQ/Z+G78T0Ib17uZkdmDz+70lEeQy+PoQhokpW8QGeld6CJ3se8G89O
orR7h7VjLS+SeM954RofcF4nKKn17rYGfPYOCm4JKs/b6EkdbYiDmRelueujEubnloK6JU+XaK8B
bXtSRv5lVO+RxxlCtYS9gqCr5mcw1uOFLBZJNKpnttIMFNeENjVBpmqequI7XAIhOwu3VZ90lWIS
T6cYTpplVqn3UWjtrn2bAUq6klI54I3GH3I2p3CUrWv2MKVDEvUE5ax5Sckgzhe+tpDlX6ZlEF9v
VShNdiAyr8JeSRcjoUahdXm/NdiNDdQ0ft3zXFcYeVOA0Cu31eaqScV19nXPUKzdNy34eemcvw7w
xVjwFcxTJlY53U+Os5OWvIq8b1Pv++t9/ds9y0FDrfzXPftxpVLNnwf3TTZseiW2tm3l7gtIyeEf
bgv7oCjAdxbydEwgs1i2DSRZEDvvAGnhEUoOr3SWaMurrTQkLyJLALCbfIbPc/RqkyE5It5iIyi+
JlOzugmO0n1t5fVVXZAF9TIFvnX436GAforqktBAVQ7UDUTJE8DI5KlM3wTfp0fZoXV0Y62KvFpL
s1Bj/cJg2VEOSZNRIIfcZxvZVgOpJH69hINg3Oddsvwaxrx10MQruy1TCHO75En1reZ+hJ3z1iMt
x5Y/s813ci4SXi6xPAJOy7IoyNVyw3Jo5Q8O1LNDvZdt2QB3/2hGH1M5tXthlAkSFSLaQiBuHdQ4
S0/+UIF2H1ZeRjwizqsXOH2RvwuK8c9g2iBxVP8ck+kPqlD0V4GM0ypC5OoMAYnYg22lOAMq6MfB
C8Y5+JV+sjW+y+ZBhEGoFmj0b5FlgEVtpvQirzyMqOFFESgICMC2hbCrbaxPzh3idH8avV6uA0tR
d50trBNbGX9jFr62VjIPNu+4dJeqJ8SLglifCVd5EvbaN+Gr5zwtUNscqHwSA//kaCg3QajnP5TW
/6NUO/sdAcN4afaj91T7vkK0OVbvhTF9XdvP9OLw23XD1hePnjUh0xAgPdOGBDZ0zfvten0ZOgF1
IwWMp4W2sXlx21QNwW4v8eAX7DRA62OnfVNaBCM7vf5w68zZBNU47FTqgV5d0z6U6Twram9LOKna
kzF02n0WxtbiOnLGrQXl+OQh13pwzJiKknlAmm1hGxGfph4kG63p6/0MQXueXPtB+sEtUhcJ8SXC
r2w0HTiql9eBrv9IRYvzzM+u2Q9qEG9KvfI+vWpzHWiIbq3DbXvQVKrE+qB6v95IOlkLhYTFfQyo
/qRTA73M5zsJe+WQh232OiFsudMFYcW0adsPwkeIHdJBMSoBE4CWzoRK5cUVEJ3IS9VW3Sxqdg0P
PpIBR7tDkVA6FKveuDw131reS7eiqMZtEA/KW27yyc9TFiXy2bP489H3p+gRVWEoxeZ/NFt+AkVs
+y62Ito7j4rs65RVlPKDq4OPZrL97TAV1c6GlvQVhvC9HBmnhsVONU0BPSjufRZH+mJiSXqh4Pul
HHvkIEWZ7nI/bq7187KI3mqajJowGFRvhfWa75AUEfp+Xk0rJbIuiBNaF5Gwt4OIltjSvLiGoBwu
hfgjgKzmuqAWaThtSfUaSzlI9uqS4GlkO3mSlj207mEQc1AsR12Aba52cJJu4SRF8JKY0DzHfnGn
eZ3/Njg5/xw0z671fFWlDdtWJd0ivXbqJyuF8neCNtTzdb35MymEepbWPKPeC/8lm2fsJkgAZdFf
yXW/ilNAcsRrU3TiSCZKHFurY3falYO+69El0mdH5QmlXP3iVuAd5qFvg1+NwPVocQp6zNL/Oh0D
YrfNNPzwtc/e9KOd13ZUBeauEQM9CBCIZo3clqAwIZry0Urt4IKrrTy9TJUaAI1X7786ZwrgiqGF
wF4O1qm5WyCZ2exBazBZnT35yN08JlD9onVpUTQbuH+2doJPb0W61puar5m8EOnwP9qi0QgHAvIJ
2xDMYm5Hb4mvIB6quETFZrPsPYtvQVwcpTkY+i6EMeJiwkkNhJiEw5jFb35AfNwo1G7eSMdvwhJi
W6loykovhOBoIWfeuJfeTnW+mXlQ3UungsK7oQ6vFTSNDwBHXuR10sxEunq+qXSeP0SY7B9vSnpT
KvjkTSlKPLBZiEsyFRPpXQHrh4z1STPrw3Hh8SZzjf/JNhHMTCBCEofInr6CGoTs5Fy5P/6e6NpJ
zhnOnaw0ndMV/nqchmWbutGTb6XTCzCwNcHu9iIttc/ZooXWo7SEhojTpMZXC5jc0YBk/0H6PBKR
qHCKe2mBG3wCLppfLc8w3trB0c7Sl/npdy2wwrMzTdOL6oE3rhMTxsP58kJF+oLfhneUXi2lnDWD
s5pqf7zAhFF61xJxJ70Z6zyBb5NaZ+m1LY/fVOIcwFuoL1D4Ixuvnhq7iveUl+fPk+1EMDWq2kqa
foLQlai8dwecH9/iEknvkQpZ6VQbLpUbtQuNtJI/D3GXb7KIMlfp7T0jPcKKBdecHNusHJTCn2VX
shfxgiA1G/f5okHbd2sDhiEYLJjIrYldgotNqr4+J4YZrJI41Vak7OuzVebU+7XzaRSIbgGA1ttc
G1GCx1XW2kOUwhmm+9kIw+Y8h1oie0QIBE6fPUmXaZvFXvakuX16LsPgrCqaki+rZOKFTTOcvfQi
39rceWjcL7y0zJ9kGwHsT4vk7FE2hW7v7eSLEAleJhi1elfrec3Tl9mRdrI3XjC1FHVhyhE6TIZx
p15kixaw1xstZLSkLxjj/qHtxmt32aMfHL52hRXvpCmCpjtBXH2ZnOEz87rmKJsbQjoLvqAd+jRc
yK9L8+CxwiykKQ99pT8bTZKc5JXcKalh76+b5a2Haq2GPl3xRUkeenNQ14badmh1qeUma3JnJQd2
pBYu/Z/Xv7YmI4dGiTFt5CxQp+n3cRKhAj1+/bVWBrmBrk761+0L3+QdyHqjvsAnUzTZG3jJljLX
JbNeMWg3ABjicGuSZzFyNhQMDCdpXZv6TqH0fhi2Qdl+5dTqODRALo3dcvBJEBcI7SSm316hRLfM
oVeLixpm3hfoIq0pdBiG7Kuf4bb9pnWcdu0GRbiaBa5PcEI0JytGUyQekuAPby8rhW5+1ez+1S/H
szSnvPwl+YZKcWdVUmZNctucFhK1ejMlAdjNlABXJEjMO+Rj6TxTgN28cmzdCmSVQNvsxVC497Wh
/ZS0CrYIgo1SVfZW0iqwazuNVeJeGnahspcXOS9jr4EKQ/kUiQtSYrauvSAf1TzCS1w+JojpBXNt
bhH5YuMUVIK1LJ3QGixGIoeIzqk5gDEyKeVcHZwoVXoMeG2J45A00K1LqFExHA9BuUIVYliPfQ4O
1nGzB0/RZz10PtprWzmTZthDA0DDrYJ2XwwVJCsgZLadrQr+aREFKBNyaCLrUIOCDeVFemMH4s1C
oFUD+m8z+MTpCqXPPQSOcvUUxO5ao8L8wZgPY4p2E4jC76NexQdpyXbR6l9DZZs8qLYygBgPHdJL
cQepEyxQI5CHZytu65nltN70s2kqmrO3Iz9cSm9uRmQhK5PSN5yyqQBe6hqq9igtrwi6hTtCERXV
/q+zkfEL/cp+lOkHJT61egZEac5Z9BAq712vUX/JWdg+yoqwZxEQ+juP4canpmp1UuXp+TbQHgd1
IU15uA00Mou8O4MQLoFJ0gPdJa8kB0QpCnK5LkRyztgnZD0JLMX0nZ2iZDo8xb39X2fs8Cmt8F4n
tSF6RCSNKIWpXmwKKvqys47SagfFugs045u05MEx0baJ1MzYGmkP40In/EtHPHUeLKfxwkaZf93h
ioqfCQlAZmwCyzpSKBJc7ACioSQ7kix+1eWfFI26vTIDW6zV+d8nD1FV3SWGoZykRVVEehx67VVa
FQy7xyoX0zah+vyIprx2PYBU/zqz0L/bNnH5IXskWvnVLs0xQTbHLKITPFvNrNU8fk4A6hcIvTvn
vkzce3V2oKY8fuamZ8LPTgI4yHuS1oP2NSKK3J9Toe86z0r23UzzYWiT+WjGW2/S60s6U304PNph
miOMIjvItn5AolMxi69BNbxlj467yZyTbQ1LO9bDo9Vk5lkeeneAjmuK/E1Xjdz07AhEDHPpOHvM
TkMJg5Ca7Ce9Sl8/d5nHp23FwylDrtC3bHHX25DvuhqctgvpkPbsVTz/D2SluscgoOQqc3v96Xbm
KyN653Ob4uM1Y/dX763fkFtHEm3fgxmySnB2WPR8/Ge4C/RLSUW/bK+gaCNshmAcIJLyI+A1KR0K
+7Vr2fCQp+OVe26/Dc+KzocQzIkfGp28zURt3hsvEoItEmfV3CbPZJv0yn59VwW/e6HG/RqbV161
dPtA3yqT4Z/AZgJaC6rhMIJBkE23dnmW241/aoVZb13EIp/NxDspRTn8mE9i4NPyJEDwS56g0iUW
rmSdQlXouY3a4KBU2kPi8Q4Ryk9OntbuVAIyGpFNnD9Tez5Ih4Fy38H9a4TgLz3baQqeEYJ35EIc
MDl6PjQIXZTaMx8lclCJj7rCbCa11RwtwjYLadZDzGsaOwW/CvV2aSj6pu+jCP4d+rqwhC1Kfnl3
SmNoz3LiKioJrM5mYDOxmxFr94jwPusThGwW5XpFoA9nWeUoix9VIEAdkpnQQXiNabypUTTd1XFa
gOVNzDfFzojWgrLdNRCJvFVF/TFaRvLgE/98/odBijaqqyzX7VPWrhRAnejNTxQEwlzGL2YVyhOU
Elix7J1t2NYGUd5sO6ZeSnwcFIU0jdrkzWpefKXZNKjyTWlQPo5jYoJ1c5WlBH2qapuTerdSOPTG
7g1ep8w0x3fZKyhInlWFO7y7YiSCPvcyOkX2koP/qZehQOWVaTaKIFrcvZkUVs8zFE37dVlp/nZZ
etXIEG9KpddWo66D4/j7EBnbnJgKELG/mlONdXxBzRsgD6s4SgdlEtm5bvP2qBYdtL8pv2XWmZcQ
XqgdulLWJjZV670DSpnMvD+RA4IK0lNxjBxHvx8QWV1cCYEY6VVR/AL/4ddIjfS1HCk7UDL+NbLU
U+M6UjIGlQkp0bzZIfpZfpthKpYX/ATKR/Sl6OwXq3brdd714akqlfiuUgZ9Axw7fyLSQm7L6aCe
hNdRjorz8aMN0B5tCMavYGYKzoHpFQfNIn7nOSDDopqiCj9Nyu8htXLE7sOfsQcyQCnqd2RPSyRx
4TzOW2iLRJV/sOlPYXw0iUWBvkSLdBSfbDjhpWvDn5qlHeOo0j+yVJsrSawQzIun74SI7V1uaCSJ
QmKBlt4PH6aNLDIiM2+a4n20LAitZrlnr9TyZ0SlPdSW42SnuXn+rJKq2rFaTMvCDIrnfuxVxKbi
O353+bPsYQ1ih/5t8iCb7MqtURUUwV72n3x43MtUSikygCA+5PqD8ygvJQeIYFhB1N4+SqsJDHcR
h6p/kHOHIRLRdh5ZK2naPtIPnV98yr5DnlbnNLTUhaDkAWxVmD4Tujp3SZZ/GiFwM5Mi3kMlBPx0
U7apay3/RO7TW/Mt5ktRZOp7oX6X3RUNfp9BsLGXptA2Tt70H7nRljskDACozJOO3Sw/GKVvWZXq
+1xHdlhO2ikWcpiuQhlq464jw9zDwxRf0JxGT9WEILF2ui5e5p3HUliyVhNNvhQNTD3B2K2Jyvcx
CitVuxNdj+KitP8/B1+nmq/2jxNoftcsoibfE/AgJNr0y0jv3JdIy+pTqxXWQrZnQAJXhd8b125V
NvzSrRHJr91sNkt7yG8rdKgN9hsLkog/wrhxF7Wjtce2mcw3EPhEBurwVVXd4N620dyc5oco+wNE
fqIMhoPZtEvLWsQECo7S9IyXzreb18CoTOT+fGjG58k621o4FH/HRdQtbBSE/6hRA1X1jOAE2/+7
CAWST9NwopkZX70UtoNEBOLCd55LlVVFTG5jhIUCoFOrwJ/F0afVkQqW46dYLNo+rH4UGeC/wWn6
l8GownXhudnZKVAiVMIQFJFXN/fpqLSrIg68VxJEf6ZRF/z01Z2lG9xHqekvIhHDuzP/9pQiNx6i
qNS2sGui9RNMwanuMmsdIp/xrM4PCtKYw3fFrjdKSUzM9N1uFxuqtxsV6uKbWjdmORexK0qCENIc
DZ6AMEtEV1PRPWOnu3V8NXufX2maKclKzSPzJVEHsuUojLG+YjZWNGDa+bWzQ7p6V9pRefXald/s
kMPgfzp3DnKHfV6CNK8cW9hkT5CHaK9jDW9Id54JeEp6U6uJd61QwXnP94x0WrjzUfq9epO5BtpH
de7qnZLI25JiBwE2X6hySISEpWFcvdSHW1tLz62rGYSqsVUb276arG3admprcR2bDf201S3PvXq1
Th9QiyjNRTLW+1oUiKWO8Fw3A6ogZZfWJ3ng4/06iww4yafh+HsP2S0IoNMmkZdspVkXNSJIgZWs
8sFz71NTB1A8ofDUFd49BRiAtQKSm5vSD9AanBtlP3nw8+i7E8LOJi3ptNEKRpat3yBX+WvXKCEW
BXqR15f5MrdDo6vPepb0h9vc9YTqpwgg7KWOH4DTPMCLMndVVp7UwfTutZSHDwCf/Jxafn13u5iX
N+FdqeQPMS/kv1ymj1lUQe1Ha9n3djFHj/dAMYvjrb31lfRge8qrvPJt7jDTBRrFnnadA2lVRyuI
acft9aCEZnsM3ABdlwKWhL+akySwmoW09UK9nVqk0nIWXgg0EORVAVgcr6eya4N8+yJoavfq+Zfp
miSkZM8ntTBfcpznQc+KtyJpm6Miln7mwtkSCfZm8UQdkebuS59vuTRtK3Z4bwryEwUk/mtFsaNs
11BC2ZeVyja2H6d3rUZy3a6hDIQp0HxJiQbI9jh1h/0UUK9/nRy1JHIkcHMRA2FDS4X9UR6KJnKP
1XyQZtOA2lM9aHtkW4/cHhmG2VaRryAy9RfWPk7qVesa0x2LsElsbHbYntOtCXyxrkgAvgTlS49G
abvsfcPk36ZyPe1rmBxwHVv51gFqjyH5Dm53O466cgTSkAgzhZuHw2iG2amfD/JMtoUkjFZwCUIy
8J+OgCX5l2GRAheBWuQIT/5Hu5xEDiVN7m0qtsvXK/7TxeRYrXLBiapzZI7QbwLAbKPOxfuSF+nG
nHSlU0qgZt3bCCdXkorp1qc3fHWpukq/1WsnWlgU4jwpeuXvnQLxxz7wk9fQix8lLetUexFfi+bX
Hi6Ejv/ew1PKZjVOqFV6rp4e3bYheNX42VFXHWRAInN/a3KSyAbh+3eX24hKRwYTSaATFLPpUbZf
Ozuj6qy6tFSXVts2D2PBCg34klgjsROXdB9aezk0UAsEl5uHa2ORUW2vU8Ip2xD0ax7qiuJf3rFV
9IyZ5urQHHCp1C6vbzxagzKqyyTx2uWt7UrAJe3fWbp+Z/b6xS/71zUaHb9N9/tE0v53Ti9J/iUp
vvjVsbDLISIrh2W3gRoKEA8ZF7T8/BFiiFFLyezkpXpXwu+qGgGm9LRejTq1jxjbwuJT3shGu7IN
wiKjEa3iKlwURl9fSnCpCwjEnb1wY8IlfRU/6uJd+mQLZG4R1A1utry12VZoLsIMRmottqpLAFbg
kl9kd3kAJM22XRXO9RqyzQxU9BCdoEb5WPQ7LVXBwKQpVQ9hn5xqYh+7oB3fSi/Xer67gqP0yD5U
mSMGrnXGSpt7S4dDCcom7wwU1tNEP+RW3NXPXhqla6tUqRgQ/hO6Q8OHlsL7WFlpQx66rDZDQnnh
mNXjYSxj5FD51Twg0YBGu2JqrzGvzoueGr8fRgR9i2v1/iJBsMMZDBfMkqkt4iRsnxWPJF5nVMm5
R0J+ryZxtFfmfRf8v/naGMbhuaghZAxtQJiaiPfXmVAtILjiNT+6lp9fkmZnb0pXudEUd4alk8d1
xqQgO/SXLc/koQ7rfGfWxtksff9k/30gtOafqKFQjmko9K0q6g/pvLX/1ndC6XnGtv3jHLehQSy6
Q5Pqazn3rV2e3dqmQoTHUDzdWm5db23yZuLppCuCwrr5ZmUvSv7CbWlnDskHqz6JwM0XiuMj6ijS
eg1RHhyY6aPrQIau5I14LjL9oXBgE1dJpD7XrTYtJqdJ7ro+dZ8nr61XxF0c/gd4zbq3Nwbbf0qR
MN1xdPfUyyVLOVPUVdrJDYJv0mlRRXbx+Lmw5z5WsVXs09Gn3CaWRy9MqaqJO7AM0panKV+iA4jW
mTt1cF9Sz/nkR9mjNIYFHfpTipr5/dUKTAJbYni4WrazS6dcfZSWGxMhsRPzkhnOGxyO0zrtm+le
HigPRrTMM1QgCrRlpfnlqEBUIrIjxLpRrdZeJNKjQVXuwz24u81QxhHQMz/YZkgNHG/tbV+468wA
fen2ZQZlcIr6MJw4Dw2gmwczd9DAMx3YmbsCaMl8MIiKnNKURJXH2wi7Utpaw98a1YSU2GzJvlFo
6ovKDuOd3UbdQ9uu7EgZjmo49quUyNb3aMW7s/29apt2pcYpEiBK4ZzHjrSadJQWTyajVj+63oIH
fWr+dFPq2MZZ1zr1OqQDfzmNLCC4pHXraRn5iD4j+1CseUHx9jNlREMtxYNtVcUzDEg5GbMMKh8k
i59TNjjbCl3TlfSmEHSfqj59JRidNMuW2jvRhjXibCRV+zCYFpbTw1bku+kWwt4uXWRtph5qSPyu
hzjrfzW/K5OdLjNN8e+ICsHtOp95Ux78YkrHb23J3K8QWZQv5BBtatY8W6xdBRxoCAIyHmMKV1yg
VnedH0aPmlXBJlvW5fe6s5/dQTWe43ZAdtZBaD0pOu8NnS3CAkX1HYn2FrDW2JzhFzFOA9nOJbVt
2f0QBmq9pWZ1XGegvB7svvf2Wo20kFnr3oM+H3hrKs/9TAYdEe5fg4FFrL7uz9Ipu7FE/0n4OjrI
OeQB7RJA4P6GNBW4tMCcXqup3PimMX4aRdGvWxLp+8Fpo23YgQj3ZvqPyIjCc14G/hIyMptIBObN
EcxmajZAn4wR6MXfIxT4RU4KwE0HhmOkj2rn3UBJnreeykEcsije+va7PTejMQI78BwcJEtQLkAw
+zsNvvijaHrlWEDRc4SA31z3Pnwl0iHbpNfSeM2lwo4+wGHLpQtziUJp3L3bgBAXjhl+V8fkUpcl
wjhAu3b1hKRVUmbKO1ofS9kBtpl41ZaxeZQjvQyojt+yQChqdkk1lfzulQjWbSzqOlHTuo9sS78n
Itlv/FRJf2mT3ioKyuUcztiM7tjBw82bUTcOgi8mY+XBqhL97ObP0jByHhCLFNDffsidH041tvGa
fXeyNmHBXt1GlfN43yi6RT16zlY65K14YB8WZKDDhaSDgkQFtGYdvI5FE993BaSTJPQJOFfTuHXK
2lnLbsIjRYB6Hevu7P0/j0JupXxp23qhGHr3gPZo90A1QvcABc/eJZN0vLW3YUaieJoEr4N0k444
UdUjIda9HCTb+XvH3dj0c4jLMe4hziDC3gv7TbXU9zTJzZ+Ru4WSzPlT8esAaIgoXp1asVedC77O
8INmX2ei24HMMu6tov4azX/0HfTwT8Nv/2Q6RI+aNuoXYj51yjQ4BVYllqGXxAiR0nZzNN1wj5Ki
OrMGAgauxUnS/khOH2pctr5KVZC0ZPvcJHu5U+Btr4lfPcsB/M0kHcWoe49KegEkHDzJA+UzyipC
DmYjTeCiRAS8ctyWETWKVLMfa60Z760p7Z5bsu5LaImnvXSGiMJupgBmHelVnWS4SzNjTlowtErb
4DKC45JO2USlBVBbc7yXluURY/Dqo8frTYbEbZ8ekpnquQNQukIJjljEbN5YCWDr418m7WHuU5fU
20+eCQ+wIwb0BbTxSQiYI3VFFxu2vNOTokLbJdzhZZwt2aTq+msGnfhJ9q/5ym4h6WHVmXsIYESP
XWASwGcyl2KKSl+BFNOXwaCHZxuqnD4dePoUyeOo2uwezfBEXkpdcUP9I2zjOhvbBc/Nx6HqCsCV
OoSK6QhdotK9g6h+9xEte4gPNg+bRwdGoWQcybYmqbOFHxDeFrSKN2aeABIoFED6trIMSE/uSMfu
FacKH12PhzuCeP2nINBtNuq41lDgQyfGHM7yTLGAG5WFrm10m481glxuWRnUDyek9Yk/sUoTiiVy
xpLcq16+7GvPXIlcJ4obz0jynTM8ju68I3IhgfO5/iIDqnsw9GpavughSglI0Bz4/VMdWsV/zARl
l0I1/D00mh9u538LIt/deqHmov+mENvidZhVMuRbNL1Y4Zhs7RnwIOphH1UFf6trr0R4Bt5uLUZ0
uR8o8XI3AdIhlBdTyK09t4b2ib6lWKggwlZm6xHtpMiyQo50qY4Af1C7XXY9vx6iBFmwmpo6WqC7
oz64LkLtKnnChT4hIAe6plkDenYgb4e2a0WmA9HhlnVZTaK7AdjiIsibU0s4HhW98EdsZRqAQaNZ
/z+6zmu5VWUL109EFTncglBAthxke4YbaqZFTg004enPB3Pt4127zrnpUjcIy0h0jx7jD0mjdUe0
TSt/MgGYohkV6G0G0Cn7ptnj+mPoxlNsZZd+tZ6MVqhXD28zn8VJhl4mah/x5H/i8Yeoqyxg7/sn
nzXuRf+txnA09+ovsgJMorfj0YB1rINW8yfRNr6ufEnqIrBgxvvssR9Fk5o/YKnZbXE0uDO1J6jL
OP0flTDhYJkfsAG6CMgxuxORqb4JHe2oKsoU6GtdArCyvuuZvgL4Jqb0sgbjLLl8Q9sqbGsW2KWS
/aVri1tmg6xeE+p2VtEfxdxA5YzlD2Wq67cx/qfzChKJon9XyI4SJ6y3Fq2RAOIaGnZzyeKxOgdV
02/gMflP1i4/o+W7AJGc/pR5Im7aYkwHWb6NUmrvhhNJEJSBEqdvGryQQ4O0FhKl9pbxNC+NqG/m
OkcNiqava1HdJvSnQw2KTLgWfBkUeuUJN04RZcnF64bQ0VvzEjfCgPkyvaBHIAg+h+6U2WnrSzk+
A/04mGKZQCGbkda4iq+itwjSbrw7a0PBcmnWA+IfIkrz6SJGsLkq5naIFQe5MqrnaYJj1pg1wFdw
XXHjUe3PnPekgfaeD6MbVdIamc7tm+us3atjhunY2adhhJ9cZypCMnOQYl9yXld4DCa6LGgn1FrE
ttwNJoiJ4INRrYaxZnbDAopDjXI82CKiiEwPu6XDM6ywZ4FOKy87eG+l/1/HVl1loG5seQKteWla
El2gIzl1v4q2H/57gaQWWKfpfjWv0wmyR41jgCnwj0blZEayOkq9TD9ao/qk6m0XASRfecIyVzyV
7I8PPZJ2p1Ff/rCI2dBkVu+lx9I6UIgMfFa/JLJ1DErqJIhbJ3TT0v39Ws/jt9xlA7c4XebX+k8k
Au+YJPs6Nb1Lgt576OTyV9vz9aTe+tyadhapLbZyVOBRaUG/X3pPosRRdHCPoF/Ttzpbu7AcASKL
8U/l4PsDUNdBM6xtw1XJ3Ccp4ku1uso9nvw0XrKrZozvtYXoYd6234a6ROwi7vnyKg3MQywfVTuV
lPApVGt9c+8z+T0R5nAsrcw+FTYFlXYaj7EUdcDnLa5VNZ+8jBtStfge6ZUlH7uGm6WV6Vs1UdfX
O7YucXoq8uq4klA+22n/UFUN9lhF8z6hXpXmcRWtLsW1MvFaKprFcWjiB9HizIKBeKhq8rmNta+Z
7pCq6cVVZb8RjKuUIcxFK1J0xCdSrTAvZYpRjBi6f1KtaXwT6TxV/IPTVY7IQz4HXV8evDh5GWpD
O+dVJJLROojOb5z+rpbpR2eqGSqlM1tft7pljo1LuDEhaJ2ATRVedYESXx4Kt/g6CA9BksJdAqd/
aPFldu3F9lOvRlC+at1jQ7nnNgJZFEk/3Go4zdcVS594JoaCd6P6noJCFjn9HIlS66vRJDCySDk9
pap3nkp8g9w+apTlj+eg1WB536ypei0sY7qgqwAIP6VczOI8B4sFnK/BuzIgDY3raM3P39kY6WXV
XfNpYA52Z/Nox7buj8o8HRBa+MAUYQa7inT54nqHvJWlPxWQU9Mpv+6NTK38SnX0WlbCjoBAVcB4
5d0tIFiQWUKFU/HHQfyTG9aHNS2/hD5QA8vMB8DY1xYWImKtyEvaKGDjJfKlR2oYhdfyzc1G64YO
UoxBXynObdJXz9UCDg9FkZcU4rc5VmVYEdQddIhZGMvlGEVrE1jaCqdsra/CTt8kahq3OIvKTR7y
lCpbPxnZdfUq6xITqaHlUWhRPhkwNLN6vTZ5MZ3rOV9w0rSNk5amy6PMqoRgFlor8JjuKKdJB1Ld
a2GboyJUDUkWJuKxG6H1AP6imLqMFv4zhMR1Z2BWgioE6gulFwyFSt3cBH1upan1ZhveFExr2r33
/VkqdhbUde6+DxTtA+FY44fIM8VHVTH9YizS8nMQ9V/Wjp2T1snmq9JRE/WKYb60lmkd4Lj2/sB0
+XW2YPpk8Fq+QiseACeDfQCnip7miDY1C9joD1C1vs72OKKZkKpfm8wa0WLAFyuxKvDNzTp9JZ/O
hq3o5FfNi9EGAiX11bOwE7NWV3xNGqaIOS67r1DIZl+TpnhOFCPKFiIk1ZIeCQknPuzdPF31W63A
Ipqzr+tQbEI3mGAmSzIcO3NmkTXNKLPZE8eJKW/DkE23nv/1OrviCOCMvTIL0KH1KqiWpWM9EmuT
UfKelVUob0PBLZvMQNp8Smy6imAs5slvFYyVxsTYsqA4YgGNAvab9PxCZlMLbCDjR1VV+iM+yj9c
WVJixl8HnwzEmdV1OUo8eRAkb+2gI0WKlI9RPnXW5PhLWhhhQQrYNzAW0JvCe0EzZzqu7U0W3XIe
+zy+rfwvqO08gFl8L7M4fSaRigAXmwjCDUV90pJR8Nivz7a5sGA3AnEUFVFxmW5BdcxOVpX5GEBm
GI6GawXJiJeAqRrFkz2NzcVbNTfSstU4TO36vRmb4yCa9dT1ExFF630ADj6MYsohvvD8xyuI36Vz
U/4VG2yIO0EaAa2NynRcZIkflyRae4GXFC4MxjHPoQylMbJe2lQ+o1ty07epOylJXNnVKDaR34PS
CouFO4X4QEIgqMfYCkavcny1aihEsjwMOI2+Tq1HUt2qjv1otP7UkNRovMQ9FE1i+z2V5bDPWvuA
rbiM0Da0H/MU+Ye2WMEt9KTLNJMJtSaERjY0f6iNDpCu8bAogxVKC59MuB0dzraOxSd7wnuwO2u4
zqRKH18HHlUM1tpfprOOgUWV8Syxc8qynBTy4mjhMMTNqUnSMjDz997WuudkmXWfjNp3Zm8qzFO6
RMhXykVirdonyhPSA+NttmfFrynXPyJbgShqlvGPq16UDfD5GtI8xSCeyXYDbhgB/jTCM/Fla+OT
o2noMGCL4rfQ31WtuEFvPPKTmG9DT7WxAJUYJbFbB1XlPpYqUWCilL50VTT/+jg07GXxtUGJBq95
T1PbeagH5Y+Y+aJmSzMezbarw34pfvcG+B2B68KhGJ+bUeQPpZxmX8kX5Iu86Wlg3XegniOWaFdR
pZpxuMQmNE4JU3qM46iesL9JHeWPOZvTFd1+4zS3WZCNsxX0Kb+TsUUmD9ktKKAGidFlbi7uIidI
Ok33gCLdTRVsqQygIgYSUbqSo+UHuzBMK/sqZm+OcL0XviZkf4JkG2YzGqBul67nyip7oJXt29A3
LwrCmYE7UnZ0+v6blpZ6YAjN5Akrefg8FKfHGZYcKrtu0t3sLSc6IpUUTht+Cer8gtiMDFovSyM4
SirVq/V73xtg5QgLDjwU2HMszMrrPKcHe/S+lXFt+oMjyXVgdTaX4jr3Npquw3ybARni+4VVhpt8
OMgkh7Ont0GOIOY6JzabYckNkjI92kmshqlTfjTVPB86UmZhKUCUlxlowkZJMCvS24d6xlOuj1mi
KhtVLAdbxaOSSycYqhx1vDg7kYMro2KtL7aq21di/Iclt4aziZSdoWnKqeVB8uPluQTAMVV5+tKz
n00sCs0YTrDmwysZup4dq4o4pKOzs2uNZD5Vra0dcgA2fuoGjpU/JelsEd70CIeCkDxYTvGSeenV
tlwRDt6ANJpZqUcJHe+8OqoH4xejIOZwqDSyqI5IT4XraDdY4uWOnyjcuXhRw95xhQ9duTxiCcFM
EqdJiFPaN23TF+zGfrprFWkh9EWhUuqpr3peHAwG5nldnM+HUhd3vip3k/n7QfqzxBKhPSSLcXBK
MDIJSTnQ+o4Ip1JgCqnHFTCfOf3IyM/Acw0UsIGA2gcRSEKKY2ehaNqhBAE6vBleuxIKl0Eh0KPm
L2YQ9OVsLr5KJG2OWrnNPz+RWZiuaV6+KHG3BlLV4se0N77ZJnX4VbZRPhbpBZV40zcV4FwN1YzW
uTrsMqGeXqWhHrSVdHjXabiKNTHUuRicUtFHAzqmKIaV+KImnR/blnpS0a2LZGeJv421goIwm0oe
0BB4ib1iPcLRnAO3gJA6rgo79bnKAQJ43UXLpzGap1RG+6vPJrHNMapyoFNwalipHdLt4NtPS126
J77cNjJKtY1s8l3HYW1uy1ysEbZiK5orbNo8eEnBfjV3oBgwlvOpo8CIPeOV7IXrk+q/pZonoqKr
P4RbkUCpzUmc1wyXIxbq77pbLhFiI0s0GWMdSgc59sbWKkSErdrnJpgXqeCh17aneVnriFWkZhM0
x6E1Nh92BipgkEnD9Um19Bb6zWYTKFmDDc3ixtHeEL4Sh2bFzSLtfowVVUTriLFOOVknwXQYCVT9
0FogLPU7AQCxGH71Qz3+vVf7q/02ZaulEanEK3KowMNPMUJ37GjZZ+yv3K07s+Pg+z6Itp750DT2
HE+RnbxDamqZ6EJtbAx2F1RlPSdH2iaptaBXu+IyDCsF9/WgTcWLpnh5WM/8YxTfLKxcUYIggu/7
OA6YpLYP0CEo198KhekizTleLDHKVmqMFHfZnae+29RsY9dH1mYa4CUqBGvAYGcj2j8BYh7UhZ31
nbJdG7EwbKo620uk7Fu2v7HhZwMgSqRCoH+/NbXH1moyydf0rhYBdNCjFI550Drw2Lqf7lr+JO/i
cmdjfBilbrnsjunXm2FkmqWI5vBdtfrcRGJr9u7emIh58DP//x2OW/u/z8Zuvj8uU0pysT5p7RR0
0v7G5mREoBFnxdBWTARG6uIs0dyjqMMJSTtEKyqGfmctvvAE+MzU6YDc0UgQf8fldxqjF4XAoaYM
D1h6ZZdSqTLffhpbVOnHTL7UcftQMA9EdWWUQdlWP7BkTEiU966PMKMSrfpTX3m4iqyKGzqFQNHP
TiknJPn6ivxfzdy9VkdtSl4cqmJxdc8c+S7wuz3JLU2gWlYVzQlWq0Lo10VbD1D4vcm5j4Jn2JMu
eMmqefN2GqRDCjGBSCmni9LYBY8O+qnpgqmh5Sg9URN5Rg/xhk6WEZrd6hkrGcIqyFhXbs0FLRjF
8leqzr4yA9JyDd0vvMS8Y6Fbt20Rec36my/bCRZAqxdzQq3K1fPhkFEi06fBu03papxIKrewxoKc
LcTBEn3zpFaQGiXbqCAt0dUey6R5snIqzpjBXbuxPkG0X9HQBIQmmwxf7Rl3aLWndLwWX0H9i2tc
oyQbo61x6JW1eygQzjA09PxaptmjMwv3Ug5wNzyFnfJqrcOvuUhPzjqcJGCZu+OkzYlHoD7H5NE/
mjpGMSFXfoybaKbpahLEaFreFJV9T+/JsC2z9EfSZu9kkoLGmc1vEq1QTIWdP1VKPo11Qa8V+6mM
CV/qJO98oS7nzuztn2TmXXIBzFGOOoxnkiWvlAbhuIwdRCuyJYcm6YuLrlDTdCpzPeMEvJ5WSgcH
UJrGYVWGPiR8PDTtlJ/Ubst3IADa12Rah3S0bwD9EcZM5SuuDi9G3mTfYqW1YYJTTNDvRas2G3kF
QUzDXl/7Sf029NrXehq6aywhTFLtpw7TVFCecw8doKk+4FtevKR5UUFuLRYmqXBYqvLaVS0qmVv2
bgHqOxmiO3tSKO/qkoepZ5BShbF3iMcyRIc1eQcp+DMd3PXRFLryZqiW4i8SuV53rEA2Wk12LMXs
fhPkr4Xngq3v4+VK4jNBFRk5JUkF+WwsZKhrNlS9NxmBUzjaEzsA4yLarD/1cM/umTnAeqcS/kdg
wW15+W+x8IMhxWK8eE3ZophSmWcPy58Xo4tJbShp/ats/yArkFEjzVp/FbZ3B22MD1/mQBju1pqA
ulifSDH8XvThsi7pcJ/6wX0ZEbbIavDMi2RZKDPBdLTXv0s+bLTXvAtqaaX/2f97eD9zH9z7e7Of
/vnuz7H/5yX2w/Ya7/N8rFfKBXcKB/ZHxqry92UzaQTRW39/ta83MlM5ae//18vP45+n72N78z9j
+3X2sUUb6oOhtrPP3q4sfSDBLYvq9lJ1CGFIp/5n1JAmAcF2vFSA7Ib6dnzv/33r3zZdKAMqlnJM
irSL9qbdltnJbBAf2/tmv/ynjwM8UaTMH5pFT14tTeVxcCsjAESUvO5jbWUzu+fmdNrH9kaFm65m
U/zwd6iyi+eEaezzTcPkeRdTB+bz+aa6XwX1nc0vfLv43jA/oLSrSfXyOcaOE1st23hqzFILM7dN
TlaboGmtdNZNbU31FldextI3Dz+Eq31UAJHvuqrM0RqnVWjXqf3SLCvbp2TxURhvvmUgLk650RZn
CiOwlmEnTkjNabonD1KU5FLi+tFuZP+A7vPJZY29CnsmRFqL8gJz7FSw5b/WwulPiLu816J0Nm8P
NVTYdjGtJPbjNMw5Eb76WMxDhBhKdfUmYs+Ozc0ZFNWKsh5SmYtSoR/XrD9SB+tWbrR3J6H/WA9C
/YbeWn1IJ7sO1VVDiTUd2WKOWJ02xRz0OISeTNFQ6VERZNJ0iHKE3odCSvW9cyYAo0OxsSnIJJWV
BR7eTIyvefvb6MeenTKAxjGxPtbJbA8V3LnXMkOkoJ2bn+TysRDahkSijzcPtf69tzcQhZNjD/X7
sJ+/jw2j/u5ZUjzsPZk1KxWm+XEYFg+c2pAemqqYXus0rqHBZlOo4Czxuo9lDcEu4Kjb3vPGrrtm
XfUHGZp/T1hn7N7JSoJB2a6xN5X+TzZZ6ct+Ga9ds4sag4z4PEGO7Rbei/Kyj3U8tw+DEt+8nhr+
gksE7N1nba3UVwVFxaPjJlt6gml7H0Of+KWqqaDuQ1YjV7SFm1/7vL4PZdO6BGqr6ae9my9984pq
7b9XqIujogNU2jGvO8gVOOhz3ubOOe+ZX5Fs+Q/o9u8pPaY3phZ/+Rz/3/NI8eOhoBr6cb/e54lS
y+4z1Th2NniroeDUPCIZaF6MedPP6fAJ3cf2RjZq8zhsTZIrGLXqy3r8nwOfJ2vF6iDZqj5/Du2v
ljJuHj/H3Lz6o3qC6Edknu+KHglanZJxOmf/vvocs5UBEIHwov0MhQrT39PqpCvPig4YZtBjpPNb
M97UW4b3hERQGBMzHPeuliJ+zp4E3rVj9VgLxhvIZ8sVbidnU1qd8xQZ4b07pWN7mTNwJkg1sfdK
7XfDK8G3NSYZ5q1rUlQ/6z3I/WEa7fe5FtMZ+77usB9FP744D6JdDokJV14OthPFgqDELsjOqYqW
IpJW2m+OrNmCeenH3rMqrbhvdYK9l7mx/YbXGipJQ/WyDzVjQjRRtevD3gUxZQbFbH3r0Hk46DP6
u1aGKZEyZkpoeZ77phEandWaoG7vNki9oL9GkLOfbDBdPMNguO4HYxAdb190ftYymBaD56ptn9Xt
osVAuDt4Xv2wn9gh6BrEy+jxYNmlv49NrDxhip7+0WN/72WthETDEjfvC9u+Nrm6E5Pu3LZXg4Qu
Ehi2vp6dsj/ij1OC/UyyU41ayFsyvbStqI6e0hXHctp0Lyf7TpLAovirjWEDKutdKSTZqVL9gpML
q/tSV++WNi/E+cxynmOXxOKGc10z6M7O1pUKThyjF38gu1u+AxHGr2Q0T3uvayfx5hgXZscstNfu
5IAKQqhY96BvFdi513H63s9kssqOkhQ0Gv2sIakbpNQEtiyfE0iQLmFWmuORNNaWG3MJ59EMHI0a
7dUqOXv6wd5YqLYqxcve6OXZMJUnoxZfRl3JUObvlic+NDIczUy+umTvohjQInOKx0Fit1ANdTQE
Uc1qfgy1fI7jTn3LE5QmQdz4wvTie0Veq+iI1VWl4/4sGuiirdlfpVuMYTfmY1In5d8hbY6zSDHk
a96Xv1rbNc69YUAVt9CHWwhxr1VXfSX27n+5ZnqTc6X9Eeg3FF5vsVl66pfVZ8GtqWEPA3AJC1c9
HfWpZMNfI93qJ65mvZt5f8kA8v7SKoThlOfSs6xX3W6uQlPrY6ORp62VvA4BsLQUvbMvBH2Y0CBM
G6SDl/oxzK5nEwF5EgF29kukP9RktU9er23o/NpFYZ4cYY3jHoa1LklbFWQsvgXYP0712zTmG7uw
TKO9iwfkI6UX7QHmvf0cjwt1qHHq4GoY83MmzI1flvdHUMH5ue/QCLGU+mzIog7y0hZnkn4iNDda
OTtz45XQnz+/UoOkQHEABBXmCoV+ilolRlRDRvLG9k39ZVKG12RlBjKYao9JrDco4dagvvBYeNed
oX9C7//FYrf2LldXexl6/bgfQ/rUu47Y6fqz/Xtkcn43U8e7Y2Hl27ZuvUvLWO4rqv77sRkhOHLN
arD3VPQWXztJ5n57H26a62ut1+HeQwe+fe294pjGrYW7Xae8kN8/7cdGz1JfHJwM//Zas3sZpvVi
qoWKrIV+LrpyvVVbM6gTDp2DTrqGXjv28ihdxUbLSLdvs6457HmXyiejg2bAPojljH3LLdaYZamu
lY5dhTppHI2XYQ3NDAPUv/390N5QwDT7Rt72zt9LVV2PiHvfkEatpvQ8SWSxmYwbfAYskUIYQjls
7zbbH6AIYPPuDfZM1QI4Ed150Dl7ddX1gmb429/ufkQTrYwyq7hVpfxqNnlzqch43aTs/m1QwHTC
trC74H8OTKo3P+p8lM9zB8PRDBSVtc4HQI60yHaVbCAZNOs5ggEYRz4ZhTsfUwmZUivV5IknCZKA
LdflIQNetY/t57lLmzztXbczn2HckWXY3v85vnY98kXCVtBlTAShXKwd0iVOYZzS1PlQAzCGYjmV
LUXkbSwzmT0RAkqAc9jDW2XV723cpbe953lLvEEraza7HJyGXDkpk52zka7HN9Wu9Ue7db6AGBkA
vXAG1hGAPE1cY+ikghpTJYr1Ye9qA1AOyHglVjgcbZc6v8STB3J46yLjWT2tU/b3D+9DtrUEmSgT
nHQ4waomUqwTmih7N5twg7LNLRG9/y3baiO4GDaWNJxc6o71LKDg7r398w2Jfi7tSjzvn73acF6z
lSs42nB+twGLFh27k73bpurKT7PeDG62z2ZXyCDlCEFtvf1qWSyfy5YUL4VlSmuWVquB0vUisikW
kEheOuZqEwls1aYylNha+e7MzNF5kjg/ABBfBa9SGCbPGDmt/5C3+FjIhH5r0bAOKMqn9xpdNx9L
1caX7FduIDjKc9vYcTQYa4o1nZKdqUPW5wYRzye9yj9K5Nl+Y+WLv146fzhu+7uuGttvzGKOtDaz
n9wc9A25n+z3hUJ8TwafjYGWuPmtnOscJE6SXCmRnvJ5fbPX2vCR4wS+0Zb247COzepXncbPmydV
ltXT3ijYEDyRDTUAVP1wUHgMZAED3Z066mlJJwFcAT2HQ6eisTnCYvGG+QpYfr2IvvvZ9qWCqXG1
vFljx89uftZioX/Ya/qrXl08EItHubTxMbXTP91YFU8ZTgKhVjrKEZq++tFauUbQOhw1V7ffU/tE
Saz8YqzrdDSULA9dpbwmiveLcF2NsO/4Y2bNz3FOTco7nXPWQIxSZXPDvEVobBZ5iQIT5AcvNYrv
E0UirBxcoEgdxUqHB7voZu+gp5SXOoAAr01zIiOfU/LD82Ko83s5oE5MlUD70q2Jd7Y8Kp8A38uw
S5HHNB3AShNY+L6X8YP13YX1fZtq7dVA7hwieodNU41ifUNGzELuksTLTL5XJTYXjvE0z9/1gSDp
pRls97xUI/KHMwBlEZBnVM6aQl0NTlN3hDuvIw8SG9EvoB7qrSQDdkBfyT7Udu0bqFVeWB6R2LST
b13livuqs2gzpD85FO4BdzspGVMaxZzTh9nLfy21kj3OE9q569r+s0KDaQfd+56MSR9YuCm8ULzV
kJu30iixarLyWeseklo1PkB+/sTiuv3HRAWTWtCfbByxB3dSkvVNizjENIy+ikgdvrnJ9Ko2Wvbc
gVLZe3vTWbjOQJwnObadsTdxq4N0mb3NOWR6RUZFA/aXn8FGhLk9EfBopnpfKK2Gnk6te+9aCCne
qtx73HsSdOF9MiBjz7Z82IcM2AcnJ7O7Q+8W2t2TxgDKEwDR1tuHMOFD8G0oi2h/w7b6XAxWZmKX
7Nxo8ab22Y73JQbSambty95rKi0JSzeuj3t3ZmdDvXrAa4xTPV0b75lSghBw5PJ3TF887SK92gbJ
yyl7Q1By5NGonvc3JK6yhEWHHdp+kKgalxWd6sN2NWVr5onEnwJp4LKfQap7iuIGFajPS+ICFSG+
Wvz9zHjTNUHmLfclJ92xWJp+72MHbTmRRmWVstI1Q/6PPdjoShM7vTqp/VpOv1tvNd7IaQaLYc2v
rBPGWzu3v9ICoYn9GClaNUCc0juDGDXfbG0AzyW9KdzPrQ09iTocNYP96KRS6VH7zDrF5jPrfQsY
RixV5KVEEFDRste9QRylCbsibsLi/47pS1b5Sech3m3r2euSzKC8Yg/tb/NUpplxd5vRuBerwqQP
puWyd3PFGy/aCjxkP0WbbOPOArY4Vfb3/LqnjDyj0nq2t7d3iTgCd48RRIfb1imj87o3Rd4z2/XT
fHGS3Hkd0Ea/zbkCzRxjNVCQCezoaiXPs72DjGD6gpYce5p4qANQv33IDZpDgM3/Xk+M/zSVEocw
+wFG6YvyCpdOPypaP/7t7mODKQ5CYz3be2rSN6e1A2D3t6vHvGutTjHAjad9CC8synljrgb42if3
fWxZ40ireTD2nhgUeR4s0XAGf3RvpL08tYBDHv8OwYK8TMT/vuHU2bPj8pgPaGfZi2761HapFBtT
8ro3npqe1MZYb3tvjrHPyYR7avQyK4K137LAonP8/WiTscqXlk7qrC/y4+eY4RV/PFVl0ZNt/6Jl
cMv+OOPRmnv1dW/4HaHgIalWf47F5vQucIx4QNFHfZVJnD8Izf76eULBPgXljb4/fY65B9L+89+L
9nJCsAIZocCa7eUBI63nAeOVG2tghaN5FUlIENHes7GXwrppO+CV6as2mMPlv8b2t1l981MMcXLQ
2q4C5FM7L3vjCrKEDoQAGOqMtaoCSJdajJgOBRzVu8jj9h4XLek1L89O+1iV1eQqcyDmad20wdLF
eDFnVXzZTzYN93vSoFJsmMB/WtUewpJpFue9TNzF2r4OJAof0XvFiatA5NZMNyMR6KB4PUxXZzQl
N4CDKfCpA4VUkFKaLe7qIvKnPncv+8F9CBMcjeR97120ZWpvizlfbZFiu7JOxntvTm3kzWIEFbQk
1aNI2rBuQ0Wd2kPfO+KgYZwC8AgHIHPzepGbcUsu4+KhMtXQsrsvvRE38OHlQ9zKR0smKLan1KTg
JfyMx/xopQgeFBY7nYYIwGu17jxn2C27NQg2cVFlAnNCScF0q1I/DMQgQU/0UXvf+1yv/BWUcIDT
K0TSmNV8r/aBj4Fdb4JBV5UpAjHxrgknOyUsCCS4VSDpgJSl1K/qitYcFlQGxQXYSa5yKmf9g30X
kw3ohUNrqLdqLC+L4igP3dhCj5WTe6kkBDjDeM/7KWf757JPBu1ZydS9r5WlRQsVbfIdA8lEo/Gr
ehngTPnqbIxo0pCth07UH7xWFv6wskayGX5U5YuW9t7zJsK3QGKwl86E95gYD2aP36kyIRfcZB9o
ur5RETpkg9YeG3twr7LCBYxEAC8/m2VCAd42uiuiZV9AWMyXWB3ksXXS2AepEd9k/ZvLpBFyK4aP
7vMUOBgzHZdG0R4qYtXKmtUXo+TKU1et2LSpd2xY9LBS1rApdDh5+NT02iQiMcYiVE13OvQO5pel
K9aDOuhfkhn/ABBTY5jg2Nupa/tiAf946XTzXcmz7lyh1viATCK4EtaUsOyd4aFtGrIk+gR/a42D
pFvkA0CC8ygQZBxEEdSiPXnV7F1qY+nw5wYQZUszxSIXboSQ49nqNkRgMmqhOeFiDkD4J1JNP5jl
qrNJlTzgbskAONwYoM5GBo/fjd0rwPWKYbhqtOgkANdCS4Id+2iw2hs2bBv1Z1foC7w6U1wngAYX
ZUt4GP3LHlFrW1hNiMLPaKQOgjdlhxYrkhHZNKjvevVD2sqtLOH5Io4SlPkL6OV/VtfoIupvKith
IdBcU6Ol6bRXE4aHyc+ecq8t/g9j57EkKRKl6yfCDC22oSNSV4oSG6wkWmuefj5OdDc5ebuvzQZz
BUQgHPfjvxgS8DdOtTXyMLrt8iq4BCMjjEzj/Z3CYgu9s0Rub1ie3hKrPIYeaFI40euEP8DeSIih
2lVdH0N7+uEu9vGji7s4ocA2JBR6BTs0ENzq3nbOQR/iCBFAptHQ5dSKeomUfIYIkG+HOPrVZOWF
MLJ54lveJyBWkLeqD1zQP3WKRcxIGJ7VB0w52sp6JDCib2LQZTs/bp7xW4Nj5jYGL7FRnMOafjBW
TDz/+mZbdsQE6vwRTVP1to8i7bZdNo45WSzVQ+3IN6Ee+HuzA6kXajozFMXp6HutZh8kibsFlHWI
iuCXwsoDSgwRikKEMn721lC+tcia89E+dbmP74kLp0kPWANRR+ipHsPju6AByDM/MSNpt6x7VqV5
X49ptlGJQaaxGnJ6x1og1LsJcvHD6BFgr/VuYlU4+ISwCp/PtgKh5KMUXaIsdTuCvMRKGmwWwVgA
4yocHrMleD2nwcH2FvXZqv8VuH6GQJkBvNHVU0AMZg7w0D+Gs4PePoT5TadBZWp/D5AGI2C/+8YD
zlfbDlFnZ4PPl7pFaLrYq0UHQrlTMGDRVAX5SPRigsBnYaF0n6dq+jSGdnNLqDHbzt2EKFrWPsBe
/kSkudlY6MmfvQkXv0j3rfNiBav4vXdREt+9WAtOB7fa743r3ZYR3azZKHRjaVWdZhSWWi38NgBE
PVZd9w3vAwNOsB3slTKZ7ga8im4dgsfFQiAOUv05ddwb8A8To+zR5woO30Zm7UQ3AuBLMc5xRodZ
VQGJIosrAhVtYLLqVlqnyq2KjZVgPQd0vQAU51mAbvgYHCAzX5ycRSm9QHML6djn0upcojyFtkvi
+FhOrXns68r7knovcJk6tfV/zna9g/POt9RbIDLKz8jot7mVBRd9DMatXqnNjpm6d+oBnh0tcKDg
TliSUnwmbx2EewdLwM5XzR0jwDsPg9/HdECjyCGHmEyyb83gJc8U+2bdVEPhXLM2I/+zXUMRq2fr
3vIZO3qDBY7RzQB6Vp538APf24Ye6msaXd+WKfNGVwNeRd80buY6ZtmU0cevNNf3OW66F3VGvgmh
qCfsS39bi0MUVJ1bLNDlYWR2xod42SziOWY+Yids1u3T0LfTfRsvPTc5rwzapzpiqFvV6bEMHDXc
pg63EUzYWWmZf3R9ysjDit6SVEfn0CweLWO0D2MeMf9eNr57N3sdPLRWi/dN95Q6TXIJmR5cUt+J
dkYBAQA2dnRj2eaTHhiwN7yRJwoL9wHEFfG9eD8o9dOs+wTXiMHw/CNwpmUnwYDZy4o0VGFgiaa1
eF2BwPxno3SsF2Fefio87DKMEEktvwSpMWZeS5gFvwYH2fNlIUCZsdj2L0qF4RYciW6feHCsgx40
1hQMEzNOn30JjdwiKH3mQS1uGnN6VMN5hNrh27sRVZrttGSRKZi2vcnNMlMXoJkTpvBKOqQnZw10
kWcWNyAyTsMEIwW40n1ndk9Ki/8TDs/JTu8qHAAFMxcuBH4L/NneGaYcTsHs3o+ppjEU7LIHj6W5
S9xUbzNwo1e8NkAbFt9DzN1f1RwvGK/95RY+D7dECZwlVFDPOjOdlAfK8VztTjYTnzAAVp6y86U1
GuABg0rZKoA9fZACU52bFzlMMWsvUR3k5ywu6bLHztnVVgw8hCUFQHDFvC1QTIucAndixd7ib2fe
DRqU3hqggNIBrEoazofkiH8XE2A9JXP4FiIFh/joYQr8cuc4GE0uyLkdAO1donF30f9NFdS36j/M
a9qbdsiO9VjzmQQVmDiJf1TxliXsCFWwPjvh1yIvjc9IyKPIOX7Sk8A6pYPyaSYIsNBb1WNlLsYD
8Te1M06xN4as1u+8ePYwm7fuY5bStqmOfGmr5gj/GSDG7RvX1KdbLY1fRpVZalgFyCiGUIYXk6bK
R9cmaTgfUKC3qwJEkNXdwWbBGyxXaV+FI9LpTzc42jOwXRdpbGViImDST2sLrj5P+2ZXpLb3CAvA
eVCnlxkE36MBGMHOA/xu4+RzycAA+coIaGXJYqpk51TPGPOVGQBNRTkmnRsyfjJS4C/WLg86Y4u9
eH+CHVG8dGbdnEbYIlvJ6nhbgzeurU3YKA3muhX/p+3snV4GvyZbmY5FnM43CH889jNgbxNT7YcA
KZeHoNFqVoaRwnR6J91btV0dS2jgRgA7Q0mQmMv4eQtTwx2QCnZCFhmLYOPMY7ZnFv1gEOegF99l
2UMXAhbD0+oF07L2nC2YmXLB1YUgLM6m8xAtuNHamNQzwIhwQZLKZtKjN0Ux/H38T5GUS/Nsee3q
SxlwXb0WOt0mK1K2AvRsdJDTWl0FO/8wqQYDw/AlbkAK+M9jE6SHADqv3Rpwi4bxGaFy1A3xvLvq
aghGSHBDmcmEwY0dlLwX7Q2p6PwUkuT4Y3Kb4AIuy5r3DFb5JZKUN9qq4JKdJJnMRJBgYfH3hroA
7eu2OgpCpXKcFkghY1mAQz1w66DB68HfJIq2xBEoDcBi7VlV+eoo+S7B4/Vp+mX2Ayjm5cI1yxEl
teITbS1R571AFaVwnLMpO0lLLDW5Msgi4s0ude1yEEnh5j5tbCdLd/IrE7SmWYBF+Gxx9TsGjXoU
hRHH20JyH85gOH92y/0bzcg55ahRyxqwbBK5/pKMmSKzpIXxnWSzrDqGpaLjP7P8phzcZ4DDxklO
KT/DCx7CqBoQJ+mrvVeWv2S/dAzgmC+38XqHpVDwUrjex8wuIY2uZWOpd0ekVvBkAvRxxf7K0wDt
lhXqcUrHvarX3wUPLJsBGHVXw68jnorkSFYNNmZElZPSx7vNXha9rzivUA2+9TAX914TckdtJEQP
bdI8y723E/dhIO5zmGuDbt3CRfxMOG5ZKSsuqcP0r8VZGNDk3zcN7LAOhLoJdnK75G5ICntOlnUl
KU+BFeo+68rdxiv6/IKvowf6TJLLBiICz4ZyrDRmUegLJjNABGDOKTOaef8uKXs7OFKARHaN/HJN
zmkPGsqOTnK+sWmIUTe7uE0+z6N+kSt3vUpQSzeFlU47udZyVZK2YP7faoivLBgAuSeyh6Sk7Po4
SF42RopjSNOFQDQRfRy6T3Ljr4+mXJr1aZCamsjnpgLDvpNLIT9S72uuTxsU+pYIOqNcq/rRLrYh
yF1er6+ZO/0M8Mo4ZIwGeOqetSpvYdqGh3yG6Nzq0yd96Trks53FtnOcgxkkMK57GxU6J0q4DXpC
VpIX/8+J3/0GSWJ7BdldD/Vry+vdQ00mB2li6DvpAuT73iE3frIBZI2fUri814t7hVO8e2vegSo+
XkGDZbwigjU5N9h359q8j93wm9Jl6n69wnSCF91xoXSvnYvaP2aYWB7kt/R+9ZDas3pAo7Gft00W
3raDrgDzWPqh5bWWPSX1n2VeV84IB4TJTp6EPk4PDGGYuiwPgj4i7WTCsV4fn6WBXc00MPXtgATb
SZ7gsbOG05RbTEuqfe4MGB+5C7jyP89rF+nZD8EKe7kBXGEBpKzP3hzfufoCYDQKu17kbejelm5Z
niTJrmUF0Z+lR7L02dn7TjWAWUkfnUChj5T2slnf1neP6DUp9XPlDSevMbfyJFx3wVbgqLy1DQsE
0hcyYW+OKHSf1zd8fZalTLLB8hSqfX9oAOkdQyc6SJ0pD7u0WPf/+AhKXu6apK77SP6a/FAv2Q9l
18e2rPB6v3Y92MqxwJ+a5wCu3CYFHlOkgNx6G4Tz8uHQPYimgc5EddIP+FCwTs+4QO74YOsYgzoP
+dw+OYwNmB/e6kQsZrXYtFAnckApQ93dWAtWdR7Lp3xwu4NpzgwlGl3dqUFB7KZHYGbDAu9BeAdT
vthFmvNQ74KofHCy6t2Nl7PKc3B9nda8FK6PyfqsSJNiSNtTj/2gPIyyqZfuWlJ6An3JjOE8ydWX
gxTgGScwKzx2vQ+tfitvCax2SiX5rnRwjS+5hYiSzFsmXIP3kOq+2sKlCLlgXaykZ+LgUEPiBd8w
Jvpr1AN3R8ZkL9dYNnLb42V4glAuc+Qp/ZFP+sWLjeygzuNNYpYIlHndSToZjV67hbNbop67C4vg
+gUw2l+Q8rOzHFDuvKTo6duFDWNHw6958B6xl3OvmGU/sZ99PM8OuTwRa2egaqpzZr/19+ntqO36
CeL9ehXLzKEnTZbPTOZm1s63oAsJqQRewBdwyQYjcQ/5UWnC2hqUEwNdlFGz9lcdMxlsgdetjpPr
nCeAOaznHqFHolEc2dsMx7Dr6Oo6i4q0oGDNTdeunTBc6vvaSIyDHF9+l29H47nVH2Yjbw+qaTzJ
XV1vraTyrvsZG1O0GYsCpX8o5H9N0NaOQ5Fvv+SvAzumpyWONEwfwPjvtczOYee3+XCHILt5AppW
XYS1M0RddeFZ+FOGWXa9v3In1j5mvTF8oH+n0DPNyat3FgRpZDGw/I7VgpfApQffoRC4L7lkcmfk
sQ5UYo8W8GC/wDfkn85cGqw9+nonrw/00t+vF2GtlZQ0+f8firHaCHvpTt4nGSnIj5HsdSy+5iV1
LZwjbD8Y0CLMIANdpbNPKh6L0kROex1ySRKHTV61a5J17b9g9dcPpfzOd6OM675l7m6BBdyyIIg9
Bh96Gb+yOELoWl6TuUAOZhtM5je0Vognh31yKpowVPfS/Jr0ly9oBBgE7/DrOE6eVBnRrZu1bJoz
lhw0lCI1YGLLIEz+zrq5oiQl/24se/315TzCxLkbC3TdetIN8PSDzSrVvEWvt2AR6ocrP8SsL7qr
q2e52DKok9R67dcyFoLQvA4ggKyN5exrdt1XUuttXCvW433YN8pfO4Q66MPoM6XjRMINbJHk5c3j
iidM45f664+fS63YRMqgvhtGyi28Pnnz9wCi/Vke10hXHUDTyz0Iuw7JDXlS/j0pe1+7KkA5zckt
091HKkgAU2Sdwn3ghAjBQ2rXinUOKBWyWdtJdvB/Dlqdn6+/fnmSr2SP9Z25jmeuD7OUenresX7y
z3snqWsrSX7My07Xo75r9fEEH/dSNBY2WvtFm5GalX5lHT3Ivv9WtjaR2us4W5LrRu7HmpWU7Pef
R303nZHW0vDDqf6t7MNRP5wpWDp8jObqLoTRt7zieDizVlHN17mqvPCyIZQCORMaEZP3Jcy2btay
OcMTFPodbarWIHltJN2tHHxt+q5Gkr4ZgBBiCf76RMvLsr7xH16q9QVaXzQpW3eTPf6z7MNu/3b4
6+s65wu5v4hB+407F4c2hrXLWFg+XOvmOpNd8+9iFf/W/EPZdT6xHPZ6BjnOhzbXMwyJd6spwx+1
88KtdA0yB5XU+o2WPmTNSmodkK2NP5R9yEo7v0cwoP+p1UgiJIUNkY+Xk7V3hrfyCF+TUir5mVA2
0+qsyg66Vzyv3TtgKmjja16ZFxq55KXnZywUEFGyMsu9ho78wGrnrXQPRP+RZG1QBv6LrnbtNGyV
GIL0LkU5Q8JE/G0nd1I2a3crWXkUHJn0r23Wx2At+/AIrYcZgyYlZOHC9BrU2dx1jp7OW5n/JgAM
CBcl40vQDtHh+sbLRVk31251zcvl+s+sVKyvrmQDAil/dd+S/3AEKZuzBOyElvAarZ39dWB9rZf7
s+7Z4FXC5C07WwRGjCVC8m7muDaTfWUjA4M1K6kP7aQTXcve/XGp+bDL4FXKfjbuQAU+1lApcA2Q
FkTKDQ0kx/LhKnHEa5+l6/KzJMtOcmXKpM+z06w6myZzrJPc4fWOXt/9d8HMd0OFtamk5OZHRU9E
79roGuTKHURPjDhCJkVHK3uYvZLlGNRctOleXtFrnFKegHHW4+aLvMh/RbVqNdhjnc3SScPiYJ5n
5wSJYFjikNZkUzesVm7WvG8FCvpnobUpF91hZ7bwHaNDXiMflq4FR1P3b4SzbbEAEKlo18hVlftS
Z1CZ9Kp4KWN4JsIn15cbPLeI7rTXeOaHyy8X9d0tuk5dr1dd5iySvL7mEYuTs2dOe7nKctp1Iz9g
zcqF/VB2ndVJzUcy59pSqte/pIehvrWx1ttgY4hVXJD7b10Rj0cDIcC9DmOWLNQzBEiLMz6T1Fo6
a2eGg0zPUut5wDz1JMG7qQ6eIy07assx1KTO7sqgbjfSau6y8aTMpblT+wyQ3jAUmybiVZeNl7nm
1vYAeGpgim7TxD2oUWjleySDMFxmZr8nKglqeHLOjR40D3CyWGtGNBbieeZskyJWb1N/fFkQ7Z8C
SCmf4N/UO1TjRlQ5yEpZhuBRlrA8UY+oQMR2lX6KPQdlQbO7m2K0EBxgCwedtf2jZ/nzY1o1P+E7
nnpTK9/G3MRVK/W/5SVD8hof+IsfqCDFs+al92bru0e0npVdP2DBQWtRxxmGTdDU9ed6BtPLlLx8
1dXU3qKoA7wqQrZLLRZbAJNQ8pxbFfpNqoqUUcwiU1OC48aIsboflxpCSZgJDDgKhIl2bAq7vJ+n
pLqXlGyyonDQPctzhIUJwltFHOzKCvkhfxq+miyeHVt1kfLL1MrAjgQljt0SAN64PjO3uIhRvVYh
fBo+RqIqCoa7NivABHntwHy4KdwLSA2W1zyC7S2qX1M/RY/DsoHoEj36avINWU3lLEVlhkk3uouo
chUInxkWqzVO8Nighv2oshL6mCqatp3GMWAGQUVse0CrUptrmWMpiofsZhqG7l5LOu9hXjZ1BmzP
5tmCXU2LtSLUs3SrlQ6uaAOrM+aE2dw46ujC+L+nJJrvrznQHCj/Ojxz6/5VZHkPqMxE2ypsN+ie
GntHs8zdNDU5Gm+A6QtDMy+2A9QZWKu20209aTdYwSODgQN46YXlbQXV7rZZNmuW5/OYFMRQB6SN
bLhppX7JZzM1tpppaBfZFFPwd2HRV8p28mC5e2FKsBlRg5feBzDq2mP/NRnyLwZL6eDCofvzbpnw
mUEmglYoKlRi+vk3y52fwzzRv05NAloBQZyXYMyAXaOD9TBrrCVbU2LdVG7eX/Q+bk9pGhf33AIN
yn+rfmpGhYcrS8071ehfalSD7twoeRjsqoH6qtSf4p6FIwexx71kpYKl0Ffk1/N9PW56jDs209I8
1lJM+WKwXMt+rGBT5CjQbukzdu92tvJvTjqbN3KoujG1e8cLT5DDcOrMkEU78MGpdusvaIPkTxjO
yfW4tTG3D03X7nMVWZutj8VyH2TPGBXOBO2Lhrmybd5AtGg+wT3v7wkdnyWH0W77CdM6yFDZiFjT
0kLKHKP8uFPivqguely4BgLUhvZDxGJJKjDobtFP62/rgbBymaJ2IhUOShZnZDAT0GxcCt1U2iNi
m9pWsnJ5slRdPlUOmLDl+tjjCNClWgZ68dEe/1z/Tprk/tEuajhny/VDcBpEXjZ5ONDzzIyDiXKK
JGVTBTMM9zUvT9vYIiH5rlCqpaaD3LEbHgDOgMAL0LkmVv8d/VA6Jb3+UtdBeOrtIUDjPay+leVB
6uMhrA+pjmpTNSsOAWvFxS2ceOC5CaLgtls2Q4LuiWv4x3cVfZ9iJ/MW+Ha8h8IQ35RjhofhspGU
lJnMsgtIASiqxVrU4Df4Hw1ll2vrde9uxBzw/7JL6g7gK1Tt+PEwbVcgcvs03pcq0cDth18nreUk
U1HqzW3aLjwKlh1Nq4UBiyLlXbRscgQm7iQ7+T6KhZE/QF5XY4LrS3Wpoly+WRtJCge9Gz58HevI
7By7RFXCsvLwxJgU5eK8WUDxUZaS2g+7SlZO3KI6enIQAr/uKmd7t0emm/uuBKDxsWL5VVMZQ3Z8
mgv7S4o9Kcil2U1v2qlKb9wxAnCiobzZZawzqqxW7JMi1J7VMhxuXb3+kYea+jzYhfqsh/V9Rwd7
z9o0TBdEB/n69Qb6X07d6jc20JI3N+NQLOaUdylqBm9RpXyGjxw8SKVZBnd+EduPUgdSeJ9CqPuU
Ly3H+i0ZNPNF86PiVUvO0oRvTvasNg30y/uwTqfbPtDSu3HZIO6nDxszqUnazbyhzwaNt2SlDURT
FnJ897eaDLiXusQuYS6lb5lXo6OtGe1WskbfDCcD19RdaVoo4m9sq+s/YXqFdJE16vsIQuVb02OL
oMLXOy78yjegYOXOznzzNGKZ+Vja4wsQmu6rVX6f3cb9bClue8nKCOkkW+++NjNACtWx8kdEdNDS
Dfs/gWO3X4Fs6bs5xkXcbvwXDfAZGrbtAN6TVBy2+xlrWPjCfxdBi/yr8kOZbjmgYrP5thy8eo9f
W4nCnFO8ZIplX5q0m9Dc7osXHcb0J6zfN1KpAGN7AYHxGSaveidFtt+wvuAO5VGyI2oSZ82bkq1k
69g1H2dW6SQnR+wG9U5F602HEX0TTDO4hMIKjZsarRho0bWPCpud3xF0j7sdWDxkPZGW3Vf+4Fyk
pm99b29qg8Vzh9vJ7NPzIBgTvfVq1W/h+EQXyTqRagNTiPobydoYEeEDqfu3kp2V6bvLN/9eclOf
PdJf549GDL7HH4NTGA3KU5q16l3kQyMOfeyqhrx6BOizR3aifyq99jWJW/UGsMLwpOstr0qMqnyV
uLfSQMrRRTyUSp3dS5FsTFSOIhsCQ93pGK4WuMdmdvAkzWPoaI+5+dQ0xcHt3ArDwnqPjHl5Y09O
cRN1kOUWseDyRlHZNF3lIjOrTrvYw0VLt6PmIdQcrMAn6wWFsPSralXeHt3M8iRZODpA6vXirTRH
JCmNHizB0kzrJ3+Dph+omnzEXVltAYpX6VdQ1NkROr5z0Fn7+Gpbxk3uKtazGWbOXZlYACyWZu2k
/p5AS575tGl3DOs03IhIuctm1lJ/SwSvAb/7d9naRFKW0v6uel07/tv+egsAprPjh3qcm/tRqYBL
Fy7Sd6C6TL5Ev3PVfzXHwX5rnBF9oFwvbrPQsFE2rlIQccP8ua/cJ2k6GultHRnel7rJ1Z1bx9Zd
WnoYsNQ1ainowr5CR/qpIH61j4utC2zoVi15qdwx/t5pAMQsw20ePLMLLortJMcoDdVnVFXqjRze
mb+opdf87Fg3AkZkxugwTsaJmG2J6m5pPXk2muO87g7Cllq+SbK6QBkXjarbkj711i7DXe/r8aVG
nPyvimsbqS7XUngkgJ+R8d+pc6DGO6kPwT3eytFix6XQrqATVo55vmalWve0ZDzwakfXloGmP1lm
Yh1Ve4C7vR7CcswbG3j5xQktZZ9qhY4t1eCcLPC+Z7xumlvNMJ2DnWTT44SPy65v1eaVt1EF+uM6
3xg7P6HNo/xpvBd3SBiSjoV1eHq228L8CScRsUiTfp6nj5c2SxxIKsG8r6uqvo/1tj6ZRjVcIre1
cPf1S2wJOgd9LMCqdHwwM/USWSy/97/GwfiaRKbyWwFpeT1RlmtIxRXWrykdvoeK4nzR7CZD7Vib
n0MbbXCGKMEDFGr3mC2i4qripzd9GltHwgHpgwsVCIxzYxE/oyOz/Tn8Sgf8DfKh8ksP8EEGncQI
m0F4Erjm7wxlZL3rXwKsOZr2U9+BWUanuHnxWuaEXV9pD+A2OuA5OCzBu3J2BNd8/6TrBh5Uo7NI
GqhpdjNrXXYjKcepWQJEAuGuS5B1wb/mk+YM3kueel+0KVbuzN7zuAbI99ZhWl8k2xkoz+VO3J31
uEeYSmNcdu5KoG5F43qvAYT0TTWE6l1flf5rVM9fdSvQ7yU3LwhwR7cepKmnOTeRZvmPkgv74Nim
ZfrJLHT/1Z9ZSyys5rk0HOfVP45+5nyN+VQe21Ftj047BN8K/VgPtf2tBJGFZU5Vn4ZgKL5gc7ft
rcj9xDzyFpOH4r72FcTzA8gbXR9qm2vZUhEVrDjjrLswWcYjYkcTLxHCa0Zk/Ba7QwsxtdAJute1
QWPUxq6yO+swYCl43y0bHoxp1+CNvJOsVLBgW9w3M25bWFbfAHbizEFXgW7AcHRD7K64N5aNjRTv
jasYd7lTzZ+IAnzpymj6NkUL0KOFz4EOFJJ7qf4lnofp21hH1nZcyqOl/H+3d5FcWtv7rs9xgKdt
m8BF8O3v46/l/3X8/91ezqtXA8xtz9ybuRVvBybsT+Uw1U+6Y+pHeylDLqN+koqcye+1TJogFNk8
lUvZh335ciJnpXjHWOebKBtrYVt6VaMeeDKyv8pU7KO93DyszaRyjD1vU9fwDYLyQclaC8IknK9R
q4dg7/Cu73p0bHbZqBUPshlN7lfRv+kbran2epiot0EFEY9OSjIotKu37bKRrG0okO6v+aza9UzX
0Hr8u1bK16zsIWVo293kEYC2teh6pDWf0unNo/tQcrm+99h/oEjmfU3gM/FQlfnZ8+GS6qPzabJ7
77uBAB3RQm94sFwXw9EEvZUiVSNWX2ETQzw+N6VyMHRv/owiw3DsOKoInr5ByzrLOcIMOF9ftdYd
Ttjevd9pLHQtx8a84kHnqr2CG7FwHTCMg96040WvQzS7/3HYuZrrWGEBOZfJl1TIpkere+8CsoKJ
3jtnMzVLxHVa/ylzEuUJgehup588bMSSeUbTxUA7BhFyx9wwBIEXE4/1Uamy/sjkD1l8409ltt+Q
GBk+RzFO8EnX9g9R02snNW6zsz+m5n0Y6HhiKOX8lobpH0CH2R92DrGDvyimiToW1r9P+MkcjbEL
7quiaZ6KZWOoDA/DArnEpYGhL1SkBsiG1Zb3WgovHslkdT94RXcv7aUZBk97TCMnDNAQp0kWT3Yg
83jJ9slTgFjHHl/K9BHRIQwiLIzRjE4dD/ig1fdW0CXHCmrNXZJBqjBGc751XJDFsOPtGycbonOB
lPGNZ0bWmbBHcfGmebhk1TieFTUqbzKjwNjH76PbpPGReBoc9zYpJ7xea4IkUZf4h7htVRwY1Prg
esUI0RXRZQSg+kfWJ8p9Gjvdk4/aE7rBYAfpcUADVX3/PHdY/WDuPL5EFvLInbnpu5CgVFCorw1r
0NtwVI230XXR8kb39DPeM/2miqbxzseHCgnqPN1VUxihhIV+HN8mCB9+Ov9IGnfv40f2hdXrBl2b
aOHaz9EzWNI/ka3OP5TE+EHgF3q5FRAoD1z9kLV8nP3BPPbLEdwY/w5wYCUWDyMTKntCpBOIyY8C
XKLemd89sAZMAbPhBm3U8bFOHH1R458RXavvPGvqkELmDWBmVJ6yRkNIBvG+8T5GrYVB+XjKTSV6
8RXPuXc02LRiBB+aPZQ7yx9OfTpMX0ybuZOmBS9uwZuiTXmBbIA6fokAAO6DcuhPspceJ+faGLRL
7mjDjlhicYERFDNVXZDBlochh99urkXmhCCiNJHUu0J7qZHCjzVr8zETfUJOsB5HyqrKhYfGAt42
wzHw3ipbrBxbpXvrMLC8jL6aIV/BJcnQ2yZuOcD0WLIo2nn7qS3wuVyyujlBWjKt4ixZP621DezE
eIPJAyQ522FSsGz0PMTvqTSn8mb0kgoHC1KyWdtISspwGqd1owNRGnLQWP+H/WYEo0oI6v/r2JJ9
d2oHH4EzI6HNu7J1Fzn/GJXzJUu/NFMYvtDn+psidqyz7sOt6HPjWfUc/2gMobKdc26z4xXxo10V
J8nJTqbhPbdd5t1ZlnJCumi+97oGSmGbt5/70ak2xuAE39tAeYFQ5P0yNe2Qu3QH6IBvAy3XIxog
yttl8R+CGQ+og8Q/qqiO+ew07ZfF7n6bWF15R5z7RkXE/Q6iQHWXa1V4QM503iSmWt2tFVLLAOuv
diaWPEXrbNXuDYgMzs3LEWQXabhme3t0Ns5Qs2b5z0k+HFoZE/hCuv+WglFFMHM5yXoAyaaDemLx
K77s3EFxbrsxwIAI61AcX5Q+hEKiO48mSo6Pqb30vloBwsAM3WsZTF8slVL35BAquHNUjEtiFan/
a3Ypw6l7uIuWjZQBwdT2+KKxCrLUrhXSTsqqWs0O5oArgGRb28j3EbIwuy6eCO9X9Y8I4oJXqPVX
LZigv/Xl9OaUTNrrqfGf8znvd0DF+ie9i1HDdMbswTUQVYkRcbubrH44FaBqUXCMwOxjW3W2Ug9N
kKUXHxw1us9TtTpkzHUfVbR2iRgQvU6tWiGwXmSv/LpwS8zb/ZzYKKBYs2l+w1P0i9+k9s/S8i8q
gcwAJRx4TUmdMJR+LcrWRr6PIAMLGt2fcfJu/TwvfhpN/F0xiVLTWwKgBzVkWT1uWCZSCxaSntmc
Da9+PTRomjOBkNrRCcubMIMKKLU5Fp63fj83G6mN0zDD8xJNOamdWju9rxXzW7IciRWP/CGtq2ep
i02XmBNCS4zJo4eyVZX7GCch0oE1Rw+Sko2aBV9nXa3Oa5GkcEMNdzE+Pte91lrVyZxjzELURsqc
JkRu0m3gnSIOul3bredRh+yuMQv74s86becYVyqYSM9j4pUsEfksnmipduO5nXajwqOCsx5px3RG
KkYqZDO6qAZtlaVNrShTdVj30XzlZzmXKNv9c5h3TSwnhkMmB1+P1mPTse2dqdxdjyvVfhpzinct
Z1tRtthhmTvD9iCCLYdXhhqKIAzWdztKxfWU8gPDTPUPnmm+XcsM+QXryScv4RH0nU49N2G7+9f/
tLb+67jaryxAt+H6G5arIKl3P3b5cdffJDXXk3Zl9hAj7ApV/Gi1rnpTLM2kgW/WhHkkKTWymeTy
S9J0O6Qbhh8eK0J3SjccGG1gpzY2d00SVdsaA4sggmoWNPl3q2gmNPTANPbq2Q79+eh43W9gudMu
RVhRjX72eoJ1pGnjR+GhD+YN3TlM21915nsHxkw3LhKmUaVHO82eFilb76etYJEddxulpiNHaNZE
Dt/1iDE2uFu5dfLGPPMECe/VbHpv0/PaoesxvdR+Bbi4e9WCkYNB80MRO7nv1ebWieFfVqCeCOjs
U6Jbhal/D4vhVmHVcyqwRJyQYCiXBb9CYdEhge97gkfMNNVLbiJFe6rbRHlUY6a8JX5Gj5V/YzIW
wV5uKRrGHppUmtxdyzRMXDZzMWTnda+ASN4uq5FcwjdVeZQKOGjf2xnGVdX2UDnn56Z6blJzeBwY
CLVOjRZ6zpR8mIGMIF4W80OCV6XEZAWHHGwPqs5B2aEdNyNUU9MDb2il97024gC2bKbUf6oHePxZ
ceMEgwXqn01BtHgLx2w86AVaY1KWo8BwnHFZI2D6d1k3M5BA0lQ/VrjoFa7lP2TLBjkKr3Sqx9ZG
rilt0cUZGcM8zssmSo3y5P4PW+ex5KoSbdsvIgLIxHUF8iq3y1eHqF0G713C19+B9o13buN1FCqV
R5CsXGvOMWdn3lw/ZAUR9yk0CgxD3b+X/nu9s+VrYvXidH3J1RoTLplaiAvtqu31teuDMEOTMRHM
xuuX/J9PQMwTc/fvF19ftsyK+e5clcfrL76+FsbTxvZ6EfRzy8R6/SOvn0wyvTxbNgDC9SWLtvqt
42jBFMXpQ1VvKwzB971hJA/MzH9V0oTHyRA3gMjziyKs6v764C6w/sFaWbv/XsvnsSTEDTJ/pmup
hqUxFGReD6fMyqx7mv3Wv+8dEnu7VCHpR3Hf+WXpsmkLczKGFqt29/8+JiGp2bVVLn10vnw+ri3z
vBbPaefeLR7Vwbg0zIqaQd57XqbdWck5Wj8QSfq/D8pq3we6lqdZ5uu2EL8P6X8IM/77OpVBOcoX
lt7rD3L0yia7Irkn8G64ras5+HdGLXUSoTXuN1CRu7uqLaIHSZPswUyrxzqM1Pn6ZdcHSjJzQyxQ
fbh+eP1aA8p6YDUox6/fdX0NR0WOJSG7YQ+nfE+PvPu8FN49XO7lJMTwEYUtlJD1ddMpRpKk0k2Y
ujj/r18GAfPI5D6+uX4Fld+9nhjinCycf9Wc9Act8ux7zKLOPQlizdaIXbIM1OLcXz9h9MA99Zrh
zPXD6ycApsjbJqdgJHlDgxwb94yShfDHhPU3G63Lf18b0zslzKxz9rnZpDt3RjEBzjJ+qHFDBMSz
ZFvhQEbznb4Jd8ITkMPhtzyAek4eZN/hDRUZ/QNFP9QVOaFCa5bJ9YHaZSEtizRPc1FUG3VEHJ5G
WEi4kvpCwMP/+2z9EL7ea9mT5Ue2hof+bo1WCQmHPl2fEddcML8+9atLaFgljNdn14fpKpRcH9jU
Ipy8vgi6dth7JhNvlQJ8qean+J/watV565Td7ZtuLrRZenaxq/HhvwdqZKwO14+Lq+thlMWrXI1H
w+qkadc/gWwinEf21X9kNYDdoEHSFIC7e7o+mE2vFgKO2pW/8f+emrn3lWQmDIyuBPt4/fQ4LjhE
r09TsDMg/7OUMQfgfIZ2UPb+HTF3JoIkgzOSujYjxOtR/PdpYC/ntSuzh31C3AEOM+wLcqvNQsNi
N/zMg/wOoUXkVbNXxH8FlvEYket4qobxzeGwnhPiwHa9IT/iWXpbtapqM35M5Z1ZcYrt9f/972hf
n13fAWZY8VZGHCuNlLSzPphBm0Xy0BPUdrJFVR9tNglZk7YbTR/2k7Sfc/5ry1I49DF16LzDnAJG
S03uAqRfNCtIW0zMqymtXBXXzvpmXZ8VQBu2DVgQ7rujceogW0SNzaBL1JD4slxd/s+BwaLMcbO9
DoSiY/iaVoT0+2m4NbH1JYtY2wrrUk2tOnWxPf17EDJRp9Bcj1wxfxSG2Zyw/DYnr2yAjl+flq43
Gtvr02v06vXZ9SFzwga1kwcNY9XOV2scSy0aDDoUHf/fE6v2nPKYFIAAVo/o+m9eH67/8H8fDoWA
LGOQmxmuHqZl1SheD0d19Zxen/YLDa+ycObgv3fmep7+9+H1mWdMxFth4GXxruAE8iBW2d9/D9Yg
4/0grXO2au+v58H1IVk/nBhx7Jaku1xfqkOLcIfIpRq5xhqM10QDWxt5f8eq+pMbXUv6qCjxgK2u
sX9PncGcjhmQL0zyHNOVD9FIYgyuD9cP0wQKsZFovy0l5XQmGLLfLJ0zkoqipersuFUgiOnqKzVv
ooJo3Zh86kB3G3Yxph7u6f18e7l6MuoVrEs9Qm5sReAcVvqZ0fnWLEZ8o9lNUTXxBkYZg9Klji82
WpibKBx85u3dZpqL28LgFlF6jRV4UFbPetP7LBk1I3Q6i3UzHMENrFvbRX/AfW8elokEIdslk9Z5
7du+3EmGMKjYh5Esli7aJT1BlCSBa2PBfASZYMANl0UjvZOmYfuzMWvbUOuJhRnNHex/8HTLs5D5
saxr+ndEEiWdfG+mhszCOd+BX0q2Fka/qh8ucdTqG26OOJPjqgo6DBnxcAH8ip4kZaSr6Yxeo5Sm
Cl4qHyhbspuaNSO6F6hwaVEwnPaX2pzIN3a7oAZR0bn0Gkf12zkcGHf0iErh+5fRu0RzlvoJAVth
mepwTYkoTQza1aMO+FaQfz4TmtmMv2mII1tHSeWrxXL3Iawbre4PvRlzEODQJdLmSMsYr3g3SXQx
04vnrq1LgiCpx7pvh1v3urYYBuwYxz6W2V5oM0ZgDb3/MGl7KorFZ/74QfEcb90Z/36t2RlsImQ6
7kLtKfHmuODRkG/yj0elNx8y90GBQDow8dQviGlJz3BJYNBL3ugaly6e+SECGOxGrk7W1iBhTuF6
irXfPiRbplU36xlkpnZ/k8fLj8Un/bLjRtmwydac8LYyh6+mgI5kcon6xjQS1jRPzBtjh8QcPZUB
DdFLlXUk4Nr4xHBwBzntBCExhS+Znvt2vyJFYC1vlNm/htwvAiivG3KZyQctGOG4/C678RKYEMvo
o8qZIXpZN0Oj7YqoCx9miOtL4/6tc1L1Ij36nEdt17tsBCdjDNYCcLRFfEYrt7O8+FuDw7qpFNnE
hlrevIaGBQ1IQ/txiEiEaySSozDo5Hmp/gBxwfXFnAdhPD7NhrsjCBf5SIwUS5M601Z2SFr2lTXG
sFsaNQRznNc7zX2JtbLcWGkRbtu8pD8zljvL1qrLEvMDp57OYGIYd5FKe9CU83HQP9n5x743O+N2
aB+7jKjWlrwu+vlb26vfjX4EzwIgyRWEHvfjC4pcAewojX1SPIsN1aDhL/BXNx6BqZt+VsUmdeKD
JTV9M4LsslP5AkiskYgkwXzl1EeNHpQp6SsuxFDdGA6GiCw+N79G3vgZRk0L1Kn6Tpe3xcyAr+Xx
F+LcIujMZyIUn0f0kkxdoKVOZw9k6jrb6NXgBvTa1Dw4tMwQAduh+Uv7BoSJ/Z5O1m2lGNrn3kWa
fFlhTDdCp/pnTU+3I6nDfd1dwmUgQLac98Tz2qTLlvFh/ktyNv3qp6wcPoyBQHm9n+9lSuU/LCuu
t6IRSDQ6gz7JCl0CmRzQDAM2jDgn/LYaAIKlnyMHadPWhAJrQjvWiiIrlkbj93uOvR7kDg1/IgXO
ot61hRU+kG3YbxntpL5qnGdbFYEoBxYCDQxtnr+RcZ8HhsfAu2v7ZNN1xSt6UUyOPXtolSXkJaHe
tFuChNecWJTRattp+Qsw/wfQae6mex1tCHRNkuG7n45uYn5XWvZdJOZX1wjCAlvI/Dp7KDrc+3Ia
5p1bMCxIDLTsbo6OKJ6jN4MuqCqA/U1z9ainzW2zNqrKeR3E/ojOIXph4g+Okcp2o9zAvWu3SrNX
u3N9N8bpJqlsuiWrULeJ1LEyuCkUaIRs4H2wXlg17chPjWNbJHcOQoxNnVe3RVb9FsI5No392SVs
vJS8j928CKSeHxCq0A8Ke/JaphBfvTudetLMIlDVQYMCfTuIFCLPNGaBrZFGb2r9vNGsUgWh0L5c
yEZxOCJET8RWEipl9o69n1X7RMwbY+hC7ukC7K2FTmZcPpdK30lSvXdubKMfRrOSWJxmWvXm6VV6
Gv0odleG2J9RxNDG85d56fMA/gy48OWrUvarWc0Po+2bhd3s7EjdLKA5MxvyXEf+pGHbNxUYa7fq
4AxWJhM12R2zMESmbe+nRAvchKz79zmpP7wof7Lr4aJsNI369BL3+aFDg5Mpzom073Yg2UDTjJcY
cCCCNsBobW4FWc0OXGsD0XJ9QpW38kPTVRNN3BlmHHxooAFkV0TWx9yrD7Kpi42Ta8+dC8imT8z3
rsi+JnB6olHv+Mt+kO2iixX7ZUyOgyyeZmzkfq5Xf+oBeHkCh2nMUFRzPB4lIWL7ijEAmj9B76hb
9gwggal1x2gYHsg0IkPQpT8+9c5PJzvQFNxhydgm6r2UIH8BKG80ORF5qZdgm/KL2ZcPGWiejbFM
1lZ63l7Z3vG96AD0QRs6Vsrq4e1niOVn5BExOZqksZ8Jxahu8Q0j4XPApptckXVIZ4eucG996UV/
yfTpbeCPYuv3miDCgPSZv3itdmble0RcVm+GweHQR7cGyfSVZe77dDqoKtx1h24qdx2HhUWCnT+z
Q7VhtpdQ/0+ggJ36NqFLdejJU9M7gsWUd8kqWJ+DyJinlLsp4eqd3PAnz4lQztCnlap9tYf+Ynr9
/eDmPnkOD3UffVgF+0YsZEQ3TPm7g6cePmk1+oxmSHmQRH8unBtMBMDGl5QNrTFR0aitK3QExsNe
ss84euyWq+KW6NGWOiDR6VVxuQyvdk9TecldtYHDc5enqts0DkRAXSI4EkX0VNn5T92rdlP0+RQ0
3kBiJKbDNtaPo+79cQRF5BxDzi6j8Sw6qux6CD+GnutuGcydDczb6cYbQfcOckoWgLiztZxpaBOC
EkU7BXL3FQYhQqeIFpqgd9iOgoPscBiJPFlY0I0iGEzHw/DvupsxnYqgeOwKGFFjpuk7U8Bs6Nrk
DwHwfQjbnhscleSD962rYbgYgMjYjVkHN+yfNDmD3fSGD9lDGp+1BN3L8NF23i4aQYp2CRnFXuYF
OS2ClgFHjjA+KHWNi4cirJGp30R0BAZdL+hYZ4diGd0jIZOvTgK8hzv4MNbfRk9tPE9cnhV8nTS5
SK0iYW6CoZhyujTJH4PlJ8CdhKqJ/J4laS5RUv0SMhpvpDEwVhLPYecSVFL+NSDXuUuLS8IgESxM
XPI5y5shas42xWLUl7ejx9CQfBFQVzcYiF6otV9chha+Fa1ZEab6mi12AJk7qlvX41Zjz0HmDmvC
IHdzmwCptIOj2rxmZsPVMfl2u+h31lgoivE820iXGszO0W1Eye9IP7s/W9VKyLIUvDc1PVvVtDVM
S1FYEZqROLAd7OFem1R9TLTsXkQU5GTSlqZV7gWdqaZZJgraeNxj0hadXQQ0hJ7tOPoL3wp2aoZm
LzYargBOGu2Xpt9nUmXH0BaKZOCeaeVtUYMxA3EvNzlq28NiRW3QQcT0ptRPF+umHTy0qcOPpZ2I
Wr4kBLOWNKEBPqK9y+otVsb7dJRyp5fNO5CF01AuEJ+rFdH80UiCq5VnYNav4udaOlRCaKBcmgSb
Ro+oO6sEzCQS9NLdI1qyiIZ0Jj+1MffYM64Q6zMdQECO00xmu23upJifTN2+NClXYMwRziShEkwl
fywnHIO8hzhcbGPD3ie2+ljUCeXMc44idUMuSLMtDI4TUeK3ODGQjSzs1228Sv28tuCtVw0y36pt
86GHvJndWTN2NoFHG8/SHmUldyOA23WRqjZwULFCzQio9ytdjvSPjIVNE2fQge9jLP6atjbvQnME
loyFFKIh29M8B29HRWh5nP2VhneAwoTYxBj/CjV+n8QwkjLxK+y+3NiKdr8FNYl1kxaiBV7Q1B8S
VzehyjlBRsrpRvM4SxzL/KTh8kOGcn0eM6bWJoP7maiizDT+AOwrAqQyGCiFEehZZa3fsE3oEQem
yWDfzfbSgktrKHVwjNGlDkhrH9RcBz2lf0uNBhx1f9YSzraqlZsur5/TvMSOZJ8AYwZLRf089R6p
vjQpNnYe7ycSx6F2Lrc2EvZafs+G91UXSxogZKs5TYcHp5zenW76giR6WObZt03jo1KJBS15AtGL
+SJUrQWfZCp95iB6LR/HzHkYOhdbRlrcjO7AAKXRGWR776nVk2hfiKew/zNIHVQ3DFESxEjc0Z0w
UHF5k1vyIg2bSzfqyXNijtHqzl3NrmOsyimIE/2ewJFncyQV0xvKXRTPf+LQGtECOg8MVAhwSUOY
zcub6/1xbQ2RiLmy+Ipe+X2fUmBTYIKvi4LUrIIZii0x55uxHZg3xHutLm/K/BlsnsewMzxwTvpt
HYutSg12YqPBl5pJudVMW/juqYsAdtL0Q7tANrg3oDkpne3U6G9anjNqGcx9qGDuqZAwvBwMWuMM
fjT2X3GD9N4SR+qLrswpMCZnY1FVsvua7vTsSCVtQR3OSalKPN+oRptfQx5C7ml+iDa3bIThu276
PTvxW8yccp6HwtdG2ICpZ85HZ36tZJJvQ3OfSwbSJT5UPKjR1iYHppLDW1ZGa4eanX+Y8q55dutz
Q2BW0hp0Wsmr0/YpJtLZzp6V4u5tkeq9qydKjtHuGRN2jIdjQqI9x4Oh/F2HZGRkcX3bR/FOECSy
82Z1rjPzb65h2I1TyO8rb6jpv1AkPTMQr3YaGpVNwxW/9TSHvaHHpTRN3W057zwowPNMux09VxOE
WQSdrcIW2OBEyJlqpR3evzykF5Ik31WYX3RHA2qe1iQLhRajp6Q7xAA2NoiWnE1bmd+TADuVPxu2
U5K4ZXw4hnZwFkX/xEPNI+rvqgJ1Cq/7G97MJxX1tGvM+HYBOQzZN8t80mChECx3bUyE673ibsql
iOGw/EQSg/R7/CXf8jb0iFhOWKMMgs6L0XnxDHWeW2AkcObIkhft3djKz5I3CyTKQ5J55l5bI5fj
er7klg71PSmHXZKwT9Op/et6euEaRQaCqH5dDu1tG817vo8p+BABvo2PxAo9Z4apBSRg7V8wkoab
qQlRD3176rVxxSu97SenGKg2EaZaC4ozoquxTpzzzGObyhIVCgperk1EtvR6mxZ5zbtumx+NgZaq
QDNBw/ZPxcHblJN40PKMlqEUbyNzSyOaxoD0n5Wn4kWX2JJP0WIfjJwCXUaE8rE6UQFA2mMP65qw
W5tBIDSGJEzD6t6Lo4f6h4U3ZPIz4axU8fiQS3ZqdoufJp2IRZH6W9wS1DCbFXlQ0xMA0nyHhus+
dcYLYwWMflp+K/OoD9gEXqaV3DqLR+MzKt1PZ+heOp0TM7NeyL54NO0ykBE5hUQAQwEnSHY+dS1X
C7YuFOKHTuhvQ2/91ZyRvjJKt06QXZfqNGNS7v/OkggcE+OxGW6zBg44CwAyuBXebLyH6+bV1aLL
AqkQpPYlM+2Fxl33VTdq1zjaS04k8caJxeRPFYW3bqFmCDlbqGKGsvKwikt9Y8n8VIX931JioYiH
BSgl8qd2eHRyeRaF3fmmNlBTlcjvdQDVKtW0QK75vINnbLGCE0WfVl9xER8AV5zaJN7pmfUduy19
qpYpIEmqRCkme3OubzObQNG2yY/1SGTqoNdbVOGfmdEhFzVJ6LaSbZoxeE579G9hCTjY2vInnIf4
zklKRMLTpdQM+E62EW8wPYaT+BP2WCjC8HcptSeTKCFlV/GTln3ATCytxfS1SEeNNZm3M+yxQPTG
lzP0R9NLHquJyToOwO8+XA92nH/MxvialfiqSVuAflXxPyfT7ZxNN1WKPC+MPikhPglWjTdONe6s
ev4Y6tWXp3Mj1woPReBSwR43UdtRm6+dSrVnihcHYqY1qycmAfAm3YT4w7NIpMi68lLkxClV1p/C
nSQTdO19iaaL3oCQ9sobkyVcOu6+ryrXLyYgd2W/TabkLclb6f82Vv1lifxvWNdoLc3qoYDW2DsF
i4vdkrZk9eDxzks5bUPy41E54dU26jM+o0dTGxGn4/zFZXGYJ7CEMdmgaarT1BvKkbMRzfkiRaAz
U4XBFeEFKSdf9/tFpSQlJtluiZwzDspPWzYf+bLcjXC+GKvZN1whr3YGrU0bAq+s0GC60d5sU9+Z
BgTHGmlR6XKLeekEtXbZN5bYWuANuP8Y5FHmvmtydY2LPh7IdICijwxcuQOQdf6pWnh/lEPzxqGf
shFUdJzF5Y3IXwaZBQSo3rdx/xaPjMDXU3CZiZhCWKLvIpsTBf/E7ZKHezrib6HT39K5vQsB5bNL
wIeWN8aWFKJzLovHPjbfC2VLNnoxZS1+KteD8iR7boxl8niVCkQ6TRmax/WB3dgjodpvdZ9+sft9
wgXaH8Hmk6m8hAG+lzervrR1+E55gB4jpkQJadRfNAY5rUHYyjBb2dYtzAMqI9p66SwoGZqIfEjt
Ujm1dste81UV9HaXwdmRl10GlWVP7OmVtysWUDSLzLND2d6UlcaAgB+wdTPti33vZsYLIZPQPahF
wzdZgKwkJCtSbnQak4lNI+QEZvuaX6cWscWztZ+7wjhpOROsBicCkwiHjZob69gzjP08e80Re1yy
aWcymJQhij/a3AGNd7Juf/3w32tg6FOuyy4PAwcLByD+2uRe1RM27hQVWQZr+pN6c2UCjJsAC9tR
s99487FysKRjcvqw6SMbEv2pIwbtwP+zWwwK1UGGdPqA2LO1eVnyttuPVOjtxD1sbGlAJv0j+cKf
Q5+vzi7uPos2HaUxensn/HXI7PTn3PhER8a9pkPuluoyIuc4f9cGgKqVoLS3J+MnLF0uGirsIgz/
ilQOPi0iNwAbID0BxFkv+Z9sliW3OSXTWrLF2jl20PCFzlfsmV9jh3x7ZhEOh/AIiRlAOh2r3jNf
vQzot7WrZ+2mWX9dsk5ghI18aoJ877kv8PPAHpYkSyylP87pZdHtP0V9V6dy3KT59FhGTJ9z1z22
taSl6dxlJm5yx/1ulQXEP2ruZyt/SNfRgacVtA1Ve5Z6NPldK7giPFLgcZWdyMcogyZqFDP8PqC4
nrisxbEcJYE6Fru3g4hiCWwCZYduQyQwnBomaiYcCI1Ru02t+q5NxzdVrEGLKh33oSh+p2TpbnpI
GxHtbd1ipywijxvsLJgPCLH1Yv0tmZ0bL/o1O8FMtiUPzWXDWSduyfKYPhbTSygS6EIue7Q4EtEG
i/VG9bAcVKV810vZOzvWtGGmuk8T3XjNPFZr2LHsbmmxqIJ8KCM5y4Huiz3KW/bYT7ZevHaFm2+1
ViYILaI3GCNY2F1zj5tJ9xF6sAyuokOH2CE6hzSpBn9te25HE7O6yXtsrtPWRSMY0sqyPUGmfJd5
FszCdrprfy44+YuJVmU4MlwBoYLFnYn71Cv2cBq5S26Zu35m2waOpvHJyAEC6gLky1jVyKpoWFn1
d5Y2sF/K6ZDP9JmN3PKOpjz2RT9s5ojBVLfQfHKc7HOgycfdptI2JaKHLq/iY5SOawFtvltYXDZ0
KyNwJ6q914uCwYpp/a3W0VP40dBh8Y1Mo3btLx09S2Sy7SnCGjhQjDyENmdlWdHsHHR8J+PtiL/O
R6NSb73SgpI+M/aw18SaoaHjlyzDxLyMEwYyQrZvYygVlHcb1WbDQ0NmetARb7QC+c/05W8iq/Hz
gb6NgqhhTLQ1qaXqYzo2ED+4I8SNDP1mSPSbftJ3BTXlZnZwTicLieVSv/NqKfZSH5odhMjj0qTO
xs7KbWwS2LJE3ByiSHbniX575iJwTzP1YpeITPX+makZ73+5IP2hIxsmXXrKK9rq7Fvh1KY20Svj
DhYDFImmTC69w/y0aWna10JpmGLhQeZesV16wc146t5A9GxLa60/K6xxy3i0MlbSPKleSnsRB8es
UDPLaj7Jbp0JtchpiN9Aw+dkLXVtTp443o2tjDkttEliwO5oBHKhsc2yrZcibwvfMcrQB7lSouXE
9VqnPpFtJQCo9ZK8yxW/Ipu5hEXeWr6Ucs1TaC6WTF97m2MbGr19SJMMAROXPTafl9bmP24sfiV+
Ijoxkc2yxkjGdsdXy7MQFmfFBdSnOkfVg04LhTOq3IS8K9s468B9dy3bPX63Uc87gkZGps5UWQ6z
nq3t1pWfRuNBsnEnXrggYnWQ5Z5hsYARs/PGmyomvAWv7Kduy/5PYYbbMZ1fxYTrcnTG5y7E64kM
qN2XBNGwRPd3Kln4Iu1XkhJEWyf6Wwt7CBx3OEXMUGkceiZglGimbW7X3/CbOURzej/qg0b4tIsD
ZnSJ3SgxJjQ1elqTDp1J2MhAwmbJmWyF4Na4kHD91zdy7lluVGkeAZVUC2WFxTkna+NbRdanbv6O
avkGPUO4BaBwq7lfOluHjBPShw4/gW/x3dK0d3qOg4KRIfSaDpMJfQ9tGm8nZsw2KT5pPG67WHv3
WuluB6MlcC3Jqhsmf842X1zS8SQzHcZevm5Q6bDPwdxLxcq+dg/YR/owMbKA2/YxFeF8skOd2QZb
H1kiyXGiSu00WPDokB97Ldd3rXsP44LCUJ9fRmUclk6nK6za535kImJPvW9GZeeryTMoFPOFvz66
ibv+PbcZkYlfc0zuXXb7bIK5K46jQmrEdmBQDKBjT6NmP7T4xu8i8ki0ijBrwp2CqdO+22p8FxG5
Xnl4kw1oK+XwPbk09OuUFjzqyqeepgB5bx7c39Km+SGex5DtYQq9YYtB51Nb3WuxM5+VQ3RBkaYP
mqyh51szp9xSV5sKKUpgjOz5nJWJ39Xljy6mv/2oU7HY08Fg7dmv0O2pyv+i3SC9Evop8152xqbT
/uE/Sjmr4pT2i5XvYxC4iA2DTEsPhU6gcxuK+6bz0lPVcW6LJog4yJu59pAHMgQ3Gs/axv003dbu
VqCeDVwlSdsYPue5uuMOm1IFi42ssc+1VYkOpN7N6WrY7dl3ENqGQH6pv1NMVmwV0kdT90I/bmi9
xpWV8IzGSR5Vw11p48zVvui1Tx9adGD6qoN2krdjx5htUeWX46xsFsnWqO0Q1o28K4a+7CNv6e6S
9cGi+1agpD1dX7LzhigjOg91ZvPfdmsETagOBfJHNLkmaynB6q7mQfFvxzmoG9bhsDae0iFJOQ/0
1w68RGCYpuNH4uDathXIxXuNkljicqOnXXXFtG1DNjLFhA8i3bSqao6N6p5Gp172ZiqS7djmtwrJ
GLNjpnOizZs9Fw/Bxu6QwRFWzGqZxFHCscbi0gdTQXd4K9puuB1r909eckDLJd8UtdHe9l5fk+G9
c7npuzVMlp7xBtSxuzacafLTZuxj9XcaDCjiDmP5dDBehI2ysO4+6gaSC44uSqFi67XOXcFELKgX
2fkUrdsQ6+DIiBVmzhq0Mf2k7RyE9tgTX3jK2kHtAH+jXAxvvSW6iWz2KmzLdplZx/6kZfRjjOlk
kD9AkaN+WHKBRznuvSHah2bIaMPY0Us+M/+U3JciCNKtNv8q8oPTUBi3iSXGoC+LaKflJCM0hvvr
WGg0i/5F9WO4kWCQfWfWfaebWZ/F8i2Ve2gFMdnpr2Nzgi5F/tUovLW601P7aYQYlXN0nkT93GaI
KXpOLrN7wsdx9loUPlEYb8OkheIxmBvHk1+r44RCHDpJ55nCD03nYqK8zpm/bMfIPnpIfk4YFZ+N
NWY8qjWm7RUHwJHfXY7ZEh9RRfN1p0IXqE2ak5fMnNp0yCiCBXKyq/luFEwPLBm+x/coUFhV/HBa
toOJdH9sb+Yhy/fIMo7zGN4RF4L1hV5EZiikOg4/M5rn16K0ftpF3Ug53FGlgi2Oz1nIV3B2agiC
ul0mB87utTpjjnJnp7GknO0KOifi0Fj90VDkoBfqUZsX42ZAC2SiA95VyaFoKXF7T/yYmRg2pd29
alW/0OfKuBlw3EycmQ2ip9aNzz2zNHpun6bs+4tBWGwau/NO63sv6JbK92TM2ZI85JAZ/Ii1vmr3
YJWOaCa5lWe6ib+//sht4sRCJUic1n4ia/jMZPa3b+OFs9/cTw3vi0wILyRvfWcv3UckaEKm6Wqn
T5mgCTKezMqNfAmijA4DE1uLwzy24w7hEyvsKe3TZ97/P87ftm69IKJfQJuWpn/n6RttYltlRT+q
U3860/mp8/7VnbtHphChb6YanHyH4CwPolQTsh2QxqreYY6qkRpsSyTZRB64m6FYGrb8OlNnJxRn
QGl/jXBy/aZEJ7ZOs8oeez47tTwgduc4Khv4w2kW897hCiqjal+wcIe29iaG5Be4WUnnuVH7SkfW
hv09bn9Kp3slZ4pudFndNXJnhNw5WdOhK3uHQo7Qj8u/ZuaiTVfbwU2Q1OmyJpcB32m9xs9oMwK7
0Ph2zB8Gmu42XrwbhSQtKA3QCEivk0ZH0+vFJ2UtxiZN4pu60kitFMXFxq2WlU2x72dL3yKbs6gu
Jn8o7b0xqQjaWN0QwdL8MfnBENa4/DN5atmURjg6SXeMMV57Tc8Kv5/r9CeumhU61R9FqfF/k8op
bbo4lLdswtYMtHl6MZbYO9PZ8FVH9rhrJcZWOeVTXLf3YiAIAkw1f0YSTAVaV5duOX5v68bO2Ao1
jMv9ZNYJrhLZBabeA/JvoH+qZmKlGGIowp1QTu2bXqu3U33XL7pxLotxN5VaFDQZRVndHarSoG6l
J5yUCe+eKrduvNwkBQtQGDflVq/7U+QS3B7pxC6gODI8rdt6ufY/hJ3XkttKtqZfpaOvBzFwCXNi
zlzQFz3LqvYNQqYE7z2efj5kaaskdZ+eGwTSksUiE5lr/Qa6cvcpGap11dVsARr/qmhs+vss/+aT
0CsjzChdXwlXyqh/tpryYqrNLnWTcd1o7HeTJraIBxmQhRIUWbz+2vjGl8I8+AarJj6BNumw7y4Y
h9wU0Nw79w2PlM8Ev8zSeSaDsh2wgYPTcjA4lAY+24jB1y8QVi5Br17CvgXtod0VfpJuNMIDVmpd
B92doTxsR4sSI8URrGtR6S/1ED6CsGQ7ig6VaDqIGpl1zibjwTOie5M1ZePY7Taupq1baHuPJzlk
0WWbkyDDmnIdRUQjceyMwmqhl4OxAkZJyfHZ7BTgYuqUqDlc7jAPtmOnbeymYVdCsNHFs2BRKMnR
HKpvXtR9i2tyFdG00Mr7pGxbfjRQ/rz8kx5Y38JBvLVdjl6/vjLUpNgifk++bERYoeTUbgVfCMmS
sC+yiuCZcjHy6TEQ9nNkDztVN+7KgK2q0uhH5Hege5hgdFoeiKJ22sXxu2Yq61IteGAgDdG55kaU
PGHV/kuVIRsYfzENEx+2+I6g7s2yicQlTf4yee6qGidzGzTak4sPa1m6r0E7I+LD4Kj0ACkA2uEC
kQ5HkeJ7musEuFPnSUXFrfXyC4JHHcir7qHsiMU0PmTY3LZOEMcwtPOK+xQiw8KdxmPWuqtwErgo
0YWMydFAJ4U0q7MRTnVviPRzVeNVpqg2WvsA0tTu0TUJLxsutALhPPSNxoZNrFhyyUCjkQAM13yK
MeiEboK8mDCqz5narhRQqiWuoUOoXyzNxjMU3cCImHtbeLv5kUde4GXKYrEwgwxuOlQfrxS30qjP
ohqcJblGjt2Y1i2U0rgmrVWvMzA9vQPycWgOeks22CedUilfUXLA6pHY6qKvUJAEl6rb/Gt78uVJ
onEute8IwbM2hlrBc23atlr7nKqEwFBFmhnpWwVid+1abErYKPawVeY0IHpSIbITqj8SHGD369V/
lY62aSvz2No2eigFzpAxazaCFnZOQLNtTn1hNictD9sTAYiJtF6v7ICP9ItaKYa7tDaL+8hU4nuO
1fO9rMhr+I/oFPHYtDy0IL3A15aVUOvtj2Y6KkO3xtawvMgq4ADkIYT5+jFJ1PsR67gzrMVUF/fE
Ycp74GIPhYp4h6wysHc9l666e+8w90owMN3wboPVx0QE0mHp97pyJ/sBth5uQ4l9/TyrvMAt2QUQ
Kklb885kXW3VzRKEnUDG5e+6JHSWGqI+F9kD7a4RtEtEQFvE/cUcuh8XznY3x8z6/R/1JnsDpHR6
Elp/99dKCxUL80ieVD9/VCdYq519EEZyUlmf5CPWU4G4chbZFHrpXSM8PR9LD+BUXvTNXhYtN49n
D7hpHQ5R++hWfnLQS2KJmd+3PDka54YHwjKBftMsM3s49SqLrxw6Vm699AHr3clilLjRFmKDuXqf
2Pf6I16FBM3ml60SVOdi7b2rfCnHLV7Iupgn+Up9iGXj5Dk+AQm6922Z7jhOK0tZDGGennpXf0pL
hfehqhej1OoHOY/GSEIZVXmUE4kMUF+Zud5GtjaRWI5gemHVJPlNXkRSVpu44qeFVFYQLFsrR+ui
T+ulbAbRnN94wXBX4cHMKj73ScMpAHVFUutjnrgeB84D2ZYghb5pGiO8EGIPNnk/JFdS8DNyoChu
SNTZq9wPu/sYSc1VjarCw1iV1tKDffPI3qta+r2VPDdE3/jdif4lmNCzsxNhf8oGkS0Spc3/Mqvi
DVNZ6JJV9uJ0Ufp1KDJog5HxLZsAsidO/r0Z2FGk5FTIcOTLTi1YOCb16g3saBbVkWgVkNwUFRrT
ioAfYE3Mdqej95RvA3IhbyQiDkYzld+Syr7ZIPy/hH306mRB9VnlTMDurXZfdXK3izhKxk1Y+Fij
uFp5w0weXc3EZgmaDZdlnR8XUConhc1PV5Y32aD5ms0i4RVrWZQNVUhwKPIThe0OU733K/xhbQEx
W8liM0+Q27qz7gYHRb2fr4HXcw58mjya6Ms8WE6VrW4UQ0OFeO4j53fJCW6HUnTvb1U2ZLXXbrOa
nJbsIucfFBWcfxeQ789L8Gww0ndTF2MXSQr0gltQumtLEWEJWgQnfmbKulGG6AERg3BZaaL5K02U
sy6K3idHfJscL/hepuIzAG/3pbd0BwvkBtpsbydEVdzyoGS5cbD13tlweO34/ac6eXGj+9R73SeR
I+USiDXsAf5BUzzdMruwXgdLz5e+30/3rhbmG9dKkdtJ624Put/Z4trsXbA1rVdGGavPIAojBJOC
a6nG99mk62ejSBFaMKye1AS5wDYOyjNfHBJFfh6fY45OWwOthVMcm8m2LVFJSTISXGncj6dYGM3W
yEAVZCbJ/9bU0pPWjvoWZRv/pLm6teWHYh/jGCJAzoLLr2yfATrZFlD7d4aIghu7EbZ0mm199ZM9
uhLWt4Zz+KJu/PFedg3FpBCV+bvr0NV/dDWgOd+reHxvu0aw+rbxA+ip6Ij32bb30DZFbZlwhqwj
4LntyqIP1j12oauiUsn6ef0t1WuclSNvWuvh1N/kBXtZe2kgJ7GRRW3up3UwcX2jENuCpQ3j7ohY
Nqo+/p0elsP7uCAiqOzoXrUnCf5tws0PoSoi/WD9r03hInsDT4nToLPLcVEBY9lDBoaXcDNQFV4B
2hnWsq7PHe/G7h6MPoqb5IToJ+vs3lj1I/JMstQHXnpGomwnS3Ii+GnuLsI9Dzgzc8iLMIWHcTO/
oY868JwVqVxLv2t/9iP/sdKRtrvIqsJ1MiTdql1eYaE+JEmzUvUedAUBlGajRCb/O+wggzVsRPiY
yhQTy9Lri81jASDAXElsMl6+l+uyQoCPOO57T1lEOJ9Q03z5mEI25MJvLhYpdTSnHWRg+vqieaO6
k4H7TEl4E3wx/4dKX1jqTtEI8cuBsqO8yAZ4qKSD58HTVAAfj13rzp8PoGVQGeeO+M/FT0tgLagG
/kXUsCbJI/KrXiBUISb4OHlLwtGws7dMz91b6EO8cUvi6bI+td0H5D7UB3fe7pYltBglaOmf5Ye8
QBVKjLhNe2NWrmV9G3Ai6tvihSyOjTjRgL1qROoyFVjOakGvHGqbb9NC3jYjzqXZ0CFlLpSDrKqi
mFZZfr+VtR/tnQtxLUmV73/Uy+IfdUJ3tLu0jNe9QwwV36vxEOjjj4uq1rew5W+dTPDiaWCLT1oE
+UAt4uIvknbfhFlYnxU7e240rbkzLcPcOloUrN3UQPUDDfhnM9dIn8HwyHSH9dTX0GWqkvAFx0tM
jVkwQWUo69oYDw4qW94YGStQ4ax/2XAeyzJ9GwtEPdta/+SLWgVBmjuc2Htl37/sdK1DVlQldb9Q
e8PfeWnG0bqB2uXo6efC1V7xJ1fuEczOD5mOzGBoTwAShnZTpkXy0qkk0UYl0TYKFK6/LG/JBOm6
fekqv9hrZZVsVAhid3nrp8/OON4RjMw+a72Rw3ryvEMadNG9Z/rf5ctNusN/sBzyi52n3dnzyTIM
84D5fYCgJKcVgQ3MLN/cIif5JUKS9CQvRja0p9JsgdcKB4kDhVN6CUDyZOihOSxkH7ic8y0wbThw
5uFH8ecUsntaFC9pmuS7j6kTA1iwqXTNui2hBgzDdIdui3uWpSyGgGZ3yN7LYlSBYgGeetc79dkm
Idjc1URAQIep4TIvlepl7MirRplZvtoTeetwSOrPeZK+APPov2LRfGrZj77VnQUlK/NxsM+nRe5A
E1goHOTncLTrw29JBxAyjm/OdPsUnngDT3kWl8vtEoU5XSsWIdbSW1n8aIgTJcUHGZxlR7j7Ej4r
HTbiBoLUR8cKSndTF0B8+8Gq7wKj3cuSvMguYu4ni+XMLjJ7n3hZY9/CQVXuMgdeVwpLnVN6h4iC
DvlqFc7Nsk+leOoySYiJVkLQh8fqV470yv59iK4ly0r3xeW9M/+ns4azhKiEfYMwxCQ/X+N9fO+l
Fd8sXqMGUnAYiqbfLBtw2Pd+nGb33nzkCNUKrM7POqdum1VMCAzoDpJwMFf0a6U6zrHUo+oIl+WF
M7F4VKFVoTdmXYvaRlI2Ak9u80U8ykaBqv0KHEixUwtwgk1nFNvMBu+aNIb/FHq5vS46xBH0aIBH
Bb0T85wOqtuQWo9TAsrGzX3lbUN+zXvLOrakRtWIx5S51gBk4+MgjGBVRAkEIpACD0Qz1wNzXQ1h
iIep8gic2jonTEh2nM0RdTfMJlrIVtsg0zk2tnckPY/AaBgm56K2qrMNYo0UehV+Ke10X2WReK6M
woZT4SMHMqXhS6EQQJg72L+PJJdaE1R3gi/gRd5HWqxYy2Ks9Su5JSLudpk89gkMJQQ8w1vkeehG
aU1OiiSxt/1o6YeIZwRwmLQlox3lR9a3Zjumqn02+XzWdhwbtzzB/i5UFftxmCWL0ONdlKXpbOvW
m8ZFOnswtPaonUh1JgQuUd2aqzIQ/Kdivrz3ayozx9tC+TFCtjTjiENyb3pYEEJuJ8e9BpHY3ltG
GzwUFpoVIUJva1mUFzqYttXes7OfWUAID310kHV00EzCgURA+jvPbU2caTv/YGVJdeqDPl3HadI8
62H0Vf6rNeN7KPrgW8R3lWD6iNHFPMZBquhgzmMSm5hCFZn182TM6YPeezOz9zGZm2gL3Ul/jCkt
cClxkh2gVLkHrRndAylP8lu9TkKijDJ/E/NsqHDDpimTTX/esgk2VkobbpKhTFtMCkx4fLjqLmr+
elSe8VEffUQYFkJ1uGZzxcelSUIMgEG9Pk4QadftgON6HQ7GMc/0eB2KSHmBJH/p+RZ+E2F3Neve
eIG3kJEWr/+lq5e2F7l1NYPhWrjhj65/zGpOKh7reRkTRvysV5nxpHpV8eh3vxTC7rPWWfp7i+b+
0vLnmMIt+m1deYBQprLDWbxWB56xMP5JiKrmWt7GGoIA4Xwp3AiFSeeiott1qOL5vCZvMzRoFTxV
f6+VZZThq/1kELJ2R2WfCf8AZcTcJqSK92Tllb2sh/hO8FRWaungoIs89ybp52YL2au1tFbsZIda
1spbeSkdQa7MbqNFgXLGj/6yZdT8v1q3Cg4j6/zV56exSwYCc1paZlcv07KrvGMX+tyQTN1/1A+e
r+0cg8S9HPp7X9CmP/o2aPcu0DhokR12/JO8CIQ++R6l5touU7RLmhbut7z96FOPpDv+7CObLVUg
1tJhLBMCM/QfFcTfD1nWqMSn51tdAfEl7+Sl9nl2AU8KFh91ne6M5emjHFtTvIlSdMzkYCiOKDX9
MQ/hSpI0dW2xXDnkyH6Zg42TvczGQQVfU8DVQq6vc8MrQgbZ1VeD7Fomow1H3DNW7qinvzbsmg4B
v4/awjDsFZlWYyUHygvSytm13lVzT1lR9+DDLLYcW3gaKU4zLxPpxhNmCOVCFqEy5dvaQGlJFnUT
yqgCV/Moi6EVrnhA6o+Fq+vXODUfZXUfot3amHjIRWM2vtQaqV6OEPadbFWEesFJc7phlG0+1Nn0
PrWbmO2hj9oCPSUGkfEY1+gKcR6d35aWoCaYC8U49/gqvegeziT/+m7N+d2yDQs2ZJKGl493K6eM
ebdpjUBzCUt/K5XQUx4Xmyb3wUXPYunv6uiznvpHsawDmGguEBrZKhumIWFll+VEzV4TLcl2sjSm
5YGlEopPoq3diL0utMAwvKLtNqxq4tnrobZHoExBuvQQKjjnbIWwTvIE6YcK+SzZ+32gbQRgp0tn
9vUIr0Kpwyt4M5+jRX+L8b84IiB/aJXBeVF1Xn50B1hHrnstu/ipnqszF55NFZNOb9rYeRkaI1oS
iA+PsrWxIjwxxvjZ10BPNyYWO0OvOC8VpLFNVkXDRo7S9Z5wZBtFZ1dJ3OcpOsqXdJROPaL0SgZw
fikvikjkVpmylcUxHl8nfGfRsKqLx9r31vIl3YbcmDbhfN12if5swhqLQ+fUJAYZD1WFXIyR1Qmn
bPvUl4LcS6RZHrhQ82EcExO5oZ/NgwKG4WPINE0jiygS+4JHqyFgnQTdgx+03QNGS4QOE8Chnk8R
yRsMZPrx80cPrfWe+shITrI/rif11uggWspiNU84Z3HnueSYvkrFEk0Rd+saYtu0Y3UZMvj2bACA
2lcKv1YVkczWsPxvwa0NuvwbHk4pOEF/9howYdtOjQPRv4+ehFV/cQ0l+xZ7OvAXq/xk6KJcNygT
HolGWqdi0ko8kFz7r0gpV7Jr6ZDn03vVuZ8SvOFGNeRJIqr+fircbiFfz4KkmHRW+dkrgCoq5cBm
TInFoYZUuc5Dy3kBOHCSXZtIf+0cFQ6ibmm8KSI68m/Ivb5c2pyj/v4bYs5Q739DnrKnkn9DBWvo
KczKL8B3u41XxuYmUeNpBzggXekIezzJYlfF2UoPVP3JbOofrZPrG78U1VgvdySN0g1sZ/IkhhI9
q/ikr9RRrc6A4fu7UovrHbLJ6IgqYbKy0c37NI7dCxBo87tTH+pEmd6akmUCEfIIQjmjJ9erzjXx
zLxFcKE3ss99WgZb9LJS5O+SvjgSmcMyar77o9gi8ozNsNksOQfQuyz7EXYENtBek1rnRDPW3qCE
R9JGzjIh7rqW9aWjgwWC6JwdDZGv86bHMsJvGWG4IcYv7uC8T9DfGbaJq5Y22+vZtno0TbCgc6mM
fFA8eTW+N3ZVoK2rqkORYG6QXWSr2+n5gQQCKvoRCSqUwDZJ5YuTSXzzZM0XWQyS3jpMmEvKkqyX
PbSU/BFJHxtl6iyC+j6P7XM8jgKRbgJcb5ZSgB2m61OB0P9D6AOYrDVwFlII3Z7qJ8t14gfS6cF7
fZHYy1bT679Q24Bt3n1DbZxnGPCXm1+Y3s5HOmjrBEn2EPckORpF7b4ZvbpEALr9rKLatELGUTsj
nYoDWpuEm6FU6udK1Z78Ku6R1MEoa8zcFxHhoRJpdnxsi7LHA8QYUe0f/StnDMjYmX+DVt4fDb2x
bmK+mDq4RZHfxii0ZkWx9gQE8wD/D6xlZcbVnT6xrfjo39Z1uFEbjmyyTg7rAlD4Y9imW1mUDWpY
vSFbL/Yf3WyQVHadpxfIm9YtKb364nTK8qMDyjJszaLx68c0tWGX22aC1CcHyYa2DYdVnAQelAsm
knVakw2YXYfpnSx2uWdtsrAADaHijeP64sXhSHfoXUAAsliPY7BGqUbdyaId508N6a4rZCrvAYb6
pm5a8VKMPgQ2914bIvNE6gIJfl/9DgxL3UZVwZFG1slLGGb1Ec4VtGX6qlNubLypKu6aLnsFCwz1
3PX0laY60X0/ZuJq6l9aYgsQZ7CruEPGDMrr3JhXeXyvmqG6UskOrWXde4NXvBqjrh1kCSlFcXWz
L7K7rAmFpt6xaf11nijJVVARjbKu7K6DSNrUrz4cqvc5OFwA1y6nV8gvzrJyyUxHpP61eQEK0Xt9
+Ch53ntJrlUDKhcfbd1vpZ/j5CL3s6ccR86pf9B7ctXzAviz5/vrzW2z4M6/GecOPuhHv7/z+zE+
wWyMTyL27tt07HbIscSnj3p5915XDiTMepANdP+ozipW+oUs11P3NfEB5uPPcPJSkZ/knbzU5Yim
ip60GIj93eBpajj8UjbtcJerfrqPenwo36f5mKGrlXGtRbN23zy/vMi52BR0i3/+43//3//zdfgv
/y2/5sno59k/YCtec/S06v/+p6X98x/Fe/Xdt//+pw260bVc09ENVYVEKjSL9q+f78PMp7f2vzK1
CbxoKNyvaqQL66/BG+ArzEevblWVjfokwHU/jRDQuJeHNeJi7nDRrRimONCLV2/eMgfzNjqdN9TQ
zB5dQn/7WO61M73reMAAr5Vd5MVJS2eZVeB9y4US9i4bFUwCko0fxea5moTxfkkn7WyytO7JDfNZ
o5ZknkHlF1tF89vFRz/ZQM4NA808RDK5CAmKimxXZk5/Elk6nOSd8fNu7oFySsY2DtxpwNHk5Ona
XRO2+a0IgdJ65vhLyc3UOxG44+Y/f/LC/fOTt03DskzHFYZj64bj/P7Jh2IEx+eH9rcKG9eTpaf5
uW/V5Iy7xXwPe7smvzHXlGsx4kwGbGNAOmS+/KiOKhfZwLL2TgrJzVVqqgLBm6G+uaFdIaFA3eBZ
Ajip2gWw+v4uF231tUyqFveZ4LkErn8JyYY/q/pzEjftkwFp6j4Gyy1rnbaJTpoHxVAWE42kymAo
iOfPYwTcg7Wf1BXk/VY8g7VIlpOdJQfZmuXxL/MPxS/zK4Z617cVREtPw/XU8xrEOuruRPT5P3/Q
rvEvH7SlqXzPbdPRoHyZ5u8fdOtkDhtWP3sjItKjF8PnJz9hP3X5UAVSFhD7UMuTn/FHc58ji1pn
2f69X1C3MIXREd0H5lQdCevAh435wqXW2GKaOVd2zowflreeZ863tv6jVyGst65k31X6hXuHZpWx
7pxm+tw0i7EmHj5hELNRU729a1PTeRSedpXtKaccIuZ6AZPTs84V8sbLunOmz14dPw7EmB9ZA/6Y
MAF+cK+6BkDD5ZCgWzqJ4drZdnBs++IkS4gEjtcf9d0Vn2cU+Loi8xadgfIjMBdj5ZkfXRjamNn7
UF0xq9XE/mSXR6A8AqRDkLAPh3vVKx/HQdMweOuIJTnN/Lf4yifbXo+tUF9V1P93gIWs96I1hucM
DuuD4WASFOYixTCV0f9u1nl4ZaCF8J+/Grql/vbdMG3Dtix+ZpYudFU3HeOP5Y+cMtpq5Iqf8TxN
p2dTc8xNHUTAQvxk1Xatd1AswzsEXXkLIMhsZUnWN2lro345t8pyRLoa2HRh7PreZDOBCtkiAwcD
FQV4HBHnqb4zOjHcl6VVXKHPLJG9Ge9lFQnebtMp6M/KomwwdffBqlr9KKtsu++ONd5esiQvg6cV
cOwjdUO+111Huudv2D/a25wgK5SAwnjJnVk0TSWyIFg9Xwao0YqTjk9hhxdrGdkcXTto5VsTxxMw
sbZDLohzYhEknBPlMTJs8q1pVge/RSxDpH66jeYkMvHyHxeQmUBqEygAHw1Qt0ljziPseYTsnBXW
F83wLPZQBUGpzm/LgzrbMTQ/7yrZIsu4DzkO+gk2UA6cc2VHZVDPaKtdpTVMPGbBSd59XGQdWjkT
h+GjrM49YOUfXRuMrw4QwiEJANxAV8JRnlEk/cskNH+Rpba54JbiPMGvSW+qHVwwG1AwxgqGg8rO
CthVqzxrYxtuoaOs616zuvuSPfz9BH74VvMPwfdHPGBzLB7KANdP6C7lQdalhbvNm3TcehhrHxRP
aeF8jN3BTXSnWHyU5d1HH2fuLYt+bJ0DN17rSBbjJ64QyQrAPe8Dr3j6eP7KOzNoAWnmeJK8P4V9
t/6ln8iJm0MYnLbI+JgXjWch6jqNvjbmoryoDZmbzCxuOUmL/ViJ0F40HR4XFbj5P7pFJZpmKoIz
3b06eeYhrqvgIi9oR8VnZ7zKwgRFzls5ZvCct/p0l019ai5kix06wUojyYwpNENdvkwHh2cObIno
ntAOGTMgA7JUYNV29OPwSZbkJU3ccgO1rJzZFdG9vJgFcL62gP4dd8Epq8ZvtdcZTwi9ObIkn/KR
Mv1SCv4u1chtP+Fx/Utb52FYyUYoXfmFNe0hvah7edf0w/R+J+viqUd7oE84LbdJubeFg+Rgrnnq
2rJbOGPv9zDb4m2K7gv0+U6/c0pyqGg4ICiGFtS2VEbv3PbphNuF69/Dvw9XZhY0T5lgQ+j1VfQ6
dOFb5CjRV5FpfJ0HmFcQdFBjDUek+aB82rGfgrRJUAotFeeLFdTfUaByPmVujixloaVPOev/yoNy
s/7PCypwod8XVMcwkM3R50WVxZTmecH9ZT8ZW16Q9WVtP6G+rC7kjrEvWtK8sBf2cjM5KAhcEGZK
9nKfKVvTsP7RqmooWcnWj7GyFSmnO+j6xe3fjf8YEOiNT3Sh0sdDVqIRmTWQP1Pb9E+RBgZd3lkt
tkvIsXZYq5eDRpI9cgHk6WG9VMK2fypIyy1R5u6fzAj5snZcKYp+Mc2weJmccNrjMarCGaToIY29
dnyQ97Jo+Tbb/rIpT1Oj5S9C5EswruCFBGk/vwmsneHUmFV3uvUEl/neGKv069hgxOc0Yf2AaqTY
1T5kNb+J7CfYFfehYjU7XwTmDsrzXq3z7FUoCDiyf9dOpoF+LaRpsXZzq3smDPts17r17WfXdHaI
lF2hGWrvXR1ER/K+UFai0e2TScZ5WiEqCH8+bw/g9eeVH/nfk65H6cloeueLnk73Fj/KL5Bu3+xg
sF4BS7ULN/WmF4/9ybKwrO4JgQH4da7ePiQRjMmyrYabqkDTREHTvGQZwazeroIzuR51O7Rmc7R6
097pyuDuXYdspKHkeI/0vYpZIo45o4U+rRvm4bYdCvsMz14h3jBOV1TK/HWe4zqVRXkCotJpHmtC
00vADP0zC5cBgWLQPoU2gll10StAV6ZP/CXVVzYAJ5L09pvocXlp82Dvs03blT1/Tkfy7jLmY3nL
ivILjDoNhxdThbqulXsy7HO4vCdYRX06NDYatWm/GYABvAa+2EFFDR779oILXMyRfIx2hHemG1Yq
kNHqLv5qltBTES5/G0tAiK3VFiSXE3+jE34/QKsn9+KLdI39i49vsPXcu1P7psTRpm1hCFt5pO9G
fN9QqInb+zT3jI3Rqt3BjsaYBdEvwB0HBfpz0HoTyHhfRDlttILABbJgaJYBoCaGrtjvF1mEegZG
tRIBhoM0aLZGUFreqmnErez0fuvOw0E/Zoc4/GUa2dkJGxRT1Ty50xWcnYeePa43q3a0qCtDGHHS
R1xUIGArZvZmBK/9FExfMx7M7Goz9aaXU7YDQOXsTMXXrwoiKLMKU/ml9itCo4zJHOd7q6v5U5Ga
8ablq3cQRtGfFC2zV9A8h1XuVSqPxSgF3zA8SJSb5OoZ8y5F1lft9PBR9VFfT9qDLL0D5JKwfp/j
f6yTk8hXGLrkU2qQ3LZCR6xs1fAf266sz00Ka1SJgkdZZYlmX8faeMFqIXh03CpdCYQOt7IxEk66
NyMUD2QRpmj5kFtb01ajelkD6YbLcDaSCfxXozTIa2CegLTPJxA+CGdqSIB0zjB+4nwSke9y60uJ
JcGD3vq/dGvHDuyd+2LE9rgrCMjjmsJxRS8dzjBi/HGRxTQe+f9xMF6NlmVcPS1Hji7cq8KDmyar
YOb+Zahu86MOn2bofCgSQbtmALuM4vCfnye6/vsp2XRM4RCcIPQg+HFqhKN+f56UHNunPMoQ4m0C
oyQEaozFvp+crdUK/VbOx/UJ6U3XaX6U5raP0twmezbzY334ree/jpM9yc4aTz9f4ee4MFaqbV9l
0wJVuwJtrhbnPss9qnUnToNjjRgfUiMvY1KMW4UQ2uKPhtpKOAWMVTg9O06qroBIA/YU3gk6bHTP
DxwBpcrbyZK8mDWaDCwU1VITASG/rnFaWCPOCCoZFWTLdjA2at2LPYbePjSiW5hF7kVWyTsFg8NV
60+IT/1s0ARIG2iRIDDdeg2GTcfPgg0reTbsvWMFoxU7Ew8B2KQD+4cYBUX9SzX1yWOoOW8TJNen
SkN/a4T/tde8WJyhzwcrPfHruyLvXcSm/TvbaMQ9ai7FQ1xk2zi18hcr66OjaLHCkUXgyjqrFno7
1ZAVL+Okh0usVK28aM9KkpHsIGW3Qk7B4mfeixyZUMy7avOc1ArsAyJXUMe0Pt+O0/RZ6PDQxxhI
ly9C56kt9HvpsZp21mzaG1UPWLNbO5JiPFz/tUeCii6Crxrwmb7QNhMOOAdiBOkpQidmja5j+syz
7JsEc+j6a9u09RXgq23uPBt1Z90sBKSSRFz7JNf2URXaCBzU4pMKATYYRPpVU8DyyB68e3XfjuCK
bMtGK7GAGhSkMVvwohg/9cRfyBrY4qAXYfhpNJah4vQHT25TvKD1j1glHgfVL5FiBsPeKPWsx4yC
Zzz2+ndfM8+9asdfKsTXkOt3vRcHju6STWn8OHahtvL4Y65J6DabzFW6kwjScTc0qr4fsaE+eIPI
d7kDmhAgbLKJKj+88R9rV50xAgz2U6vesAefTkY5Tqtcz407X1XGT4g+L+1icJ9az6tOA9k81Mmp
Nz2EdI1goNu8cA0lhNuf3dS4hPg3r2AkIJitQW9PdotjZJ1j9zuP9vjF5CPUjKl69ZM+WSeWQygi
wmA50WJv6Set/gUdr8RXra+hir78hMXIxfJdfV83Vcib1csXPB3PqRVbX9MkecuUvnq0y7L4/219
xe9xpnmpcjXD1DXk35F50cw/lqpmiDUbcd/xSRWpC97o2TFaFt4MBpzoZsPRJC5f0zAqFpbStJcO
NbXboGsvsj6eYjhX6CcWFVJ7xRDfyYOILIa1+LUoW628OZRh8f9oO6/lxpEsDT8RIuDNLb0nRUml
Ut0gysJ7j6ffD0l1UaPunumJ3b0oBNKCYhFA5jm/eXBGOz64StCt/LKHskNMc94T7XjVkhGUag7b
y7G3uWEVvyoz/wpN0X6RbIVUf6ckW1jpv+q6kveSXKWLvEGcy7fSa6U76mM51fvEdKHua8OXFqFQ
iGSdTPJF7OhBG2B6iljKXOz3xfYfmfn+GMD+3ZrY0NbgAWQ4mIYWrq24ZWVpgCU/YmRVrtscgtLG
6vCIrt0W+6uUoC7GnN1BlF0v6w5ebzSr2kU760OD6GLmJkNExxpG7TKxexIx5gVdseqhTPXyoUGU
gbiVeZHCtnrw4a0eMiRGF7msykfbqiHZytNmSJYna8ig/1FjOR0AWvxl2cU1dG3pcwKKYB6FpXIZ
rQn/hvDU7j4ceODbcL6523DT8PRfJYyWURu8M6pL3cYKMG9FtgKsBcLgn8sygJUIYnEt4eD+2bfM
18bFUisosDN1cMIS1YOT2ps4wpFUDEoHdn+6WroH5NvrlyDb6JqbfHYAUu8H0y9RN6HYS8OjNOZn
kUtMS/dkhUbx5KGts+8UyPCi3ku9s6tUxZOGeHvqQM6F47jS65olOCv5QzV07w/3Okjw3VLPSm0m
utwbRLGxsXHJ8YZYpF1F6lBN4gcHstGS5YbMi3LSDscqFVNk5GewZ012CVYre40bdKOFTXP0SxgY
stfCCAsRnh2SsL+iG+POczutnlEpcmeEB5vPso+aSoIu0lfVra61n2eQc6rVgFI5vDxyoYaHgqo2
uESwPBRtEe7eoy5Vf2+84FFrxzT8hcQjy9UpWdVX0Q6mTPQgT6XMDhAgMKMH0ZZQEm3alHT63aZN
Sfc/j3OiEuP7LlXxcQXLieYgNKaMKKk+IT2nDMwuy308VQUMFFVp4LZxXrszfpHNIwZRW5bx3i+L
E9/NgldiIXDC8dA8xU6s7WQNIEASqtajXZKPnQhcP9HK5u4ngaCgjTaqqXS1FbA66O8Eu95z7ZNX
sN4s1Hh4zQpvHzhxfazkSFtbRPJmBD69X2Duk8kaGQOP1yyqlRerifJFYTfjWbPyYTNqar7VXACO
kRQjCxCSQI79StlrpRIc4bvFSxl/iRc8SSHV8JnGoYE8o/tfh8hS2BkOPuYFPU+aAhSuV7bag+VH
aMwievzN6r6wZEbJBLMs7DjRZkE1o8+7vYWpUZf6PRwbGgj1vZ3pytDPagMAtTwY5qXt6tcyd/rP
LTj0lZXqxBq9cvhcK/oCFRvnaYg7NH3sLJjLtR58bjJsFDR+HhtRdMYSbLbXXRHlrWGHRI/Yswfc
U1q8SWpQHaIXwTsin5L/PTW65qSTo1pFOaJU+bRiM8c4uo7IcoHIC1QSwtSJA/pxC7Rqu7MoQfuA
Moecr51BbIqj3tilnuWs9bziySDD7wLO1TwBvjJnMHa7L7WXP4T8OjxIy0toQ5k/Qzx1P2it960e
FXwHvUB/lsfTbWGALwcP6k8ump8vea2MmyZJUaKYio6DHJeEbuD+1sqf1aWeefr363TzT+8+U9MI
EOPYbCmOrFof4ugKUiXmYBbSE9g3hF5dDMmGYmzPcpdEu6orJycuP3ty8ZPjMZZYP3K8+byam/je
dzDIfgyQrQqD7sDd4Ir78SzPNPPePZGxJBZTxxLqMre+09QGyoy4L9bqHJV/K4ZVjqBqHMf7mojv
TzLXu77Joi911epzMO3pBYiCusnYd2zQmwW6Z09hUEQbvyRDuPdYlItBCP9GREFNGQ8r/5Zizo0k
eIJeOBOpaR9n16cI11ORjBZtv0vIYn9sm8bVTmX9h0yG9ueNEjQSzeDNZWr80+UPWS7CN65u5r31
pKkSmtbNEOUvsYFsjz9G665AghtE0pij4cpp2UjVvp4Ot5YUz9q5qOziComgcbDnXmL0eJ2MR5UU
5j5PUnMvzsrfZ39V7DoDQcKxxmem5m7a6s1kk5O19iOcaxaddtvsFamwDqgSIOZkKvpzkKDGOu2C
fiY5wo2Z8UMMSqSAQRbKxGhGvA3C/Zzb0re1ZyvOWerHZxWtmB9N1y1tteIuKbC+Bd+Q/gwQM7Rg
0H1GTxqwvCYbV3B5xjKLAvNYQ7LejHkkbyM58o/GYGQrfYQ+4/j6Jx9LtWWMutSBEB1GaVMQRkrG
7ilNsF6QsfH+ifRRWOv8QDKiumRmkARBqXeJ+9DbIALhwW0Q29bi96BBydyfVomobQn08jYIOZ3y
MG2bbldyVal7kl2TFIkdxOtWRzgNYrsffBpr76ti2Mqh06JwN+ahw2KXKGPlspat+t7biBhkAYZh
ZhSDc4tBJnimTPvN5xz/jU6OZJROFKTE219V3A5fgOP0q5J4ysY2QmuqLrQwu3h69BkJOfdEcrjc
VpX6kta9exJV4iCKThKvCLyHhw/1eqWq8ybpymU6XKMGFpNIiZIBKQ/i7H4QdZHX5psoPfCEslv2
bfJjik43BhCucVAmgLhltni72KmJGRXQBNE6NLJxKJ1Hr+yrrZpE2ks0OiuSdOajjFHxQ+l3j7Ha
kwSDmbtRQLaCP1a1pdT0wSrLy3TTEX9fiLtWsYd04wx4yoqiaE1MiFfKsDby+pcxbc3wPCdDK4Um
VRSlUDkWEDavbvZDGyzpUOFodBQLXF9ZBZZcHG9rXtXGzoLovNouCE6znEF9e9khXk6mxH8WSzJ2
mR6yZL5/yEM/eTTG8H09OtKHPjWSx6m/gXX4q64e4kGzj0ktp89Rg1Wf+ERBkm9Z+tuLTmvljTka
/AckPhS1ugYQGvnZs1SjMD71HdIm3ybEh+ddpDaPQ+/n69zWwpVIFLpRogFV1nEH4St7ScNLLivD
lLx/uq3bxyLXFqOGzwVrY2uXuI2El1jN9jKsi89GHV28KdbZhvnORF7otYtgmUI0Cc4FdndbhE2q
deA5+jVOY2Slcmn8UeNIEFW/Ulc2XtPsSjAYib7fJxDWPtS8bwJlkkKnetcnLWrrFbHRTyLlAJp6
yhGBWRRJhbQiZaQGaCyL1rbc1kU2fLNRzx7Yq7v8d87BxdWnGHnWQwMIeRmjU/7aJCUYZNSQkwym
haMAt45ZJG35HwYmCJLlOanbJ9EDCyE2rEH8XOeIcwFBCJABb4prMwXfRA8LobXcaIdjzjNtgZ1U
dS6nQyebHW5vibKwFR9yZ2SGVFqmhvqjFT4nfXDS1Li4iJcPQv/s98kni9/t1HYvwV96V/o9DtXe
9j+8fBzZ+vP73zINjcyPQqJOcSz1X8N0miEBxZX74Wl0cNFUMFAOkt6bO47eLgDGm/tkqFApms68
xmUDpKtxsAgrV5p1gONXTeoaO0xUioVCbGJfoMRF9lx+iqwIBUgeVWuILeHKdHHnvvNlw9Grzhi4
IOWZA0+Rx2pv8mT9BBjkU2pHKItMJdlD5jENnyIIkxfFTN0dz22UD1PLeB1AEluJkTzkTiWdorHt
J74pwteOhDRV1D/4dVt9S/zmh4Ei2GtJZA3bkHZ4CZFWwoIivkSD150yNF3hFdnZqXQsdxMqXbUt
2Z2i7iyBdijax16Vx0Mc4Ok14mQxFKk6D/H7WJkOWYWcd90PBxVLje9uEykh1i5u/W1ARO+a6Ans
Wd0DC6Q45VeFuz1Vc+tFH3Q0mXUzXZtF3jz4Zn6MwWK9xgmyOFNeSa47fz50mX+xwuKhk/xw2/eB
uXdTw7gdeH16+VckPFhnerxCsyxof3Uq71syNEHhfPZBLC9rTS73MGDrMykxXqVNMCwhUOL7G7n6
ueTpBISnsFc4kZB8sB0fQYkmsq62ixSF0oxfFQ/iUTZ5D7oWotssLlaZbL8gbNl+s+0gmxVdWS3D
sQnX8NOUOU+A7sUxoXuUut9+94xhXXpF588a7alNdeeX0UoP7KQ3Ndn5xWA52NBE6ryuFSRZEt9e
Qzl09hkiXBvTlvB1zzCehEA1xvg3yFAi0JVBeq4NNHOVuQ078LQ+q7lNHC0dgm9N1F1skq0/STkR
s7GcObJuGNygRLYDhb5zWsM/0SFBjzprfewQxha0G7bLkzWzOBQFAlBSpF3bqSqSpBIRQphngsHW
CeJbl3/u7fyCv2z+1Gblk1I68RkAk/ycScqnzFOskxrm1XEwyksX6ukhR8SRLdzPUG7Sgxx4V+R8
h61nJRiWl0GmHyRiz85yxBvstTOJGmOKVq5EURrMs52zPTTVtjs1Jn7cHqZ9r7oUTu4djb9Xneao
1I29BR6iHNzUkQ++w1nhaz+i3PfWQB/f6kVjRBCTcM3URZQdv/oiWeg0tu7wTGYkPRdx+MzqpDoN
EC7nLJ+UHdKv7SfZ5kltynGyJkjyg/du95DYrXbse2tjxLqPloBZEtDT/QfRiOdL99D2lrXLx+gb
OUZ6dIoxbJ0gQspSlAMVrzYYjDHKb8iV5kSWP7GMaZaa5fBam4qmZiLp4SjNNvXGfBU4+TDv6krK
SMVp6f52CnacbRIrLnwLp1ocb6+xrUpzH/Z95zu7tBouxRAaZzup1+w+cf3SfmDzxgovrL91utFe
xhpDTygq5aoMXseS+zBkpzM0YfWr0x+hk3fPVeQ7h8Idkd5Eb3LRR7jSNCGP9EBq3I3cBcks53a+
YBWUX9LpzNKVS8JDfy+qRGOLTuS6g989F0XATclJUspvwPb22cRzLSO53XbQRVGUpGgF3kjkLfoa
Sqn5FDRDd00Qu4unUp5hqxh4LcoGci8hm80hs9K3szjScCT0za/3qnu3e19HywtSG1z990gLG4Ih
iH8hamLv+qIKt3bjOnvil8km0BXv2AVBtfZLLTqRSkQVN9eK82iXFkx5Gd5S510c3sybLMmSfWqP
9c7n9t80QWYftGzA1WPA8KMvarS6wH1ckRVEjkfv5Kc8fkC+DdSBPSZInYThptXLcht6Tn0Gbo5K
nROXr6qbHmU8sn8iiL1tlLT6EpYYtJiWliAKx8YQIJW8afMmmuMXHi8VoqhbBZv7TWdI0ysDOoeN
uuNXwLBLVS7Nn3aePCqsIeYVQcVLh09zhzj+L10rTz7Pwlev5RN2fpRdsDJoNuVQn2xupXWk2t0a
n8ThIls2sQXTV19ko/qmmkn4KzWPMsolaJ345sUk9/xq+SixFa1SXUeUN1YFEmEHG7FyfDxgUHhS
dUFnqcG9lExAgfQ3WonxTxnVC4TQWJOYCCqtWjQC9+OoGUfojMrCdzrls46YCTEQm0Slo/DIXlUy
hJfAN0aEEORiR5jSuqZV91MBg/MN8YeEHXFlPiRVE+61AIkpO2mHU+JM2xfD+BYquffkQFnd4Lnb
rE2PJZISDA/NkHrfHWByCJgmw3VIoKLEMSIkZdo2L4QnSJDQI5gWznaRJQ+oXsBB66uNbHnx1hoR
qlBGuMf8X0brQa7Ns6NDTQm6woPECkB1UAO0zPIOkmnguE+GrlcXC/5nlIdQVlD1KiZdjr6Oj8FY
qGsyyPVSgLtQEc0WZhcUWwH9asIJnAES8yRaqwZulmXoT7LcpgAeMVrOkbA2yjaea3rbbZsGh9HR
VtJXJ7Z+knXpL4UT6pdM838E0zPXwBkmbyVMf1XisLAozW0btMO6b6P06qmdQ7yyqb6bDiq3iEz8
xKfoZyEH1nMh6yOaN9GrPeAQkk0u9Ml0GBTYmWrIDxXBR1VCxwQJl7G08qU/edOLjo5jIkER6s7s
XpdLyEaWBg+WaRbRLTZ682Lf5r5NFpvK2gPV0HbjC2odePFmeQrYmAAgoS/Wz60WH5zQ+WJFmnMM
NPbXfvU4ajh6qqN6GCtnryelu7McG2Z3HmnzEVs+oCd1v3HiSkU0Px7O+XQINumQpCs2x8EmZ6ew
APutvpgoEWpl3/8iPzdCxmahwm67lGLckmonW3bEvnlcxt6I9wIPal0yHnqeIxt5kMJFXJjKsxl6
1saNcNDgJ8/9qsSfwczEi9GuWHDJ+PqMLuiRRDOsVYib26LDQBs+94CXb9E07YyU3KMBX34j6u4H
pbL/6FLZKnE1BGlQfa0Qw66qF7vCGji19OBTW2Ld3CaGdokcny0qWAjg/OtQG8dDr7Up+J7Y23Rq
0WHjg0ZcqbEFJEL1mJBnmhVIJ2xFHYYP5qwdEcIB/HdBB9j6SS5qgZx97Xr21dNYJQeq/FWWpAGQ
cjbudImFIAJgPN2HKTRRSB0LwegztMf4tZN9FQABIEH0OWwC4P5OttR234yaOY96u1yamAkYfkBC
0kswYsh7fM3xqGW/JksI8Y7II/qOex2s7uqZ3tExTA+dqVAiwBI1a3THsgfiadkDa2kUA5VaWowm
qyav9spnpGvDI3Z7LPLiunyO8sw+OZH+xO8HYYVhjoZ0erEbLzpbDcGeIb20oZ3cDgW7uEXRkgAe
pl6iIQQFf6rz76Jg+r68zKwumkQMxkvkufgEKHW/bnxtvNzqZMNcq7EN9mLqIhrYLehnQzqImrxD
kEk28IGppQaYhGMVh6aJ385iLY+WWUveFQZDNUmf0ed2ypOI31Ust6uYN+GxNDCdQMsVrSjFcY/i
wM/A2Ta1dUZccDwapckLIAkfEDfF2SDjsShEM5SxRzuab2ZrTKoZoq62s50aQfjLQlvF+rHCwyY2
ycL3ODbK6DpnBdQ33dUu8jAYcw2xwAefT70erCHeSGwtC9UbLzZSoYQQziBYF60h67ymQW46uYom
a6jjutdGR7/9MWgZidYGQotjE7jNg8jaVW7FWmw6gztYYc04nd4PtXUiyzus2iaol4RNSVHklj3r
pPjVjfzoiyER5EfUr/7E816Z16HrPYJFCZYoVLpnU+ZHEURf2VyRgG/QHFUbg1fLVBQHhO5A1RoO
0YGZaFJ7y9zhOyd1sXrRqmugV144l81YJpxknUMnRKJcxuEPp0bsatJRQZMsH4kH6JERI3UpaQ/i
UPgKywLfbFbo8r/VlXUD06RXi20fl/qtX6egLN0TikK9xlnlqLOh4KHoO4Q4x5njDtmT4pvVtasw
/+iT7EnH5tqJZOlhWqi7TaW8aCBWDwQI3FvRyBNEtYcuXCVqHiLR0PbSMs98hOjlOCYXm31Haz3b
hykEf+61gB2z3j8YcMkwR4vHteG49j4qpU9+CAGsw5ZCb8rqCUXT8ikDjZQjJXjKPal8cjQcXVus
6HjCUrTJA6+VltCMW7sndHa7Y5sDP01D84cyjuGLl4TlNpCR2y0cL8KfiHSP3lXBRrRGeo/2sa/n
oFdodSVjQcRFQvRJl6+8P4CxUN1bbXqIfZgCJhvNvSWNAAZbQ9sYWgWP1pXNZ4M85yYBwIT3eGY+
J4QSNiDx5QVxfVpR3l3nGa93KbIMQix+iY+FEi/FWNVpvXWu5M3yNrYBdMbbnjjf1JkVXoUdAch4
0YrvfbDSYbHeisC0eGEhDLASndMuJr/ZY5QjOsse9hglWsPr29i+x5OHhPZadNbaWkXk1HZvrbFZ
4a2AryxeenxmOcAOtmhJCYk/IRoR8ibDGq0RBd8YltOeW2+wVkgn5gc72oM+CZ5wrm4VuXuSFKt9
Ssr+kw9H+Zjpab8pWh3kvtZ3Z/x5tghxOHtLkwLzVlcrX9ESzE+3qhbi0Ekn2ewiaIM3GDtmgOb+
DnGG7izmSEuovuyfg7Wd9vMEA0mWeIGFXksY7z2vV66J0n9PCU59zXNfnYHyMM6Ja4SboLd3dT0m
l8aInhs58l5MJ4XqpeNJGMK1eykjFHeJtQ8r0Qp4AOXIInZ2ojXTy8ekytqLF9jap+ZrVSTeRvUh
GuYdIuYoPOCXKhXoeockORFDGoedk6Oqg2WO9ccp2o/DTkfoQp2/6/DuVE8UFNQHwgeecXWHzvtk
8ueRkAXG2zveJ41f24MbZztRkoxOP4eI7IlSOKbZCc+u76JU8kcfNCvAa6hHtGssi2Zv9+ToxKxh
PULUBJmyCHGxPA+u/HbQpa0ldd75Xs2CP9/FrvcsOt3rUWdQlv5ApvhDQ+aFMhLhsAXunUUX4hHs
dUwbE70/Lue2bBiNUlGeo8haBV09vNqj6S7GGlDzoKTyUVYJd4GdXtghe2R/KH3krP3sJA5FjGuf
OEMWy+b2TnmHW+VbHTaJf7RmCdJFLYQS0fneIDrHU2vXSN671hiyFCnsriIqQez1NmtVoUhdIZQV
NsjnE2AZxhSx2+DtACM/3cXTQZzdG+797g0f+v2DLvfpRwDxERK1XPg+ThTvfe5X+gddPkx1H/u3
n/Jvr3b/BPcuH6avEEh9+/h/e6X7NPcuH6a5d/nvvo+/nebfX0kME9+H0g7FqvGDq6i6f4x78W8v
8bdd7g0fvvL/fqr7n/Fhqr/6pB+6/NXVPtT9H37Sv53q339S2wMzpLlaNs+Hyf8lmG5Dcfg35XdN
pKIYhS/X26hbGTvB7DbLrXwb8G7YX15BVIqp3o/6+090v+q9j0zeecRA9l8/z//N9dnMsPXu9JDV
+f2Kt7k/fg/va/+3f/ftin/6Tmo4EEbR4bj1+6+9f6oPdffixw/6t0NEw7uPfp9CtMTTRT/UiYZ/
UPcPuvz3U4Gpb1BzQTRPD4fq1PS+tSxBxGPhQREPq+rU62kFcociGC20MQvbXUh2leG9jJYjlCmH
FeXULDr2gwcmDvAKMiR1uVOzutcXotnDcwwT3SOYXxh0oqodnXhfOKwCczVXMWxFH0onqYRTUzEn
zQD0kuD03iDguu96VM9mKNSTD8fm5u3U6McIl7mpVhxU623gveo2eurh4pMgzcsq/ooLm7RFQ9yY
p0kSrclJEY+Sk+wKKnOjF2l90mwzvUpEXw6GU19Em+hVcOcij1z2C2XqIbqpaIfMfIItO9EFqUeW
SClLU2YVHeI8A8Olh4AFp4uIhn94dRROL5ahugRR/+LKzuAdWtX95qUaEbiJsj+CxAIHNtH1RRkT
Ox8as/PWfG/Qf3cxdYkuWU8XFMZvw8RYcRD9nN+zGBgzrjId8i6WzQAQy5AsgDgVB6KEVgh1hqb7
4dYpsm282uth/W4MyNM/ur+rha2PUVyvyTj8VX7KXlM3T5iTo5E4ncVVPGtbtEw/1LMgChasT/kN
fRjQ1/6hjbzVfQ7RQxxytrezBlul9b1OnPmx1W6gQf78UC8mySt7X+ajuRONosqKu1UiD5MsUGeA
mSRPaEwHrUQ/zSydW71oFPXi7H4AXmfuRXFsgxQu0TSLTTLFLcO3sWJYhbHqItBKnIqSpF8BAUDc
MhxVZ2ZisX5hHEEShBElfrVAqAnbmf0qdLL60nlyfSmV3NpZrf0kqu719Tg+ISpks9egqzgkwJFX
pu5hXjqNFHW3a4iZ7pXiOrblDbfriAY5Hz+jCVShzQlNV5z5g//wxtf9QN01wdrns1vb7VxwdgV7
168H0A71wilwtSaHu5NrTYvRgiuSaicVuMgXM1eSy385rzG5kueiu1uXbb+vFaQEEEhAHzXU3rjT
kdTgJitPNOr7QcurfmUQzRdV77p8ZF6Ldi+0oWO/66pJbieGCyJ24SAd7TbBF6J3OSBjiNJVbJt7
fwJFII4vf0kyCe+RAorD7x6+qSh48XQ4xW0/gH6iBPD5SlRao58d4L8aBEAWOHm+YYMqA7lA0yNz
NMX2uFOuAVnU/T36ZylZsjHjup2JunxE8ZUtRXytyYbd+gG16LCGrauFUeXVAxbkySqoy3DhGyFC
GCAFU+AguPZ0rlM+5N1QoiFPnTLVNZC6/XlFjPZWFs0f5unl8IxGqbdtzao7tHCfD043CfGIcuj6
2t5WsX3BEXFxayD4BB6gt5pvvlYHJO7Vdi5LXr64z9Ck4dtcH+ow5NL2rnr6UG3KgbSWVLxpfr88
3r1Xbm8b2ETjnBiC8u4NI14s/+aNdHvJdG4gzz1AT/h519bclciYJkhUI9eR4WdURqRXOMS/zwbg
9tXsXhbNbRfdRnyoF0V20O0a5P/nqmtsRJF19rs452G5rgfS8X5I3eqtqHv1rAEmchCNov42toWN
M/fGclzehxFVdxdtXihzXUh74P2DKC3o9IWqa0EACFhBetyqXrUBnYpdnVpYpYcpG9OgKrbhGBfb
SItt+doZxA5kRD3nok85dYwEVWGYpF8bsm57tT+JKtvHhoDFaCe580qRk7mDVM5s7K1xw2tOOUNm
Vc/iDKu8hTpiBXOvVw3ugkQ11qLKkQHVzpQ+N9Y4uXdQ/Bh/PxDW4y8B9b0IJGfKDEzNgY4nkPL7
aqKumi7ZZ1i+T1e7fwC/RHcKv+Xb1d7VpzF2jfjWwGBVt2McFGvi1Oi4Nwlm0RLWBCpqRn6TdN9s
VPXmJaT+C6Zzb30DzRo/9O2szyWXiQv/ZHoKKYCmkn1w7RXhpNTbaIjYd7fmwgyISIJ0eKvLIFZl
fRGvxIjbYDEPcv8E9QofLchprjIDR7kQM5q9vxFdPg6Z5oZaG+zFCNGKAPkiVi2rN9GpnvTnK9w/
+K8zf5i4NOZKVHz1zRBdD6OKz0UZVbte9bFsgufyJPqGffuxr9yOBmkaoA+SirCnpfBKEpyBSm0l
yDARxYlQIONWdmsVbAPRatkAHUSrGJs15CHfhFxc5pnr5MlxYrNVyMM6EfgC/NS9KFoLJEhurUmW
74NSB9BUKesQiAdyP2j9I1QCg2c6uzfc6/ypFQSHssbmD+PRqZ84dLX11gB348dIhm/sOpKo9wHi
Eh9mEpcYJrNg0SA6368dTx8K9FV1LIA1aZaO+ckAHC8w+/AVHpRTD/KrxxdAsjDQlwDwldfCUABZ
5cPjkHXw86QoJhPuITqTyhbJT9k9evEoX5WAH+w0XMya1mm57Yn3/rNZXXydlF6SLAtr2GRrdDbG
2G4LMxt8FjZZUnsI1MB7Qb1u6xVE+2s7HJ+yIpv3tSJ9gj+XnVTkPXFnpRekRdbOJu4sotVBlpE/
hSlFq5gSVl53EK2BLr+bMsUqVVzJrrMfpBQwJnexU9ZVq7nKUlRvG9s3VwkB+0/SGJzEe/jeIwb4
uc0Dy1j5lYHmot5KKJihnFWsxTp5xEBor+NT/2GtDKmSFfgoy9reCN9a3+pES1CV71qGntfP7LZU
J+GzwYcENyO0FnBqQ0VHr3a4m0nd6XeRpKh3FIcxtbaQo/OjKTlg1Xo721SKHVzFwQHgkUdg8UQJ
bQsVO4B6r7V6heP1kPTrpOlaHrIMGLn/rxY63fM6CJR1FsIRmg+1vMvrxjqKLoPqdifTHtf3ASq6
whueoLDqxQCozLhVGkVw63O77hid8yzzb5NoSlmd/YHEp/gUFjD8jVO4xkz0FQdQ0/ECbFO30qfp
R8lGv0mPvEcpXsih3D5mTdU94gOvzoPO8DeirgdxewAV9QOJ8e5RVBWZjlRQIh+tqaoDnY4xk8kq
cirmbPowY/ss2kR3HcHxuZNA2allV98NifuKdki3d7DE2Q9uDwpdnIoDj3dJqvf3Dh974QTxNlT0
EUU3q71iJsoyv9ylamBALwbe+yRZOOBC/nu0aDbK4W2y2xSinCfWk9yV3vpDF7OSeaN6zrNvlPrO
aRx9Z7dSAHZwlDkVh3tZtIueotmKERO99RRl897z1iS6kpAYMN9GZ0R0EnOIs/slzdGTtPlfXk30
ZI/qz3wk3NZ42vVny5SiBaYM0VIUW8enrtX6M0JduM6hQbH60OB2MQq2Ybz9WJ/1Oz9PFCy2S1yk
xSS9/agOeXfyVK8GnJRYK4ed5YMpJ+XMLcduK4riEDU2CpBteBClAv+Uh8boF2nk++dsKjm65z1A
zLwPKVDhODZIk7sDKrFzp6lRGXCSrwr072COxsvILaIivyqGTxfudb9bVUECTqkoEReru4fSkv1H
iADgKt1HcdBCswZBZLi7eKqzK4Cq44hqnGglW9+cU0/dFbrzNkBtgTBgCcNNThVUtGRpjW2+Ev3B
3qaHNrN+3ftDDQTeZVYPokPRFsPca/1hI4pjnTeA0cxgLoqSHWvXNP+URPHb1dABLwhfmtZWwx8T
1E2mEbSxJ71FNQA5kqMLu5CqODuKugAXnp6t/B9lfatBlDuKCncaJHqJojhogRmCo8m8xYeGexEV
Zn3lG1gPlZ80xc6PPS6ZD7CKSTah6zY3AD4u6q4aV2Th/UcXD9YHObBnaJgnf2oVY/XGmYm+sWZ7
j2I85P6P40UPX+f/68MVfl9fNN7nABS8Ii9fnR0jgB/go+EVIT7szkzIO0dbqpcwMzyEBIzue1mH
3i6cMNYz0bsxA9xFfa2/iEOtlfoxd6ulWtbDJTUheSShi/jr9BdGQ/vqVkZ5uJVs0miVhFFLJL6O
363i0yV/0RoTEns3tpnG4krjP6bI3W/IVWPp2mAXWkZ5uQMuiLYUANhr78/jYEr4TzWZHDo7s09/
iaZbp8nxKS7sYHkf42GKPhta720e0SDH/5/z3K/d/+fP07SjPMdVrFgWsYGXQ6WuW9Q9t7Wrsd6K
21Y7DAXTsPSKtUNsauGuhwKcTg2iqhOttz6iewEpZ6nUDlySaYjoKeYWRakfZSACHoJPdVQMS1Ep
mm9XFN17SEhLyFfYeNkBzrziOZoP4Hxmua4Nm2asl7KOR+KcoIa+CzCIA7rNM7/2eOUdRNkRz3fR
TixnsJd5Udebt3WN2wdbonzSiRvEO9tNbOMrUCPS+rtOnhrMoISZU6q3+hTlHf12mmTj51Y18q0Y
L0aJAQo/nwW/FGRRpvGioWsT+2Cqg4QtQQ+fA6lrsBLFYfytfP2hKBpE3TAaGCCPUGv/c18xcRx4
Xy0TRbTSfMwR8Z6LMx3Qyu0sneryWDIexdk/6GdbNr7iiI76drz8oI0liiowXikNAMz+1swS9aXf
eu90tGKgBTGuCRES50fF8vIXuMYzXU/AOPe6BoA5fNSmaoxBImxeCImKolFAvUcjSQLAPGYvqkIQ
niiQdRStrOhvc2DJqF9Cy3/0ICu9cIi4bbGNdRyCelhVyesst66Va5bbd0W81bYtro7gNCrn1uoh
VvYQmv/D2pstx60rwaJfxAgS4Pja86hWS7Zk64XhaRGcB3ACv/4kirJa1vLa956I88IgqgpgW+4m
iaqsTNs5EeMltDyujuLdkUgwQ01zKWMjXpt1zFYzC+aYuOkJWjHzBJpFB59n81Qa0fzRSZO1ByjN
qvJrqLM2ndqWVsyvFRqt1l2FPJntOJDE0bbQAPd5VbpyDiGHwgJQEQqKQ8XUry6C4DhSw/xqNsXB
TIR5trrWh9bUs0Kv2LXVLtW1xtlyx13LvSBe4haqDqnB/pkjbTRrAZ1ul0u65u3DZFEHQAhgMRUw
7EeyZ22glVknuZ2Xun0YctMHTLxs/iC35cpnK0i9fZFAZjjWO0ZSkfNjo98B6o++rZsuHRktNQF3
S/tFCgfmG5GKQelIbzBvS9wcN9tt7UkvM+F3CsGb8QkptGc0VBqf2lJBWbazq12bNxkUR8BZBuDj
jz8Dxti/D5sIaRmiAlIm+mQ4iLyIDNAULl+5df5+aOshBZOXgm9D8n6YW7qAp7fAWC+J2DtPgQca
Q/8L8K1WeIistkLvAho6s6YCAzjRfSO3y88ULUeIWTV8OJbtP1np2AcBiqcjOknxX1UbFQh2jKEE
j7K2+hxFJaSEyKt0CJ3RoZFokpo9H8du3PKD2/+oILuNvmgdR8vRGEmkDq3Q4FtWkVsuorTP0QaN
A58sYezGGgn7Cc+RZe+AUPmfLLNz6PgVFVKfcZ4fJRBRSyjJQNZBT5J+FqzjrovxblV4hn2uKxNd
64NCB6AmI9ZDsEapSyDCTiw9yMmQ1zH75jq1ZnZGA94zdp3lly7XQt1lHD53HeBIVl+q57COnQUo
2Yvn0Mv8RVlGwVMnJHRUHPTsdhwdTSgbBAfL0wLXmrHBTpJwHlpE9VCBd468NLx5Kfj/79wsi+Kl
N2BL3uruT94BHsMbiEnFceCdXc12gvIZUOwKNcPjENVrso2AXE5Qb9FuPSXvS8gR6BVsNHStA4s1
a78xqh3oU/x1irbdryxNniRaDK5mX7MLFBeyBdkhM2+vcsj97QMN6kX7M17NrC/hVLcH/AHkCnCt
9Cu62+RCRkF4Byzg9FAZ7ZXsEctryCjbDhJjuEgs201nA07UgmfzOX7hIhl/DlMULkrc1q591U67
GIS/O9POowdsB4Ghdwsopr+wFvwnFAl6M3V1E9DCvL5Zg28SnU+FEitQWGTogcqQNWq0BCYZ0WqQ
rZXysjPQeN6lqKGRYEQOnmZvZ1GBVCnZ4rezm3c+S8by3BUgx4oj9yrw9rrHd5Hf0QFN7Padk4Tm
1s14qeWO3jtoCM3Ta1Xl/p5ibxGCI3fmOsCcQl/vAeR+xaPVZMk6NAH7LyUaxxKjqpZO72U/2jFZ
TrYaXyKIBq6nBuIgtwipSyT/M4J4ojKIqeaxUC92ZKDhowDV5hbsNjl+RYYpLqHegUgReCsHbMpQ
8m0FMrG0OfH0NoT8IQTvgQ50jgE4QzsIG8FB3iDz8aOBRJkyqgZNIXpP826aXhs14PEom3Mbp/kP
1iPhy+ugelAAJkIB0WCbcaqMJ2Sw5giOpp9FrkA85CZoiSpQH7a4IR9AYP4NpWfrCGbd9gE8iuou
8sYdL/Cxl2apyg3Yz4cVxdKBm9k3UNhBXkBPr7t4Qk8lOPqxKb3H5nLZTxBnAyDOXrXKG7+0Enm4
kiM7MslWfYaC3opaoEGPiu1wJ+wVdTn7zLMWvuuC4B2U85DZ7o3HOFRqHflG6aJTBrS4dBCuaR4M
Rx+ANc9xF8EpsLU2Q0tB9z3HvRGVAu2hcN3T/l+nRaRA8oJ2WPS91mq8xvp+DbIvBzUc6Cbjlivb
4tcUtgW0GSMFAlccJuBujxMEKzJfeTsycR7hb/shpEj4eMyUsBcTWDhWt7m3ODqLUrlN3pb6EJb6
FyOwcuhzgXKFJas2d1YQGy7unSrDRtNOIenIoHEjWYydppmhcb4zp71jN9+HKg82rDenJTHMp2Mu
r2Rrg35a3qjn/9Nm6rno8ENr6i2G1soaOSw7MICvqPB4I4iey5bv6piiK9xNOAyfqWo5u2fu6H+f
z+VNm3M0CdOSXdm5m77sPvvxCuSXC4eN2XlQfS/WqYFWT1DXfxymussYehv5CezuWxq9hbb6PkY3
szc7rUgjslPEWzzZoasqL2/xdEkKDV7cGgRMlWatpkNZhe5a9s0EYbjfNjrT/JlnVgagsaUYxwcv
Ifr1X+e1/oCmIIoc0jo6j0PqraG49z7mtmIL4rUtqlE/3b52D3Xt3M1/DxqC9Qpt0fgD3P5FqLLN
YWTySeL4beo8JM8HGzK+38IIGmgWhJbWssWdjdgFKsl/AlDfXyJAi4FhBSW/JiuXUZ1Dvwc8oRRF
k7yoB/uC9v57UivT82upxIotqM/bBdrdqlSdGzsq1SKt3BFaGhhHE+r8vUIpkWyGtr0PRNf1Gncr
Lb8BD7mRE7ZQWUT+DdhrDuKh5JeNytveKBS/p8PU9t7KGyBGdrM1aK9DCdGMFnkBKcIceuWrAcz5
FzogWw2MRIOcdzGGYHC0yuAi3JTfNeMLBbwzd721AZ1tviTbbQ3k5IB7kp43r0EOt7CCM4vwqqkv
1b1dDyigbDNNNhQX/nTgneMHSq899JTxOchZB/gZVHaHL1/AdmBQAiWMplUDqWFz5axEn7VnX2QB
krVaH3QAmSiADon33kSheiLAys488c+1bsv/uZYq2y9BnFgHn4mF5zrygQ6JVdrbyAo7iK/hZXHZ
liBFYlNg7zszax/6Pg/u+1zoHNWULYdosLehieh5jMQVavGF9RrtoR3nvsRW5mP07Xo0w9Trk03Z
Y3A/Yn0adZX1HOfimXRtxwGve3XKxZ6G1LoTTB5UU8H2SD08eRJATMk60oCCBJjp0ctof4oh6Dc3
+iA63KY9UFONg2awZecDLG1J/HJoBs1FB/LrpW5L6Ut5SOKeKQxKfOIaNujz02uY6Lw6DbhMHujK
FmScoSglALIATv9e5D10VzJ1JBMdKrA6bb0pZSBzRNisnpggznQ6dUwNrz7Uo5149cYqe3dHW4mU
HnF0SgdwOIarFgJbC9qmkI22JXR2s91mfLDRAjaqfgvTL7u1QAMoIEOgBXtHGoZmUW/fmBmUGDSd
GNpdXwnDStWsHYeBIrMXLN8Y6J/cNLpAOqVVvkGbQbqpdTX15lUR+zFaQNCgpBcv0afkrT/A5GlI
3golx9l7Q8MTnB5VWjHP/eCYl9LedMI3OQjwsAvQRVSVzhMk2LtlaIHR3+8t5yns2EsI1qULObuW
LUCSxz7VObQ9FBNbMovcZ2c+oA93ZLH7NJam3BfQIV+R14mksY6CBHU0fYHQq18vMC85eh8ugGLi
uwvEvvQ3oDIF6hVtLu3JEekSQ6RdaJg7APQpiy2ztD8YqvBPXajilXRiyBKjkWNi4D/tHMPeDKx0
QWpRpp9Ho7lSAACUHsguIn65zZzQaPS9trAJDkL7SzblzqZ1InytHLDWQ/UU/DAxvna9BrvcDmQr
RmR5k6DY3uxB3AybGkBJ5LliNN/8OZWGBoEp9Vz06Zbv5qqHJMaXyemiplp0Wp+CDm7ZIVFFp00C
CFarDzc32dQUQU56QCKIHB+XmNeBKOVyRBZ6xVnjQlHt92HoennoK0CX3kwR0EgnPoJob/X7FC2H
/STfxZRtPG7TNvhO2jXgSmbnxph1bmbpGlfrCZG9zrcURBY6I00hSA2xM95tbubI4hk47VBk/WPR
d+vd7H8sGkHkrS9k7HtLhs4pvaegDYgT+u52HNOXeYui7XT2Yf+BRuEvvTsBT6sjgC9jmzgZkS3W
w1usp1erRfwy74DIO+9n+npYAeDkHxOe10jpFM2jzNDAZxoTmlHy2gOPcO19Ui4600FY80/aVv5n
C/dP5PCs8DQlTXNkHEDItPf4I/7mw0IYrfnTaC9QYw9/6TlOzV7nhJYRniAl2hyntIRo16CWKi+x
K0ZG+6XF/XnRg8Tl0sgedB5mhN2XyKcX6YH7AXyRaplJcDl6gypXqKgkF0CPx73rK2PLIHd39a2g
xs4HfVg8AN2yvryKh/uxl+zLh0lW2xhgW7XLa9uA98BXzNvbQ6ByqE7gBRL9QY23SZ2CP6XNeJcp
P/uR8hSdlHh7ewC/ZoMeU0QIw+RPzdDfUf7sbxFva/xnBJrYIO+FLuCV36WfwUsB4WINg+jWJqpb
T46SDRrAxCcCVJTCdA8jOLZmmENecUA9oYax4SPYqzrw7W4rXvRQM7TZgZAQSRHPi9L8dkWLKqAl
aVHCUKCx05sX7SzIgiUQLQG0GK8ppjdAorcuTtA2wA4EilXzED308kq8sRZMyJ2AYUWbyK5NTWIW
J1ribR0yJQ54jxPDwp8Z9P0uQI9ovALJR3SaXJZepOPLZSdE8aPT+/Q2CF4U1K9XGTZac4TTmv1C
AKQTAGm3cWWCBqq3fCroAOSlrDILDs9YKMqf3owOeLAXvWVg60KzUbSpFwycD/qBHLmrcpyQXlN5
foE2soU+a/C9dXUyAlD1b0fjGthLaEeEjNo8I+0DfIu1I0oq+8Q4eIjPI1JVeSlN+fia3xm4l29G
FKhPY2WBAaxX5rc2fU6iBBxEvTCXcaAgsQl80wkN7LeAoo/XTWYAz2ck/la13cYxW+/oqtDxVkiX
pJsCRIpAGVnx7I4N5h1j/HtAP5Smmwytd/uMoYmd/mWAWa850P/P3Qimj5sd3DhrO0vF81/iXW1n
cVAC2SjBRVaC3iNLG/xKdU6SxqYfNQuUjZ2dfiYsg8oaF7abtxC7rPmzROWlaZGERHLgTjRdtSCW
TeWnoLQywHdIQ9u1//ek2rIBzivUGUmqEvS3+mCApxLwQuhntNNvm3YkwnahCDMA9mRCSQvsxpXl
16cEspRXoQ/F6KxlVYLdXY/oAMC/HUu8dGpLAJn4S4daMY3A4Qg+DiD7zmYYHW+mZGzy49CbX8lE
B7cLyr1vsnaeKeNG7IvG+QWJnu4I7k/IGHVj2h+dqOyWIEJ3UGMaKuTbtZE8FElncziN7Sj/VWSm
CbxMOp6wZbLW9dQPC8JaWgO6b/BeDg+NKYbO6ACWNPAWpKebGfS9AHBWXfc6oZEV+mcn85IyD1JG
Rht4uCcbDH+5rgnXqo78VZJy9Un2AnlUJ7gyE1guMVZgD3Ut40jOaTBNNFSW9Za8vu/UuzwU4ZK8
Ph41Z1d539BZrD454IJ+hBxA2TRNtywb41IP4BajyNJBd3atoChI67AGPx3pDGpNXiY7yLKj3xVs
mPhEwHEk9wmrDrQsRQAJCcI+o36gUVyAiBJbzvpEqyFn1YHEvlag0XLLU2xDSNqxemzDJsE+h2hm
RcEjBk1UPJi7AV/kPQeN7hld2bg1N1H1qQY5xsIc6vh7iT9aiIRPBLkguTKjZNx1UQHAhU6dYjsN
ddRY1GDFwzBnpeALoBnSMx5K4GupbDTbGLa3StrEWmZh/keg8CACENb5xizqeCG0Dp2hS3ChFqnL
kAMK+rG9IxM5XQkCGzOwB4iiIoIcbgciJ5pPttsiltMBo5t3d2Q3pTFAkgaaWejXt05NVxe7SoTX
cDJsUH8RpVWUMxBZWeBIncLkR45nOchVtEfIAKfQgkk3blMA+KSN4G5GOJ3OoaCuhNRdh7JU0ISr
IHgWZasutxSAMmy0BYSxsaPEATliaY9rkCg3K9xg+T05MiZR8y6tZxBkZAevLAvc+AK2tfMuuKta
6BrkTgxBhXCalmbjJc/t4JcLb8rDb7Vf3w0DEvKLcXqpsOHDX7Vs0UHS179SO39yhrR46Qz816J/
WX3GfiCH6GUmr11fIiFgOxBmF+O0U5HXHWozGI4xCmQfr1yO9vsrO/rKhqjuKlUiz1JmLyjav79y
36VPSZWby6Sw+8sUFxuQmIGNe7KNrV0q4xsf8D0PupQ9gg7EX4PiPzih578/oI5ubfmQmPcpCM2W
nqyrL47snjVoG/P/AbURKp1T+s2wDPM56r10xfCjv4+y0Niifzs5xGkiz2ML9XQnmMpPnghBGC1s
6zuENF4/hoWPYYRR9L3jSAJ++BhqCv71MWLbL//4GA1ebM4c78nLbsTvuR4gX4EiRP4JVLDllbe4
reiRHZg4AMtXQKL+jkx425KrQPJuS0OaLiZglWjY8nGejr5uTy71VDQGoMccpMjeZMerngvnMSyt
/IqtFoAJrfMIPQHnsY90EgYiSEeyNVGkUb+a6wokx49AGOVXN3ydDkkw1BNjB9kEuzNPXWu/HqQ+
SwF/d40e6FI9cuN+Qm4l40icag/IeaDaA8VgEyyVKxJssC1kF1ACmU5gg4WmnvmDzBLSgweKIp0a
iiompU5VbV7x3hIu46oCH6Ya7ObUawYVOrC2h3QmlKT2Megf9zcHpBEQbb5Fq7FZl224a0vsnDny
Z3sq3mUpuK/AMOGDDBU4a/KC8zrYU6UvZ1O3hATBAj3y4XoGDkyDEAvICPvbMrYavkKfT3lnaSM0
Ffyt6aEJXukDnZGXgcVt0Wpv3QI70w1tuS9AEnaZBP/EiKVWj5RrfiIKW/Lp0c2nI823yD/njb9X
qXjD0UgGWFg4OGqdtuBQolfA+W2QjGNcQSdEvyxSqZwOc7TdcnT5osJ+OwQK6sKqwtvvINxdYhsc
IIVYvQDYtaqyIH1WcVOh1Q924qZN4wBMFnU2232lGcb8UL1o+y3eYvYvvL4NuIch9zJqxnY6tClD
t8jQxUi3wXbzRjou99oJYAfaLRZZLu4iCw+uth3QaaHLPEEQRquR5+xA1R2vvJ8mJZ8/RA1eomuL
hwy7/6uB/7SOuyhc+LFnr/xCoMBZ6z0+l+O1VvgvpbJGz7Bno/IatGy9a2ab/BEsO2sDzxtopjjd
yciwXyOlGpZZeJ1jAk1EWscGsi8FoOlCHsnbQqpcgbbiIYqETWuQuYe06EnkWIOW5MiDAY+U5otc
lCkUrDrxWKm6Bv0OgEo1j8VjCeJ+kLX4y2kE++yy5j00DcPQ29S2++pNsa2mqWT623wdQU4PDXZr
B5o0EIFtvLbS/xQ5E5h7pV2f8E+RM2e56YjmRN5JV8bJi+o4gnXd/OalXxMNhcfez/1bMP3WcFdL
T8OxiL1xWbiB8cmI1L/O1MhebcPb2Yc4I4mMxSibcSuLlB/F6IN0R39pgYN4UNWoHp2+5ceqU1Al
11/OBnTfHLuXd3b6Moe/44cEXKBTXw6uua5cDwkikJgcJynYUbHWhZRywhdkuzn+NkQuASrWNO/m
5sXkrloB0eoPDkuvn+GJu2p9DokvwxIXOuRl9gn9qx4Qj79NdAZet2AJTvlsXZJeJhmrRII2xfVB
gfZndCwAds/c7zczV1F8u0Lula9X8BxgtzRrXLBkkcjWNOMW7Br5YzTke8MAyya6l5JFnY/JBirK
2AJ5Ptu3k1nfmbpUa4g8OJodIAa60osnrXyQkFWGzEIN3VYdQY5c2nsLPWTzJLQXdysJcTNlTeEd
5EjbhZEF1de2QjnSYbk45mFfPUOPbLY3CipFECSy13Xa1F8rvKtaVlk+8CIEW1GugDTW9l5PRwdU
dJteQ3L1MXK7J4hclCto76WPg4l0C52RbdA2pW109v8mziiRXihMUJePo7CWAZ9At6/vaM526lX7
xWZCHZUJzDJZ0yy3luOAO0olOPQr1t0EEuwAIjwGCPI2jUysLQldTB6/c6zSfEjzMb2PJftJZory
Y9/cFratvugoM/C2PAcepjTsR7xropvZwU0A9XjnkWylEKsRTY5X7kCfJHFABesBdb2lCJpgK6Q7
tQDsI9n0hN4Fe+ucB/BZFAPEl67B2i2eAZdu9mHfsLXQqS8Pdqd13ttLbItedPzf7MOUQX22Dhdi
FN1dWgz+JmV9uS4LkX8GjSHfQZcyWIqwzT8PokHTshd5CyPAMJlCJCW0zhEFWxx8Pn0+3JEzrZLp
IQUJWYRXpwE6W6s8Ktkn1g3xdfDaYdenrm8iDee2hwoPy2wxWFG4t/nWcqTsf5LDKEF3dczZ2B7m
cMj2QW8GIlRAT9VgYZmq8c6Oy+65XbmjPTybhmwhODVmUDPBMKo6zTBpQAZWD6FKWkFcAa0sNMxH
KJhFzvCIynRw9Tv3TGb8dcFQFAHkXqUNlvShgpZDCGZHXs9SL1Cpbzdphv3d7XGL7EimFjEyJNAC
ePcYpqft7eEbjmvd1PsugHyCFFjgnCDzMj+raSJDDjoGGdLJBrs79pAWVNR1lS3vxvYhnsJN24no
QqbO9KF3LJqf5CPTbdLN9uekdpzqo9UNPyn+/3ZSTAVAukonfeRJvfESJBGgHpUceP1dNdHRSPC2
+ViEbfmpSMN/LP3WVXtNvPDxMnkGnSCfh+6fQ/LegpGxkufbcEjRcWZlUb0KjH1o687ikfvTPUYR
9Rn3fx1xrygWQ+bWD4CEsKWTC3b1maU2kJVuTiCC6w+DhFhO4PnygvwyXxkATHyeaghpqLJuvvu1
2EsLeNtFCTg3SAogFJrz71DeEV9c5rFlinLbvGRvaNpHr3hdcpgAWOoG53VJtJSfInx341YOX4yS
9aBmxJlCD94COgfDl0LimnQ2aNtf40o+gSY2AGHpcmxzsSFtsBBplbPrgeKiBnHymoZN10AoHIqc
pBRGmmFVzrzzm52kxVwkMPAwThO8C579ArLBC5zYIZ4/C0h1zCfvXf8jxgTg59BPMd9EHe9WYvLC
fRwE6osHOetuKKsnaZXJOQND9GKErscXCouh9LgHRzB0Nm1vUbE+2CUpC7cCzYorNCbb63io8H9d
ZVO34mUG3Q8aq9buQCti2+sRokLQBXWnNTe9LbBMP0NHRXvirQfoqr3Q2Zv9ZiL75FhzPNcwETI5
+myEHU/VaE92MpHz/9P+YX18x999nj/Xp88ZEKLjbe2BOZsAXW0by3ChFv526EFkq1h36YoUvO/1
4KN0USTfG+6F6RrYduR/mg4kI3rCHMOnBEIviQdVmAR36X8vdbO8LTdPT0Dp6445FMK1GoJdOvpb
JKtlYPnZhmykndCB+fRuyMwF7xl4sfEo5XZk7VEaNWfc2OBn9sKRfnf2wDL/Oa756wM4qV7DZhiZ
DgvasjuDNcT9nP4Om9rxX6v9GUbTyzDC/5uLbz+fsDGGAtOlrRxo0vPau8Yytq9Aew7oH8YXvTRP
WQtmC4qUNm93rst9cCUybEp0fDPFoDoUDbhuKUYZjrtoJNB0DDWWOUZfAezLzrsrmKs5PBvC6QTa
iHuKpmXHAPctPheHTDkeRg+oFTs08l0GHcwns0JJIvTC6ExDUP1tm7yNHw0o0j3miq+U7nFNM87O
fiXLBQ2nyeI7kDGbszcbBYAwY1HsyEtLCghunGmol1QZOPloyQL0OlkXtWcnCkGLYgRIVoglo7yJ
PsgmB0wccnAnyqV0UTVBEy+ONjS0UjEcmQnNor4WxacIdaNHO5tTKRTQ1KB8vk2XsjaXgdetrZZD
pTBKgutYo1WNRSr/UQ09aCe8FkDjrgf7w78jBr89NiMe9R8igJxCWlyXPP6yhof9+2qMOfTh8c6S
szWQOEipuNzGcdK0+31ibIhIf7bNfpDqg2S/bsAC6xSGtXVqG1UJBlZTlNPqk0dDlEzmISFsCFMj
Bmc23TA1b5MIrUNRbyYaUejbRIZ2hJOI0EqdsPLSZekR8oPeI6DB3qPH2BPauJozSGI9SJbX/hr5
7XFNztYzgrNCyqrVTjIVRXZXehkDKy1mp7GTrNFS32xoum9KCzvR5vs8W0+ClMYW8P74nkym3+Ol
CsTPW/oEY+93RwE94AV5aQ2GGlxhsv5KpqEy0EE0eOmOPgLUteuDw1wTAJDfnwjMPlD9Mh7I0po5
VJ+m72ES93tKwEkQ5G6nuqvmBN4Q8/YOD9orOelLhmosRN8TcaUvmEhbtH38OV3mVbUSLgN9c5H6
+xjPAWB3/X0b1PknhyXFpxzvSXxMx0tUc3zHHWYvHSbkjpxASE87DqKEJU14m477VQ4SV+WtfbdM
7jh/JNAEw0NoBUjvBPYd8N2nNYrKzTDG30GD+83toO8DopFgnwuoMXpZZr1gIvlpoqoMf+UkAM0U
K8NM2N7REHzLqNUOZXFLQy/kFXVhZxFWTbbxwVowQAbpS5fGHGynGSoYurLYaikXbQeylr2z/xmP
muGZBY3o9mhdHgFhTYFU0Jm/DznAyourJY9R0Lg53iULG8oEegNYNYsY9/C+L8GlMYRXqHiFV9dC
lQWvx8G2h4ztFRwByPm7aP0a/OBEESxMrPux+zYpx0mWWSBcTR/+K/QGN1k6mh240UtSLK1BSzp1
A80+fYW6Z0jedlDvDns0vemdHe5LLmT8onZPw4aZKwFW2M8xdh54bfl3GD0qegcK2kHe/jWs1qsR
kPktTO9j5tXIThc1OlveLkqrdT0Ylft0AHACwmTbdkrTI3TBsmNuGfZWAYVwEUMJGHtp+Y9diNR1
zZzyK4vF11gM1a86gd5d6o1iwUdAoBtR/uqC+qsyRPE1r4sE0jip96gYfsyVIbILBCper1Jb4/ur
uHacrFEHa0B//FJz85U1BkrTwxGYLeKIeWeGNuRMK/M3G03SFBx+ZEFiI/DXGXJvjxCJKQ8OqjMQ
5nHsR7JF8ks72P3DYOFxEDiQHW4mcGHd4iF9BUijNPGW2ljNdT489+0E0dLSvnfU6B64fll1gd3Y
WKlKUMae5AXF9tFZfDDO4vFk5DoyWduHUfr+zzI1TyZYTm4nnmvNluD3yR8xZRKop7itX+gdmd6W
6UVZ9RCbl6G5J/sQ+BfBfWAfsulrF0F24JbepTSwttsMYue2G22o80ANT1UEpQpIRVirGHVGSM4l
0x0PpbmkACd4StvaXooCzeqNjLKlnMxoM8WOfWcAcTsfrICJUyDtdZ+HSG+Rg0IGyC0tC/zINmTr
0f+3Mp04gjBdJy/9ALqQ1knHTVlI/P3q0kACUqoDXhrVF7DnepCodIxDp4eMbepg9J4rkNccHR/q
fUJrR1v55C07CQr/yTMKMGFVvyrFjRd94qfV64kFftxUQhDEsVBdLKzMeqr9tl2JTtqXwYK2QNrE
+QEFAzA6hFOwrhhUERIrLJZZBfKdyJ4afANx1vlAewPIg7FpoeiXjKa1/u8YCqRDkoDtROjo22J0
JvJvRdEG2G7xE205+1JM98yYTiRDliZM3Wsf7TDJ1zB8W/Tm9M33v+aBDwUs96P90kCWYQHiI/Eo
eOhvlA+MzQAawzNLgnjd1dJ6Ko3uW16O4S8WgwcPb3U/QPfMF6OeZLDfkwC+Hc9o6EnArGmYT9M4
zpMgqzpPakoktAA3McI+Pca1YyyzaUiWyDmlxygcQdJOnjZM1OspuabURALFyacDH1FAK3RbZWmg
ETy2ILwOLbD4FIRg0DBy2TwYdlIty0qKF5UPF89Br9eiH7710m9/oWXqH+E7/pOXcfAw+6N9ST0z
he6TFAf8ZatzqjhbS9v3Hlkin+Mw2k66fkSHoVQBsDUCfeM0zjjKxakzHiyqQL2LeXMLX6gDjVoT
ivOtCqYtQYLKETrlfYOM3owQ0vAhULL83SZdMFCQKDUFU9z4NpdQR7Qexf3neuD2is5+2p7Av4H2
FNMzVrcMS2+bn8CSDsyNTtIUNkCBpeOCqkyjo/WBJoXQdlrfbFMS3FnGS41t9yH2gwq7ZNMY8TeM
VvNwHHL3ooY8QeduHCBdAOKkWB/IASa7cMGdQmzfReNtedWorD/fgh1PE3un1eO7MAi5x+vRyRtw
gT+DICY4y7Jy+KJFPmAf8PC5Yiy8UxL7lhXg9xuXg3xsDkHP1bRI4tDA3UXlK+CJIGpwuz+NLKtA
cL2mG1NLdlt19l2Rtflq0MHkCTNU4BamBEAwkXPwh5sfrZ4zboFsEW3pmu3Q1fSIESvQl0mnJhEf
3lxkHKzEBqoP2Aw9hTTw3sWJ3irFigKd2EJ7EK88vmf2MNvmFbiqdg1k2myxyKscchOWZd/H6VTv
nLjN9gV31GWCECQ04pL66wi5R8+IjF/+UO/cknkvrZePS5qUu0m9GzILzCNBpy4cS86TctM90x3B
LtodckTuPCkEru0+SNSaQaFvkesOAVd3KtChGuslklbBmduDBVyN3tqDa0OA/gqtByBkfI3DrgnM
JbKqgTdHymfxNtks42ELfTTIG6OccwFmeLzk6VCfmQuFeslyF+I74FEx40YdysC80sjVJjoDb0m2
61zdnqCn0iLkKIwo3ZgV4Hde2BSvqwRZ1q5Yh0xqbPlhvC5sbDTHlIGQ8HYp1JbwaYCg2dFqo0p2
YZLIOwlShbXvD/GaflGl/lmZcfFoDhU70agJg/Zc1B14/+CjQ1Cbw9oF4mKdlMGrDZ2r17A0/Pm3
iK7a4lxN/ELx9FMEebxcR2Ko17eFhlDec8gWn2kdJIdBv6G8BEkmUKpUmv/KSuN/5JB4904P8W4Z
grWe7NJ1vKXVWOzYRMX4mSVi2yrf+poNFpSsi0ZtKSxFCT2zsLFvpp4d/mvZiRnVwh1Aw0XL5uFQ
HDjBAhuj4zt0DYbr3JnaDbGQ0TBBbv3dUOghUZaZTR2ub95wQFLCLP6J8Fj43ENT6CBT/CtpaAtk
y0vXRyOC9iaO5ogUFXCJemgmwB5KTdNPQ5QM4nNatek8jNRgnqPK+DWvhIrHXRIV32gUSce561vz
yZum6XNbyPZiQEeMfMLi4r7JgjvyjUAu3jeKgzMAVwSjRn3FC9YuBMHK59iYDGCK1IZ8ec+sBxeE
gTSvc7rmUbXxknzVFMWf3PyfCt+87ZAA696FRf845EUKWq6sP7qa3AmwYb5LmF1BSwd8UXMIumlq
7jhXGiVFxoABjK0NDXtrLO+KNLijEU0q8IK+QIKgP9KQlvT+D2tfthw3rGT5Kzfu8zCGO8iJ6Xmo
fVdpt/zCsCybO7iCIPn1c5CURdnX3Tc6ol8YRCIBlkpFEsg8eY4nblmaPAyK9iTr6vROU1FbXkb2
FguMDnI3UbnvUbt/IRckZaILNCj284A2b/QtCgGAoFCT0EHkcTNNEuZVt7cAXV6AYcJHKrt0F0nl
A81c2ra2MDUngshW469sMQbXMiuCK6ols10MeaOFTj6ViTI7XooL9dKBnIcD90P3OjmlNR4uNX4D
07ypD6Yk3UnD3TxovhZXlzESUNj6KXdWKLgChsQPdfPo4Mv5WAvkMgZam9qf3v59PGRrwRAEL1t9
m4is27moFroPI+ctSsb8O9d9ZA5Y8ZiDLu1vDmnNHv2hKCcHvHi7XTlg06VmyLBZumPgkVnELjTt
uRGWZ5Zp1rPZbMYgj5/Lqq8ufRwCp63MgstomwI4vkEyynqeB703sVpPEMkax+I4vRl708c9EkcF
yvsgj/TpIAIA3qJugMovOmr1bqUzyLyzCzY8sdX7K7L4pol1TloU2yDjUMNzbB+yrlmzdhozeWxy
LAXjNmzfCsSqNNO2fzZIY5VsSF6cFkGNDPhs7LQFtodYfh+MskaxnRoeQOxmGj56ev2IlEe3TjKs
9muFhXAVPqKpbbwumbhQi+lgUxjbtFkagwF8h+oVnnzvDUOUy1dOAcSUGvox3vd6vtF9MJjGoLBG
LACF8J2qUcks0KrgBrlH3t4DVxT2Ah0z9a9CPlB/AG63lWn545EGZmpgS8UtY/9QZfFwYKqsomo9
fnHUGTVDN8B9GnQnY4TWNlg4wM9YFfJEbuQxamGxbQXIYvcAH4ml5+QVMp6DNtUGBFlSLGJDl1ej
88oLsC8a0KxInbqyLPD7LJU46a8RVpj6tyAEBId5Zn9njdcc6eUk6ti/QAZt20Z40y9rM+w2YNKr
V/NSTw1wZdYeySRB07fRPQsgaYRHm8TtvwZZuQfxjvbDcIwThEvHlwbMAkuGev8b8GZpO0fo3Q7l
pUBtqkHMQd1iolf7sY+KmzGw+SIdeHTOVFVqGgMeLSEJNLU+7E7j8GaVy/zALXApziQzgIVC10cT
DOyqOj9QR4af17rIbOT4zQBKrkIfzhUY0p7Fz1Ia4jk0+xAcuWBF8yvfem7A/7VJDNlvyAmsre9j
TLeyn43vdpjtZMXjW1FZ0b2ZWwDGZzroq+okvs+aoj7hifNCnWMUlWdQVJ9572Yna0izFZRxIbCo
mr7AG3BBp3QItASPMNUz9Cl6GIQ7lVCPuyZj57wCEpfd2gOrLhnwo4u28/UvUd1rq6Iy+Z6aKTIW
UMeUj6mhtmDA2S4iMMN8CZKqB7ZC9/Ys8pIjqk7dJZZDC5E2zdOYh9FZ1wYfBLqAAUBItl1phRce
CtVUbo1y08MqOiNeCU20sEYyDCisFahsogM1P9wMNRvAYuBGI1DBWL+isgMMW2XxzXcRU1cR80Sv
JZBWwrv0Pi9OqIhzVx8eSEmgBCCRcukqj6AFpTx5QJOo+BZW73OQhwbFOXARgSMZDyT9rkUybT1W
qAHpi8q4Qym9cZc1/qZGlPKGPPI4sYA48PsFolPg2WWJOy7wtBn25GxbKMxuhhqYKwylEbWaE+HI
em0XcsyXpatt+s55MaGptU9Bx7RoFTOMMwblkZoQqbEeHdG8N8N+iDcxSpVXfdW4u5JDMIz26i7+
6l1TyHhFG3nqpSbt1mdnu5XBEUGdZEFZrdZuQRWc8G4T154GkHIuDo1teUcdqK0pO5YGoOTqkWGl
AWSn1Fk99PF2AAZommke8OeciBRBlXCVRlj2mBmAblHepVc/xRutH9ltFXCYgCE49qb3dTZ1iQtJ
BDuXy7DNRLJkUd6sEq1NN1O7DEfFWR5b+6ltBHj5VgW/0BRF7qbXoRfYH6rBwNtN82cosQVJXX/I
4mMeyvSE1c77YfQSgH3+bEdFCeb1+kh2GtEGvgUaVZ2oZqwLU2DzsQsgGMxQS2kFmrkgm6M68O8v
lhygqPVMA0JnCKMjjQqkXRTn96MzOA99A5jMEN8IUM49kMXSxj3oI8S1UabO0qtFUgp2JA+OjMSq
bqCEVmu1ixUVSiWbChxSNDSClOwBxVj+gpooiTUu/+ZKzKrENQbEpUYW3heZg0rpscqPrTrEvYW2
GKIcmKExP9IZdRe26EFObPXgbfwYE5I79ZNnOZbg8/nzlPq1uqvWkNKKt3YWpivSDd/nqjqsxO9k
Zda6PAsA8M9OlqWrTDetY+8WP5ogFSdDivdDmNjiRDbXA7+eY2dH6hyVhwBbA+JoHy7U06OCDpTO
4FXLtds5TTV2LDrqQ/XSfFSW20gzkInSVHTQWlBUKi9qkSsNHKN2GjhltH7NNU//+1xk/7jiPJf5
64o0s8m5dUQtNh6feBhVKSpvCcHrfTSx3TEfkxaPlbkXy4nPTepFQjzKzPpsO5o892YT7PFqO7Rm
AsQO2aZTDwCVfWIYB7LRgbsl6pnVAWUGICl9jlrsIMDb1bDhUQP83ku057Ktilduec8efgivoIKe
ToAnnU5+69KDnj1BKuOgurka+W+m+B/3gQQYqrzA3712hOOcqt61F0T0kEdZtKmhUzuxQ1gMyi5l
qTuXFn/yk+k9xKNpPf9tUOCZ9cQO8a+D+qS0nkPLjk+So/hS5Fp/pUMbswxamcvZMiIQd3VjtSBP
IyX6qis2S14aWyPGHtWVxvBpaCaWWlAVwTRlZ4CrQ+9VUEJdQcX0rlUQGds0ABEs2WxkKBd1yzio
QXm57sBEug9Ykz0N2rjllQlQq7LrVurPdhkW73YGxrZ9BXzdk1NgD/lhn/1/txcV6tcoezUlvlT2
CpSX0GQepmRZBdrak/Drhzl/lnVmte0cr1/O+TOJFCaisLG3mZNiwg5fstDuj2Sa7NGyCFBRRjm3
UQvSU2SVD/OlBR4426qKhuU8TR10n6emjsHIpqlpIh1UzlfhmsvRQIVg444IDGaApFyy0nWXWt3k
qAPog8vUgyfUsEddy2OubORXmwEUFIEg2dIM01ia4GMWCXYfFDSpST8OWJ5OM82mec4qTrd437Aj
dQIHdpc4mTh1KONf9TnDilstZKaVB1585WAjNatMHnimd0U2gKpLNWm54vAQuTYZpEeyuR4IDgAK
v6HOyU3N6yIVvplt3Pw5T6sN3udpaZCvIZiVyCbFPgrLIJq2A6M1ddKh/Zg2aLBVGEqsqvpWc/Zl
i5UdrWe8EDgIatJ6hpqu10kUIiE1MTepF7VsuF/Skxdi19Ohgngb9OM3v8WWKGR6dwKhONZ41GbK
SGd0iAMOidi03tLQACzreG2oIdSeZwgKEPxbXX33h32a+dNFhsyPF8zjcoMQR7fvWXhv2p3+lUGI
1Q+c+Hsukm5Z94l3gQRwewKNB8oJh8L/ZlRncnCgSrwsGDjlq74szxw6IivqcLcWNKZeoexcrdxK
xmc/CvNLNAJ7gNRW/N01H7rSGL9ZKEpfQceWq2VzsEWKGLGHBsKdeOcOX3PdbhZxaoVXzl37Qh3Y
AqC2QnVoKLGbOkoN/MuBiTqKvjowIxpAW6QgUH0j78gmWwcou6Eb7ipEBjdWqMmbIIvMG6PWbxu1
qE2QSqKWbLVoo4ExH4rAKGgJGTMPiKrsqahlLnShJtSdnQPIz6dO8ic7HQaklg5O7O7+tKtpwQ6t
HQqj3X3y/6ifSUctOqIgZ+r8Yziqd5E/1uX08eZ6G3IDJJIfxzLbztOawNSfE08uK63pz66LhE4P
TP5NF+B1jUKz+K5JfcB+Cyg29LXPl4ZtlM+sqVHGJ+vsq+cBBSAl/+6nIE/irvgpbL5K05xBP/QO
yaAEu5SsWZa+FfxE6gww7ix97eM31OhVj7YQwzrCo/FU6bw4GsiubkbPxqIS5AOLMPfa75YZLrUx
y3+Cg/tJOIP97Gs9gvuIvF9cTdf3UEXVtgx7stuEe91StrrxdbC7vXSN7KfOxoMY/OorQJsQ6AL7
IRPNIpLdeK+bPNkGdpUeKtakN7YXhSvD7+RXIOm3Q5lmP/Qh+iKyZHjqZD9g92nwk28I+4Q7u1iz
jhXPTCAcqFytdtzHzIuOVR07yzJMBCiwneYYe8Z43zbGPXg6nK/QaIaaU2C3J+iHlXegaXslO/4Y
RGW6Sp45aOtu6yYCkDr2VpqP4joQYIYXLefxuTIibPYtq3utnbWbxPw7wDWQyVIOZuMOW9RQRuvE
TPkVxS/8WgQo8ELAoUS83smvBrTXvEWZ4xOP2Q2ZUMOlITMtfSta9FqxC7U22UgF+sC/Wrs1vSxe
IGwsD5Z6700dAaoFxqC4Uityg+Kcm9F5HpQVeOsPUQwSz4+JOBLGK9xMyUYjiAgW1O8Tkw+LjGaR
e/V3InsbFR9nmYrh2OYL7ijKt4n4bTqSDx0+tcs+HI8NsK7C8A6QsFk4Llg8isy6TJiFEdIYCA4k
G8I4hNxszijQeKJOMrmRcTat7t2/AcIdabLQOWq15yyJjsIu6i9FbBt3JoJmp7/Yu4p/tidm+8XJ
mnf/CgCgJbFX4HfzxQ8S864PUU01RbJ40DXv/K5IgpyYC25QwiRQqVoO/oW2bsE9EdhXfDHFYwdJ
pl2LEu5NO1jGlxEP3lCw6BWvMNCnNKl2GoQz3kCl2gNRBgqS1UjkdIvHXo1sCgSGQrecRpKDE6AI
jEZaQFTciASi4+zXSLqmzgBRpJFO5OlfGoCPyAErPdRehOs8rO07IMSTDf4Z/kmmMfiGIV69sxqr
RF4gsqAWLnToUVugV7XM9DukizZDycYQNYnRGhxdxvfERmUhELPJkzPqcuWb0rwpZKhtu7FrD27V
Difk2SE+zorqrsJjHuV5HX/BMuIhSAHuXUR3o6jBGFayUqmK2C+NpvPl3z7bKKx/+WxhqX/6bLGm
QWRX1X5R6VbUN/mysaL2MBVnqSYA/e2Byr4aU7tDHUmzL2WaygUiq6CQo3CdV7NqbcVgDJiMLtK2
a6+PtAXS2By71pZteoiZLaM+wLdOxqaI8Y4OndOoVLx6deBCZ5smhNg5K/ut1TN+0AAJOUtX9Gc6
o4NICjCUBa67mjuqKniNGz1Y5DXrN1YSWnuPldGdN6iStgFUv0CenFDiWT6Tx2BbJvKb1iOqf+QS
euzhocejxJrT+p9i/NMpOY1wohQAS2JnI/sI236w0Q0I7jrMQw1KkK0rBSturKZdGC2QgR1gQQ+u
A4i0nY5fyC3QQXPqlCUicB32GnHctpdWuXUhavnU8L+59bjztxxQRMhYMfFY5/kWpdzI6+HO25hO
NG5z1ZRZuUygG/Kc8ko/pKYL2XFt1F90p/8xJL53RaK5vwGbNirWlb9l+O6yEQyZKzVtLviW/IeE
vU9bIG68G3NUtoNaGwy7Gw+YsSWyi/GetrbULPUk2U8bX9WLio34UxOxzHifVDoy0RWqSz0Croax
0y0Mo3PWPvf1k0NoV7wkOneD8ozr+xWhTnMMW8RpstFsTygyAb1EDqLqEwQ6A3MTligqL1gvN9RP
B43F3xK3NLc9NwVqWHCIedidi6YqUMqfOWCQ8dx+Qca4aN59LFeIZdk0yP4qb+oQLOzBfwmlhbRE
8hZa6+IsZAAwIfSlQCoHiUaZAs2P1D1OsfJqN2B8axceQpP9goy16qEzD0iZfVGxm9leGiaoP6Ze
Ya2MEkDDHisDB6/xY0M3Gm6h6NymNu45Oo28+9LKEiicIW5OB+SoMomQ7q92C34hDl5/snwaSe0x
jQ1oli9prnkMhIQQilcHM2fW2u4zN7uAHqzd6OACv5RGYJ118WgouBcdyExnYyStpZsMfB1jpcKw
Bwm80xjmS3JJyTb4vIZ+T2Sv5xnqWH/E7iQCTZ8n+EKDKtnBVwc6C1On5WBScGHEfs5fk7Udaxvw
XeXlMBtK582wIx8y2U7xazRNObfJh5pFkTv2cu5xDVasDBeCkrVEwkjy+P2QIBpZo14e7az3KhAO
hT8mW0Y95O7UrNh0ufaTIpCfgpRpHEPlJwJ5egs0+wl7x8/RzD+CmzTYc8JHLdaegIK2zqYGfkBp
RQOU4ofkXA0ZB/eS0G5RhGYuqzYyEePJwgUYI/lbH6ZrgBQ5sB8xhGucIPohkuq1CN32Sz0gb6+5
kX6HBY8H7slGx/+xSPd4aXVgwalRzc/StYuXK+4Hh+O7SORwmk41S2gHo8aaiqcVKolUDx1cCWTW
AFq8HrvBNjZRtAc6jBcAL28h1lnfe2Ppn1AsWC/JrgmQLxZ1VN2kgTVefafH+kUNiMAVgIxR4Rxt
1Bc/eAXkdKXOH8NirBc9GPlOdBiklp90dZht1BRSNEsnMzfFCEC45M25ccPi0QcK9q7xgqVu1hFw
Lava5dmj07fFIyKvgDeW4o4cwyK7ACXl3VCrTuq3nlfDNAn06kCrmkW4D9WchdrQ4kEk99TMRmdc
AQtkb6nZeiXSgwhwb6g5xEGD3VjtrSx1UXCFxntkN6wl9SITrx2qAvQW1Ou5XXxuW6xQqVfvzfoG
IYNb6sTSNV6UzqDvck2zRrAtpzUKMupDi8UBQkl5Gpzx2wrOdKbJ8gv4suXONApnXJhV0CEAP4AJ
3sixMcyhzKzO6BBCFeAQxDjMzb/5zcNoBLnQsLn5359qvuQfU/3xCeZr/OFHHayRYt8Z90EEkWUN
KiHFgk7nA4g/nFVhlf0CQgnZce5gMSjpqyL/NYTac7enZpybdPbnBbIWGUmDgeXwv54mqj4+GF2F
PslknK9KRreu7GLh2sbtKGLs3dSHmIdQc3KhUxpSlskzlDervWbFxbWFNKSDVNCJK8ZOOpSDAxSI
FpTLwbTebZLOknSjQdToPKg7ANho0WxqkaJW4mMsjSgSoOV6Zp5n+6ijdnvM8CSiq84dA+h1pCvT
C/cirMxF1LnrtIz95XTFj4kRpULhNji8JV07Exy75MpIVtNUNDgSLxmT0c00VSaMch3FWjW5+Jp/
sUBCtAXDhDi4QheH6Yxl3fvZX2zk0ns2y3BjYxwd+MfZbHPVNPOs1DHbKrCELhMbdzzo3fy7smPg
porApE7NwEn9O2FCQlum5k2kPCrIq+2i1umW1FnZnn9XIN6SV1I/T4OkgFIgingQ+QJElIuG33iW
dQFNSvVWjs5Fc/XyzRbsEjGccFi8IGlOLM7AzeTrwZ7V/SMB0gmGHiosOiIBk302kQfZ82q8QZX5
Qh+wIcic5AoCPfs2iRN2wQNpTS06aCPYnDOrfeuGMEWmrwUir/SrZum5AVgMWB4e68xW+/nKfWk/
ztLEeLfRWZfZ7ksUDdlCL3L2MvWGW93w71Mh0lvHcdJb8F67p6Ydj2SCOER62wKIfxPgWQbVvD5c
klvX3UYgY7qSFx3autmlViHP1OrjJL2tefFcMA4mDTUzmfoGnBWuZob72dYVVr30Ej3dkgt1ZCJH
0UWBIh6y0ZxRBTnRsLXT1XzVkAlrm/ZgoJ7nC63M3DOjB17L8PCBk2L0jrbb3tIw+pOAi6ggc1p+
mt2oQMObTB9h/hNS7Cgl2L8us4kH9bX3WXSaP5lgQbwwQJOImlR8YeTbuHWw0DSXffqrKjMAjNQE
XRW50MEfwQHSGI0x/VU0Ket8iO7luVjOl9Vb7u20Crj1+S/t6k476J78Mn9xCJCC919k+/nT9dzx
b4rwheaa/od+X6qo63AzNcfSPoBhQ6piGrlnJkQStCLvvyVN+2BmefqQQLLxwHQdCF1lh56dpRXt
ZcQ6HOBPr9m0oDLae3lpPwoQ3ZGT7prGsnX1+hxbjrbSnCJfCAjw3Xe98STbgZ+larmlP26AFQFz
cuUb97Xb11cPpFetlxr3ZOoMUHuFeRgfydZ3YbnL40JfTgMcM7zvjU0ghAEmTkD0sK7ukj1NDk7c
9ICoiLGgJg3w8WPRXKO/JVM3IpSY9V29pclRbZKfEov/oE76uFpsHJHCDW+mq7eWBNosdtc0mcdS
edHt8kL+dPCT5FuRMuNErR7Lw23AzA50IviDRq0Pb4FUWVEnmQpIZC7sOugP1EzH0tqxGME6cqGP
IFEZp4/3ZNAYNF78atR39AFA66EfQtFjK4k9lYyf9djqbkebiWs5yrdA+v4XSLsPaygCDruwRzMS
2gqkW8BoJr5/KuscCnyooP4CnkIblLh5eyy7GNA183Yyd1DgE1UFvhDEaJbvO25QqO0mnN6MzU+R
+jh2vFx8AupZSQMxccO60/CxyzB4pvx1qPNX0YjioUSSbScaSPwgSus/KAdKbWMN+Go3XzUEOV8T
BwDIVNo/Uyu7abPBfBFJO0AP1OS3rhV3W68y+0NQuSniFKkO1kC7f0gHKONyCHR+V8OhUWr/jDGc
5QgG4ycabAIrw08j01GSoOrIY08Ds4WRovgsi/onaFSAyxn22U2q6vPMZ0gjIqA2ubmovSc3VEe8
zzYot3m2OPkeENEBJI8H0HyjvENb5MNbziKgS33zGbLDFUCJRr5r+jZ9qjr7xEojekU9T7YsAY++
CGbq58IYkFqzhvj1Y6TMIEZBIws3BGzbsvSVliRIEIU8e6IzHrrpdCb/YvubX6gbOp6bZfYpz6a5
1nAEM9juU1ZvyrE5w73mjO6e0mtTL0OWbO1oFcpMPnJ05EyzZFWzI3ufZAs+IrF7Kbuy3LqgH3g2
83Lis3Izz1inllfvgUKCOG9WTHxWWEvDnrQg0DZ97Un5e4iToUoNMAWHBMTNUpprhZ1fRq4PHuwq
Sv+TtlwmYhHEIjj6KWRHAJVJi0s+Oki4GHJFHcgTFpcYGoLWKhn7FTBUwXF2CwYn2gxhxpa9jWpO
CaDGUeRd9xBJk6/BUtZvpuYIIjbbrfGRTNY9CGmMIHDNTtRJB8lAGIairltq0Wx9arzPZhvyfbbQ
0sJNJ3iLiJdnpgvizIL80El6Rn2hVqNnzS7x83pJTTogyAtizrC52JUPwKbyaEAgtrSVlAjZ/jLH
5KEG/D7H365iVdB+LTtwT0aDXd5rqXEkboYA6qS7FLVW617dFNDoi1UsWt5UEO2+t+V41CH+usbD
kR2jJoyWrTfapyYtrCcddOkTbZ3gxQEslOUqBGruC7kFWWWfDD3cembRoajefaU7pmkgXFEhZnHb
6np7bMPOW+lhGr+K/FxUlv+1S0G7OrZjfNDzjN+rgdRfpwU0dEzAhaw4dfdphnncxnTfQgR8oqiV
r8iWymVn+9E19QwDYq4jWEatYoSIcvru60CRRUCOka8MJE87MPSC+8PWVz2dWdiqSi48hAtwNvWq
Myv65rQ9VNw9lAmpA0gxRbhtAOjdOq2NpKzAk6jFMgL8/mzc+njO3FYMqXXFlzb9M6J2WDUugq70
v8yiLrmFspzS4Lo6vu58zcC1CzFF+dUce30p0kRCSy+Uu9bttJ2OTOeNREn4Enm58aXq+xNxaPsc
7J1xIb/qVQY5SNRfaDLJHzhK71G6jbOwLiEbikfyg5aId9vcS2dc15u15DWYgWw8KFGikR/oIwdu
lp3cqv42fWL1p7glyL7II4/EDooFyaOfl6ei0PyHBIRPBzxR1F0oh6/Knul4W5hRZB9cBqqU3+0j
EhmLwmiqHR5//RkL/v48Oq6EPrRdbFOzjBeV3kOEgHpYFI+LtnKibSEH6Jpp0EHwfBXUUs3ZxtJs
2AHbVt926tCAWB/ZC9ioSR2zrWhYs6kCs1sSyo3wbtgD3zLbDfaEb5vtGkvGrQ7s8CIjmtZZ2cq3
6lvk1po1F3h6hJph3vDU0daxOgvd4f2MbH/rBbAU9DnASm4T/HoOHlIHm2Zk5WNd8zcLUca3uGo2
CMTJr0YepCvgp4aL8DxE9oyi2fCMuUuTj9oi8HLj5BEjAgWKqe0gIod1TnggEx2YiiLTGdIU0HIt
RwjRAry6SZhAtbIquCMQF9lAAAD9G8s9I5BTXHz1+OXCfDGhLLdLbAeP5FLr072ta3hLVCk00Lsm
tCGmYyRvAe4Kz3Sdb6UfJSvDcfKLn+reMRqLZt0LLlDrjXpxqHm+2U3+cyi69sGL4nYbBEW+D3MH
SmlqMvIYLSiux43zDaH9ZBWwka+Y7g07UAgSRp0OPufVOmCOuaamRPHenfvuYFvO1s1zwMWH9n7k
AUr70zjfI6eBAkMoPNxCGeTdVrGzFiR7Hrnrv2lWBBZetapzVKl4xiN9Bcii1O4RXcO3IOOwXFHt
f4rU1Q65XhOvMFbfgkixvo0QjJls1KQOoNvbnbXUGAgQOrszH1EG3h1ss1Tc1B7ChzWkIeamCwJF
fK/WObFCIKQ911+mimEcUq1PblOH98xps1M3pMGSGL3dX3ZRWNmpsJQ8EyLwa3D5ZhAlLBe4bY1X
8G0IYP7N7MqEO4DrBf+IzIm7e92rQTikHrVD9O7bRWA0tkwR3UUGyKtFgEQW9objV1uHMk8vhmfI
xbzbCYgBjszJTv4jT4J1qI2oMWjbdGfLONogyYG8njfiuYhcOdhtUBSSZtnOSPP2C3lEbWxvE4jz
LbDYypcT9Xyr6f32r20inke+DFUyjufvTBfUcJHbQP2MvlJRf25SLyL+ck/ffxXLf+n9Y+zs3Kmp
Kk8T2zEcD3JA0hVS6NWxRwRgw2vDuueAhEHmmI9vRXBT9jL4YY3VT8vxvEeRGdhZhn1wAgq8nsaI
vNTWfEClEt1v+mDX20SLCsSe1BpIqAWPVIfMH62lrn+ba6bnuuoSZBL7vIK4j43Ka+nmDQSKB/Fe
iT37QZMBa/Muf7T1RsfvVNbgpsmtTeYAXBynVXlGETxfA/ZUPdXM+E6ljZr7HY+t9G0eo8djtNIC
50W4+GdS1RoQxtVmbvpNX20gjxxtMhaGJ2dA6ZXTPxP6vSg6SNNFwXDxbE+eTIGNTFwFxrcmnRys
/l7vjQWyBRUQIrglCqwwERa2yxPJ0OSq6agm9VodajupF3tF85F6/zY2dSNkLnIOAlWNX7BMwLoS
ArRm1XvHSuhYaiq7rF0QBgztSyW8wvopUubdQY92BYbbML+NQlXAIOITmLod+ztHDfEKtBr2jVZC
9W/QWPoYZkW9hpLUeEbJV3Zwy9TdjmVhXa2kdJad40Yvncnv8qywf6KwH/hGX7xF1a/hLBKAb3Sp
CSJ/vCvAj+AjFOPnJ6ftAqAH+ie6/clu2tzdsrKe1If8wcyvqO0+cg5hpFmQKC+jduuICGS4IwSJ
5g6jtCH4oV3BYAMmqhKofQRXFpUTyyM126F4b1LpId4On3uH35vUm+goD/tPxxYjMDoVz1egtj05
DeN7Xy2wgEaEIptX5dGZ2nRQLkEx8n2SsvhkYPFJfAaJkD8Cp4iuruztO31ML0SGYHFpbQEbTTbk
NeTjD1TphVesbScvMpuDBa8+g5dauX7MBf6KyYs3pbsRXmOtEaEEQLiv9efYAjcc7uvglkcN+Ljx
8D+jRgY5qKCLEHSR1nkEVBziiI111xZNuywM3n9JfOtb57P0h1m1GK7yUE5WYaukp2+uD6HVPnR0
CLKFuKfDBtwockCapDPic2Bo3zItsKcFZZca+alIom+0TKMNgocq14VndemBFmu+jd8giuHLNbF5
Ea+X6IPsrNV4VSjmL7K3vUBph7Lb0lvOrmSHTGeGF4NfLUDYO25RNJM/M8iLc8OLXvMAZdAMXGyX
JIvkxUMBNaAGbfSaQBrA0cG9YbI42P4+MjXi8cpz65ljZXMGBRM/Y9XLz9iBJDun1548K46PVhJv
QjOv7rMs6a5uygBokVAG7RFzWdaBru+oV+uc9hSG3tepVx/ctwbFH0csjrBrcW0NkpeIkJEvHUBc
t3Ek126oFVe+u/rnP/73//u/3/v/E/4oroCRhgX/Bxf5tYh52/zHP139n/8oJ/P+7T/+afue5TmO
DQ4Lxwf7iOt66P/+7Q5JcHgb/ytqwTcGNSLz3m6K5r41VxAgyN8SHoSoTQsrhG59e2f5ilUBlfR3
bTqgDFcI9obUOdLn/HunraZ9bCij9IiKlW1KKyzpON0OUDMnu7hjlG894pWDXKq9iIYq3k4qg2nc
/tZGHfElAhBmXmYkqZOskI3JIRACZiI6hGnw2UbOVZ6tdPzGD5AnBnpWHRye92dLHfqkrTcFHnpg
ZPrVm9XiC8j0853T6VixO7lbA4/kdZMLjSVnmgBqCvriv/7qbfNfv3rXtV38shwHOWjX/v2rBz1e
ocmGufetjIcdksAhUFPGuM5trXqpUyRN1HJCjqiDrjy7vpKHi5onlGrrgIn93avmgXbII+/TPFJX
NBtWLyBWrB0cp4lesrg2V4mVyjODJOaxKsGTMSA39TSC9Blfr/umXME/DYy3ctUDKI2E2XCi28yo
hxsRJdbBtk08c1HSwP7N79L6/ctxkCTBh7IZsyzXt3W0f/9y5DD2cT066W4IALxzlhYocrsRwmcM
6W3czuxOjhLyRgr+I0V6RQqifpo9As0esVo3+4UMA2homP+fufNYkhxJ0vSrjPQdteBEZHsOoO4I
9+As4wKJjIwA5xxPvx88qzurantbZmcvK1IV6RzuMIOamupPAJaky4KwdoLcVzHWMZjcOnnQxLIN
5/3Zy93Ln5ht+aov8SlRRZTD//n+atZyUNuS9F2cr/79XJD3sf51Ge4/VxUV04CzpcqGAULuzz8X
4Eu5sq+IDz8RdQr+jRdXUjItCzvHim0kjLZu/3Nx17w8Pq0VCMPdUDnX0dSIxwmZBNEgiYhlJVhR
1ko80MB/uv/r+QtCz+ycyy/5H3+KKP0lwnzUzdqlcTL85e5/Bp/19Xv52f/P/V3/fNWf3/Ofj9gf
1OW/fck5/ejqvv4a/vqqP30uR//927nvw/uf7njVkA7r3fjZrfef/VgM/4iM+yv/q0/+x+flU8CV
fv79b+8/yrQCQzB06cfwt9+f2iOpgTfZH8Z8P8Dvz+6n4u9/c+qq+vwY0o/xX7zt870f/v43TDh+
gxkvSrohK7oimxIXxfz58ynlN0PW6IMohqlKhqVbf/sPdEWGhBgu/yYSQBQDdUDmjqIydwAyXp4S
f7NMS9dMRdMMSTYt6W//OAO/rw0/h+5frxWmof11lnI5WrIoq6ZkaKIo74vJHxYLTV51C+wrcb0Q
aXmyRoxIEYJpSZ1ko0inDcPrIHzlnXJvihPMnXpjwzYurN8Z29TKRFgzFXrTmczqpanVG3EwH+ny
5GFcNdHV1H4tI3tAE/y7IejXaQ3ySUyPhYjkk5FNloNyywJ93+LuFC02qWdQrSZdBj3qKPo+pdaY
2ciKX+NZf9dYQuo0ivHeL/mTYcl3hUR5U4znsyp0pW3cip4WzWiCNLEttcaC1Oy+ly7L04zdDHJZ
mVTRWK9zV1yeIjZ5cBnVO2u9nwrrsZsR3duqx25LvpCkvta17Ps4W2BNQBN30WkZqjAXu+tc2ian
GcrNHkdddJqpe92S5jGJ6vspgupWdMEqLl4vDqNbRsaziu7EaORfU8eX17XmtahT8EcD6kw1p9nQ
5Tu90a46aNlyxXnKY75zbHSvau01bGKgjFOJ6L1srq6xDvcg4AcmsC40NV6LCRKCNCMRjPaZC7YI
vw6PrP+I0l6GyV4N2J23ZJGGnqbFZncoFdsock/R17OcCwtWTIyqmh/QuUWPt2wdseU7wCBFwSEr
DiIdLzC/gHt002ugKauL/hYZw0fU8T6cRChEZYKDVNVVWpUait44CeiXmSL0VDu3N0nf3EztGj9P
EHLNl/iot3ijTLl6t+EwwnDKh/2DMxVUw2W0o174oTYv8Q4Gbehke2yDXrJRXu0eIKALCOgOj6QQ
FbjJKdFxA92E82+lHbW5RQBosXvKOHbaz9djRd6osG0cCbO0pHQGfouf8h6WcWSMpmvV1VePU41X
ZNWhTuPr1GDq8H8wmL3GBr+nLVkbL91gTldWEX9EBT3/oaPOaFC9TeNzDCKlL8hCEzpzPahKRMmz
zVcHEy4v/g/CJH3I3QdqLsI9HEFXQpyQdKsRKee6ZH+Ro0WhiriA3xlGeoBMO5uoZyg933XWjOMU
GcdkqqBDc7FEFqmCmEwwqXEY28SvxphEV1qVu3LimulE67Fd4pd0K67zlPGVOEGiRiWjkx1Ziu/a
oUr9fI0KeJo9Uh4VP7Px40xNnDVqlqNcfCy4uDRNNeG0KN9bA5bG8b04j4ODAP21XAO/NVsqH4X1
GQ0APMr7RlY8qVoDHDe+QBgsKPfsF16bH+mN4ZSMIgsy5F+LxRZNljkrnVy/aPMhKUD/qDlXgviC
S0jIHF129zuc37uTOjNFjKlunLJkrOKq27US4lcqjSbYTX1imrL77Prudc50yRaOZQxQeyq4xAQu
Ogfp/LYpT5HCdEiVR8PqMhTU8kMsbeGWf8dE289Nijct53rkW4hS/KV2kjvO8OFSOIkLIoHSrUn7
1TENLppuApSUoEWQUxNs1UXgTnQ1KIDxioTndTP7rkhIpRAbTWSyo9eqo4k6MoSGajzKnSI4Jnx1
nqH/YSG2lbYLFFydeIrtAYIyCATZ2lx4ltG/GjnHRW9bsYm1QdKvJ5PomesoBM3NbdUQgcq9V9qW
c2c3efldIJDt4O9j2RBYKqO0nBrHO7nXvCZuRVsWFbsRE93vCul+pAPpZHE7HsoeLTbaYNiOgTx0
LHm/ZkewxmtqXC8ZwRLXs3e5tr6wVc8docdFPkGxAFMyLBpgQNWqcGX2whIMsXKbJ1vYJeSdSssP
spJnxHkzuNq17KyzckrhxvN76t5t+zEBOaP6SDNULAb5WeFEkLCb5zi6ElP8fa1UeRBw8VwGOFi0
emxVymtXzPIvpS4jJxEqgJwJ1uYCIzipGpI1MXiHqaoMdiPmkzhqh9pEDwoZALzwym62a6DoIPBG
zJoMygdiSaKLQAHSTGIVsG1U2dxNHggC0Z1yEyq/at1KCja1uNru9B8BuQO5iT5wnnNiMEVu0mQ/
xqp4UGZGK9de5wHFvs3IN79uUBZt1+Z7k4v85h7COYsvFeKES68wV5RVYodkGQkSYkncy3drl2du
jKaUQaNN7MYfy7g8dXoh22htESz0+NbIf1xm+WIdBshHdtahNaEHs4o4eUkPDo5BfZMqqW+WM+EW
yvWxZStoXxYs7IDwXsThC0JbH1Edb9EStZTJybT0uzI1eJUO78ZYfSVqGWTb+K1umQaSVPwQBa7F
Uhmo1splUKoyAumTekRpcnJMS9AQaUiu2myvNGJxrS1a0BLt12g8CnFK30TWr7fZOM+ziKquSASO
EPNuk8gbU80jOWKd2sRPUR+eTeSUKKasd5tSrvZWtd/SEZot9iCc/L15hrqgiEU31/I2dR2LU3Et
YOvmbJVJfpGV7+Kcv3SNGEpbxeaAdTLnYhPFT01NMseMFlRtoW7SLY8dPX5XVXVypuakzd+SoQb/
i5iRHUnthk3UIIKMI9hYNPksdkYAqYbKBxF3iMtUdLu5dzAUIkjFFE7HZmeJGMIjomKECiiUNnbP
d1RknXZcFn/bA6S+UOWbelZiUcF2BXWodmEfGGebjewF7KQR0lGWzDD50KkvpGvFYFwLcfBL1BDt
y3LIxaPYNRlHsWdfWYpXBELSU0pARB/ucVuHVwoUeYiitepUIIEh79+JQg7hSkx8a2SlTJSzNtR7
/kbaIGi0YGd+S4LmWy9FRLcCnVvIb6cevctaSEAU5F9pI58NdBPQPpGucTx9vcwcS6lxZUJxyhTW
MKkE3TPgbNkjS5xP+S/38k3t7E7ob+Ypekkz9MhVDXTOtWVAI0XSpHK0Ba2SJYluqUwn7pBB0kug
hWQA62EAr3Raqk9zltow1fQGa+/oHXi25k1YpELeyGzDBp//XOKT6+UCaZae+5oV2UYNyVxvJixu
JPWeU15Rd9dp8+L58fNPixTmFca4va2tXUXK5OnLZIWK1Afm0EgHMvBvSYv8aR4Pbt+Xl+R4DrvO
kry5Ll4KcXETbEH4NGwfjPfY0OByNY1c2lG3SWHc8+fnfbHfCmowmW7LzRaFSV3cZJm6uKMiPsBW
7ENkT/tQqso+rOFPIUTtpaM02dAExlC7wCLTbAwvdy9/xv2JCDRBD5RS/T5L+RAagtHvdKQaose8
IeInJ7hZmTeqvmoQl/UhtMwOzHwmwa9W+itL7kwftoBuzvJhM5Bq7CEKlDDbxVTf/SoBn6lqi99j
lo9WUMpV0Ku7n0q1f5eK8xguJRjtzir89vJEmzPlhrQTyLxjOEgDzT7MetN22sczjrmSIjiJvWWb
Y5dfJdX1mg+iR0FYRvpOiiGZDadmTEaaRfjedvgxniL6R/hYiIGSKHpoFqMeWiolUPxXDwjl2V1V
PUTap75U0UO/d+Z6a/qo6246AbucTttdkejXTavkUD5NXL2k+ElP3hqTdp+C+mEaT8WxGDJIQB0T
xuxFcFVTJEjO5WZuyKQ4evF1uZc2RU7Gb2y2tGUPWanPYSZ1S3i5VRi783J8ZehGc5XV6egvsvGt
EnCUwOYDev6ovxqi3vvASJWQspoS6qJilfav+/IS0y6skh/lsELhTRcKyz9vqjnOsUZO7hhxHKFr
5BAbEb20i8S6Kuc+dUlzcuKduQV1KZ+AqgtXHYDXMNYq0M7ck+eU7RT6R5WzmFPjTmZBjXL/0+9P
/7w7N88K9SFfrwfDY6MCUacc5qvBGiRPnhugoIaOfAtal05ikATkVTqf9ChB50/WVBtfFiAxonYl
mZZ21ZaV/vNWpHaGqw4CFfr9sctLxjYKq34LJT1Tvcsjyv4mvUKaweiaBWFg8Swp2jmas+mz4Xs2
i9h9y7sImQVN1K/nKCrZ0YzT1dzOOrJGwgnUjbO7Aj1gayJcD6UGjJ5qUavMxVVrjNKj0NOEw7s+
Di53tS1BjitpPGMmN2tmUX4s0kw69Qhe2fNEYQlZssaHoxq7Q6rMb6j9BVADwGxqcu50+fKtHI3y
uRktzSsqEgT06EjP9cRRRs52YuiPf6gv/L59/2NpV/pzaVdD1VZRqd4qus5kMa1Lie0Pu/XCEuQN
2ud4QLevCmRcsNmrpvkKb6EyH8eOrAbJRaq3qPOqKavXf+f4Kq6dVLVEQxH/Ui2wVlVeraEZD72x
PGlbe90ZJJNsBMHCQGux5R7K66gnIUXP4N8fe68O/qmctv/0vZ4tq5IlWuZfDk3yL6jpVo2HYmWf
uG8Y+9F6XAqAFbG6OpsqHkQAP/+N2tf/S1nrT9Wy/1MR7f/D2pekmialqn/2Hf634tex+pG+V+9/
rJf9/p7fK1+m+ptBLNYMZMlNUdVNBvT3ypdp/gbE3VDpUeydistT/6h8US+jbSGKhqFJtEfMX5Uv
xfjN4AnL0hUqYFTOzP+bypdi7UW0P88oSSESUXfTFKYzW88/l75GuQfMkyzCcY28TR2DQleIrlla
3kRrktu6hY8YWlPXFB1S2O0L4IMVA2aCAu6SmezS1w3UoprdRMTHVhgqPRznIihHLAf67n3ocWvb
cvk7S8KKuKd01zG3cRxL31sjSfx5TlKnVvEfqesxdguE/uysrGPSzkQ89bv2VC0QvqseM4Dl9UJL
A9oQNKOCqckcI+iMAGBeYrJWGtVoK2V9sooq8ZN1AnRhIZeLIIJdmOJZs3TZFeQK6kubfccPsXUE
dcGvkPwTAEpLNWsEcxvZnbXX6dJJd6NSkxxQtvawy2pF8rgCbovcVTPeamEByohTd4x9xFUrqDYv
aQNIcYEQk5ONk1SfpZ6cqg6bTK1+aLr2LSugCZdiQ07YfE0vlEx9Te2Lq7HOTCz+cgJzArE0K41g
BY3q6AJubFGscopJm51J0g5zh167NWNXqk01yJ7yKE7vyWh95lNit7JxKos8mCrpRowLOWj1jaAw
t89aW7kNO39qyQkdTLyo1Ww8dSMok12Qo+wg98q1+h3h5OEmobkDUEtvD5QlHoQHEqLYx9+5cpSy
QeWnGkMzkbxVrqxrK1rEu3b8yoYbNDXjl3kxa7eEA+rSs/oY6YSEMJ4dBfafvViQZ9RyDBC9v19J
p521VPWbtrjLMw44QaXR82L2AFzFt30xGMdygL6tVCA6atqyrYaTzsZ2wtKs1skENgmpUd7XE9rp
iSRthwRpOwo6Ue9KhnLXmykEXD1jI9sUH1AjijAzAM5iy25L8yzDhBP6A8DjJyzHofN2CjjzYmTo
ytVPgfpeTexVwFVvXv9cL7VOZWi9H5QJXHc99+gYSb0r681JgmBt9QRkAb0zHD01V8a5AVWzOb6u
LMnyxogccBD1hzmvmxeUMNc+d034wC7arqofsTcB/4gVdTWg5Uwd1YHVXLimugLeGsEdCulz3tRk
d03lRks8H1ljfKEwekcWNf2gAy1wJLjTfgo3RlMRaFCEMUxKFWfoZKOI+2bMQLxHRFmtaK8ixfJ6
zISCLFTA3EgWAujAaKbV7Q11+slZqgYiVNl2DpX5k1SzoegLzQEEOruzWCanVOzf001/GftV3NGN
jmGNb3I23WQoqNDlRF8kH5p7wYQsX7R3xowcTZ4lGA5kJJB7Z9KdjM88TqEdlJMbbZMcSKpBo3yI
vyPvQ7a+JoFFn1DI8+tEEdagWrqDzHh7IJ2INMKKKDtCHKLppAgN53kz2SBNBTpqO3x2VTdXn9f6
Shv1W6zpkwPbI82e6kH3Z7aZA5z+rR1es7W9ykYzOaCNiRLA9lEVpuqmo45LUBO51dI0/hwPd6M2
fuYixE9BpkSCUKpraMLiUD8t7WHfqeqGet+eFU4XAogRJRiM4TYlzuzhJMs9CGnRRRb4emin2AV+
6IvldgC3aLpJveWe0RCAVC3GMtzcDhOS2IIik0LpbAGLaQwlUVTtRqoFCntIVuF0ITE7kDVeDllM
jirE+uxmVXuXVMZKG6LYmSP2MmrKWSVX8FJLEewBMYkJYoHYGN+0aESGGjrhLLwU+Gn75Zi/CLCp
UAZIJipVK5YUVKcFi671oKzxaz7oNiyY3oZXQ4zQ68dEtF6TGYRwJZFNb/JkBmiDIYEpIyCQzFi1
1M8mUhKHfoLOkuQVffP0E4vT+c6yqgSxLPOxnITIx9rbfEA0HVXfcg6UOr6NtvF+SekuxLpYe1KH
B7NFHJfGqnXzJVPtEQ0Cy/yKpTQKa3l8ohWhYh3+aQ7LALJwtptZa71MoBCTqePrVuIru+mvVpOd
a7G4FxbxfhDbH6o5cjkCUPKN2TyhLsQOAlxWuC43Em4OpiSyf0A5w0EifEIofaHROgbxXqnOZMVt
xGt2Hs3NKBlPVSJtZ1Pqqdk0iRAo7bdKVNOrTBJOqJ4Jfl5v70ubNcEmJUDO6uWUGTi+x3ABrGMl
rK1r6spxbSSvyiQ0rZXdLXnD4xqzTzUihsrIkI/0fjkL2XroaEzZbZ/WQYozFnwV+tXGukCLo7m0
dWbvUbpHjmd0lsV4iGdAhOjy3OBESAFJK928wAsKcnZDrWFrT725vaNum4V5kz+TeM/XVqMd46aE
9NwszX25AEzPzSJQVaKBHonoo8bauWuru1lOdEpvIvIaFmq+VSdgvStiZGJV4qnLZaI/0rY2og7v
eqd34Yo5kVnKEMQjnbKXKY+gn8bCBihA8TbqfV1TYISjAIy7z/x9U7RrEVjPs6J3+HGhTwU+wxta
UwuMTG58DVdju6qrW0HTQylmvYU5+APl9+8ZbTU27FlvU/JfrwhKISIbrONlclWZ2gPKEgswObFx
1ZGlYtxgMaxD+yiyl7CFEkKhpmxeA/mfzo/RugB7H9smF7xxKG6bkrVQWHvdl2sxcmPpMWks2bFW
wtnQLNm5G2C66IJ+XLqSKmmGOlyT9zQsMhwaFolactcEZqOfDdC78WggMSuhhrQhbIIP7nDdHqxN
wq1KiWG3NjrZF4pMsFdYSOMkp6w9mDeVUG0IR7+CMy3dQc8phsX5GSCEW5I/Xa2GeBuvSop69qRe
D1MBKmqS36MWX1ndwFY5nsQENOluw2YggCGqww8p1pYTFXVkX/EuB8aHOv9j3VqNI9UwzY2x9mup
ftLV9m1olOmQ9ywjSPHo3mCF1JMKdp6wP4iGpjSbbiOUL0naqr6Bpau4YipPH0e1FxGyYd4sgoef
CSooSe1IWXWN84rO6j5IjpSqz/IgyT7Yc/I3f7K65+ZWjISgNvFPSAdEl6QGsX8TqWo7mxA0jyOo
5fX2kcyZbMtkevRRxyuEl2K3MUoifFOFc5O3QbOKuV1u0jdhHHBsKTsCWw6GxkQjwV6pSVsoElws
OyOJuCa1ul0LlIzHSbwpwE0WNV6GLBHQuMHiOfSIiLQi9AuBHKTeMrBTrXiTledEsB7SfBCOmBzQ
S5JWT20Bd2CbXGbmFg5rOrnbNrnlotEJWJ83Av2CKOpi1bNv4qCO+E7sVEImIxGMmZ5ZkwUaS3sc
ulY+DtE5we/kOlfFtwQ575AuNkGgnC14vnq6QgXX2mAREFQxqgfZUGp/qUwQu3io16GxRnVIU7zB
KrwBML+UFF0EqQ71At2SZYweUzV5TKMFf1ZYky5KqnFpg9epvQHTZBurCQpv+x+tprDmC5Trf96/
PEiOLR3z7h5nkxL1VNVswjYnmPLezKNOmODhnCqbo6lL4Zkz2+bL01U6iD7lvpt2pHLDKtKGl1v/
6u6/emyZaEtYOU6ol/cWXQGVrdQbKtB83r96x+V1USvJm6PTpXfIiKY/vFrLy6qwf72bOlnpJmZB
n+bXM3+4+esQsY7yQWt2hfvr3YKA8HmMWbMjmiRTPz/3v/orpRiIqNbMusMlAFBTl7xfR/v5Cy4f
lTcj0xtg+c8DXx5DYFqn2ZubTo87Z2jtJbGhVg7aZSoAnS3oF/ME6to1cs3c6ou2dOOI5ezXEwAE
N1r1zLICy1pHGnYDFAkrTzuxcuhpnbzU4eVPlFVYW+RFIBUM+h7q/vDn8pilLAm9+ly2ywo2BwTc
g1yYVTgKLQiDYsEOBvYBObpMe1ysWpDKlFrlfUBpQNbO0KdVaJVLGYIiwe1wv/WXx1TVPIjZNKK6
R95yJbdaFahWFaprQQaoNfiUTzETfr92ZC1vOQ4+r3ZSybTw0eKf0nS05TqmJbh/+q8/+OvhtjUj
SvHrsVq3wFJvWhDtihVCPVVhvE0YYCIGnZpKRTXoH49P02L5ay2fkl3NYjRwJBJKjnl5E6594Pjp
61l4EuD2EbdRzrXCxykGzrzy1B0uX7jZz/Xl1l/uyus6+pt6xYw+aVbahPs3KPohDYS27xBXyjqo
QdwyuWR/3k2aiQ5bglm63q8t3UuDP2rThpe7Px9j3rnRaAf58Xb1txBgpn2bdUy0IRRU/0W07KCg
8dcn9503+xje2cb5ZQnxNDuufuv2rhZMq9cbBwDamebfbuHL7AeDh524jY4fhdU1wx/Lk7Zj9BAA
ni1PhekE0UPnaXf02v2Tbk/O6E5429rBFvYuhrHet/1gJ4IzIkm3eee+ZKZzWpz8+FIZ7osp+Bg7
ffDA6HLAwo4eNMoc9Q+p9IT8gQs7KE8v0cOAwxOJTjo6ielsYXokC77ju9FU4uABn83c/urdym5d
KdwclJPsaXbbxK1xdrIeyi3HTjAHa0f/yplf0xbRpRtOy1YG/XZbax+cnhWi7bYdLe21II9+W9ab
CrL+liInCbiz94bIq1dfFPx+dKYSE/qbdruFSBzF3rIdKUaS5Fxz7OhcDLFXkKnPt+B5ULiJvFlx
2uxU5Ieps6evynSoWRiFS+NXlFxzfuF7IIdrBnwNdbS71S6QOfB1FoVjNvOzEK7pFQctNBNvO8Xh
rqX6CIVsq4OsbgoJsfTUm6QKQAhaq1PWeITZpAS6dTbZMH8oGguuTxVI1g/SG8J4PKo1lJPdKHa7
/GEe4BkqjtqHaeEb1TXJ/36w5VqiKVTY9eum+sQPyNIcHT6SoLspNrbuSkUH+OvNxrp2HmPPSo9M
C5AjDtobekt8gkLRe+aDedMeTfOmiG5ZsTz+UV9qTw6Id/JdXtha6wL32IYgf15XJ31WbnZrFgeQ
B7Cf++osS850TkLESe1QBbjwyA4Tbvxsfhc/xPFAXX82g+S7eFvgh4sG4WebONUbZ6dcn6N7oqJt
yddF8o66v588Tm6aO+v3Q/8o+hA57f5UH9PuPAieVX5CVZABajjKfe4U36vynM26X+bPUud3MW1q
2vT3SMm6qSva1lf0QbKoMV6bc92cE/lquK6eiuYkHL9ULpx2/oYEbHE3yAfDB5KhETEa7CychRmN
qaPbgk9BmxItIeDtofK1fCl8c7s+Ze9MgVETfNE4qhLgJG98mK7LHw0AmmcpO5pDUCpOs3qMU/as
N3dWz/g0j1IZgJ7uq2+8fYfFyPv5UG9oaMWdy6gDNGDyLsubULjNesN8ZMhG52ULxY+AJ8dXaiVv
Unag58zmvUAt2GMiFduh+rIKd3G2/l4C8FLdcGzgy7Qdii+Gv6lSLkJeSQlRbc5MrjhxE2M/pMbI
mg/Vdk6e+XF8JBcEoATb6O+H1WvVfUbnirPiAMneDLsLdQLeYfOhVef385Uq+ASDVf4SJvby4zsz
ue+OsuRaAnbBqHPAywY25Wiqz4Mj0iNNBdwjLC5nqcrD3Hxqm0er+RgViCIOOhS00o51d8Q8xqCw
1fl8ZJqhTvm9B+bEB2jmg7L73ZwmkvupAEKIDve8HqTxXYluJ9BUXPJle5evrUOsaKtv8HOdor6V
m7P5QFO1xcIWHIo9gx/i+qazTmXlOLEXp3nJRyT1j5fKtmrAJ17ckYi5XHvUAjUEw9wo903aWMdR
cSZH/YDgtfp5dxwRuXozbxhhuTtwXifnPXXMm8G+TpN7LVg/uIJBGRGeuEwIC3N3QNXOOJTWzax6
78qdEjT2CgWfiXLaSqLn3i0rHCOYQhAlxGBi7DemEscIpHD8IK4ubIpWjzdtYfWlccfjq5yqZ+pM
qy+Tjdm7WW9svTd4RD8Inx2FujculT611w/RbzxMYrqDmpOTX6+++qDfGOfkEprSETVjm0CvhExC
vskSrq+DnVxzDqi7UcUINvV1lFw99qKb1Z/B/z8SOdMTAweIirNljE98BZUXa4YzeQisv5qLv/pI
268fRB9CKc02fldusixGBymUgn3lUGN38lKn2aNmRV+e47G5x0iI/VnCqhV5RmCmJ/3GzFlJmfXC
kzoE1ZfwVrO4Y64YMliUcWT86FwVDc+jBZZrtMvs7Zv6IJw/l8gTPzh1SGe37BpdriQux/3jsxcq
KYRdLT1umJYx6yWXUH05vFIGApLkiCU478abx9kXnoy7wZ5fkSN9w8OdpUvlq3GCkvf5gxvB7HJV
s4rkqZ0jMGLjUO2zsIsM9L4Sqi7RQQqFJ5q7SGRKtlLdNjIz8iYzXBaz7Q5ko8fU4rsCRXFKXGb2
6dDZJsOhcLpIJfPj/pMd8eOdmcdyYTiRPYQ4gVMABUgbWHdc9RsrMfZRTn4y7ko+j/UgeDHe2Iad
Gj44mV1eTlBQAvFGOAtPUsgg8d9L9rw4H5wE/WFxGBdOk3bmjHOT38/PYvKzhE7hfp2ib+uh8VvZ
0h3Li6a7Wv1cPMsPDGN9YnmOHozz4DGjFWJUYGWELM6VcWb10+64ysoTH5u9J9WVzPg5MmbxK+7z
9hawlNGug4wRzBZzhsnCnpR3Eiqps0KxsfvXb7yZHKVkSlvlFaEyPlbbIT0x8ASf4pkwKIVcefRL
UObjtLevLO7a+Ru/Qnnj1wAbYg3lzGL54vWCz6GMt29djyetJ7zxh4rn6hBQ40emfXlcY8+4GwUm
dOMxLpWtqH7yXmlXPevkcfBUNL73yUrPhy9gBJxhjCyVO+I/71r2SaqD6om84ouvxeLPIdiKb4ex
OzTRbf/BZR0ZAaNSIROFuVpO2uBxaOs8YUV5JIsSTrxz1Q+L+bDPUtUrpABXWuaJGOCQSdF4IVlQ
/fm2+KIWb5LtxfeQoLcAHsUD9YOEwuv4xLoJ4dBs3zoB9KA233IK6lN6m63YAAcjMMHjBKLYq67A
Y+01fWb9ABVVZiTtBt9no7PX8SzcGxQDD2AlHU0KG6s/UfyA9Gwnfc/rutFXJ/2qSNLDBnikPKIQ
S1OrBf3c33Ydyj2PDe2DQjY9ECPa+d18YJOODp5NaFj2ICejlIUcDPrkT7dr+1qVQUGH+m1m4PHM
WOGr0z4Xagex6nwYYLBtp/3kS9UlRfPT+eGlKKks+qRNDY6NDnhc+UGWTnp5Q4gyKEvMH0sorVQw
9iJAgxVM9o3ldOZj5jRz1GwCinRKFojZfm2dm/pZO+tW2DCINEQkINZ+VV1bi6dO+zQw63PT7bVh
5ynuJXszr5POX9dbMnPEzOX6nDBdyYjVK4yRFWys2Gx75CDbfXzWak8pr5Ly02Sv/8zSajxl7CiZ
wLEHzw9uMq0fcpp9gp1a4gi5/gdzluWcPJu5Wx5wa5tvO9Xvv02rE5H5a7YkwoP229cVsYVj5DPQ
4wj33V9UnzWwqq4S8xpI5XK3mNeS6CBHMVmurnhBEBDkhu5eeOo6wDpe/Uq8YgYg8ADeTUR5xDqX
pEOYwjZnNXUtL0fewNmIAoQVeusUwOQjTUF2GGQriyP+MNNAEbGofZxBsVngTV3mVpDUbs9+h+WV
3A20k20+Yi1O3ZEknRWjHw/SNQIR5AYFeQqJ8MwC5SjnZT3IsVue+o+l/8IQWgfpXx4rjZM5aKH8
KL21LhelgcIewZj9xtVg/y/qzmNHci3Zsl/EArWYUrjTtQgdEyIktdb8+reYVd1ZVUAPGj1q4CJv
RmRIOnmOHbO9105NSmMWZHUPhxY4g0CazXSF/XHpAtU3Pq1G4sAfvdWy7iUfpHJB6sti6yFL9lr3
nG75xJAj6gYF84LfmabuLn+vSlIF9qrmJg36MjvqnNyJswMBC/FN8KgtPY2by6ewbTxuwK7JODwd
RQoS5dS+dTzu+ZaNlKq1u+s+I4tMd3rBEe3qbNrtF48cGe08xIlhM13OHS238Qtjuewo5Cy3QAtr
brBDvNBvmunHoxGlO/TV/bJNGQer8Dr2uhOLycoaUbddeioRjZLCJjn5aTzRfGTY2d5EFJH5+you
3DNpYXoSbUQaiJQuueCsdOvBU3UPzTeqN0ZiI+1afUdgHQp2wZkaBrVnU7mKb7Ww3kITjzJam/7b
RLl+rYVtpG5ygXbstxldkUkW/TOpeIu2T4RXyCdL40zKSagPvGfm5E0sja2dsZAGiquy8pOQML1O
GoL0zmldsfda60fXWYXees2RoE+Ue5N/YXqUOD1RfwrntlsXXSzxg4E6v4oeb9HzhVTPumuUni5u
Usd8vFtOu4nOfwoTmVObHb5bZx4c425p2/wnfJqvbHjWwoTuoIqHhM4ufGQyJgcaAey6uRDbfQHO
izJkKzjzd0iT/t6rbnoo2Abt4kXoNwi2gsfA59A99Zs+Ukq31LO9mBgEwnUjw56bdm9pDKtuUm/z
jiepE+22fke2TdOYoA5ea05OkUt5L7Q20kntHtxQcinfmeLkz8G7SnSukCMhtZMHKC+Frd2tHnr4
p4mBo9hV9XZkGPkgQRYdXJYx6T04WveulpwSIhi35eAn4C6Ud15mMgdisDeo6Fhfpj3rD7eCYfOV
eK0zxa8NnNtnHGh2c5iHW6xdw/FxyV7VwSujeRtFbwo/AB1dpOrgipHf6ogOjhKRjpfsa1Hc/la8
je91xlHeZQdmlTxgKHHj4+zOROzs2yO7sgyKA6XeJ/+PLtlFfuquDGIQ76e5TTNaHy7WcEb2EKiu
OjqrVzbxBBD+bozxg04bwoMPVowWxpZIWA9Z8w7ShYIQcEc7Vjt9O0M7dMa6s4P3ZTMdtWPE6ubh
ypVYCQe3oDz4MLen0F8ekaSOnC2jwgu5IsMOdnSov6NecOvai429n1TUypz3nCX6aAXzKho8U9WO
FJB3ayNtWDPZzL36OTRd86Q/0WTxUHwisVA1Thh7mbv2pRs2gbQpmLTTuGOOam1EfFOcr/xoI1Gj
BK5OYFB2ioEybYhVp6C3LsLhMOc7xhj6LTzU2/BJ7v06cVOCXF2NxtyF1VR9S0/TQRNtxc9x8PiK
m98t+PDRMWI5AwRsCwdy5lw63qwKaB796VgiqAs/FDsWuX2c5rXYFQx/3OCt3gIFtdVt6bX6vtqq
x34HALK+PgRnzY2OxkWgpWAbl9Iryeayp4fY7wUvogqVj/nvxPHuggRweoy9bKND2l1e9bfwvX9C
qy5G+8QlS4Mr7vMTt06yHEX0CARcEcl4ql6kuwbv6DSn51I+lKbXtA+80BAqWT1sGPYo5uMNo61R
8BsicEKKrW15wh6xromlY7HmnyuCUXeG174mL6yi4hsTsnArcZWVXZywfh9KFR2GXQ94f96r+FGP
4YLb0r1Wr3OFM8de1J0p/VJ1mY1PjSA2uwTXGVV3nmMpa/CVvXF0YvujQhCG9RCTl4g+mskRGAmv
/y+1jiue8TQfTa/YLx4M7XbXoAxkzTxEmNnoq/CzhLtcVzjO2wBuOqc/jq8GEgRqWvMlP8bbXDPR
687b5gWNQhl6oNwG0Q69SjgwzOJUxUiHUZuJMMie8ZfcVNPFvIUcn8FMbqtk5RbYJHZo45A7NsZ2
lHhakyfKTU7o82squ8vsUeqjdLSui3Sj1S/uivXMjpLEi/kmpc3+TzdDOM2bD+4CmXxcdoEtY5s5
eS8wODkoYc+RP34z+uPURBaowdzEDp+ygbOn4XUvlr5HYmHHz2uUQ+GrJ+w9b+vqHT51jIZsZTO9
oiR/6T/R5Je0313pS6N74lp+iksAc9O8E9tjOr+3v1lV2QqKCdZx64ThClsaz8UvknfWONQFVBxH
Ca8XDkEuTnukHSDTRom82s52jJnQB9E+QAFEhcAqj6KjEtzktXqIUqfdIoLXfJxsnIyWet86+T3m
zkg2QfVR3poI+xdinAP6J5pD1jm6qKMtFX72YrJXYX8iNsOwAwz14OV2uUlSnqIpDpexICdqH7/1
rkCnSFlPL9HzIEEfcLXFSe4CMiaOz1b9Vj3TUv3qkhuVloAQ/toT2EleULmXWlrCFWOmxWfpSPcW
nCshcQiPOUsv5lsv2Nt6y/H+yCOpbIaH7gVKK6soI/FNGWoOu5I2+WECaxX1mrZFKtDDebA5Bf4S
GFn+aCtWTT0q94l64skwbHk4pR8y597QW7hFSlvaxDyDQeMxJMA+iKvzs/osv6yTtm842dPXuCAX
QC2g1A+QH/A7OYM9eZQqP4m19kfG+Ars98DdEfsafYytdpmqW0h/Yd/tRek3OHaf8VP1UnlrVXYJ
HgvFD7tLSAClYkNidfXgp25VnpZ1MWBLyuJNIT+ZcWf/YHxOnMWH4ke2qCcbnuCpLG42FQALsB9v
h09Cn+2Bx4evGjF0O0x+509oEZz1OvqsJOGN8vZknevafqw25Tk1XhfaaBvigZcC2b03PNytc/jO
vCpC7U0UwwM9tucPBkAASnlNoxdKqIRXmW8LjL5+Mq84HsDCCaHNsj+8GGetdOmLXxRW8tS2aH7a
yUbmHL/NT9rL9C3T+H1X7uVTsOtV23iJ90QQ79ufOrkORU1D+1kN98b9URX43b5qJ34CH3YOUDfg
Ojmne+HcsyNzKwTXzO0Wl3Q3uy+d8D1Hsmhf0sgfZE8WX5cDabJ7ijO6G6l8I67UT8ddZz0apXDs
hPAargOgMJ84+//566iss6BmpoYUDWsTjiUQkI4kcdgPOXJ+4gJkDa15PjIB+vM+q44PmILZqNYR
VjQvBaPQVdWF4y1i5R9n5++/5OvH/H1TDeF+JeJjJxa5A6u3/Ofn//kifz60U4mLY9XXItSWNevA
f35+KjfSLhz3schgB+5d/c8/wvXNP+8LKiKh7MjUPiw0Qx4umdzoo3/70P/6zD9fQyuZEP39amUT
lJssbR80zUT810Qeg1ofA1wNRpQ/wnr9Hn/+imQejeKfv8J6xUBjiAW+iSk6/P3w4X//mH/fZ4UC
nsq/b//5mDxrYp+tZvNf7//75j//FuURzKL1q/79l1RdaTktW9PffzCVjm/y5+1ypC6TqspafXz1
/t++/Z9fG0VoyFl55rFqQwpInum8sgYPZRTNr7WHGxfzZqgsGnp1vkuG2tc0I9ow2RchHdankHBZ
LU7oXS3Ko5QK1KPjQytZfl9x/EsVdScMneb2yCcaXXO6jq1dj8x7HAqfZtqdWlV+t4xuOxfoKPGI
pI2ABaVXXiKFDDuFkQU8cQQjKv2fWVBTBy1vgUEV322cmNshlyQ6xoO6GQbJFxtkBWlgWL6iIZON
0pcMNq6jt9qumxs0eOJj9Ufrkw4YPFWo3JbEKlgmDyPQyTygPBNrrxhmN5F8iKzeRFwW9tZrkr+G
IXUKXY6Rwxtwrx2RZZSKCck5Y9ZsrAZLXhRfojbfQABg7SIZbvkQTXVv9DXqokTYq3nzVMXCh6gv
0O7STRB+jgO5A0rBuZkFx5IvC2hsB42KyZR0Jcr13Qk3Aw3QhaZOYLxPyEVxdRRXpGYhfs1K43CE
OpITANNXdhHNegtDxHqVSkOnHAfhFEGHC4yfuZtkglLkb5QkJzE0XkNsj67cL9sp/SKxNByzL1IR
cthU+OnaqEW/2v9GhfnJGLk49KIybEsRhAfhWptK8BfCYmhCrfgwTMFBV7wYc8KsXNo39bxHTLLL
c+YsC176WL63zXCdYc+A+kIdVeznlIlQUyDKwvHWYbAYdWoxlvugQdWoyk/4kAbzUVeXhAQZ2eu1
ZSvp5iGk59lp71ymzxbRn2RlF0lOPlWqrWzCPLxIoUdw/VjR9ci5Zkoi/VRJ/9mGOM0mjAO2yB7f
IHLhipFfcuwMqcFmo0UQAiFTYSHj3czqrFrR3Wq61WGlfpHLAgZIu2PRec2rhj6o1dNNVTJ0RsWP
FBZgoXrhMLalO6ll4ac1cO+cNphGdgpGYObUFJZJIsy7qE6+y9wBBYGFPx+fKpPdde4wCsJgnHZD
msAekBDtapPbYv+xczGrzuQnvS2VnLq1bAruoHCezOXnqZfKXZsv7/BDWFJkCa1M27jIAAQXbeAb
Z32mT6EjwQAw4ibZWIr6w53kSVL3HIzmRzfrl4Cp9LK6dhcwCdM0HIYs9hq9Rrk75ITSiaeZ7EUj
IsddUjo6VrQ/lFG+g0LOaehk1iDvEmaZldzJThirT0pvYsTR5I/6S1Ss3zrNh11acrmmemCTnQ+y
JgWbseaLWzOQTHnAWg3zD/DTtEC82gN/OC9isEHhG5wRvx6spPuRRkt2Aw4PpIY+oSZvEGKivp3r
8LQM2odOKpAzwVAQmIgtuVV7QiMytZjL74Ro0DlQ+ksqEgiZLmfEzxepxqEuNbO1UcPgN1DG5Dj2
r5rEMgcBdK9lOhxvhel2NEsmanSyB0kBbAxyhayRXdw0b03QUmQUFOTDr9ouD6idSR0MORYGQTwB
l08Out6+xFj/eLFGcodQ9DKxZtiRmXXqVc+ZlGvbTlvOlSA8RzybXF3tNdataiMJdGRicWeGM7NK
PLl9n7zPo/QCsI7skKYDzy9wYo4jDXPCrNAemiMngDQITOCkmdJBj+WWE414JpOXSnUMr+XP0FTf
QcecB+vSku+VaIEiCf8Di1foGHLg9LrRevKQ0WuDFsLqxsQlmGP8hP17uTD91ATangJrDwyRgI7Z
FF+jrH7XqvapLsYz1/y8NLJfU9BOfcLUVBBfQpOmV2o9BmN9zZdlK1TVNQaUYQsFG0NjLCAA8/hX
nR6UclLtUNExR8BWk1UlRRqc0ZEXyXSwJEyVKEwdQRtQdOmEe6kpqIIhW7mAEeLq7heYPwCorN6F
Kr5/Fm+nU6JPs1mSHdLg6WAAU59Zv7O6LLHSq4gRkcIZ3UPbx79k5cxXqePuX0LU6qo10oJgF0T2
UG5yEyccgQ6Jl7T1azpVo9N2xQWcHp0QoULBkv9ouSw73zCjpk0No6n71COS6lURpEY5EwQn5YuH
UH8v5zchaM7hVLdn1NWrqpSGulQSwCAHjR9AqWYlyp+FqP/UZKVyDXkdda29OrVxhzzLSDcsBLbn
8SnWl5bq1Log+wT5iXCuYu5ZzQjYZU/Iqr0wGcZWLFXGwKlgjyUd86qjCWKi7Z2q8qoUzL6Q4ha2
Gowv4mTNdqyau6YMUqcg6RpNtfYiNiIVu1hw1/YdjZAmfRQX+avEmktE196KHHKO6IprVE8Z4hID
m6qdzLp2VBI66R2nz4iOmFfmCXqjAEpkoZaSM5Kgp+yF/mhAM3IUkTFDCEKXdXdlcGrBKaTlaOWI
PqHAfVkZ3SmxpWWU57RoBxr6qXnO+zJwo6G3+GmZkxTFRD5ELdFor4p734KxHVRxAdtMC8DEaxlA
+ZdgSblxQAZeI8EUQRzmtX0Ft0P3//ik/gUs+peL77/4Sf/15v8TKen/W0uZLIpYsP7PljLscU0Y
/6el7J+f878sZeI/TDxjlmqIMmYzVfk3S5n2D120VBnfmK7ohrS6zf5lKVNAHv0LnqSI/8CQpqLS
00xD0kz5/8ZBJht/HGL/7km0VmoTX03UJbBo2Jj+00FmyWVhBqWZ+W1e/ZRJDfyht5GU/1rosSfs
EsjC06c4r4+igqs/wvBlclvus0U64YOxjSgbPOiMUFKmlPN6APfClMXQHwWKZzAmXtBYiN5bHqZ2
lG4INM/mCAEgLBVGb6by28xIuOFI/CzU/6IuWFAzh3gD15vc7kQ9C8KQuq0KUFua0A5MYETJYq/P
Spq0HqrCyhs1ZrwLlhOPTfqcy68jt3+nZXjYcKnbZH1d2YqQiK/QPl1pTwKZC5uGBFybzwRZzRqD
MkvZZcSqUV3L38WkMQumPdymPta4kX6YfC5KFfECdDMd1Cb/qm/mRPwgPuEaZMFgty21hMVgdhk7
yAQ9rKHSvAxd68RAT1g7Cs+cx9ExsA1uY1Wt3SSKHoZ8uNVByXTU4vTdxOaXlYscUKfIE4cAWXhL
cTfUdF+0RLsnac2PWz313TASY3koCzRp6ogGeZ1xLvmseFml5qCWR9Wx4DmScBLdBH3+UTPcxSGN
bQ0UYh5uUMNvY2JERtxt8CoqdliKOv6TZwxdQFqxxu7qnPYR1+qKMPvZjKxkH3DW0nvmI1JYDl7T
cQQYRYZGNeObfg0+M3Q0EkRcORTmkz3J5nc+xOcmFX4piBgZg4JLtphjttqifVly4GdF8VKEJveD
vg177Ss1wtERuuoy82sFS3M1+u4lyNUjhgQnhu5FY4sMocRsAVNMuotRHYb5nLlJbt7HTkUWLjro
nLeKepS7/rsyVjNT/wJq4ThjPWbQZ/p6q7QeUDEvb9WjKtBaqCtwSnOz5cj4Q+bGxjQiEJBpemej
+oZtgXMiJm0NTb0yIxMvkasWtHeB96Fzwzp3GMkcMUlncLuMKatJaOlQh+FBzzh1BxLb5YzO7mfu
AxlYhGh5yhLbUqhyMgy46lnaxRtD4txYqdVuVnlk2C9PlUn0q9zTi88LTd60mm7ZZjnfkyjJ8fQF
0akXk52azv1D1rpml9Y+C0t+G2ugDisnIp4eyY/JfIFhukK0IlkZWoDQLHhdugyaz0xndmo3WY1k
zkwE9WDK02kYyNWNBaRrSctw2wAugBWFvnccCwhN5YMo9AEDP2Ff45zftn1veQT80dsO2sfW7KNd
FNUzvcTxXQLKFBZeiuHDSei0GTiPTm0qvhdCaO3mWXpKJkqN2IDqoyT7elyWYyKg4sE4h81C53g0
LG/RgCgrGppj0anzpg04+go0ZTpVvZQpsEBjHGlRTb1PiSp4WF+jDdirGzwpUmO+hbmydl0akrgj
T7rdg3MghxQp0pzqhwI2z8GspqtZJONGAm9IIxuQPp5UX9Bp/AEooBstCYz5QMTJsE0cFZQzSjZl
eYSFw20UfYKPI457qh+m2UwvukhrkyC1fWNo1c2QBtypk9K6SZIexk4TKAODeqMbr6lgSWet6kEo
JRvFirVjo4VfbZcO26CUn8eGKPNy5MJG5NGAWaHRxlNhOYrKUcpsR3OTKzU2zBIZylCPTOY4+05y
9Zb1hoYvS+0PWeVOzXoMmr7UJY8fNZqTi9Qknj4y1J8k+kC4U2uP2tpw2tw4/oER6YvA7xNShwrp
QTBg4FX5Jl++A6NpvFrCW1MN1inpBoPPXo8GSdb4o6gCTxcjFkv9uVMVw81ZaAbC4+2WbLKpi5p7
GdLtSlEoiBW6OWvUM7BAxgGST+YIFWmNlC5+GxZPShuBB7GMLWVzeSjndqdG8TsbKFLWJbjHiJVl
yZhuYt250aLQhSZI6TiqLVORhTB7KHj5c1cUH4Y4nZJJHS+SueqcrOArx1fmiUw4TPBWBKh+CknR
QhNaKk/Hk+jgQ3yS2+Q5bwRl0xbxoefm99q4jbeWCNwKC/DF5DaQdaaZY1M5FoFLPke9mYJtHerR
RtnIc38gjCvb9EHQbYRaROgUvQmmLF/nxKRJKKoba8BwivWcVns7vUWYc86SET4Pc7cngpEEjKac
3SoxIwQtJrMf0pC1halyE4oXyarv0Yjoy9Lb8VWVW7y5kAyGUiv2E0r6rRQFKLoMkDQSBwXOT/Hy
VAriFRL0dJhSM3Up1PMtaVRumQAc7+Jheo0qCcdh1Pp0PuP9DKarXDJvTlWJKK6gPeg9V0RmLJQu
AZSZoWgvUbmTAyrovE2tbRFAUk+0jx5PInMFbD1K17xpYwNSrsBDqcy8fsU8HvuwjS4BjsoV5e0R
U9fTGig/2Wv0l8VQn2ZAFt0wHWggFvBVrIehQDIgm81LumRfgxJY+ygOGH2mlr+YC+M7cq0XtCoW
Z89GNL5bPBPMlfTXJJLXojk5jxZehnGvd8uwjRTOA7MqpMcQT1dZzcuh6j1lFIY7lJvJljPrYqKr
dxVrSraWVOd7k80Yg3t6NhMV4UzNaLhScfZE81ksLJNOYCM8ijzQzgzePDGMdKPCINo2Zdq5pCus
Vk4IMuqiaa6VGaIXLpFATwyZY1/Nugfgx3JzvYn2fRJBUCRbIdHk09SMW70UtgF31a5Z2AMHUgzP
BIr49QAcC+5fVbKdyKahH6YYMJv+lpcQaPAqv4lW1p/l9Y9ZrD9Meou0KDgdAU+R08rTeGirHCO3
rjYINBugMeJ6+p/NqsOylHNlLJkjdZVn20xK3lMB6tWil+u+lAn2ZPa6U0Hh9pQ0avYJvQUhWFgt
RVHc8jswY2ie++i37d4hbgA+s9ph2xj1Y2jI1j3pDha9UORDDOnKkkJCxqjuNVAgnXHOOr/Sw/Si
5lvaWeauKEIKuUmpbLDlz6LYnvshoRU+TwLnTrz6akXP3+iaQ1oaH1GY9ERsr69xmlWAvR5ibP5B
mIpohnQYgSG3piFi1tSr7IdyyNp3YY0IKjXBRzVcjIUoQV9Y5JdGLtCOKlrnKiSXb7qOR0WVwWzR
FurwWFZlvMffMvxCi8e37g9tEb2q+SRhY43RKgwLNVapx3RPVia1NkxEPimBH6vU2XIA5KyXKxgI
RfuVmEroK5VW+XJP0nc++/HI9LfXxlMGGFzS54MY5OZtvWWqNNNu03AfawG58oJCWNC7lb2zoA0L
ZhBD4MHwRQIbkhs25iG794rOAJTqFqV6eJoMSn15Crb0FDMHB6ywReEHuspcZXFEozcFo3uTIYrR
tddcbso1D45GJEy6nJa4qfSPqQ40opmr1sFlhwE6MiZfyphYa7Sx7TLrLE9CfODQkcfVqzOHaenE
cAtUn11YpodJt1DuxHwYeAvRUyPO4YUsXyz9PY86ww0qOfONvEZ10U6vYVkd51x+05RViThGhZMM
KcLALoeUyGhOmNmkB2ygQNIKFVscW8Ek5nsyES9lvgLxZuMdqAQCnTzdLktyCZEsDRLmGa3hJG8V
u4nSRcgTr4ite1oMH3rZ7oQoQMQzByehKn7EXPXr+plz+KfRgHErekaj8i4dzc9gLH+ibmKw8EZb
6TIDz14GjhvPjaUNTvkxxBowuW47ERQfa9aJ2vQiiDDoAp3WQXeZptFviD8JDQaYXSqcFIqIHhOa
qeTrNGszR+O2i02nFtqtsEAFF7ptpy/P2tTiMALmISoRbTvLcqVl8VVFuyttUNumYXxq/eKaYXec
2uqBDxSYzkebSkbLneuP7LRrIPwPxtw17rt9CVpl0/QIx8CTHdIapWBnGlzxlNFgL50qt9Lq5/WD
5Cp9MjXLn+Zy3yUjuoTgaOZa7Baq9FBKzaGV1ciOJWTCcc1Oq1iHbNZv5WzSuDN+exK2mT6glqw2
VcX4bugYL4v9psoILMJTYjbVQ1dCpWhuoVVtuWMfu/CqJeJGkEzcOKhM1s6vem0V8FjrN6yV1peY
gUwWMh7+XRsY9SRq9lyDh12/LwdqWILtaTTY45lMuaX60MwoBUAmbkYhkj1zIntKHBG70L2xBRMd
9qgTyFeL6wOC3DJ3RpIj9Tk+GDHZ6mDozCgsnLmK/RlSPUePXUiOMg1XWkGLam01rPeLHJ9yte2+
SljDprl2raznYZK9rpDeprZ9HVH6IsiapPqDocKTAD0qvRuBJNNFhUSoTV+CNe8W8x0mx0sAx8Su
SKfq43uRtu+tOp1pM9tY7o8RvmSV7NeqLT/pk14HWT7pDQULmgNTjxJbNuaHYmIIMRcKtBP51cB0
rM+Kj299lw8PTAO8nhKHgt4zS02xx1VAIhmeVmSP2pD50aXCSmgTs7QRcmV2hYbBglDsOJGtoU1C
Qn1L5zCuaJhrSbchP1QgO6MNuFMqsAiNCJ+2M8DotZN1yfcaNSW8dx6nvjuooUQ0F7oU9HjCfajW
B1K+1r281+EmYp32SBLHJLA6u5nj1+G9zQnlrLrpITfnR3PJj0Yb7/W03ySdjBkVvGbRQaetLmI9
XxrZYL5cCj69wnNtoCrgGKbHWOcE7Uhr4GVAqSTosk1qB2pocrjyFjlEKt5Q9Bhwc1wDu2yiqXdd
6F/bdDiwCDnD0P6ICjJaoThZdLXBeJ35TclMzPzVHCxKOD4N5SzM5llT6590emyk/FqLOO5aGach
kqN228DApL6z4Rp9Azx1FUW6Wnr4BBZvFxuJa+XWvuy50wY8FRiZE8JMaRwO2yzPr81k+qGirp5M
WDfq/DZEyZ8ls8hQ4GbtWyuId92MPsQOcULuJ1r/VYaxJ+rKQ1620HjKT1HRNrPQu83QPprylnyV
C+AwPEYBLnOOW3m+M9X4VhYYNuoIeFb7S/L7Te8DUtPgOUzvRoeujAVuSXXYh/pjk+nfXSQiG5LN
pyFXn0Sp/bY64TPs5n2B8KAMRCSA1jGRSoAfXyudU0wQk683S6glb2VSfXQmxVuknvNOAScXvWrI
LVoJ8YbYbJtB3U0MS9SyOlRkPznTaEHuAIhoz3l7w+qNFWz+lUceOaMWXwqShOxUWyvg0q0M6bXr
TDJtNBT31nmimCgqGKhK7bKmIU4azn2q4G5EtZJ8FLwmgZU+9GXkJeR+zWqJtMUqtr0w2QI0oFzr
H1gwwtVK7grVhDUKL6k+Eb3RAAGOtq1S+2I3k0CkbBjh2bIVPCRJBDda2sJ0OfUat7aOQre/TtDE
i4UfcQEKypEIDxLLom8MNQK2mh6C0B4E9d0402i8mOuQiubYwO4zRoBvn+N6FQxlPSLjPvpu5HBT
D+olTgk+4cALHGDSGM+xYGaDL5m4i9U+vdesrmQfd44GCmEWpu88S56rqEm2IRB3O00KeiTjbS4a
VrdUeGzYNplxVKe5wQMpKqAFjOel4q6eK0TEsbhp5mhXSjrM71uVYIjSkA+3VfHW4mY3ECgz4bsu
ULvlFO37LN5Hi6YTCvlYb16sqbzVSlPT+Co4maqohTIGh+ocIxIcRx/NMB25hRMxCwfdCbzCiHiq
sdsKXfsulfqNyOylkM5FnF3yDmWiIG6lbrwUg3DJtRxzTetJKUejqXa19Ekdy6dCr8AuDMdeSXDm
IOxoi1drXh6TXHpQq8lkNnGqFlQzYyAj7a9Rd+UJR6JS8+YJh9Ra6NUBCEOOgarudywmehLgqyy3
tHPcEIURkKc6714jZTtNDWcw9a4pyOSN4jXKLwIj6URlx+X0J8LRnsfUb5DY9sqrlPWUyeqh5R5R
RH1Tw9xOouYVTvkjFJCGdCrWiGEyTrQez7i6eezL9rmjPCfr7d3UyVoMUyqtEf2YBsxTvxGEDriZ
r1WI8zGiS1EQMAH/UrjJupsb5XcDWThR/tz4xhj6FE68KlkD1Fv9ETnRhkH/28oGGETFTRcsm9b8
kkrjbeC3wxGOEfowIRkyxfonTFG+zTLzGG15gTtymoBzZAvhsspw1XWD60amPCU+2smIqR25jOvr
Vffl26APz5bcvTNOAsCj4UvLtn3pqXF1l6tkla7SU9Pn5lTM35ka/hLFbXdi9gHhKcYbS362pfR3
Ei2p3Bdc0kErI4ELGFwlihsVfDSzM09Xeyp6JbiEgvFQjMFNkru9mSBzTyZoukJZPnTNwwLrvIPX
lwkCG2lfuPLUopUuGOzEG2hKGNpCsCgalNpNUdGebDJ0IQndzaXe0FCJnVrrQXiNomeR3IG8c3xI
1HcSty+cXCmYVkegMd+yZWdYxUPZrt6tYXltVlehUVYYL0K8TcUFovFbJ5epPcGmmJX8G+TSfup/
whoJXzM8Z4OuukomMHyds+2ooMKbJPqmdQ/JVUjqQxPQV+jNQkK/0kP8CHHU6PK5X5WCHVGaZTuQ
IhrgadI4oKdT7QBVM/eqhsAeejA5RwNVXTl7Y637BnRgryypsRLqI8U0fzOYLZgPZL+1FvSrcFqO
C+unDrwMzCghjEpkXTsV3Z8FTQi6D/rFmiP8JiUT2ba0QLb7GaTMJM07TgC26Q6dZXBy7mDSt+3D
VMrYiQhr8rQ29HsQnog7wkdOBJ8LoppN3f4Pe+ex3Li6Zeknwg14MyUMvRElSkpNEDJMeO/x9PWB
2bfz1omoiOp5Dw4PSZmkYH6z91rfivFE9pTMA6TVRh3KK4VAxKMcIsCVKvUl1q0LnGR5PagKeVfq
uakL9BGK8FpZqcZpDF5mYbyofv7qa5jutDZpUHB1oJDaSkVlnYzrNIVdlsoS6+Yc2SiNe8mwQleX
ajryQ/PaJanliJPxJhe+4kX5uK2Zt2pVf9cEmn5AfTcRazlwuwEiwOqqCSLo2DIm/aHDZhdktZcF
ONbqhv2UKSMDR6YRrHoTMHfVcISiyaPM3p5WfmmgQg2rbU3W0a1Iv2kyfNYDXgJAuqpxq8sOk1dk
bvLFG5LhQJQFwVYZ0aZkrUSafrAMZJX60sMJ0MOtcmjOFA1QB5JPtA0KjHFlxh2cdVsNoDjrt1Ld
Jqmk2XFWbZW0ItRAELHBF9MBco/B2YDNZDXmQHHQ/9AGlqfI80DbN7W2Dg32nCOXkpKo8goWvsoa
ygAtNgLg7PVsrxXJc9ql97ifN2VqNZ6l8/FqHUNWql/CevydmYQiaW9ZUbADKGY7VW5CrL4WoSzi
wBJofXMl1zVtkdaEqzYRhQpRxkRzY7bEgxH9XeQ0UGvDAxQsoz6FpO4zPWUdXAD6umPmIoC6xLHy
QkDsazi5gXqp53JvlLibc9NNJC5ZrYdq1/jDL/QUP7O61s1so6dhBXLGX4ie27lI7/CPnRTFTydZ
HEEtQMs15q/lgIJc0KZtJ6v7sq2+mOKO4jCNtiSyw1XrgQiNpiYJW2YJ/o1lUVYvs1l+ZXLjdKaA
hbNnYIK1vE785sr+GodLm6JdXkqHJfYKK7QgG+HLIEGU4xMi5RIUF9FWpG1Ss3TzzHBEYFcqrO+W
U5BxA2eWvB1pOqiCsB5G44UMx18+URRhBHeuJJ1U17D2Szc/0qnHCdKWKVtDVhQRFddhIpLbjdwi
mx7GH7ZVtK669FNPcicpBlpFSEMwTOS/JKvfmvNCo5OuQxz9iAMqWdLGglj5kuvpGPsJa618/BZH
bZOYw6sSsSkxDNCLzU0cmH2sGnnEm9Kr4dZn5m1anQRM7mRK0qDSKNiBtHHDNqAui+3MZHdRJdim
mBVjIlhXsSx8GYG4IzvgqtW5TRFkFfbjiSbXm061EOXueA/D+imi6jeYV3ooWAUR7wgI4qa5fg7G
9EXOUNz4PiuP8Kno0r3W+uVhaMUtFeaeXSKWE+rVOXGFRMELOnylkVaIXm8pTv9AKNokY7Bjl+QY
UQ63Ei1NocvHqk8/A9b3tuprT0MyrMeesHMRfaEobUd9uKd6AgCufRdF7dwKdeeGWfoMxp00up8p
vwcIJgA5z3ivKadjizUy6ShYuDwUAfkeArFx6k61ZFn8IThc6/FTUkUSR+BNraQIdzWhKbbem89N
BOXNKD9B1jMyijPrGKgU/TwuF+cxGLD1ZXWzB4Q5rrOyvAsReDB6ivUsn9QifIpa45fVWzfij7El
Qw7Migjr9sBipAZZJGQXU1DrVVa3rwGwQinu19UNJS/+4960rTrcIACDczAWd9jEW2lEH4i1N5Ja
urIqGScttHmqisS9kkhJtRdyli8a/e7xYNXJ8OfZ46WwvPzHe/94+Y8fe/zEn98XNetkUmg9ZSB4
Mv05igvJE2cOYV31WJ4XOIy1UF5yegW0mOcrsaz4Ghat74OL83j29+F/8d5I8wT1G2URY4gw9C6s
mynE0IgsAOVrnpc7ko4xmi0Pj5eWYeA6nW+12PXtPg7kYpeKBb/AHI3A0cJMXol+CYviAbR5QGnU
MSOS7fG0zIx/o2rgnp99FbO8b0YMyn8pOUIE8ebxkvwFLlZf3yip1a7FEn4HOd5AJZaP+edpsmBz
Hq/LCYPgQMnCKOvEZglX78agqHedNPyfh8d7j5ePLxgmVHOGy39/uVmeEfmDmCbBYAVxtiDYe3mz
zF/VsW/paILKoYOGWl6VmdjEAYVBElY72qnom5dnfx8e72Uk9ZKKgCmtv/jC8JOCOtpiJXRC30wO
ZkA5zlCir5n2DSkGycQCIGxdBGeEu2wSQHGrjOJbKjLEmQ21Knm4J605sEvlwWTfA5Ky2pfSNDmW
JbjTzDCJetcHF4bbOEkkf0vcy7mPyglaD/CIWmRwnfpTUuOeMDRjhCdq/Bq10pECJkF2y6tiRLPU
T+muZxMQz6RIGxnqVLnpETsWVrIGRyikJMFAAFJGNLqkJUwnc5yvZjwkO1n1232IF0mcqq86DqtN
T9A7e+tV3BDM1FRlh/u2shhR9T1dBgAPteEWWr81IOBjWcNLM8sEJggJJ7NA2OoFdC5Zk+KIDEyh
ORVThkSzwUqfyuJWGMQnZZCaU6/VR6lANTKDYS3ludiyDl/ddD9N0ezidMhb5dTLinKa2oC7Xxl3
vqCfZ6X8bWRJhAhz7k6ZljhZrh7rKNLXXNiXqB3NrUF26CEBUOiT0+kL44dkUUYxS/neyG12zAvW
7zPNly5kycL/Y3P0qRZMHNUEkkAf1ozUVvOJxxqzllIA/mnm/DwTb9Vp2qqvAbyZVBfjXkzcVues
aI3PEldsZzeBIXYKDaymovBCd2k8ajOqs7BMaalQbstnafR6qR5W7M+NY0pF+kiNdBtE+VUOKoNS
VjUd9A3w6d8KJYKZFttKr5CFk3IcOFTyWmdiYmKpms1OggCQRir1fqlkuxlm00lCVzjl1nSIlk9C
7wn2iczyRhINklEMs1uPRHKfim5sbavMluBci1ilXn5nviN0vChfWIDAROAk0lFCaUJDBY/N8l1h
zpWVVJivH+/9+fLjK1pmhMggCw7Mfo42eUmkQjZkbzCvfzp9PhSQZ1dBXDyrNYpHtT75oY6x1keG
axOz86lXyl3s4pcpA8+STSgqqv0wSi9Ri2W4VaXXAgfHSrDKDwSClG9mqrLVTLJi3+2zFAeuIGL6
ZKUo6cOhoAGzAYxRVemuVKJDgwIPiDDOVlwkkULctgHFNRJ7zS6M/k0t5E2ftA1OaxnCB5FkVhgC
RvFZpxqCda2CFFNcFJI8YmLsUKX+xWKuEkbziSxy+knDdKmkpqSgtWN7C4wTW5jZaq+DPxzNKfk1
wJKudTaeot5cpAzpjFTv0g2tbZYlowX4uYLMH+MN0pTynIGkoI3aK05vEepCivpzGflO2lG26g38
oEqO4pDi9/dQsQgzMvGjK8t1RjYSER7YZwVpby4BMf6s/NbY260qSSWTNBivfsTIP40Flb6gwfUj
bSX94vcBgD0t8gS5GPdDMpv2mPXvna5c1fk6h1w2xJFfOkFOD6Th4JUffVuWwRL1xR6+0sgK8iRm
7chAiGdhxsha9cKbj9yb9l1ObzcpNrUGjNTndkr6Goyk6g7xlQQtRvwXq82pDhv5jYBMR5iUQ1XB
eOk0/YmYo23Zxt+qdBl6GDCRSc+iMNuPHMVHUuiTh54VmcN4z8vC2tZ0SC4CXE+n7GipibK8lwpP
0YNyMwd+4mjs89CAxOd5xhOVDRyGdFpj2T4Q2wn1Ut52NMLGXMKV21roR4mJkjAggCBHXhxJXJTF
jDRDnIEwDMeCWAxWcTAy0LumWVK5FCjgT2TV3QjUL8MgiaOjVyl2CjXJ2HpGND1uEDFjg841aV8F
n30oyW+dRsFFa3aZYQTbqBsVh4jzN0k4kaJGHxcFilpXP2klMUz3u6IMf0sS474hFiwQ04vF4gxh
OTvjAK2YEOGo8sVVXbCBFrAFpjUzcEgkxbKUbBQIohotO+KDcZjXnWTXI5UI9NyfsdlSqS9zrhsC
ywKLDnnwYzZ6vjfInmLLt9gidaU4j5QTVvJkbgx9rjbsdvNr3ZQ3FFNfvRrf8c8rqqZ5vTzhCJ6D
DeOuesk4WJlGUS+Xkeux46cfMN7MEupySoA2tbO29T5FnCxeRXm5xQ3hTpUFFLAdz1I4dm6l03ys
fHSBSaJoB+0zFJTZ09hRcrrPZSBpv3xNulfhfNajTN7meg21Y7FU06Ff1aEFq20QubdbaoU6BoKR
okc4lQEdTfyHGXgFJ1RKCxkQZvvBb0Ynm7m6dOAoKVtPV5DxxuY+/ZnamFxLaL7lPl8HQjq/CIiu
GZHCXSDleOQA8wWi9BxqrJnlLF8E8otjv6s2Yauyfkvz+ygkpLrE5FlYjGyUdPVjrCHRKfwDPpqT
GpQo38Der7SmVumdof3SQtM15Pqjm0RrrZf1E2VZzD+mRDYWiHstvKYJLASFToVricGVnvWGypAJ
mwQDX9OWhKyH5bxCGJZtLBLKXVPDqVSkeDSacdgpSvdbr+bXbMh7fre+03T5AOc8fsVEEKoNOcr9
S4X2gIUa0uxBJKbDF9ddDBgmDEyvCiqqzzBPGG1UcH8TdeBA+qqFcVjhXFp8Jvq9oAIM88EY3FFu
vVG0fsQWTWbfCQPrH/HbJ+wbhUq5UXPVhAmLxjFLKU/4bKkjvRK9Kt8m/GV2vURGTqbk74XgnjcQ
uRjz8LQLpbyPmHc9dOvwaEPBPIamaB6nVHCkQTVscfZBhWRRshGhK9MqVoSNaDSdE5gYx9tcHHZG
Tq2m5CQaDWGDlFzjoD9RfUnXWodORyQ1062qhHDeDqdT4+sANZFy9XOZ5l6mx7VjtHz6RIhipAcB
jsLibRS0aP/nneXtuV52AeGLovAX5mLX2T7isL1eV0xVQdkAL6mrtz8v0Zysa1UaCBgeEOtHOs3F
ZfE3BXQsknD/eKZTRN70WuxOJKLB5LOQcD6ezjUF5yxFWK7k0ms+Gy2dQ77l8UA2aeHFeffOq3Yj
DiEaDTHdNwHSiHB5FoFO1wnXJExCdrgF861Y4jUqG/w/EXHn5CzMbO1bXa8YVPQSlPuEZ0SjL2yM
88eUgU4KiyrfM7iTjWTAQCjlQ8lfv6+Xh0rwBy/UhLfHW0loAvDL0gVliuNhOzRZtK0EzdUb2dqY
QeOhZgb7uTz0gy/aY6lBhbNwiOuN4Bi1zuiVx+JuIJFrlVIGcdJRplTVY/idtHXAGUcPKCDDyvmG
OM4gFs1BuQfIXuzRlpDGzhDIdZ19wZ0WmLoIWIjMU1fj1ymzEa1IFcPOEJNmj9xRdLoaqUAWcflo
Ikq8KBijvRIUEZ8x/mbbyvWAinQ/sD1BtE/jIgaBkYIE3lLfpj2lTuWe2kK5b8UORUcJM19RCpYS
VlLt+1KsHKoLFpXHrtrLI8jCog0ObczqqMuCep9rDTEBDYYgowtohDzeNGLoQiLGODOyyIiA9eCa
OTQpYyI7y1Sp7Tz+wYiKW6XtilEp9v1yEIKRhkHXRMcqsLptTRrc47PHlJ/2j2dtxNzaEUlPXaA+
5zhZnuqeO02qv+VABIRJzzeVo3pd9Ma2LSDwiNWwD1XVWlUl6xlio85txgeIxPFdpgXvANM9gCoG
YyXC4WHa/qh0KmBNhWUQdiK+NVn/5EB789ClR9rapWOaXoFOKMCZYxsm1SR9xLrlBySeDcOIVAJq
VS3iX3xSr/7AWg9n+joKwWH0zWucIYQWwMBnJZLLnig+bPYUzI04/v3/7RD/m3RpDAwiJoX/2Q6x
TfFQFlHzj4id5Yf+7Ycw/qWShqMYJEzrMuaD4U+ytCX9SxN1jYAo0dQt6k/6/zVDkCzNl3hfJZKa
T6Aaf80R+r8s3cClhqWBXGl+4/+LOwKJq4L74T/dEaYkGwrmCHwZhqYYFv/Uf0ZL41BT41Rqwp3a
3Rr61AyNWOOmhtTl90mtUY1miMH0iFVNZdSqW7Pqd81KND18vT/6WP6eq1bYaCGjAcpy+B4MZENk
XaamR1KYNta6a6HRCsDX0e0fTBlGTBZ1UJcCagex9sq4Z0rfgTIYz2OlHWhJsGTXDLZDzWyyB1fp
Ikuif9E6sGEjuvqsSonEq+hF1PU0bNIZlovSYL1K34eCOs0wTqzm5QNZqCTX1TCeh/jNmrAhJrjy
nDQtE8Ix1Mql8fAp1Nj8pTAKcLdp2qGJ01dzCua9qGxZKbKAxufRygimdHgiAzb9xROMeqy+sBay
J02xDoYBC9Nv2V4NKWb6RalDbYVRu5MPqB6o2GJAOZWYvWe/L+BOLQstwiQSK67xbdVkqIwsCHIl
JEKPMXTVaUq0DcndRJjumkicTo+HVpe3ZlVNLvnWfAaORioP3oSXdJNkFhorIWYrGyvCGtkvenyy
jFVLi08a/15Tl/Nak4b9Q9iCeQKNM2Q8eg4F2R4MN3CniansOnTPgHAmNvY0/aZ7TS6DaCmDmwLs
M8y0QKo5ntWRhVEKkVw1kvFSpz0liEWZ0BfQY3oBFVysrucEWtwYK9ZudhofqFotq4aLaO0lQ/SX
CGO+V/MBSU8dp16o015ShsLfzehSpZ1c58ptFpuOzBdsrSohMnGRYRFsZ5MzyApXi7O3KAzOJjYa
p2DAHwXjXfSlPW0pYkEWcUuoLkgsGlMXXca+gi3iw9fCwctJkpM7ZJORRaZiVYCSyZbARMUa0N0j
mHTkSWggeLGCUghlyuketpihF/lOdshHPf3zwJ+mTWH63EfpISF4JKXB5pCDeg7k/Bdh4E4xUkjR
5KW5aqLXGPxyk1VmtDEjuhQKS2zKIB2NSHz2ILdEk00dRHFW9KyEMOjTOjAQZslkLoDipKmnoLFi
v+A1gULYX6eAFRSGl8qYyPTD408UDesEpTCBt6CByeNDVurNdWqw54W48YAnOUoFJK6S4jtKmWPu
S19qSGvf9xcuUd7356qWLsLiwisWP94sLlUlsbQwmLJrxyQaDLj3cuZK5unYHTtWSn0rfZuL109o
RFtc3H8FNkDBwg9oCN2EwjjKaBTRHSV7ltLm4h9cnITl4ikknDxx58VnqGI4TCach+biQcwWN2KF
LXFa/IkhkjSr3w09eVvYFzVsjMXiZ7QWZ+Nco82ZStLHqVNyOvE/hhghTZKFWODMb8XDI7m4JSds
k+KAnTpf9C+Lo7LAWiktHstgwm0ZZOWOHRH2TIfWl+ePRMGrFJWNRCBQBr8m9sxbvzg457pEzt/w
J+rYOymNOrq8+D2l4UtWileZhhQ8nHajVWwVfBUXtb74RQEbErUj1EQaPo3Uc0LSDVSN4KoheUCz
EEKG5lcd/sIfN3p3PcOXOmDWEjLqc9NKvRBvS8QDHtYEM+tkzrGbLv7WdHG6RqyEEA+jXUeiCyoT
y6uWh/NFzNPfVTA8ExNRLc7ZbPHQVrPvELW7i5RuRAJZx9sOw226OG9pLn/R1N+SK9NT1xt+13kI
7Tkpvtu0pM/DPomRd9x1jJpIuDS454gP7TlCJ4RWGrxefAkKn01xiCkfhhdl/t9UgPgpddKcSIJC
OBf1BWfXWhgqsCwv4eI0DtFNWKog0QAlw2wxI3O9TU130jEpR5iVc0zLzeJeDnR8zPjoqNos3mYf
k3O2uJ1LbM/m4n9WFid0v3iiTczRESbpaGTbry6+6bzftXBGMwoMHbbq/I7h5ZIuXmsZ07XeQltM
R2WP2eooG+OWpgI9Ioza8eLYNjHQ2XIpkjEphqzWTOVN9tOPNCW32XhYvsVtOUy/plIhCbdXgDXg
DsdE9jaK0ikMO20tvZcEILtVHQALUDF/ozVAbRTRm9IW2zn2c7KPBnsIaKjiqmAHiUkd6M3vDu7k
ol5XfP9Jk0SVXqRgh/LvYiaepB0sc0N9qThbTUAyaDrvpIHUz8J8l6l+Hgoj4BAXmuWNYaHQOR3O
onUittq0dTnqz8KUu31Z/8ymSmEgjms63Qvfj3BYOQFHEJmfURQdeylDA+Aj7GFsuQn4+uWHwR+n
v4rj36xjgWYC+FUrOAcatJNlq5EzcseR5u9DYd4MeR04smz6XtqL+1nA+B1zf5CPDm5g4kNGv6NG
+1Q7xJUhWIJqkX4lgAqyhVjQLOwC6z0W1SslIpWqt8HqAnnuJETY0I5INAOnWSgIA/NGm4773Jpv
k4FByAKY0ABOsAAoaEL/uiQ3+chrzYWwIINaoF1tq9lgYyf/VQ2K4JTJhOyc6gq55zTBFemDZUSx
7eI3I4o5ZzWzWl4ZCeQG+Vfm9+WJj0f/D8moZTBxsHPEIS2O20iC54e6PFkN3XRTuTGcobKpBv9w
q84osAfmYnATOqcYBThLGUAUVj3km3HZmoKoQHDOFghoxQC8wqoAz3cRWGVfF98bABfiArpYiBfV
+OQvBIx5YWF0S5EqYhUVNHAyOgNixgw6o1wYGhrtyPA8LWSNdmFspApDF9CNLmMqXSgcGLMVKXTL
iFql2oEaqLIvnBbnFnyHCMZDbrWPoHkdoUDIkbTOgX1oC/WjM1/8ZNOG2o08H93trNjOdWOdAwvh
QgfkjbAWiIgBTCQGKjJPwIWr8WKl6lVC5yibxY8MhKQBRiIDJTEp0ncaOLrJVBb30l6s4JdUwoar
0aN6Ga77hXAyL6yTCOhJ3v0mewclWSPnFO3hogRp8T1SIki+FaAp4UJPkcCoNLl/bALtRzdkxIaA
VqL0VC7cFewzEFhiKoQpUBY8C76jLJwW6o/lwm0ZFoLLBMoFD4dhC8Bdorzc54reOSwQjkEJ/8Vc
SDAcJZgwwGFCIDENSz8uWFtGvkMcM9ysJ6MOvoK+vekgZsxlXSlWyi7/UQHQaAuJJgJJU4GmGU1w
YGFTewHS3jkGkyI1wrZgBC8EjaS5ED7qOyiDyzx3h4ysQMHcFHi1JIg4CxlnBJFDPt6zEQPZkQLx
1koEcVkZQ8sIWKcDsFOZ+jZZiDvt+DZndbcsTv2NSVjiyjDkzRjKhEXo0NbwMqylheEjWwOFjcTi
rC6En7KAnjebok2jdqD8I72lCw/I7wmBsdTvEcMffcsPC3BQDEDIACSkSXO1yom69rG61cGsOSnQ
oX6hDzWFuZmTZ/lBJdK1F6mmej2gGvJ7ilhNLK3blNPf6/UmV/NtnTDQqQvvKMJzpyvMg1kZD24j
orPH4bnmksGfki+TzIKd6hYQU1gtSKjHU83s0IYRlQ29ki+bD9LT4yuP11FFkobZEe/+eO/vF1AY
hbRpl9/29+HxI39fGnIIaXKKNv94/z/++cc3Pz7YP74nSeK9Inf5Ouly4p0f38cMC7Pq8ZRxH6be
33+qwqRnKgOJfGD8taJ7LgyMB49f/HiQ4FDu/r58PMMA8p/vdbUSInS1NSw2rtWZn9nj33h8l/rf
v/XPe+pOZJ3KNpkK4COIp1sIYXOGUoYVY+hoD8zY483H9zweHqk+o15TqtVfihCwwz9+/u/LPoEW
3bVGiAF7kQv8/Qr612SN5GVfLEk744I+C6uRVTIiMOfxntGPMNHSlngFfGOIF5unkcbb0vAAqBZm
C1Dt8bQDspYTZEH0ZzWEBwG21YnZaibZWgJCe6P0rkO8XiEqa1dIJu3x1/CkPBer/kx7iISEPSsX
Cj03NMGU/N7mN1akmEaLbxT2Lho/VtK76EVaWJ7Zs4nucx3rO4NdkB2tont8BoKLIOetO46l8ZS+
mBdlnFffUPTkAoXxQWI9bCNMoROPN2Xwujv3L3sVcpTkws4+6taO9gWWUGMTfQ4MPJkrZmvATNKO
ciZP2+8cE8pE8xPqtlP0YIdtYV6FTC2O8tUc/cImaHYNuwuuYD54UE0aGyn0a/mS7BcuQegMOPVx
sCGtfK5WcceUdkzXZutJL6pKo3A9SqOjurpJSEdgX9KzCcTSRh+UrNvOE6VqhXjXDTFDFNeg9Yqr
UNDvITd+pR3yEOXVHG5l+R2C1SjCV4BlKtBtRG24MoVVc+8pqumdZ/Jr+nHLvgfI7Ro8OeBeYYOd
gi3rYDMl53WyYxyl05EIG0VW2FrvZKRRII8jW32hcaG+jNdYvAmfl6bwWt+ZNxowk336nH0wQKcX
POsbMKjP+TNhlbaw0rzFg4D2bwOGkUXuivrzp+W9G9aZ8JkSJC6cXsHfpVDIHfCagE+iAAK27OFV
QnLGFtMpM7D7+PI3FPnf1XPpfrMxDQ7WsSVG4h0WtfCxZFKA2dee3kZyFWgPHNqaDIKSYudKVRy2
hwB97EuF4m9jOhccGby9UlGL8zeCObTVi/9jgpE3nXaj/vJfzC2lx7V+iY76Vv/Jv/j/wLVWv5Hn
CNlRAkv4s9j93tTYWfzNF9CSQBlZfnEAlI0FcfMDy6S/Q9CmO3fxkr9ltn5hVgQVjQjDXSixxOhG
H/6vbwu6Io1g0ogSm3QVPF8BaiEngfupXSgi4a9AhVg6BBrRjjLwD7jFDZfIRyvYnkgWr/NRnM7B
9Z0kQwlFsb03pJV0pjGYFkjXAULSsl4RW4qW0oQDb4/2ElsgXSfafTf/oJ3uyvUa9VvBvrelW38B
nsV7EZ8jF5u3Abnh9hI7Hf74/QztDfeZHT2N4Tr9BTk4417KSXSB3mHjsgZLWgn34Ck/T/CJyzPm
dAi5twFS+z5ixFnPe7rEuP+OxMHQMva2xa2lmPQBSeLf71LQ8IJdZrpAlSdoNgV3gFchuYervQp2
MzDIG783Plfr6p6Bbl6DVtxgFCOlYLTL1+bADkW2XtU1dRZqPfb8zcX2fYQx5tGt8kCBRqfuWJ/b
51ZhCJnO5hEHOMlBxANsKzv07uq23lTKCnkuKWWG++dKuSf22rJT9qjUz5367TtZ1xsgCS/UfJi/
c5qqMR8FvyG6DDoDR+Hko0ZYAYymarfczpxMrrI9mM5gtxzM5r6V+PJwg9rs00BBOIoKf2tQ4wBZ
uRd32jdmgiVSYn7CceZvOqxiBCpU2+gUXuirEB1SHGnRflAkASP3FrkIjr3kI3KT3WL42rHPKZ5Y
MHHkijWejz57AkK2Mr5iVimueJy3Ybj3CvAKspOdPoryIj91v3NSYDBDCV5HD38DXUnPXFoP0Qk3
Gwa0U3SdZtojtg+f9kP+oX8pSq+sdCllQSOGiM6e2iHA0eZGpns5zge8w5b62f9o5Gy1x6r11NGx
Vh+zQwfd/B0RqKisvvAt6basOsJJq7zkBkzrreocM+KdnrDKfDsbcE85zuE5pLhpc09k92JdCxjg
beVruOfadkbBO7gMYRFK1urIxUKGqhu4AUz81XQL37unYd0bkJ1BeVd2YQOPr79MB0EkeyMI3orp
gXHm93Olh9MBfSv2YU4RjOf3BNY2xFmsRatsx10IixAE8nzgHsEqlV+VTbPubpLDlKqaBwy3wjWm
XiN5iLgRtvP92RofxMipH+7xAhRfZoxn5YvJkimwsnG0OwGDwxBsiw/aQ4nGS44BkNUnUPmpN35N
rFRFZywdyj8M0BBRl5FHLT6z3bzCYLvSxB/sFnhx9WPo9RtkzhkZFrbQvWbr3l9Oe8QSL5avFC7T
l4+GWfAzeEqfZ+4oAAy2eK+f+YOXP/rI0DP624h85Wq1jc2Vv20ITHbmU7vpoX0v/yH/nr8Q28Cr
9ZrbKDoRiAWHOuuJ1Bbbf8ovxa24YW0JVRhfK44EuoIBAEzijgi1SODqVuZ9Vs8ai9117PEJiIC3
UClVblPY4sSUhIcuFtaQ3YZbdmdmYBh5Aw8rCYSQ8XlszHvqiunN36GCdfHOb7is4h8TnLIHwQTx
qLL3uIQa7hVi3DmOzKT8geMqe5K+cg+5TeJKX/I92xkM56n1bWQ2Ag6f+hyBu/Fza3mzdo52W8xI
uectoWMNlNfVTq/WTgb0y4ZPpxunOHBb7Gz+07yN7oRT4xAq3cI4lQb2VfE1XBQuyzVwSl7YeH+1
b+KNG/UeOrTlg52yrz4QNtgMnowZYD1kW/sy9gON+mDlBXsidnflltvgPfj0P4S9sq32gSc4FABM
u/eYYndFc4H9RVU+vcifwR5N9UgFhKQW9zEwOQxOzmiAJSBz5gKcb0WBDhZ2DaCek9PcTGnNIQQA
v5xEtAT8vbHzslymAHipGq3KvQmNOHYZHZsloKOdtulnzhKNsQ4DsAf2IXa4881LuRcYC9k0CBLF
CpZDc/GBvIcFD49itpmyi9qnZIvQDUwg6OI7PPStLSuelG2M7tkw1+XwHFL6jULg5eI24NTq8VZT
93HkSVe8B/Z9beq2sNk74hq+80F4XlTLtVdk5NWCeZ455YoXgFD4qM+hF1uXcmO4a9+jmuX4XrvS
ba7yq0KbcFW4w9N49gcozV+pYWffFQ42XPLjj8JuUlagdNNeF3cYy4WowRBzkbpyN1c0EV/juTiB
4vzmrzI/g7hZjem4xkRqfKbI7Vjvlc6iRfbnF7VMXXFLB5bpijIV4c2UODX/kGsA/SFlC/m3/FJj
poSSxDYRnJOJ25RYQH9j9R+qQyUh5Eph2JE2qZefY2dWN8oXYxvzCQtpycAnMxKYjt5oFWdPucm5
9ViuVLeE6XekMLZlocqNd2bkCVcDPIk7OOYbwHDJLhdFjcMSlAV12TN4XBvMgNdKP1CPzwm7QDXb
u9/zvvdpx8D4XBF1L2nrvkGxgfbzpnBrM125OveY0+ZPxO0SpfA8l5vSU+/qXSg3iM3uw1oxWUb8
Ks/c58Ybykm46Kt+S8VEJt6QzzOvqK6ssquErWOwEahQJK7bHaWSBOos61xK0KCeIC/PRArCOoKO
bsdLuIf+jIKC9Y487AmbkakEFW6cb2XuVnncjeqZksqcIhP1hKsfgyO0aVZ8GO9oflDbjL3H4et/
cGj+OR6MfSlTSuKqfOY1cwIBKhzt9Cyw8dg38bYkqcKh/CgO20olgYADB4CHc+ly+3fJa7KLY4/7
GcwhjSfm3hd12GjBQTNZEevHaSe6feeW6CKTy7gvsLctZ6ytdhm6C/EuqIc4crPc+YhEW5BckWWR
7PrwaFcJfnt7fo8zG73+ZboVgzvInlhcMYFWyboDM9454q1BAAmmjU+gs0jbKvpRaZ4n4dUff5nE
TQGpZM0Qr7KPVlyxInxrqTCzBA9XRWPL1/k8Et7gQcpOK5cFxgSFCzLLDm7wuuCah3wO3nTXMQuI
LDFiTI52dfSXo8elVNzSZyF5oamzm2ANDNv/Yu88lmPXku78LhoLHfBmoEkVTFkWi65IThC08N7j
6fVttqK7fw0U0lwRN8495CkDbGyTuXLlWsZnx0kw3edYpFI/YP5sVGw/odvuxnrXFlczPsz1Tguf
8tQv2Q2qbenO2IttKo3dDJ33nm6w6rOFBQsnxSLb0u4H5UI4w/nYQ/JGHuTH/qH83wHJtm66+KgE
YVGdwYLIsbWPKG3RLGtsm3Ar157O0Fwo0kZjkFrsbWhMYqHsYyuQtTurgJrnFil01l/yhIl99hEs
RKctEd6bjCcOnO3thCsGclapK9dBjr6x4y3SSZguY05ouWUUXMT02zmXkmqYE1COydDO+qrjh3Rf
WjvFN5VDjfrYshFBGOeI4VLpWbDiQuXuBByN8ks9nTKceMNORoPhocD1eiAhkXAAkMctMSL/pfm1
p5j5zANY0SwiOqCnJMN9g8lwj6TFQpdRTC2ZcskxZh/UP2zrvoVGJR84shV1W+uf0zudss5nLaEO
R77DqYRz7Q8ybFrlLcNOvod/Q/HrhPEFu1fEozqAfC8/bDY0MYEET8g+oE7DTo2ZPIoHxMvSs+H3
hR87OxO53xvy4ZhRh+h4/nAkCULcHhUyLpo9J7c3Wn2IwEI4igiY2OvW/Iqu7/jE8cD5tOkvrBv7
oFHC9iEDbohfsW6n0iy7/WOxA7/aooR1F31kH/3pvd5Xm/f6G5eQ29dKJvaGjmr/Xevs4PgFROT7
CRvTcuYhoGjf75iiNOXxNe09uewOTYZrig88GDvILOndh/SYRu78aDJIH5ByLzPOS1+EXdZW4xiz
TqjtY8OQZ2yoyPF8jjf20tJtaBOC6cMkntugG0mNqCZRRSZK5c/yUpyzAze06R9pvAI8oNXfFwcv
qPsnxuBsN2R62aG8lPVuepi/B6TtWoB2mPHyDjErAzCCWd0gsvQOL0mqPahctMRuyKHm1Q2ZmfRV
P1M/FD+hA6bvMbnJqOfex26DfAwHyfzI2uKbyNzpsmEbq65DwILLuL4mwrdkB9TwyOJlReY+tXLw
Avb0mT1ooxI+TTuUGyiC7xWMj8UsW34g5n8XnP8u0YdFYwMe4SKR3Ta/8rNyZbnzLQVJw33vDtk3
PW3FT3ItrtaxCuC+0xd7/rueaLykXzA2TxgQiLSZIL+ud/klHC5l+rZah07Fh5ncGwmGonBRA6iA
EAiLRcF0eMYwauvc0ldycstX6AncqT8ATNJn5oXFF0YYw1X1iHTYIEsf2SueQznfM7X6C5mqciO8
xNPkTZNdHbjAv0Cd/FpRqbmAlWSI4m1WvBsaD/eXhcHBBjHZKl8ARwmthXTx5j4V/TwkcYEzDF+J
Bnt5g1LZW4e0DwU+9j9pk50Jmgzn6ccafZS8n2fse/GcwHOtdO23KlBcO7AqmhmoEKOmdGnNS1L8
4vV048v7yXeY0RzHjaCFpJgYji5eF/KT5NMHQwi/Gqf+PrI2w8OEj62v7sMWC4XkQD9cFe4wlgH7
MO+huHc/TKB9GHAP6rZLtmxZw1Zd96ObfbSnVt3UT0YcSF9hDVMDowHaHrzId+5R4Fz0bQjygmvv
ySz9W/OFG+IJq91jeGufJw5Mks5pg/RtZG/i65aWt8fWulWyq1TbD2iV7QY4cVP4LppmIyGEC5E6
cznsaRbIPsLf8bFyThXTCwY31izJI5J+jemyEivzKXGgWYLan+rxdfrgPONr3ovAIBbq3271b9FT
/ABvImfTpd+6o6i6zd7zx6cK97FTdyUaGd5NjusKNvuxB3jFDavawbgAZuyJY0EHup+l28Rb1ix9
2eu4kX+0Y+A8EJsfEdQkv8SkYgDDVN/Ut9TnQcrZXXS3TPRv+ot6zKjorieoIqpPMsHxXD4SCxTv
6hI8WVTDmKkN1kAkdARhYp9GIAUcRIAdP2kb5H7udtgJBfxWVo8Sc2hG+gRD3bO8gjV76anL4L3t
CusZ0fVJv6fxoL6B+dYWbBjEuAj2sTV8sZESah946md6q+vhmCHzV14cfE+q/LPiIGjA4NKo3tS8
2sKE5RWErjQPsnUKS99YP/kPRMaBgiP+d6eFxwKLzKl+dqzrjASciEPN5H7caLu62j1lDRTV77zA
puHIdyC+OQThb3lh1n+BjTh6MGMqtrctmJYuG9qJHF/gIxtz3GFdZ7Kxhi4f1KF2c8QBRSO7gk38
Bk5HCF+CeRDxki0BWKL6HG73DHRPH/tz2AOfb/tbf+N/AnHbGTcaOMoHpJiPobE13wZpR+KF3Oym
J1gJRmVL9nYb2X6Q+iMMY9e4kGnY5YdMMztHlV1yA+6cn9lR+Rrga7I2FnPMrk74m/jtLvXTGhkv
15le+LBPkks62qDwDJeIfB1AVz0aWFKSbW7mm3THMYShIDsMjBMKPwRR0GajHZZIVaBmd0lGr74/
I8/JfOaKuomNlEIYPdMii+ZEhB2GXVRme387YHFmu30kV68fC7IaM72bPxmt8UasxbaGimyK8CSz
j02PuDR8G57jL1IX4mKwXDZIRApq38ID4khicfxBHTJ8S/RHQswU0I+aUEf98ZPdbX4tlGDkNSZe
y0dcirpzvZAoA2qwtO6I2vN9F50X2nKnHa7v8U2hsfSTxgVpq9VAM2iWZsGe1H4zJ3BFAtowxps8
sdKuUCosZ5M+yZQp4donl872JLwpgwTOLFihvnGo4ZynZ91bDghfElejkuZrn/0jXLITgEcDWkMA
ar8R3efgwvgcyRtSIUIKBcyKGAH18ewFTmkLq8MjGFG0nZJeBlhTG0R3fjG7IaLKzC2Qu36YJs8I
wWAIS2BGpCNsUbf6mYwbttUwraJDun+VHsFE2TKCLD4AKXFZPCC479NPBJzzq3MoNgummj696IRV
UxowohBTMlKk7ECSFL4t01m7lZfM42x7Y9jk9BYSZ5F/2yA0GY1jriR/zhv7LXnPoj1bA1dTPM+f
fBLbikHCLuP2QJh6yWFPPZkktVu78u3qpH3q6lFlg3uPH6c7dPqZgdlLmJIkeOE5zS6WEfBhiNGy
a6mMDLnFo7ZD7emFSrKxnJrt9BIzCXl9HZ1qJvVnFm2dx/nIQgashgl2Z5+Z4CBN6F15VQ2i6In2
ojYoCLEyj0RdpCNwNybPsTepQ0kpkLMXo70VS0CpjWIo+Wv2xGsBdhqCi8xTDZ/nztMYDYpLHs6m
VCzAixPrHi00/sL7psElQN/RlkEmMTFMbcBHIddGL1Nl3KjOoA/ovFXSbw87Btc+EKbkANY+m+84
15nRDqkCIudOOxbGTWLr55olXO3aYInofw5meRGTJxGZB1s2qTXkFygSzMqS2q/Hc9CxELqsI2mb
F0uQm12O9vyRwERH0gWwotpx9Vwrn8xfNIX5DJ7O020ASNHRYkbWfq8984XsZIxHzZYyP/GvRfsn
x4ISGGrEOHigffUs43asPKU4T+njjsJ6xfKOv+v5m0EdpjfezveIdMVloHvSc/qWjgwrd8R91YQ7
I0/ElbQdl6RQr6cExj+v0GtEPcca7zkLGXHGS0dFx/FT2bVxaiG/QpTCtfDtpkcCfrdX8xSBKN+Z
nXymOV8590JpV8mv3HUO2NhkL8D+/MDlg6z3Ihyhv4wOyOrMTsnJR0qt1By44jZJUSoxS3hm3CvZ
YIiFBwuWqAwJJRrMuWgADYRLWfFUvKG21Ogfuzh+cFfMrZaQmVYjEzq4eETsCkyl0GCHu0qYaLiU
KN9RIOGOvmIffsJY7WTpVwe2P9sR0nDi3AYnAapEn1tMWtszlVfmCj8CuaqG+Ox/fjPf4PR7LkEn
rYbpRq8V9XE8cja1Rtu3x17NhXKvKDaQyPKpc71n+Pl6Dn4sCtcDw8r7qYyLBxpteRP3jgINj5Hb
YdJrHlfFIuJfeAmPg27/mNKwuG3uFvFNLg1lZ4aOIeAaETPg/tcaC+wtd86buF4mgXhINbRNt4TZ
ho/HBilekkZ88RBGWroTWkHYmOScPURJAC0YkrvLeXrni8dHqgTYTyS4km65Hf5bu0c+0ATmMe54
PODCGVmzrj9axoVVYeh7lnyh4W+yH6gKGLRKUASWXfhvPEQ+TCwMfL1ZDFgkNRTrnqyjTv5j+zxY
FgjfwQt57Nwht4lRGpKkZtBcI3WHLkmzemtxbYQCJ/UDaKBEv3RIspS3ODAVmDIhY0pV13GVJzM/
Ap5IGWDCI3OeLw9hPUtQOb3Fuk/7bY7CmHXP/aC1SW6jIVZz4jHwWqRvxVyEmAL8rIopJaivIO6E
O8xVaJ3P04/RBvBGGWWugtfxGBTkC/H1BVKwNi2G9cKA5pk3xPJpck7U65gfPMp53Ib4mynIBrrU
3OOcgJs2WJfPwWX5iJgj7XukfVwVl72eKGywLLJ62w9HJll/PzxQII1aZDzdCD37pxyK58wYe8gk
M4mUKKDERocJHmelq6HsVgZcHevYiD0iR9QEu9ST8cUolK1V7h8wCGE7cYbriD4tNLGOhvJ8X+hn
KG2y6tu0Nqnnno9f/aUMKnlPadzRPBhjmeJFhi8bN54xlzmGT6w9q3vkR25XMLjqLRwO4vJQQaKM
1kRkIpi3lLnEwEZHB4qO6pE8wXBcabMXw78pPBCcUtswJ+3mWZ/3/xxh9lIJn1H0jpEcK11yYVqj
J8TzX+Y9XDfubJE8HglrkfExuoAFV4qq07a911/A8BiNbvXQMkEkm1kIp8BSXVXyGLCy28WFz6Nj
oKhaazFirH4O4ZOBZQfi59bwRCJV0nO+ZdR5f1aisUCjG4GGmBwsSNzE640PJoeH9JbnyrQMqdvp
Ap+c8qPz2VxD7onEicmYHBhY0jwuifsXhCCMkyGyml4ImI8wlMhN4Ucm+qEtntf1yNeLSTACZSKK
s7Vn2u1hnAQ6KCdZGU3AVLG82QmsFkhtM4zLBg2WbcDuuW2EgRJcoIfEfGUxOsf4C5Yq5pDMV2nL
J4/2fjHpAsP2ZsMkI8ElB9bJ2qrpKXMQBDrJMw1v0k2G4/m37GzdN0cx0hojoOFMREmFM5PQAhd1
9pKaOVaiaBp0DYwKVLnYL12dipSzNV5icgf2cuhdVBhhT7kLi2I5jtoVSn/zBM4Gk8Oxj4qEGlcJ
QnS18hDtc7EVcvuICkmqW0O/u28HtA9P/IJH3aBe1ZBUuA6Fczgsd+ELIyqrZ5hdKcg9ZpUYuLCH
qAgQ7UyD/odda3+Kea1deZYArYietZQ9mwS5M5BCQrbcZ2UNnQ/hEiSXHagEJoXOVWBSatFPYB/Y
h1XVYfcnxW/uLPj9KtIOWzyhi3Fn6MIsGZd6tucKc1db3MUYBSTQEoE6C7T1UpKSd9LdJt078V0f
QQBH2IXF4/UpurA7VhqMTDvdV9OH9AVjhW1M/2kOEsKZ9kOBmwtjSnjjvFrttUYEyMFFBpXWPcxy
fIcMgpSzI+FffmxXOtPuqOzRpznGx6V0jfF17J9E1QsoIfbihBiBhmF65gHSH9hMmdesReSf9A9g
BIcyTVA3OyYmj4IpC+MfSKpMguWOFYjoK5OeX7NEygibXMJQDO1EEW+yaa4DghSHzBLvu6v0yc82
Mj3JNoqfTG6h3vPUOMnR5JXsg5Q90ARYLOIueGVVb8WPokOM3TUocTCDbI2Ur4PB+lasewnu5xuI
CF9vdS4rj0+m4sS5nXOcbiuV2UjRfxEbiDizc5C0PTsJBGVMnsvSZ9oMxpVlCTk97ND7QmzVr8eD
ykehdZZ46LQy4amBhBpqlzB72OxcJlScPszcEGQHVoXUuSuCZkJTEItc6H0jDwwOzHDUcK+b8D30
ZaDziD7VK08H4fh6POrrDiCH4ZbKa0jExcbytxmxWOv7/I05w5LiytiJVpw+uIK/7ZzNiJ2DRxTJ
gZzveWjsPAWkFZMeV8pLELXc7gNCCBsU551k7Hn5gIDTxiRezrcFnLViWykXtrEhObd4f5XE5m6E
2lfN3BGxD2cfYBk/MoYEZ6wWeSZHvaeCYzjA9qLIwGPlXUVEYw6c8bOjcNjRkpPO06bUXyS4ZMan
iPdEu95GzwK2kHxFntiGIJxmoMMjsx9/D1koze7A03Lt4wFOACUZIjHu3vpik78HGyVZJ18VxzfM
E+BPmEU5ZtnQDPoO1t8epgVgModzC8IUEpG3yEwrtm/PaGVsO52WWEdm8/gThokaszpoTT8zmEIj
BsVaqkWjYSKLVbLBNs3aHWjCVWEJp0RI5nS32nlKp1BvHXBl20ZaisdKBpNzmeQkqE39mmDpcFCG
Sjs4DWaLcgqJqtRRSJX197SnjQIdXfWQScwpZNT29NtS6JZoakHbsvT+rS0U0fKInqSqspImDRtM
mU18dgDOkJGYDkubXXBKk3xkMFa/m/TnyZxo3g87i8YKlAlxwdC8MX5qdJtESoj+/CkCWavx3RbR
xxRyyNQapzOmXcFgeSlxDZ3itFZDmt5MvZN7maU8zjaSnOa/BIVCE8WFMLMvf79qM60gyMFEVryg
KLJlN4PclKItqFTn/lB0qOJOTcKQDeMpUaGJZv/6Q41WiJh/P/e0oR4QPLe3SsPCbfX/Ks6jdYFh
VBwl09IQbsgP/35BaqZf9mIi0i+Uj/7+aFHCwd36Xz///W3smH5FiQ1P11fUPQyhgiH++k8pJKmq
06As16PUwOyUsnbB2nBGqsVCWwP6bg9BLKRv/+9qbQlGaNtkPRJK4q9/v/znG8W7YXbyL//+ZZ2F
+7ElB+s7sJ7Wggn5981/f/zJMWV/l/P3179fGnVzc2QqibNGt1JU0AI86Jx0tRjYvz8m8eP/9ru/
f/j7nTrEOy01kwAZyVNh5Vi2j4gsWmuDKVJKIhdHmIFlzUsrqx2qKLT09tQ31KibXBRRjK2KMAsx
K53uGBDkVhV0Uv08gcyskMUMW8DbKchAOf92udyS+YWfkZHhlj42hyp0esQfDQojK5y2FAgttUYI
BGMZXUpEygcNdVYFq0w0VmjmzWubjnW0jFGagsffyIzdMtgbaZnu654DeZQxfy5zbLPNhZQov2tn
0U1oI+DZjfa6c2b7s+ge6XFHd69VyieZUkhCui4nxeSLlv7AUGsKIYAkemteURu9b+RFOAFBfG2m
EAEWwpMFzmFgtMjXOTRokRKAz1WLj5VL6iU6RxpCRQ8dvMoa1MrO8vBcC9HDcS8nikYRrkWZbh6o
GtrkWmi777p8Aoeqdc+huc8rZkY6Wvyu7Hu3HUoIe9Ypi3CuWrLmG/1IDuiIMMgEbYtqiunYA1Ot
5xBCVNvaUlXAsSMlK5SoyqxoBiGSge/pONruNArjbnR26wlGSKGQYaCo9lLJ/R4+fWJOFGhT8ufK
spI9IvCwcECZbQBCc8pCykTD+1gxaG2DtkBivmgOuUM5E23KGETSrOiOBR1t8zv9gRiLWCOMfyxq
tfi1WUKJxFIIsw6VHuRV+umAABm42e1mDVshNBrpHyopwAyAVbgn40YFtiMn6wSnLY1oaRrKc9Go
j6rIumiF2NtAiFC96KC1YB45l9nBHKsdJWz94umtGrhiScogBUr2aehn407m7BLWx+UcrQT2kD3r
OHuzeqJR2fh0Usc4RQMHXIFnD5IO0U0xyQzhMQ97SV2OA/p+aPiV5dHRRhol8MEeLUyuc0WE90oV
etFU0nie/04YzJ5QYdfOJRr5tKPDkKLQSwvKelQs47VRNagEoxTUQ1KxgGx624NcjaLrVF46zXRu
2H6Oq+E5k2YfEQbYp0nV7wdcdrOwro6G1J4ty5gwVO3fzcjAIWJq4KqweLeNZF0HJeHcS5bEzSM7
EZOIPCexRtAc67us1wkzbHrbUl3/biTCuajQUFEhHpHGstwKzTZPL7pyPyTyMcZEbj/BpEUFq4Cp
NNG8lw5vWSJRBVr7zE8Vzt9F/7bopscRlMY+2j7utDFTD1q2HqIqJ/pfwg9DM2nnyKZzN0YYwT0V
jYUFoeKc2ro50U/TH+lbOeah8qstHQ00NcAZRwC1BghJvXE0DCUNpBQJBZnOo0LB62196E2aZ7uu
VQ8l5Aja/Pb2iB0IejIkSTWSKm1udoi8FQPOJMa3XFRFgMhyEKKG7Glt9zy15fuEgYU2Dkqwavmd
mOl06qIAg+CJerLiBTvmOnHVJPbsmJa3iRYVFJyCmfhbd3aSpuympKal2aTVpnTgeiAFmhxTzhGn
HxN3DWn2nsiKBWkRGojV0AHbGNZeGoi3DLWSfTWyDkU9crBY4eJmQ4zfU9TtFVla95NWLlc9jhGM
NY5MkeIzD9UzZlNbtUcVRynI4wba3MyJytrUARvG7ZvezTvd7iXktaBpSKJBssbOwNfs7nmR83mv
ydqp4dEAOcL+jmJnuwzajzGR39BxhRytQ1SkKMvdTH13EoqQTmKsF0PXbq2jdCAfa4Lqg0ZMWAFE
tUtPTkgTllln8M3acRaq3fAGY6rIkk8jrIYmKm06cmM+LvS/HpZIn4IkxNRvUcvysCK6aObVaUhq
7To06VOIPxH+EF22V9NnM6rkO6GN6USrdsTV2TOzRH3ql5GiDlSsDueZ44QL9OJ8o02Z7Iop+UXg
bANFPX6u3IiW031lv0vJOp6cujpj+Z0HKU3HdA/IH7mgSKBs2OHj1Z7kuk5OmRK/lOZInkclY8mV
syKtbJv2OPlSZsWeUtQvzNJtjej02Sx60vNxIm52jNxLOokqYGQ86lKLQrVherSU/qRzeEo7VYNO
W+RY4hB2omjan3Ky3Tyj7NLolIHsTDERCxmf+lTt9hEdOhQeBERC73DUpsk5yRpft4rfDhHHgMb+
kCZ1mkCnad9pCercpnrri2jyYt2Yg2msTb+wxn1jLBy1umr6xkR6ZLW6j3/yizJqcDS65SpZEUUx
bVy9wi5cp6pwTFGd/qTOGrEtW8ugj6o/yepwUuviHlPwt7nqL63QeneyWdshyXFCTzvCYCTGrMSc
HvGr61Di2zJ4VYB9A0LnfWThfmCUQJ0LFBdJozNaDffqPOakFlJ76A1s0jsTUKHp1fyJ9p8LeiIn
/BvvJDTsPGst6IIgoG/qpuFEhTuvpCAoqVR+l2nl4RzlEb/rH6FM7zOT/QEjEaBy/H8SIvRdEUHr
MOPhJC3Og0IbclS2DiUTu4TA7UpVl+7qsXvGipitXQJVVEySrTWyv5KVaLOyB6gyJjhVq0Z7UwbS
zEoLC/XJwzA5m0kOlRGqSR/DNK16sDm7Yc3IyhDoVgXLPB3PdD3OWflL4/5mYCw+6vW1aRErjYTz
Ujly/yYdL+vqJOclvthGAbdheFv0GTLrQjagHpc1PfZNO58QS5LhDX9HhklgHrX9Syw9TAZ89Mzp
Gj9Mx+9k0cNHh8qSjMshcgK2fY6i8SvqrDCQ9hry0U1N6VbtZ2AAVBWbgpA+U1DfaQv9amTdl9Kj
J6QSbjQ2IHhrr69JCBGjoUu4XhaW8bvVdZ4erb1nKCPlZiXkCFozpAXPi5bEp6GmhGqjcT8pDgVC
iySHNLwXviBrFmuYU1cxrZLWW5s4+0kdsDFT8JlAMq4SihJ1MLFOvToMDQwc8+OsrP1GLwXGJFeP
s5NU+xQe3JLP3KRKg68BQK85OuXBTqP/GWe6tjkZibperGRozggTAOsvBCwgBBiRouA/1xdN6c1T
5lB6nWnEyWIk3acUqfZFzT7tCuPHNhxgB6UZLkQGkCvK01Sp5Go3WW6suuRIxlGZpc7H4eOmmdll
HSbzrOTtC23rnJM27M2UhnRVZcuZcTTcorp4j3lBekQoAlaTqm3QOqDOKU+1aypXELM+L3D+7JsC
mYDyXOpdCgKOs8Vkot6YR90Bu4LmpYO26NfU11F3QMK5Bb7QhQRUTkA3ylTpG6UEGm71kuY9FOhT
/D86JARdOroQkMN7SHec+66Rk92QohBI8A1yZnXjE6lpHXS0YUMH5kfM2HovzwysuKC7xXp7nGgy
BrRU3lu9uRSV5sCAWvutWDxmtngkjwyuYeqCk0tIKhV+ac6Lr/cYxTcJYYTEzpQPuAGgbU9wqb9X
xL6eVsg/RYt1/CxPKBZObXzET9FyWKQ1EnrepDHBQ8q1+TQo+3BEUVerisNssk2WE50Wmk2vLEaS
mpzbiCGD7FZqtasS0YYA4bNU0NObw/VOlkdlpyIOsSOf1qZVRAVQ17NI9md9hc4IIYyE+qBkbXYd
EicN4oHieibaIqsKw4EV05uTHGaBUiBI1DVJiDTivDcn2o9sayDpQw3hkOe4QZtZBiaFPq6urBrh
SWBrOULE6hK92MYI3zQr6R2rlNfoNbdowU8J6l3TWrNTh4MKTXAlZ54qh3eLlYl+AconqJw9yzK4
iKkryn1t0wyrE9ps9Ag77bmz6ZTX0ILQrciHBpgGdbiWaMpVR/oYf5rFwr18rbATmLv3waz3q4So
ftHnk79WyiFsYW47Fo60LTBaGXGzsh1deo2H263sz/JKYmjI4NW2DI1sgZshpbLhV2X3KknJwtE7
OsQsiOi3C3R0sgggJ0S4s37tDyv9L11/J6ljdLbl9KLqk/REuqtxdn6tbYd2NaJdZgJiY1NrHKSH
qrT2YUmiYA1UNeWQ4zvvqaKX1h3JkFtm2teUxSa8ZjTjUh3RbFpe4W/1r2M4vwA74EyT2exyRrer
LBzNJkQxT+GgTRQk8n2GzvHBqlv2liY+dFT6pVYOg6zBICzPeZy0NGOaVZSbfhK6aZY8HpZOgziJ
rvcwEDqXuARMikb3iTIVewuvmXt9Gvcj8MgYhQmOQ/ga6U6D77BtsZ2m2uqmBhqDxGmE26b0jVJZ
erSV5HVOOFblmNXIbGFBE8LSPoQ8WItEZQfttVPYRhczMjd1pNu8oH2rtEnz+qV9lyejpaiYsERr
TAfi9VVJ5Oc4pVS4jpTlbWcKof9T6g8XTJCksnmPk0bxtFmofMI172ro/3FD9SOOR9KuIrubE+1R
sqYxkJFfpO6BYunnFEG/XuIaqoZkIruqtbnXxvhOLC/rutBC5gAAD1VxV3bd8xqXOwn3wsfcuHXj
+DWnDiTamFSyBubAwx1ZbxXsVu1QVJ8LukNgkCjVDF/BPow2pjbtSVPk93ZFkqHABsxCbQCTB9OG
ezs+dE4xXjN5+tEm2khsg66QEXv2TWdl2aOR5K/m9FJXlfG96o9lkl1RUG72Q7lSBsKbg6IzlaDO
AW7N9PPMgeSBRv2OjTPueodaHro12MSVOBOioJSBLMJoRL/lQ1qpLKAh640LvWcSHD5PyTAbi0cf
oUOYkiX7ez0mX0mVf9dWhCssehytEg6nEi7lyKlqrfa308mKZwppkKRfXz4GW5nv5EHysGuCJIh0
Z9Dg99cgJZkn6r3SjjsrK8hppt4v2cG3gzKfxhHTJDXSCPjj81pgreyMFqWLet3NqGts52Wh7WBA
OCIx94UqMBfRmDi1gBhLXwOID40bTyvBlFpf6PGldNGwduNGfy0d50crJLT/hu4TgxsISElYB8tq
XrRcAZFOLb+TiIoscrvappVGl+gGHMqGFn0I47OOEohD3xZPneWjx243W3A9Moyt5vHPV4NWASlb
wrvRqb8TypR9X/wa4RTBkKcHFYVliZ0mdOQPqYBOhJz14i05deSEYpykm1Rp2k+kWJH8tP2la6p9
q1dsrzqpXDjGtwF/tHlc10tu3DsFncbZIKEoX44l3EVElSSJiLkDS3f4DCnvrn3Wxn48dcPm/wu9
/d8JvTk20mf/B6E3KlL/VeTt7w3/S+TNkf+hGJaFXJyuWf+h8Wb+wyRnUUzVUhxLNY3/0HjThMab
Ylu6Zjsm79P/pfGmy/8AaXAAH03b1omxzf8XjTfFcvio/9R4Q59LI+9FgEh3ZNXSNKEB9/XxkJRR
9z/+m/Lfl6Lvx9JK7EOjZbeZmlHfxviBlVjwCVFaOUxfbHVJTuibnzDR7eDWG6z8Rf2g6kMHrchF
QXXOUUp2WtvvschWNTfFuuc5IQYZ6vx3EVntItJb670X2a5O2juI/NcSmTACGlRgbO1Yy+0JH2H5
bpiew1bO9kUJQ3aY8JqQZe26WPVJ6rCFqqfykEQJAkylhD9siR0uHpRYVAFltb1FeyA81ai1T1Fr
4S5DPm+IzF4bpJpqkd7TMqUh+085EGO/ZF9m1Lfy3Lxh8S5fKpWesVyjXpVGaCBbeN2bsA/DWteu
TWn+WCZgXxePP4nR5+hLGafE6ee9DjiBnk3kWzkLTwuxStcrTTrqiNsPU/82JRp8SOLFcUIzyJio
85bK/JzBfaw1/azqQ/GpOaYQLNhhl7Rc57CU98rQ7wm2cB8qMrjtlZoGIbVY8hrZj0YQGOBgdN/A
ZHI8hoCbLxOlW2T7to0zJ+5ow8pekGNtcVJzbcosmz+3XyoaOz3fIzfvzn9okLFzBDpEyuM5Ai+y
AY5MgSAtAkuyBKrEEX6nC5wJibPtDPCkA0AtajJ4Q6gHXR4XgQJI1Qi0qhO4VSgQrOkPyxKoFmZe
5p4moF7gXYNAvpT1YRBIWEcHk4CfFMNOgzyxjlTkVBX4wkEG1LN6GFy1rv9qWnnUwqk/llJ7SmfJ
OYVYgJsvWU8PyurM5xyVNzDj+FOfmtFtVfmgCxwPMONONyoCeANV6qT6kbi87RDJGVlvIeG4N7yV
AhlMBEY4AhYqZWggOAAqA2C67yyYQ6mGTQqaEL27GvTcJfCtxxE4siKesnRQDDkKvxVQ7Z2W4amc
CeQyExhmL9DMGljTEPjmKJBOQ2Cetjm+l3I873K9P2fRWh1JEpHdnvo9p9XewJHquKqmR9uMXVXh
rVpQfu6iq5nutBHmT9xWh4wJBsWGHrbafjUQiUZ7FqcoCVgCHsS1FRjuKNDcVPlFjT4/xzjXC90v
edtKIch/SXHMIhmi1FYeWXGzC2R5LPSalj6npfTbJzfCazSuMlPfxlZhnuTqS5o7OIhj8RYtPcKG
Ns3Qaos0CPV5FR+lO1kNSe/r1I2SBiExFK80uwAi7pVpi5bpZRKYdwH4bVOcQoUXq2zkZUeim1wH
JVdoqrBNc4KZZ/pmrUP7XqAZE2mCr0dkKVk2bPulM3ZG3/izlXOsj6DyA92MyZRHgZNmr32uYwEw
0v8Glr+8J3kCla/EzQNtmXZi48KZAtJKI29UO0EARzTshMwauCHKaiS7KQVTigvIDapKS2PVXZE0
/NXxa7TBeaMEUy8KMlCh5R/bBE5BbAc9hJoyw9Ls5rT44rrRhcisfV2RT5RUzFBrIE+2qgrtELr6
wIbobO1iQKe3mf56XIwkrysodIwrbDw5fi7YtDfm0kM4yCtQzR5Nnha9vu1DW0EnW0NoSIY5Ay89
RLScI0mZ/E/2zmtJciTbrr9y7b5jDMLdAdBIPmRombKyxAusRBa0cmh8PRfQc1k9Y0YaP4AvsIjo
6qoQgOP4OXuvfbKr7FE0AzWcVD/7KCIZinHKLlA16valBT+lHaCsFplumzGOVQkIBgLt/YxEbDGg
EWpVvc2ltxnUoicRj8pHypDQUtz0JQPzLkjZQYAV8qHEbdr8SzXrdM+Nqt7kCUE+JtUmYL1rY4Mr
yMqZIn36JUMG8WMa4AkMwz1JTx7JDvqbGjl/xMinrAnUYtDtfs4/GIRkh7QgtF1DXUnJlCN8abr6
MZudLi5+liMqs8BN75RBE0qz1qC/SP5ZAHYkWuFGpCYQQ+ufitxG729LnCjGx+zTP4zHiN7WaOqt
Q16Ji85jGgmlamInfOeeu6en+jRrH6Bday3eOsK8kog1qch/sMf5ZJjBxRoatGdYklRo9wzd+881
yHYDoZm2Ekgf2loMbfYlyprwlcr+pe4LuZ9HBDCOkClmyNqBstbDLsEdOzEqQsBMxek2pv2I2rF/
nxwvIAW9pTNsu+N2mPCVNSSpEIIuyNpwsVg7Nl0U0SAZCV2ceORAPgWpbjFK1FcrQE8+SpMOVeJO
T/TDSk52WisxBo0WMiKsctc/ewLTFr0B0sAqCmrgXXrj1ggM2OURfkqQFaGx9B2YHk3gG03fw6rR
IGAoIjRpfpO0556Wr+rlfHdUVSNgzBErld0lDgbuCd6I5NnIPnmTBwyxr9ntT/h8wibauT39wGYa
+21n0qZUNm3KduZ70zP5cLIvM/KTJhbfoN0PSt/irrrmKhQX8iz0JrSbq2IiupUEdT1C8Dmo0LnP
lT+cbXayTRSnlyIGaGnHxz7AmK4M8EgEimKQze36PKL9EBVDb6oWY+9ZQDWSQXFHXro/S2wT6SGw
98jsMlBauS0Eefo9yPhBJnrahXDVQYDIDNRsBQjDOqnI34m4AceY/GjfciJ4GIIi27t1lbCP+tWI
K6wYjlMRTRq+BW6EzoSm0UEFFekr0SKA7UgTiVKYYsq6yoDUgShJ5I1eGE7Bal9XxnhlrkfXqEdz
mgLlVIPul3eZPzYxZYAPScGAohBmxit5b+EJyg2qJUNhNCHy8NohRp/qkBykbDLpmtQuC5AFFImc
JkC8WdK9tmhI3LCyj+HsWvOmzwBKhyGKxaBS6IyilrS4RbDQae+X3U6YFu3TGir0R6VATG4NYaDb
uCZRX1nTv44uEYpehz+4ZvjGWYZns7IVxn+6lJuc0+ysKudbAksPf1uPBhFxj2YRO5qteQQ0Pp3X
w5x1FsJb/3uaDw1qzP6nMQeL+mMJXDLJitrZGWggmvgINOTcHQNpIGlEeS2iMMP44cOm6VLiRW2a
sm3jgRBgZOEwhHe5D6QSTqaR0rcIjWlnte2Plhoc91rJhn15k2MxIFS3VbspA6SKYycjiLapCXzg
k87VHii3eYbd+SlIl6Fil9XEQHnV2fKba1JO4WF9Flbe1Z57A38hJ+JER/e8PrK18c9H69P1kKMO
dKrYP3ZL0NN6WHOg1kcTYWanhZrbB/El8sbyXPovDnODSx0E6QnYL1xaz9rIIkVXkygMC9KkzUH9
urdE9bS+3cFFphelSPIXWcuqnVkPztAmABbWAK3loMLIhdysPo/TDPhjgXn1VZgVx2C57MdYo3hl
L8O9VfenZFGANEbNH+w1r60PG8HXmzK5Y9jB+WZan63eIjNryQ3re8uYNuvDTGKXrmdUjuvPuiZo
/RWm9bdILUuUT7MiFRLlzddV2cT5WZ7XR38OYGWrs7b5YoRJJhP7ZCBSA9gct0c+04vqLJfD+lRP
6YdZNfXuz0tppWl2+oDf1mix9buQ69eyfleNTSoHbYS9/UYY8HyOpBbnYGYrD3QVzW5sR5f10CyP
Gu933aHQiwa8f6kJbCcN2aOURY3IFS8gPG91/Cto7V/T20wkKfsUQmVuVMa5iiLjnA3LORdzfdYG
GgOja87rgbmxplPdfGQm0R+beaiBGTbucZXrBIt6Zz2sOp6/HhWCFq8524IkuvbrqkxaD6610OQ8
/McUjqx9XVOzqvvQU8Arn1Xc3QOtwwM9ZmYKQaNffHeY9ut/7JeL3alH5of1iHFgFT51Ga4kEzzz
dl0n1LJE6EUHtT4C3FgBDlie9234HntDuF9/lPW3WH+oflFfqcJ9bRxmJVjDovpcKyz7sGL/Unz9
2/nbDAN7qgZe4Z//4KIDp2w+2V1dzPSTOJHHNWFOTDXqWAoCb/1CuI//86tavyV/rEhiy5MuOrGd
+OsrWD/l+nkFc5nzn0/Oso3DVkennJZu1WvmDKbzq4TB+xCNhTi6rfVssSN2BVNKaetFmEYurTmL
r8StImfr1a5tgSlM5SeDbHukA0wz7JnAQd9rP2izeR6m2zEbpi+ajjx039CnTQcDKoUXsGWMnd7+
HEYfzrdrxZdG0mwUKAYUUQvE5ZABgg3TjuVLH3kRMtpbbdSkXgVPWrF3MyJu9KI7hwkxToatTqIR
L2VbvgIZ4I7JLF6gLHZTincrT/ezT5hxf0uK4qflWu9miAc5M8AyD0P8OTffkwi0HHGbX8K++GK7
AcwYh0sAUuxdRwQHl2J8NvVGljXu+jG/xnQZH3ITjYnqHXpf7Dw11fsD1Q6JRlDmzJnEhDDrjkMw
Ufq4/VtS2dWFCeKtdQZi4LPoU21N7nYpVE3BwAH+qYscgftriFao89ziYDmESUyARXPvLWFmg7ch
vng/DPoEuykH3tJ5w4vsEB1NXn9GT3nL9M/RRj79Qv4yk67IANOTp9dIjj/YkIC/Moy70WEsswUQ
3FCwW/e8mk4EBC8VMMZYQjYyT+Owl49F9jR56S+wxLhYJxrVkFi+Nx3FijGhLTU7IvjkgrpH9SKT
6sXTJ6J5D7W9xDZ70EdI3nlKXRr6EUHSDyLPMEjmNwLVsCsypzXH98DFfNSGEDgoMlqtuSQATT40
BLRRM2/dqvrkMcQhPw4FWUJd5aXxiYCTHMZYK9LvjezfGuV96/kS5gi/Xzeg5/WVfNVZevZy8wXS
fk13gYB4Pf9MbfbUfQK6JBmaZ4EhPFEoyJnk2TBW4/cl7Gns7U9TEJD64uOzzOWH1o7edg7dbDtC
ZN50T+hIdlG5n8V4aRlZccH/bhZjmt/60RZxW2qP8lon2a6RmMK6CNopcGSk5fCtKrN5yQkafZgw
eDJ5oPX3Y7bTl8RfWsipumUTfDniwq5uMB4RppzbfLqkkHXTHu9GL8afRQeHOdefZu2+ppb/1Vcd
AWBcR3M5y5PpMDtG2POULfnuZnYnnhTknkaFq7ovZZm/8C4frN6fHkIr8RBvs/ESGVQrhyz7CY4u
nRKUayU7dzeetwY/Qzg8jZmgcIRWhkELoo8DmnofYzl1BAmjUkjgC7n/FI/Nl3kKzq4kWTegJaxD
UggHJCYtg+MNecDAUjRK8XZM+4sd1/GBEcFXpL7+NrBKbgVAvIcPt2xcgi1xe0R1/x1JBIuf0e2k
7SOhmFkOVAfJx83w3zSetwnIe04hoUYhtTKZiBdVWG+NV2DMqAdCpRLghbZmhqmhi/Gt1dTJwIbz
frjQtp62oLuPEwPbh0a040YPZk3eG8S9pPid1TLe9Kr64gk8G1Xv70rL+mgnv9lGJdo7SizGdgEQ
r8wnLrmCBRf29ZYOPFQcCG1phKgt70Hm9QeHKNmHKofBYaaqgEproEurjatph9fIxBgcMlp9qrp0
IlfVOTTSffEjSIIlcWJb18EHmDE2Sib1m8oi3DndkgafPbl2aHGfQCsTP7Mvnq+WiK+lDxjAUN1v
p8N34oNZ4a/8PkptHoDNf0UVXMKhFxCVbQs/L3w8L8Ks4PwSGXGSczKPyPQHQEQVZgTIL453kxXz
4gA0ipgV1rGkfkDOh4rKBCbvBsUnJo9PTUE3Nk+hGZutgHxsZ+/cNRpOKRqBU3FtwoGtGkJYPOgv
MHh/KNMpbjbk083sGuregrIxyb5jcUZWGucSV2RPGGAfnvKItkCLVSUIvN9Jko07tiGSsMIYu57L
GDOHXRbJ6ktDx/rKsraNR35NGerftD2mvV7k8yKtjmYQvNasQefCr39H2bAEynP7zPVHRBcFDepv
jxywrVFcPZN5fCiyZwQ3YBB6Yh5lbuKUA1ZTM24SNBBYyPY55b2K2y9d731wSwc9NKIW86WAPAmp
IvmVSjXtBgQLVzVwb0yoyTrhMIrzGrpX+6RBzZxxS+NCatTOwNZeuTjN03LWD35vhOccw4rnP1l9
F2+lwSpDVQtV3RxslkFEmvUMkLjTEry/52CcARih4xedyvyuCkS/KlfBpusGkFvcEDP3KWNjDUYB
zIEhBiAqxKJ0N4j3eKjENz26BXVmNxzKXEJx+0CTAhbC8vd+mZMHbrUSCxvG5hZfk03/fMMY51yX
0dfSrKEBtFu/lpuoR2npzEifAomyJ8zjeZmAAhGJccQJ5xGpJtbz2uUDk8FXmla272310iSVy8g7
TY61PDpOPVwNhTHIlzeDXdhWiRyPgngrUiZpRZICjC1Z0MKOiNje2QDERysYIN3LQe+Hvbg5nNVI
XA8zwUlX4Qzwpie72+MQzzO9HRtCtVglNobCbmVl9TKPDT8TXZK3jbjQ8EaF0z0Iab2EnPrIt1HD
7aU7/EydJcLh1hQeEaRMErZZh8av72z2TH5HZiM2sRhuWOG1qPCM+GnqD0hrzDNtMriqpo+kV0rg
lsigY6aOhIUCBxKfU/rbDwg4y/N6cHusF2kRHK2iehMsbCRyu+TUua1Nx4vmUNXhT6MXHGM4DnZT
nHLzD3/nY1BdyCczD24Ao6aBg8ViCMXAyW7c5jZp1Pl3Brj4YcbiNel/xO0lsGu5aymJHtwKOEPg
OJ80AgC3AmDeuul3n/AXeLaxPk5Z/3W2ML1H+MTD7JuZolJIM+85SMqt01O36PjZyXg/jTv8GiOk
5yEis9wTu9xFTxGI71JOBAEXlWKjfJpNtldxSwy7cF+IJ4Np2ICOcJIflS1+zHQ88FSiTBgFW83F
Ted5xg3mf7JrywBiY4ednN+EZTgtchoEVO9Gp/g5IyIGgD4MRL8TUipfnLpONhpenMyZ5VvE6Kpy
YFZPGuk8L62kIX/Xll3uOrepaGY6J+XkC0a9u0wjMq5IiUfXWig/XmIQ7eMjSonL6rGFOWUuYHh2
A9DUelgbo07ra6R8/Fo5CAc3gpAmv5NQUmxN82ddQe71+R3zKrL3nbIQYJn+94G0swQpdr145cRM
hi0CHZJXvG1nTVe3vg8zTQtfl2/E8EEgMqZuE1lOc26nDLF+FVbteX1u1mFLq4mt13u2GD/02kdY
Q2LW538OcRWxXEhWeqNwz+NkVYfIQlNe0vjfTsvfYJj8A/G6Z/M436I4OUPqbxF5F8/MRMY9BQ//
wvLSn0OPghHkIYqTcnFKJAQENcdeYJUwE3KR868erYwdmvTu7LnMoxGV9ueiLdDTFN4sN0mMT8Et
05COQBgO546pw5nw34E9ZnydrRAn7fK6qb7Ck59Oca7ITOyILQJET995kiQUkGd6JrCkY+DGZGR9
6qrW3xhlpZZmWU16CE2OyKxz6HiUMyH+mBPjLii3xTwQf0B7RC4HOjd/P2StiezYni1AT2zsxbKT
HwPnBbcJlVqcvcmBYE05BsN5PaABHM/zgtDEJ3QMNDnnCQ4kWlsc1kd/XivN4YkZPmMz16Ipv+zA
w2Dqz2gmfUKWlud/Xix0tC1lZgGqGLozSVI7narqaEg2R/NYRdzdCXbaagmcrdRte86WTlFdePZD
QAAVrbYE2H/HdAv5ZwX4wEXLvVit1kdiebo+Wv5ETW7x0fFdsW1aoSG8PHmOm8B07Ra4wRrFaFt8
RKXFhoLNPufKts/V8qhPapC6TD77xkP6lA4Cf8jgk8iEd2p9LQlZOddHJCYjQO/wYzZF92Fhu9kV
pNCcPSOySJ7srVNa/1ifrC+LtmhPKb9Ya0KGXA/6fz/6t6cUvA16bPg16/szCNvjlN1aDR/YXHxi
62F9eWrb4DQC4GpmaBRsE9JDlSV3S0Q8zZY3u77jlCJh4wLs31TLexTTbJ3VclifrgdVtwBF9Uta
cSfOkdSd8das//7f3sTyJSlvsc1My/tY/8vEiRATDQOrL0XH672JWj/6/VRtuqgK2XM9lLUJ3YzN
yuzWELcjrfD5LQFdrmLGgaSFjGJHV+I+575FTU9L2+jpZjdBe7VsIDijl3xPx+wHNRA+v2kg4A/R
plUCTpXFp7LlLEknlMqlBRgpNQkBmjoTVSlf11jgkgimxUnI8LCPm3xn0ajYO5O4tOxo2hFML2Qj
tdUwDn6jcWS/eSDtE66VDjGgPmheQeFufSqt/sPI+ASK/CP8qmBfCDMCoE43VvfuOWwV1LLefDUM
Up5qBSjp/4tG/l9EI7Zl+Sg6/s+ikVv8kwyk78XfhSP//J/+Kx3Q/oewmJhaZARKzzYd6z//478C
As1/CNOzKHSpI0wplP8nIND7h0X4n+0r36HGlxbvomGsE/2P/xTWPxRxfo5LeKDrKw81yv/87z/H
/xZ+kCOWTSHyxn97/h9Flz+VcdEuYpDlH/m7dsT2HJYIRC1IVEwhTId/6e/akXo0xrbOGutiBNZr
q2usCXNPzqaDknLwf0D918tlH0FKbs1dST37qGuiOf3Zuq/PiKfzznnmP0+ZFs95lH+py3lAD80z
OYIUNCw0UlYV/hToagu7eS4NiKFRoR202qgeqN7isz2QJINh4hKmCtkcOxB4kR1mfZlDq6+L+mUc
+69VlqqLq9Db6SZ8XDPkgmR2HtChNzSCPUwfQ/7Id/3UtMb4UrgKJIha/KO+CU9Od3lwaRMwW5Hd
QNRs1Z1I4HyxPVmS8c00oauLZQMKbh6i76qtj/mI4cKJenM7jRbgwZSNxxR49o68KZA8URAgUnXE
82zS7KMz9tQHtvGaJ/K7IxvzeeSWfomlwZuuf6oyHF7dHNvJnGRsy3LoFbU9fQtNs9r4HaYDAlyY
vOZK74VN98SODHbO7HmmxOwBwlXHsPb8q9dBWMmiNEd7TN4SP1/20BJQefemvsVK3EjYO0l0xeD1
WAm50UU7nZix9veyG/eVCIuPyercazc0Pn5YdBS2XR76PnVhna7qmUBtERHSEOth5oZx019Vq16V
GQWHpTW2qZQF6bHMNvSv1JWwwCOSF+86IOwpInCjnezhCPLH74mLliHUT7H9m8jBZeCWCAnKAgYq
n+6EpFc9qZmfJZLhszeY6Q23yMtMK/2FZv1hUnZ7F3U4giDIQCkMUj77GVgvmSS3qCVWATMCHVe/
vqCpYfhWv4c5CmO6MKSAmNXLUPsDtW8JWL1PPRKIXWb8o0tGHmPMo2fTkE1shAmTaT01aFU2Q0/X
xy3oqE3OY2dVw/lvC8Q/r8B/ueL+LZDT9gTXmceSYHrs3O1/v+C8Bi1UoGfU68o1AJGUBLYF/dVp
R3YPONsbIvlOBES+tlFonYq4+SoCkBCRSAZ0h3mw+7+/H9uyl0v8bxGhvCNhEsIupBSe8lkJ/nUJ
MOLMqQz2CBc/jIZTlubJXkr4qlk1vHRpLk5mD4mnqRu0u536luMKew7wguneeqh9RxPAB6wsQMKL
Y8B7qjMfQEUehN8GwZa+CB6IsR2+uvxuoK6T8M3/WflyInbAh6PRAW5DNAS40sJEWiResEsaouhb
+Jw9UrYGd8ZNZWpbl+hj247/MVRVvw2JH3xgjoxQrZLsQF0D2ZvsMFlMya0nMxxziHuqe4bMBXpS
TE6XqEczYlKDbhIdjndhnriv5z8MfI5bM8C1qYzoplGTvoVde52whFxcSvSNZ/btLk0t5yQsdUsN
K7wpy0yJiQuWplbU3nALvBIp+W3ww4lGr7Ojk/SOrVpcS/YGDMcFkgSAyAEKDInbcu/72Cvoeb+Z
FA8I80UyIhQLh5exshM08suWPcnESUTgJA03P/bD7zxw2kOdAO+H+3H1YqvZ1I7BBBkSx1SYXMYo
dS9hmFxVkvg7J/+aY3jaxUOBziDz2y2Wxe/+Mn4oC6wGadd9dhU5b4wcUrzPjIhyPzsR10ZoQ9WC
QAYyaeRAX6Y5v4hFTeixYTiiO+ufC7fboQ458ZbKYzSVCGMwXCRJEz9I9tHXce5wQLjA56qu7o4J
aR+21f9y/QHEYMJEtqWdY1mh2Nm5ixfGcOnCJyQ76+zo4ee5kOKFoU2mJ0tygnSt/up6lnkw6O1R
Xip1EBF64baFCSOxdILa4C9NlmtESwMzGFvCJpg+9xFj/35KYKIInFd0JnEfCJ/tZ0Nu4ET+XeZX
/g67e/0gIiEu9jy98ZkeZzd4FYqGZiLi/tZY6p4tQ82sG6372h3qyuwBS4hJEFrLmMcX8d4OdHyw
7Pe+niTtenqk5hS41PBQQXS7ZP34Lbxs81h6pMrKwH2OMPTsk4FAWS+jI1kHPnpHGT9qyzdATX2q
JedA5oO8JqTsO64hUt59KFyVFR2sIWboHbwaHUjJjOkbUgMQwLmfvmBwi1RbQnIu/YM/gq4uHBrg
XefRYxE15LvmrWmt8cVzySM3uAOgW5puE4GfhcDri6C5WyQlr85oCZxE+8qaHex99k+jps87znzO
NA7eHOG+lxKjjOEURFwICHtJWV7J1KssemUNqW8ZmkrAbcW9SkAqBbbp74Iifretwlkax1wOEeyo
JJnGnRth62im3kGSX+1L2g87HAgdJTnBkwJ/EnPGgq5ckO7RlEYbkuy39ajlK/HvRKEYjYEP4Zma
pNkVFqxGP65DpHejT8Qu6Q799ANNnD4u6WuJ9knFw3J0iPX0MsZAYWqRffMN0XOusfLUs/4WmV4J
lsJA6CD1e1/4n5pO4oasoFCMhSG2w/I9lFpezMQYt2lZHJNstg8yeHO7L9rHVCOtp9Y0fEqgEVd+
FyLUceAz+KpFLWmjKTXpRUeAhKLMAEZLvF8VZ+Lu/Mxnu6RmyEGPwVmW1u8hzjkXmwBaVPQrbmK1
85eLsQiCpwg3kFUkNDz7IT50cbRZ17gqFVwMGHIwITjXauzby9TGx2ys0UNYsj4LglFK5qxHaDiq
auKDNttvVU4ej/bYXs/sggFJ2od0SmBtT9KhV8tFRjfhPNmK1Ef0dQ/BgCYtf5GB4+47syGSAZt7
O2CjX6/IHHJSNEXl3XX1uWooqHSzQJ90dy/nsnruNaxQMROrPlWE/rUTraMgVCBW2o/c9pp73nV7
ywWDGtgVU2vLe/LN0H/yaPrgUKalJQbQJb3ToXLd1rw3cDO5Q+aF+hZP9ONAB6QvakLDW03NJaO/
WpZxdGp9JHhujsC3Zse3oWx+CzJHHYsqp4M5u9e6hNEUk/CYLDqMsLBvwZSwM5xhJw6RERFNn6B5
nM1LgaeLkGb39zBw/UUtGl96zualL5wPxWp8TEev3gm27RvlhzRHB/4EVUlA60EWaDYWYmwX/iJp
r3iu09gi4rX8agaCNpLTPRPxhlqWxeSuM2lf4g7bk1G1FnMR/5SJEfOnKR+spvVxErfVHsPhvSzu
qUmnpjFpPOTZucnshbc7lZdWCGBYToZzpMMIpxxmgjM5EShVb1NsUpCh+r32UFWmlClUZT8WETHB
UWOj9jOZR9UdWbozszBSYKeScU91H8yovnko3TfML753pABu65aLsG8BpslQTJfYa6+KNW3v9UNC
SA6cGbOfhj377AYIRcQNQgAFr8kVRe/ExSiMWp5czXTHSGpii4KxvxrJ8GxA/92uz4aU3CfhVjHJ
PR0iV26xr2ghj3KeTTrjPZMzxGJ9jgKUc2y1L/v0YsdT0tnBM0YjaRLG7XnB57zqnM3U1znKQfPR
NPF5EMHog5r0vmcuWRj9FHY7PbEt6ZuWzx2KT7icqoUdUi4LbLwstV2YVAznJYJnLiU039MXh2i9
Kw7Ffi8q+AgNwm1yNxZ6d8ctXjMCi6IXcC0fKWCXS2obTOV669z5VE0ZJS11i/5lJdCMPNe6V471
xttJjkUafzAnaJ96JU9OihiyG7HfhmH9CYWhOsQCMpwYg/Yw1M3M7IKfPR7s+D4P43s6dBAtmaEv
6I5c+ve2Jmhyqh+FkxJx5FTHKAJ5yrkqEJw8j1F075uUm8FMgjucQpl69cGJSA3iIuMi3PJGx93U
c6OcyJDI3MJ44dYl1GTdC20+mSy7iBCbDIgFeXQ6ytyT9POvblbrSx2rZ8bSxQtKHe6AYyd2Zd5B
CIdNF0t/fIlNGwNnwmLhZB2dYoN5gRdqoilD51ODx5IE1W3sM0fHT4VhWoFCjuiPX9ZDV5i/SnJu
97YRsQHT4XSJWuS8fX5JOl9y93fB4YGJ6Vq4YMYomHNFfBKyq0bAog0D0pb49OtfG0gdk1hfZPs4
liA9O+7L1WKNqInkJPF4McgTxQmsl1yNIMpHWEVB/JB4kJL7oH3M0EnAPIGn4lZApOxqhLA8qfY4
59lHEIAUM/p+4I/i9kOrJU6xi1ZvhI/vo5z8up6VOUq+p574wtSUj35VV09RHcIkHRHH2kgYInZI
m6TV8HuB5ewHn8q7EhO4f7f+bLO72wwxfUCq6+rsxTSS+0KJ77wz3l5bYUWnpt92Ct9F0k/2Zswm
2N7OcHaXpb/1IB2GXQUW1E5PpT8otqHVNhoxQQzYPC9lgZ3QLar2EETlcqZDuzHyH4HpN3eGoZ2r
WMFA95lpDR6e0rzp1YtjENPjGdklNPyfY7eo/XX8IeLyB1tcARy/dkEgsm/oYWslFXD+kTB5qJuD
2vuRk34DIrLJJpTOoQ39uxq5lHldHXTLjFIFnQX82GBqKTt/F9onB6XalRnUD2uiygnReTqTTX+3
gqkcF4QYFTEiHDcOkMISMf5gmNRW0ovibYmY/YFRc7arI+Y4eFq58/j5oWl60um+eaxs96GwXhwa
EUC8asL8inBvlt4pk2X5LkuAxphByOfVrvM4jt9sjCfOc9kqj5QhYmvL0b77aGhkbhwtg/7xZOX1
PtaUH9wrnPNP1xrNewYpA+YHVPmCGbljd4Q4mRTXgQq/1jnKlLS1X1tvOnRdnV3DaXCvDl8WVgy8
7HaCtCVMCk1AX2IdUMT85leJz3WVWlvs09E21CcxW8Me0g1QvabBwxDlz9Aw3oMYrK+NVZn+9XIV
+HjVhMUC4Of1jyBtnKskZvahEe7FSpNpCd8qCu+WDVhXy8h3jqbGfGRJ+1aiPr/wxr4H44yjIrBB
B8wtm0RbAnyn5t6nNbV1KJ7aMiXQrdHRTtZc3k4ei3eq3NeMQAbX1qexaO/UAIvOhoFM3DxOloNp
TqYTkeiY9Gj6gqCizRQVRJxxbrL/z24y19VlkD4QOH+8yFrIGwyg5q9qrrAD4ouS8IaV0twzl05g
idA8aKndd7npxAd3ahZCKhEliYe5ZDnM8U4LkT4SimvudGLPu66F6OyW5lEVbGoTe/iV2lxJQ0/B
aFNbjXIBJRRdCZa86Q/N0naLq6XxRXQwtQLNG1+7mBG0dTLKqb9gFkDI4aUl65TCjj4m8WV9VFs5
mblxdvZFC3CwrIyHyCvrKxWad3Qs6zGOzQR9H/0a2eXs0FgIoIKWTKZ5beuO3XcnSNInrhXwNWaE
qr5j81jZ+AFCu3qs0yG4BnZr2Q+9ReaDMKLsQqmPPtvjZqe9pAFcPgdnnUFXGOy28SjRiZ9QCQox
oyAeySe11prQ/tqtgZd4gDGfu3tRBF+Drs2vbbRcWYUC7brMSDrJNqJ3iYES2jbehrT4TKVLzgfu
zPwhr08lp+Qm84Ed1RUJgFY+6124xLP3c51fkFqCuhtT4kfhXWROyrzf1+Rm+NbFi+z8cViaXsbo
3PsRuUxXqPAQd2H8FtKPZ8DGezFiM3pjlZ6vUxn+ug4idl/N2nVfo1qzJFiFOkWThP3MjPnAbTx5
LieYqLbTX8ySSBlbszZOyZa2bg2kFHBiLLHbVaoHQxLn9lPnBa/IPcy9A7/umEUdSSRjaZzS1Dut
HzpxUjLm/GIzafvmeNq6redKa1kndsPPA7XwU1VlJCYuTUi02OllppWxFYH9K1DIaaiTs2Md9I+Q
yyazgE6W0CxZ5hJWgmo+HryJetklBQ3upZs35i0iXsvV8/Uv7aGhXnBnDBuM+jjgDHNvkfF8rUHr
fiRk0V/jgWXJFWZLc8/mxqtzyByUXouPmmwUGWgYZadO+uGtB/hOl5CcdBs1Z+qlAfNoxCahBwm3
CvlIVjwiSiv5pRB8vMEcG496TNtjo+e7cjGiR1kw3PIZGZew6/huMI4CeuiAojeTams2SPSYRhJI
EMfNZu6Dl7yjGZkKoY8ZCzp3WzCQ0Wx9FLlfXZohQ/QUs03KkC0fMOCTi+TDfRrbgLYrExv8CCTa
LQdR2u1hHoZX2dvuBb4OQQX52B3XAsSDFzOHOt82zWidkX3wj8/WqbRJmW+Qlm1BNrJe2HRiEgs8
8vBR+cXL6NaXoSBwhRX1e+gs6e/0xnc2d6i93zLNQszd0PR4EL3jQbCj92MmhPf0cx/vhSMBmiZ3
JJXNu5/Vn3Rl3lCT+5+K/GYrRIggqsJ7XljWTYLDNpkRHbll2Ig6WEHrtCG1t82g+vXec+fCMfMX
woOPfkV6Mdl+unrEOlpemAp/cYjI05j1byoGXBks0yigZ2dseG8BotF1I/m/KDuz3biRbdt+EYEg
GQwyXrPvJKVay3oh5I593/Pr76DqAHeXvI+NgwIE2VWlTDHJiFhrzTlm0WTUjV322no0dJqG4tbI
ioPH1HGN8j7aNxOd1EIV71Ez/wTGRDJa88UAmTsr5R5tOyJMVFS7yeO4k6UjAWmxYgxWGBC9UIwc
ZgiIQaO3fMikMoz9sWTcfimM/r7Nw+jGCfLXMDKI2HL1u7OUeKCN0uUoPeY9Go0oY6IQb2uFqYtd
/pSjpB3oKcTU6rKy6Df53LRZgPxD0s7uGNXsWGiaXcoyvuIoHZxlBO7BdaxqTx0HY7oEaTukRKdx
Un6O63gVm4gkVWGLp8ApyXUpc6ISykIA6uECcHSbNr4xk2Esyy9G3+Z7z4Lt4aV9vDMVgcGx/TJl
HMKmLL0FR8bH4XpU94F1mVPGC9MUSYQAjX0z5R5wukHuDZ1LigoamWiY6JmYDaZaKdYJe+VdiJYq
AV7DdbSPnARHZGc86EZd7v2aEI9MTb8GS1U3DStT0xG+YNLp3PeBESB2JigM2tsWeXN8oJeE/nlg
Iay7BSi9RNBgDYDNmnv0CFDe9OCzVmVkPynYoHBfcd3ERkgIQ+dWpOhY/soK95QJxF3UGZ26JK4P
EUibFcqOTmhUuX7OVQjoYnLSiU7EDojgOPT2q5eI+baW6iHPCDmbRfDihNAeU0tjzDXo7rUFskTZ
+D8SuKbUw+xZIquBei5iPgcaq5/T5kLxmkLLQQG3p2VBkUFn+Jebm9UFGITx2DHcUcWk/2mmdH71
ytjjAT5SD6oi7Q8ZBMI4g/M7qTw+ZS8qpBsecJUYG3O0kqr4YdfRaZoszHo21UVuGO7JqTC9meSX
6VlQDbi5OIQBGRlZYV6nCnmaQh6z5jSzT0fAsK6ibaMk/R367902qxapIfboraHekqGx8day7gyW
m99jPd0FpXPi5CXJLoDMLPqMUOOlFRSbMgdmGUFXfg/bfnjTrfNUsHLMOYOo2L+xpz6/FzOxbB6e
GXLSNWWmWX71rAEVk86J+UpN/MaAHFYL26xE/xPINjqPHZkSPniaE/fp60g7K6IL+tG5t7mvXbkg
RdrooVEU2npmGNlS5uoCj3QIYO2l195tnczUDj7OoL4ejHNXNPP6oyPR2azhbsxpy4vngfzxoT4M
zL+C4EscNergCowsnhzpeM/lvBKuxhImbf+kew5+LF/0uFT4mAdImOzKDihjYA4puwsfmwlR7jAQ
ruiYZXl2ly9ACG9SEbT7j0NLaBEHUTTGTqducLa4dVpQimRs+6TBBWaDvp2C9xyXEaJPCxgGU94E
IzqeeW1lF718yZXxoqDxLKb7Be4/iNuiIuQiZKlusQskZgJvwv7lGa19yN3+zV5c7QbHo01YufN2
aC3E9U3gEn+RX9GkYWtIABLiVCL3oCTGMFZvwggIhYX8Svdg9O8bdPns/9+KqtWPCSsX85LK3UhO
lIdkhvZL1yZ9UnO1NloElxhalvaRtvYlc1MsC7zR2kWaH87t96Sh+OZUZJ4sTEYbWWfjfkwIKNZk
GmYeeNOMYFD2cQKWZT1VGyQU2dMsyEqzvOzYGiSqtGPH/HeJ7ErKwnnmCHQA/gHBte/97ZwK8lu6
mv6MFZ34ycgQcSI+NQB5MoTd21gjkR8c17u2MVn35OWGnrCeKvkDhpBCX+2K6xxXFz1E6a6y4Dti
moY1NNAFs+f2GaCbv0PHQbPDHOwz+rRngGr8AjZBTU2HYzUY59e0UpjjnVe7SBRbKhQ618+crTlg
c8kmDii4ofcZw8CTaMgOo69pW2KjUHE+zExpL7OW10BxqdNUjF8wNv7yk5lykK7bxevHnWApfc1L
MotjejdJXsK/HthY+IiMfVRGzbWXsEwjgs6axLyJI4PgBh+nWZhzqp0jr1ulsFSCHHfzGEAr0dCz
dnPiEckCPIV8v/DVaLGhuT2Bj2ZKgl/Z2MapX5RuH6sksMcCkkLk7Ua/Kr+WXeqdtY9O6+Pfsmcy
FyU3N5b5RRkFyZcMH9flTD2Bon3w7OmuyyjS4g7eizNd/S7sj4ERWjc9YV8o2YYrzyGkXuYdjMXA
rGPpevbDd2R2pGCaPqnwi6qcmmgxKOjyRjoTfWrNWb7LQxTpfhN/cYofUxjEzNoKmuA+qWXAf8Jz
sCAn4zgbz/DPVoVRefeUbzRhGQHO9YTxJZvlTa7aXTr48bTqYoOn0RUuQsKMXEoT4plL9ms0xxxI
qrq5G7IMNpb5C1fsP2PtJOaEr5PuyW+j+tEbvghlQXbCQtuwjGymyPveY4fY1NFM/lttt4+jqsgf
yMarMc0/hi5vHwJ7SwNfbxwJu7WF20RVFP8Cl4SMp7Lfc0s8AUXSK0foZAeXGXnepInAnAJI4e2I
qreJdm0ain0UB3ex0z1KC8MdxQemYh85M7e5gsSEuU9uSCVOGAlTSlQONbnR3LTUtlzLZmcaByEU
esSGxycU5pn6hvxRAyRWIRPywLJmDwy19vt7N4nJlchj3kmf/TCFGTB7WC+jFGXOw86EHr5BiP3W
GhzNGb7jWIknHvqoZ3xgpBk98Q67266I0vLNKCOLR4aji0TJVjoaLm91EVni34SIOW8+vgsC45I0
gz62auzExk7t/oC+43UIvOchoEvgYHNcqyoMGO3z5eO7jy/GjAWztwj0GevgNsiz8DC24Y/KtrHM
NWkV3pYEkDVFPyFQWf4Ok2Z4OzR9u28l+wTT1nitlDK3Q+GWuOw4gd1+fMGMFOw69Dj//J0PIGqH
ehf0gRzjWxEQycjRfz6CN70mYx7f/v+///jOFIXiTICCzHNhAhu0Uzpo0CdHFRepPSq0ovrJRs4S
W7nTcoYkaMXIjU3cw0jk5y/Ohy492DSEgQSRRAQeWJy0lsTrwVwwTVLohEgPPcBgjl95sbHmqt5i
PtVbES2cLK8wt2AZhseE1uSlj8qNKTTEPWwyk4zig8WK4Lf0++jFXzOuLIpVoEJeehvldMhsX70N
VF6kA0fPhSh/5UP0Yg/hgcofEDityUpPFM8VrZx2sve1jWvAqCVYQUYrmQ3qoWhPbpExnh5+5PlX
pfp3k+Ef4EcAtNXeMut1nLpfUtKWoxo9bx2oi55oFlPbcWpTXb0K8+ChYY6aOG6HhQi18UznjKBT
RkfQ+wqFTsPAUBfizS0S8Z4v1v7wrTO/ucyLqKTkqRhG3PmVYGrTB8TQxMmtbeXeWvaKALUuNVZW
jGFCx9YSYHOQshjvZA2tT6qvs5meJtfLVrOZIanw3PtUwQWRZX3rEI1F2doRmVALemvSzxhHa+Po
+8QBdEsnOnS6e5+W+Npr/Z6qtLs1DqRoh1/AWLroVjgfxBwaDdSfa7gykHv5gWgYvuboDMWU43k3
iAOb0zWtY4esQ36mSJeqsDkkBpEdefENczhh7o5dQJDI242xeO3cLe/D2dgmzgd3uo76WzLqDMo3
bripALinTQWST5N7Zu2YWnEezlxypTsSp5nnUeTYP+bBf+acN6+s3nnUpQsoJfoxmivlLs9FLUKk
tyQUyNL9PkeERBdpku5DDHRpmdwWmX/P7LgC+IuDUiRjtVO1f7Zsckq6gOJMetMa+c20rSrnyWNM
pF1AHxKh9NoNnZ+a6NQOfMzYBEtDjwRuesdYNQoFENWeNraf71VJ/M00oKMVXXviv34c+qpZG111
tgD+r+CcwGlM5WNoRWBmVCO2ZUyCoyUk7bT6i1WQXuUM5Dca1U/HFQeO7cQS4Zge2uTICk8znlxR
pMHbJDfzbTZXD1btVLtsdnaezyDJBvCCEZaJQkCKRB+2uJICgk3y8Ic52teupvsofWJQcrK+hdMi
vIp+utLkg8Rkw7DS27kj2DHdBBD4RcsmWe8tB542DR5bjSRRhxl8ikS8MZT8ynWN4H7C7FyFipuq
aD2O8y0DeshrTK3ZYwraKGVDTFsA+b0w+Hx8JBGweggXt5LmGLbNgZoTN0rgMIQhYoPKxVrN+XAo
jCLdDVN8bdRSkybkC5aV1hs6aGw4VjEk2N7rR2VxbG76XR7LdttHBXNDCUmw6YrNjDQ1S9kOhwCM
BuEFq3JkqwjcCiQToN9qBtRq0WxC4ZtVygRD2mwj5E3b2CtJ9kruCy8mcdVJ5/VsgM6NGOtMHbRv
XKTMynL6W9q0MeARltqYM0DExbUzaPENu8AqMglYr/GtMRAW5NmXP6a4INC1pGk/K23CsnwutHVI
M3optYlMmYH7Y2fCXah3WSG/Z0HKdGV6R9n0nrCirVynInoSQU3a1Go3+OKtmmj50MEgjt5+6QYC
dd2nrDPb3ZzvfMsbD67b3uDp8QlHohEnYQbnhGGi/aVTNDjtMVI95l4O8cIbSOcs32okL+uhDT0u
T/M4DRECY9Ah+AqDE+QiTdiK2kkMfxR2X+I4+WbiKIc0/ivP62lLYmm4F55+msYzxL2vFivRpmUc
RSaIfBC060OP5rIkcU1GySv8iRAAv/W9LIKXjqcu1haUV4BIW1nMb5nOfrp9U+7htfukJgVl/RV4
XbCZ7Z5RA2nuNUATmkM0I+px02Wts+uN/mo2WUgZDzFS8Flkftziu2FuXsbQsXP1A3XAW1D0w1G1
3q9+1j99rGbbKjV2Q+2Jf3h1/xKs/ksu97s4zXVt/oGvprWtPe/f4rSqyGwvTktoKmS1R5P3pVQk
zaAZTdF9B/YevnZOWwLVdg4XKUnJcUmMm4RCf9O5dOahHuF74QnbB5yO/qydMyHIfVLOAbnH4GBB
OLVcqa1/vznpz6EbMks4xY1nE+hC+0vpCIxPiCU/jujnp/pG28BG6Gil6x58+w5fVqYYzKLVbtfD
jMu2ycxL26FEtaaHv7xB1MW/vUHl8vY0SkNLiE/Svj4sVNfowD9JyrxgVdScJvJwhzkMJzJvfB02
w4hvkYmjSEkBwAAMsby4/fPb+E1jLF3XFcLkczSh4clPn6Epu8YIkB6eUNMwpJiJg4zUBvfcW6E4
dKbLh1mGiEmKNP2LvHH50f/WNnpgbfhkPFsAsFgAff+SNwfaBbwi1MleRtL4EdnnIm+LuQIE+vIb
Bwr/b+MW3ubPv7O1fPafXtkEdo5hXgslgf39+5VNr4iLPM0cRlBRdYfs69QOBnlfjXlogwiUWsay
RYBmPnu/CneGXiCvGGc57WXYtXHEYVIjXnrSPf23fLSZwXfnNK77GwJm3jPFIR6tw9/kqTYww89v
G6Sp8FzLltwyn+WpU0bLR3MyxixU018x5tOwKAgKhg6bBDvzFS8Hk4L6gEBPzna19q05vSDAJYiq
6qcdqsR4sIpLkDBzN8j+reHWHBKrvi/bsj13otx2Nfo9Fy88c2NE5POPbPBIempiBg6MJlYZgotL
CXUjFK5a04qGKtDE1p7R9A0Hb/Ppz5/U73en5wAKRqvnuhZDxk8fVJHLSnClFak+aEgbHuCVIHqx
6rtXkjBw99Y0gE03/lKrROz+/Nq/r268tms6mprEsZAE//smIUhhQP3eqJMp1DafR8LbMrPblkRW
ukvb9M+v9vtyhUVGm57jKK1Ztj69mmpxc6GWVKfIMn4ORfmMxpuoTrr7EKZ+jaX/88+vZy3Ly6dn
wNHSFraHtBjLwqdLm1RZReejcE6JD5o2gpPIkXhvwjxaFd3S7FhGBFFB2z8wHsqyhkdjYbXxC48m
4DIerWpXHu2gfPgQjWalBoVjU1UNwJ4LR+4SFqwZOOBd0FSw6enk/uU3+H0B9YhycV0uGIRNfot/
f0B51PvTkCqJFQ0wIT2LfB839dXsvOA0wgA+mKbxajMIU5q3i6CqIxpxMbIvcsTBQyFS5vvG7/Bs
y0kzzlA3nlG+WCQVPM35s+8AefnzW/4vt7O2NKNdLjv7/edrrq0BL2LpWCdaDTT4HaYdjlflBxSA
R9MvzE2+GB1ohQeZOP/5pc3/suZxJ+PnogHtSvV5P3Rp3vLamXUaF/cAmJZpZXood/o6OZs203xA
ntONibN6JeOWWdeiqa1HoBRo/Pq/3O3mcnd9uvswyEjPlMKBim8v7/Y/sKi9iHI7xBZ4SlXFerWo
h+ZF83Pl/gv3c/lMVc4Dx/nQcIEL//lauL8/2hqXjoOgzmVg8/uywqzLA1sgTqUQX+kJlihH7OnV
8faZnT7g8rZvbSejBeovIxwRB2iRA4YkoXpzI+vgp4b5rTbdw9wVzl2P9446PzLrknAX1AyBwlkf
Mbi8G6V5nUOOGKUvT4HuzHPS44F0wNt1ADj3rZMrzIiM3Eo0tbcByCmbPssKw4izy6qa3W9Segsh
Wm9imT30dnvoKp2fGUosS4MzWeXKZwU7yBLVrDkFRL2EFtKvhmM6gBr2MjN/i0XwYM1es4s1g8LB
9A8BEb3cKJuIaI8LAS5qP4xVuQpK4wKlfHobB5vUeFRJRpY8ECUBRjCCNt8PM3MxzbCzoaKKO9IB
pdd7l9xNH9sggWkRmlRnYHX+/IH9lw1bC4xQFlhwiwLiYzH7j9slj6geJ8N3TsEgPaKAnD1KAzzc
jXfft+LsBcgwEihoXWxSyDQOeO04f+pGOKNirhkuM6gKgFG2JDzstTnQJ0DLyLCkrI9d5Tw7MygI
HArWX9648/sTrwWYYTDAWnu293En/scbD9Ie2QpnwNOHTNRBYzIb068uCJxvcBvePGMiAsBxb5J5
9rE+pcyk8+7aagnjpmQ7RUIDRZdBHsqHi58ScqmVjXqwHgnFMuxjAjgEyORLwLRq2zPl20sfnkhb
MmtoGGuZ+tWOB+T1ppEB+EuZ5Ctk6idyLa4fJ6uWuv+SXRErsDDq0dqmFoQRn9nyWWb2/WgwC4HN
U/uInjdjGjEpZMk8VHTw6oFgE+PNs0tMKVkE4GCZls2c7m2u8F3mj9mqxg12KFp0Xo41fP3zXWH+
btfRgj2aVcS0eYitT1uYqJpw7j22sNQ7aJo9t41LgjpyNvxFmjTZAAANjThGgkkhQbBVLuT5EFFE
ogmjqZO/rO7mb1uqgiDMY4OFiLVNfn4/VdQwuCTQ4MTHOxzdBkmF65JiL+rbSNJJaO9h6ZJCWaJ7
HEW5C2eU6rnL4C0Ki4Z4IzP8y0n391Wft4SryRZKaXbLzwcob7bQZNM8PFlhBMVxAJpAv8IfmDck
oUl7xkJe5yox3dDvn44qbUnz7K2zbbr2P07V/71c/O28v7wXtMamsJfDq/Npzc9w55SNL0AOBia+
QNwJgFKrfcQYcDV0fGi+ZSF9Ze65aZVhbtyO92YM5V2QpEukX3Zlru/z/3RyA/ENhwUSxfM8zm9/
ua9+350UB4qlKMHcRIHwuTRL7TAaVekORHkSyYtbEoZuIC6oYzV1WuIdaMCSSYrm/8739cHQ+6rg
0dZRFl6M6MGeQZQMrvMcBjUJF31E1mztZZd0Gm7C3YjQ96GsRoKWtXXb6rZ8ZIXIzkwsMRwNAPQ7
luEiIdRwkkm9nQv91c8BlM3IP4vJ9neGaDN0VmWuN2GOINyJJc3FRVgdVn626z0HZaFq9mSS/pQN
GURORQBkPWXutrXI/ywxC50dkB8WyrSdhNi175p0UZG5+YFmgY08CALcXOTRpiPZ7Y5nOqcrOZzo
jfrIGw1iJaSTn4FjQe5cvpQtIV/9RHrfRwFSMNBD/Wq3lxm3JO6QXN3NExKEfpsB7nk2J47zcRLA
4C2/pg0lbhClW0O25hEH569aoAfp7dlb03u5CUIHdGjX6buPRTSmaXgWXv84Vd1XUcx4I4ztgNLq
EpnGQ2O1GHFGtBSuDG6C8gsD/xjPgdYnVU+Hj0o68utfY46CPdY9V4OdYJ3PgXlrphF7XOYfGumM
fzlz/H7zOyaVPn5j7djit2I3ynHIoOaCRpHYVGtL5jiH0nLYeniAd0bFAGGY/u9Pv2Py2EtXMqRw
7c/nzTYQVtuPYX3ykqTdGQWYta7XZxKx0mNMgspm9uw9EGq6NKiygD3R9lv0Ck6nvMufHyrrU4ED
S5+jlsVOiBnMEb89UznWD7OqIQtVSAcr18svPERswQ4NW2S/e+wb8qhC/8aQ3bRZ/Bqzy53oFK5+
iYmJC2vyG3NvuImi/BsHERrHxH2UCB1HI+PspBnlz+G9zfhvU6DMhikGxiIBYTeO1t9Weu9ze0ny
uyhbQUdwGE9Roy57039s7DJlUikRbZ9CYkQ3H0yHOXPEKWti+toff8ay+D/ohyRP14Clo+OwIBzj
Fif06uNbz0fyBL4vSwkPN17GkUzEjy8Rp3gk7uRWpbCRPv7KMQqah7QuQH2AirTGhIFCC9YCIRxD
kAosf4KB4q6bjnU1M0yJlX2KnAVJEJbQIv7nW7Fkhgc0nnGO26c49Kato5pfmZ6MU1TMcKeahTqS
NXB0srEAmOb3yJZSOzvAVz7ECyuzjyUoZuTaPnwRYtc8km+WbyfMQgwkTvny5eM73UQUlEAt+LqA
+3wejvvcaTHL1PEjYbi4pf0qOFCLpodRyb1FLGwG4/Kxgk1rsYqhmKueshbuTQUTkJHVvHfD5zAL
nL1bYWdjloBe3FDRyqrDpw9n5j/2K/SCWO6Cbg3pLz52JFOtylRWVyN6N1solHZW3c6SVKC2jsad
jU1rJZoiOBDEBIAfLQmhydNDDEr1CSbzpkHLsh39hFFByoDVnGR91niC9mDvkvUEIO7iwjOn9+zv
SmnuPo5n01BeZRwseJvE24GiDw8tRrGPd8kM/CZn9n7sIqgQUJGdxzaxoo2G7rSjfGEyj0Roo1Kj
vRg28fQx4ieKixLJ/QLYqVt6TW0OPMqvxFMcCL0P0A7XUvuPeP7XScUzJIzKZl9qSkBz4GJR+8mb
IA/SO/JbiHJNUGCpQQGhXOw6bFsGKDdGV4Q0IqZo84WPj10et9aBezBYjXmIeNU28n041tQLDeW0
dgKCh5rveGcPECLNp0Em4NarwMADSkt+KpzsgsplUTvBdU1QngX4KPYtIlfSFmIC4FvqJ10BdE98
9YRgzCJHmhNakeGHTLoCu2VkMP8JXugREdNi0YYy5cFLQ/NoZfIQUOyjUZ+tbevXMKwGmB5E8lTm
a545L0CcX72GJCYSZvGV4ooHU1rvjN4F0hWYWPmCgrw+LP5liKuv7q0vCGc5O4PL3w61jA4wtQde
NO7q8crbXLUKe/w/HUqRIDv0ashPqNQxkj18GFOnRZY7VvrJQt/FEIZepsPR75KP3V1hzt06N+J8
6w3Iq/o0+oISttr3JBHj60W056OwvcqeCZMRqeh7Hb6LYFZ73RDqOITo+wjpJN4+BuRo8dStcBlw
v87WPZyw/GlAI76C4xMiTuKPadXdYOQxWW2FQjdCd8HtBkQtoT1eo5pTvw0CbJdFXnwg6O2iHSMn
AQHfc5xiXhwx/G2lMYW4sIEEoRfg5ef6cbJSdyMcsSWKDLOXglYas/NCuWTkWRwlUPVHyAxkYNZV
x/BEEqI6M2HN00V/hPV20/LkCyynCAjSgwwKEn6HYNl6pwCxrUACWYcXmiXhUcasQo3ggciJGNnV
dgJ7DhjCpmeAdaOshmaOy/lp8NjwXSbUurBR6OEsOA974MNlglQUbV95EVG0KFMwnKQIKy86v6dS
gSfTjOmWBqReV25sw4uX7jo1ioC42IZTpgqqJ86168LL5T0nJiwrurnJW2CWUENjPBEPGHeyFWYo
1pimmdNN32oaKnIczvz+4Unl1joS3niNnXy6oqAKuQPmVT+41c6RoXc1gsa8K3mYKsrZNSHY8SnC
B780cIdTD2kx9vATBwzJOvFalCM9uXx4Sizts1NO06YtgzsExN5jknxnY2DC2tge/E2qHirJKrCw
bSLmlfsWk0Xv9wihrno0myfa8uZOVBA8E2ixpzENSBQ+TRBdsZa07+kEbjrK7ACUXNJtamRJ56Lw
HhoxOlzS97ALjhqfzCnRiOAmxO+7iLH2SqUmIb11nz1nyXPXwAfFbXWOUJMfegjRTBnjs+GwxdXa
8fGAlOgaXcmxkgyO8cEgTKY00H+Yhb4rWuHuRhDCe4Cz9zKn1dcChzoWZS5J58STRlbXAESLOJdg
yp7Z8lmo0KhytQWNPg1ADg2hZa05E2ssSHDxU4bB+wDM2hgURLwxTY1LVETSa84lHtxo1em9UZU8
zcK51bH9KwnUZrJD5rEWUwDfGZ1thGqK6DtrhXC2OE8Zx2XSOFQu38iPtVbQEMj69BzOzWlyh+qe
jyEuxaaB9MAEeMD5ZeyDFKMAbrH5lpEkjTYxQ8TGTbwLsS1vccVke3+u8EpoMznXgnxKYd9StqBV
g09zN9Q2Tn5krWiTLHvr0bMneLjeFK7lXRDQdWDJi3CHdEvsua6Hvk2nXVEl49GxKzzny49mKByt
zTrHtFf0wA3d8XFgFdq6LKEea9BjZQVE7wUdAD5WJcd2HiuWyoz0v+s8Ffl+INEFNKnCcNInWHz8
zltXPjRlrmS8dVwHL+XULJaR6NKSH8L0dYzfhX5Rya2MOvergrfROFWKX6uQQKCG/hGVGlkBdIyL
JGLMEjrvmQuVFxlReNRGu618Q95kuSRHsq+vlJQ/ALIevF7PR1NsiDRjt8vHH8g5cB9mzT3pUc1K
FKZzkJ17mybBrUWP+85qJsJTCRVJg/RiNUIfrBpW8WwjtQ2wJxJiM5h7jmjbLprVocE8sbCcInpx
VB0hOCg10WZomz6kalbHLKnMTVHJx4+xTNfayVEZteJ952/2gs9ve3Vp8+osF7H1GNjAbJJLEcv6
aCUd42Q/wGjdt2S9kyp3IOB+T5bjABS22EdBaF6cXp1nL/1RtbG+9ZEF2TR49iQLXKvRBuMIbA2A
/tydItPfhPM5n3R5i74MSbEsjSOTZyAvotbbhMsRAWmgFQRBYIofCu2FNw72CRPe4KWqiT+dbWdT
+8P7h7O8jdAYVVlIhkRzqbzWWzkagoxuyVxchiFtaRurDtZoVZnmZkTauh0jekQFjegt83w0rWKA
dUbeq5eZ9yXdkbj7TiRkhRhB1r4+RmhKVqFfklAhMNzLHOu9KrG+D4uFEYcoMSS1zaAu/Ia0eDyU
ZCiiaM03U1yXiAA6/0SRh04ea/TarLz64mPP3EeW8x75tn3jzM1iVIqPlkhf/ZGMeuah5irMMC+4
eH0iQch47apHnZbrRMbGyc+g8amCChT+2WNuN+LcyWDDEHVat5PMaRY3BxPbr8XR/IHe3lM2WeKc
zuhVBmIC0ih1GG/3/XZy7fAWOclumLE3AyhxL2bXYjwZ+uhE/9HcYspIT7QFMwpm56qM6IVlvD4N
NI/uiP/kAVTF0fZCFpA2ue1mR9/ROlERAsqIiSACS8Z+5Ie80f0r79X9B+CEeJzx+nEORTS9S7Ud
XjjvQzIvkHQbVVtvDZ78jVHPAnVhgKaw4+ac5UbKtjsi8mg2ge3194YejmIMxE3bGQ1KeOhrpaMS
AMzuXSxkvTcy8i39GeEdzAKEKk30ze2T+TgOHY5VnT3UZsKGlhmPIpDlPrYbzXIfIz5xBszgkX/U
Y1U+5FBVbRPCNDtncPBLXosQiC+93TxW2fiizMF/oFuEHqpMrLsekzXtIQAzU9wg5iPA8wDOfCEc
aax5/XyOGjHfwavlUJwNxttkp3c4kTqogL98Yo9rtFXv1MPGprbaS1QzHa1muqBtYh5rsps3QnJv
pIupCgdYU2I66lUzXGz8oQdVed+gA1g4x85Vy5Rs9qeMxKiKmB9H2xg3oDv9IwJugBMgHmWcirlo
pQhwO8Hxea6gF4a6zO9RYxdk63gQosPu3rMz933gAdMztqAuJWU1QBz5UCo0N6wm5FIQsTmOXYxB
nYTJxeBXjll4iuWrqgzOg3mDJLlsSpOUYHBhTVlFRxCt16Cai52Us/+qQtQ2o1oNRdxfg17yzBGI
fOuSSIl/A19LFFpX35Z32hnxgAx2epnwUuso1U+ejccRed9NV0n6F1N97zRlc9/3KCL7cpYkrqBZ
X+5bcKxg6msYLk2H8rdz7fFhHGrzNu5s/cLuo7fOhB4eo89uKgES9OhjNzU04I0eJjJnqfOosF+k
HuTZyAQGS2HlZBe5X8hHc5jRsdr6sViXGnVoTqTw/YKUKWvE8VMySgBN9vhI/DprSNIfFCnQnBWU
95h6X/3ZAYBi6scB/Mo/XBEeazJI5ohtfRkXdBa2J+42zIuFzxgxB9zSyHIbk5m3onGG5iofj5kA
me/VxEXJ/iNrot8WHeeBtLIBXKTJvNfpAN0gLeSFrWaCD2EhQCrzX7Qy9JapikVAfUYsgDVOR0H6
Bm4ux97FiPRu7MLeIeZJzhnDpmPrLpHrpDOMDFk8p77y4xD/xhMSZmjX+1Yj1RhFa+zraWr3hS8e
c2YA54mG9Ed7a27C73nPDFfjfF1lHcnVWKxZmi31xAj+acin29rA1SU5wU15E+N4dDCKNiGRxjVe
T5NcHtEA1IWJ0MTOSxThwamatNn6i6sJq35zV5KpvM8h0KOg8Ejna/s9/mqP1AlUnVHXvFttZ4Mk
62emCSh3Vn2wrGH5ZDwL5MuBQ2WgJrEh9fqWYdn4NXWwoEy7jABBjrbjlrBA5O1BmVNv5c3t0LbJ
yWz9E+nExdmrkm9BWxkEV5A7n0umYIXNPOwDkdSin90i2yK9NCFtnBbULUwcYuua+t6OOUj6cf1t
CvXEURtdlhcBH/YzvJ8WcxcVjekGQEp77oPWPmWRQ8OscLoTx+Ho4mRnEpSDm7EKhx0mAA2ZPzKQ
gIM5UQxZnZBrmKOiWtO3wG42DsfOrdUh8sfbAMHlYbSsX249OTeZ8C6Thy8Cort9qKZ4OITIMjfC
sN8kiuOtoqKgaOqXCCFpHtz6ZfBYGiz7/1F2XruRY9uW/ZVGv/M0vQG6+4HhrUI+lS+ElErR201u
mq/vQWadyqrCxcVpFIpgmJQiQoxt1ppzTKb1ru8fFhAUayOycisPjjB5Z7NIBKm5diUQAWx11FwU
q3uqUS2uRNvkm8q1AzbsRA3KUMsulJCDvhzOvTUcXfYQxwoEWIeyjpQnOGNdZTcnJ9HvtN4VD+zP
uTxng2weX6VL2lHqmXf4ck8l0SSIbs3wRv1+TXZBvXHCUF23DrJKEs7qc1NX3Spr6jut6sbXboum
3K/UsLkTCNFnDr0jJ3F1OusUyoi/PHgIgq3L733DExfrIalSxXroirsUqxC5Yagva1wVfuq2L3Vn
PElsyNiMRmAn5spJAjBhMIhWjPwfuRLhQcv0+tLzOw9eb70opfedtYpfm262w1bLMpeixi5rCgw0
WXKpCV1edpkNedxLkSmrbONQONpWaLReJ4u5S52rlp7MrrUeseDtssfA+KkB48IeXkPsn6y9Wpf6
qxu8Q1H8CAc8M6bTB5tIz/BHamz7B91wN9gstXUg2nCLs20f4o5JJ4NAaAk7JvIi6N3Jp9mxkHMo
DPi2Vlt+0OIIQjCNW01/Sg1KYprW2Z8TOZ7flckIL2VUsNtxtScvs30R2m+GtOSdHmeHRnWyU1Ln
D2HDxss0TLgvwXDfj6aCAktJN21quysRV+4hbvWT6MJxI3rDepcawHFltA52Whh37EXPXPKlLYYD
egB9rcR4jJcVXMnoqsV0L2JUx7wlD0EbEEaHmN0Av+BuUp2vSKMehSsTo3eHLKAf+a4KFKuRw/61
7Bl2PGF8E1zrfkQ44sGY5ICzSoErrY4bhol4G7f9SR9pgUqtvv4CQc4CMuBPhC8GKgmBBlWJITEz
EMlU3oORa1N26IzhN4OHpViZJ4+ePdsrBcJB1L47tzaVNfq3amUoAWk7MVB4J0guuMZ6PyQ5HfQO
FqFpGn46NnC+SU1IvssHwl8qoGrBID6rBPY4LBGs53L6IBQzqnH8eNde7/qj3ev9ajAiuV7wXVAF
YCcNyPZDva2OvU6xdhFN0ihOjzbFSz+1ALpY4bAznYYqLNs6t6jEzuxZdnsZ2ymmIFui5y0wlvut
TDc6dNKjbNP3rrXjC0v52m9sg7mLddMhKtv7vvWMgyEcppRRXYqmVPLm+9RmPGu5Fq4NIja3YS/f
erMhOa7NilWa2tQ+HcKRPJf4J/bWWFTaHqFNJNT9MuN3LSSJspTbht1WbeAL45rEhgrUbsjy/pst
9ENs4np21CsmWtUaqkMB4JohArwYVg3gpsMNiafjOw2dUrXZDJ1uHAIG2c61xWlS1fvJTbVrP6f0
dI2CY7vv+e6wEXXnzU7WBh9NDzXBbTqu5hrIxpwC7qtenxxN0F+rySXqaG4mqnjz2Eb1yOnLGkq3
ahwq7EH+BDFjH0wYq7Sg/s5jmF/0btPGsXYWPek+/WAT5IcBnFr6zTuWdyuILTbVoorqFE6XQ5Kq
hOdplbvWbfFYZbp4yJrEPORmSylRyW/N1e4t895Kw3Pjlj9UlwjrSpoEeiBOoFDhdlsqvtpTzVR1
KOh6lE15yyxYbn2Mmy9gQsBgfkDSPD7EGXiLdCRkUsnjS/KQ1a51srtMWzN83Bx7BBfQ1ySqE0bh
T9Fon1mJyvGOGvKaqHYMbdBO79Gs0qSr7dG37F7wbUzHOwOXG8ZhQqXwQRr3istga+rC3QdAZgD6
42hkr2zRipiv3BoqDFbfbgf8FECXVYQ0wolvLZly8WH30SYfdGebah3zmqJTrvZi+60fP90Id5ZS
BWwx9SG7qk3+HnjF986iaDJmT4LU0GddTrhNmdrAelQn3ZKf7PkjEsXwkBiof++YrdamrZPdAahk
a+DaJiwcvzgyyofGsjYTA+djyWA0Ru7RYtG0jQbzo6rH+AW9wTdXqzZgfpufFvXOMH12C9c4d50a
XUwGZA1N2VnvaB+4lFv2VjH97OMywtqQ0bmCpf8SBG/siJ5yKkYPZZga6zhK79ouU+lkxON2Ijx0
w/Iy3bOgP/cF5XQlCcbHpoJV7bWjhce77sgM6S2Qd9SkIjsU93i8XnSWQBejOit6rO60AjDucYzS
jm5Q/ZJanVjXaVO/ubMVIeir4a6uS/W+14pv+Omq21iKr6KDRqb3CUGgveK8TsQMUwaelGs54v1I
+8ncElgj96LzIHUbiiDn9dZBQSp3ThasQacjCqbEtoJAwlhlz6ACq63Tc4N6+hiQumRno050WmDj
50Eme0DJSaHLI2Ix0ovHPhleg1IZthEI3XOg9SdjLo3Yo5SsttnM5WUzXtHRjVedoWytDANV3W58
TrvQvMmRH+ybvLS67lntZi1N6K6WjxGWzb0tVb4c882xCrpH1TuYxMTfZWW0K51Sew6jfuPoav7W
0F3ZZWAqtk2ptc9OnZNomq6ljdvd3wR4lbkeIdSAilTetWp864GevEQeNnDXczeSkLGsTc/5hIzM
y62D00KfYhfv2u2pjDrgw/xuHCBEVtGSJjdgBF/X2ZvdA//9/HmTvvTxv/Mf8/UGreUOXsjJuuo3
9yl7tT+pBuskkxJPYWDwh+RC22jdsoKI1/HKxKKz8RiFoQOMe/DGzbl37+L+ER17Bau4WaOa3Znr
zea6ub5dcZb57+RIrAJ/2AwbfWsd60N8i2/yxf1mfIG9YdVLsACu5BmqygaMMeChbjedRetjk+Zb
92OgXbVXD9lpvPU3/Um8NYjW8ZngiQJ43qwoXAdijRNMabddv6OWj3sVJQgOEvUajTlhS1X0FHXV
lmCdGrcUjcqucqs9IES5C5LOxIrfeOSXjcrB7Ysrtrvy6nbRW1/mA19U8mWKzPhIWQiQj0aBFLOu
sw+L8pylsn8vK2AA3aCUlxHJ3a3r1ZcpLLail9krJwnKpDJkjRlnr1SSV1aDBCG1ohpvuWm+GtKm
Ypaw3EwKglDHTcGLeHxtNuS/wGHd3ogiwJF5vKWAq4LHm3OPr7KuenttzZF7y6E2ye+swX3+uulE
CXXECtdPoifN0VliAgkqPi43g/ksFVwaXZ6fNdppRzpfZyU651Rut/UcrujNCQ3L2T9uNnRH9pNF
nrJrFMcydyB5RGHNUaNfth0y92F5ZAoI0o6thgrxHAYZJMbZoUG4XR4MSlkc6zmuZX4Ffa8TnDn/
uOX+qnAowuHBKXpyTJdDOIdLBjGH3/ctZ2Bt5mGfOTvDtazNv1MUzNfBkiG6vHQrJjnUpKe7CrUK
G05XHQMRlruxzRpxUiu925Xg3SbL+uOnCxEXv37PP+5LagBOWkOcLn3S56moo23j6BiZRBS3ayY0
iFBzPiY7n+IosHVmRTLt0DHqDD16hEOIRvU/MjGW+0KnySjplaclF2M50I+ldhp7KceBNOVVpCCR
MFRGfWnFULaalqyx+Rf1tPd/aQf/198EU7+A8D9IhW+o4Lb/uPl/n7Drl/n/nv/Nn89ZEPK/b8G5
b0pRfrX/7bN2P8vre/5T/PNJf/vJ/PY/Xt36vX3/243NwuS/734248NPPrX23yD7+Zn/6YP/4+d/
RPY3kUj/RVwy/4Y//uX8Fv7P/7xLs/eozN//Rvb/9Y/+IPt75r9MZgcHY43mGaCaUOr9QfZHfPYv
7Ne2YzHI60j1eKggPgR8v+HMjziaY7saMjXHRjb8B9nfMP6FCYDLwNZNff637v8P2V/X1H/oQrnD
cJCCexovQzP4dX+Xj9AqcYuBTdtRYaeclTSMekKFHIc0uSyIXvpmWlXDhL4lHfBxKo8pMqFV2WkD
eXE5BSp2OSPeFtqIdFaHMSUYpc0JGjTNg0dH6Kji6zmas+w0BHlNJHnUF/GpM3aVaqUrQwbU6Zr2
Y6hVFreC9HMyrlYGGdTmqO29CIc8EnL3OBGNdxTIa9dJBAVUL/G1V7b1Ull5umoEO2TEV/ZRisGZ
gz/svxzYfAx6TC+RfgnOB2UOwrOPJL6RTbic1vjAKYSGAvt8+uLNC4ZqDP84hKLSj0ETkFBuOSg5
55tkPbJBngTUvT+fvDywHNA46MflbPkpyxlFLOIFKFxoA3Nn3nxhqZpWipuz5FeznK0DB1Xr8lPD
SEksib6xR4JfPDFnmixn8EPz1IlW45RKxi6nPQQdJKRpyk5u7qlMnJ5CqzR2tmVwNt0J/bOwWRQa
YXH6fUBFQgnJTl1KdQF2/yCW1lp6+Fh1i8Urbf4zSLBpg9rFtrDaCD3ZFRgw6CnnN713f9hVypa2
nvoNlO1vGWhKOFnVzDZMmLqd+6BnymdccvE5u5CUgLb5pBWuSZt669xojj0ko4xmCxSUYdqXdn7G
GIKlE3zQ2hxq/RK2unYZ2PBT/mrBZXqhrW5hKO3VaEwPikuDVhcgW6uOzjkaZgOn7kV62KB4NZde
FGz3TNbi4H4DmBBJq3+E/SRXKCkTv0C9SwwqN7WG9CjDKo1LBZWMHR6mojhjsVZW6yH1xjNcAm/T
WAIlimJFF102XJ3thGM289iEmMYeilN+NSOPIkDeEE7YU8Fm3pOtbyFJ3lG0x6gLDZY2O0uovEee
HphnA/86/nRxIs7ZOqtZjM/JnV6WxzwClKiwoTwKSBxbnoCHyz3ojbLTeOuX0R2Niza/6lZEL4DV
SOWLo+3y2DQ/wY7zu1GneBmp07MdJg3Qg5YyV1rgEOt5W70d83lYqM915YeDL2Y7jaTu9NqU7Kyx
u+DA5zsvzLQkVAlgs7DF3+7rm7cmwpbchtMqSwnjUFD27kcFKTGUk2MDafUo+OWk/c6ny52/D3Rq
wMLSUWMAbFfWnPmkAdPfJe14Wm7p8/ojVYsRK5uDU1KnE6nEcPya+8kKn4eYxgjXhn5ixUfTvDnS
GNApQ9q3LNTWhopYCwWXsk1DecVMMhw7a6rYxjTmGi4cLA4a49oBBUQ6hzhViUu1382/L3nVvT7K
fTlTVVqdnIglOP3XaUVgE60jInUDkDqrHxlkrqM5J2Xp86HP3k2Lv5zr0Uklr7pFfWfzWZC0IXCb
7pe7vKZOqIOZctMYGkivgvGng8Tsx5WM1r2NUEEtgRU0ddpmPvIeVmXzci2zkx/pQPMuwpn1K0d8
pGX662y5b3DlLkkzaycQ11Mqdq31pGGbp8Cyr+hFb9j8s84NvHdqsxmr3orgsflVTnn4rsWNtvn1
SYIN80t3IFNh/mApWq/pW/T70XPqtW5NM57fpMBS1MApubBXNUFYK7WFiWaEJaw/RTI2qA66CqMo
SKZTa/tg44Ke45PFkieVIN5DsUxxJdzHRb2D2Bttc8UetzJpn41ptI+16w5bvSyeCNM117GsWz9X
erFS2Z2tSM0tNkyV/Blbw1v3MeU4fTTgS4kJNRc7bKrKWytWPgtD0sq1VlpXWER5KXCZWcfZOQSE
X6fdvDYT82E562uoH6i7qBkqarTDn5VDkWDFOc4rweWMlImHVmXbEMxL2HheodqwDKeVN69fg26e
vFh3Yt9MhJ877JDiOZpMmZPKTFKnfdL88Ma3BnpCqf+gkMQOnKTYrTGhDMgkfWNIXoTzYRx5s8TP
UCMXos5DoA9L9jeszzkfq/CcdDVoEchS1/5CLoU/e34mnR2idysAE8uzU3a+sIOItWFHs3HypNq7
EJ73ltFum/FQowNGq9ITRcxwuHHHUVkrk/mqZ8Sh4AL7x3tfbkoEXqmf0l4YReT++hgEhRZdDab9
8qEsB2X+OKzBPmf6+AHvFgXsrAA1JWIoi+gKv5w89ajnMbgFACQkmR9FOl+gqQVRYITH1EBw2wQz
PCBSpHecroNjlASrUd5uKTK4BZtMC5YDED+wGzaiKeoDFNo0pfZj2+yO7AidmO1PojXDUVW31WBB
YPNYBagyelRbBoguh6joJQTWVYPT7VX2MDWN5uNymIaGAYz4PqBnVhZt6JQkXnWIiE1cIuvzBOYb
6Qb7zGYuqDBcVfM2yZ43F78Py31i6u5pJbTbZXhbDkto/e+b6jzk5aCe/JClP6G4IXMrrZjl2x+q
ZJHAUGAgWA6uR9smDxzLt8z2jCHMpVOhFb495+Qth5Yi1k4XNKLmMQgk5sWO0LgVBZ5Vocs7NhTT
pjXV78vvXcbb5bX84ybxOsqusIlkn/cpjsd2qnUPQVqRI0Z4hemj/3gVFnJadDcAeeaDUDKC7XI+
kZL++llzaogvrfWVs/7aDDMRX6eAPRXVsNeLJ4oyVG6K+cqMzJDYKMl3afmaeiJiB2naTQ5GhWQ0
Qj7zYx+AIa9gF8hIo2YUvmV1CpaF8BJSObd49hiYayM9gY2D8jEnv+vzhignTJnKx3xqzodfmfB/
PqzRq+862jF/PrY8dXkWThT0IcDY5uBCp08sosgZ6+ZbGDaqYwJZ6Pj75q8zA8GuQTppV9uhtlnu
I4ERJNjyOVKLLSX9jRJdCftag3dc6OQaoihSz4l0JhDJ3kFWirsLnXzcxE3xM84hvmuKoR3rqsT3
5oFRE+z3slAvj8tZMp8VqHcRP/555+/n/Ff3OYIco1IJqZrPP+v3IS/IXtBq/J9/3v+Pf788YE/B
H/+qGxAnKIoBWnX+6lVVHvd3yynqnUJbuQM8GL0kEWpgQO+GcosqC421UTIs/jmF/r65nMmJ2qa/
PLzcXqbZ3zdzo17nchqP7dDEPkkew2aZcvR58sE+StjVcrufv0cYdtcyB+nqR5rXkO3JwVUHoXJx
de5e1gQ6GVV3Xg6D46AUZkZeZXYsyCipoESSGsaMzBANxZGITQQmgdjHMg12Yyg2Xb03Rz4NICrI
L5bTAfDgnEesUWv4x0N/eVbcJb26GXLmyuVZxaZTy+owOYw+m6Wg8bv4sNzschV33XJapbNcbTll
11JD4Jonq6VEoUU2AKbldDTQj6ME/XcJQxcwkypnkNDUIQOhEWMv4GuyYVz/9cP/es/vH7kUW37X
Pwahu/SNQaf+uwazPLbcJMkD0M9fTpff/uuFLD9wuR1jvBhXv17+8hp+/yg1Keh6eHZbnBxnZID4
840tz/n9Kn697N8P//7p/8F9JYB/p1YbuWUjdEAzg1kTQHNooqRZ1xtRGdNe7UcQseawmshGWA/0
8cxEndYklzDoTcVLErsSi0f1QhymZDELJIg8A3OnBc5NpEP1ja3wF0v099Yh7naKdCBtk1JsS52n
ayVYZXjmBKiJ6HmwChWLUxocbQ8va9SNs+fXWAthj5sspsAKy/TJKAF6VSglfZjCrW9L+TT1bk8A
jPqKoH7yoT/Tq3ZOVBlPoIAaCn4FAvz5bZoDu4C+g1qrMPERPd/SR9nUrE9plCUN3wVyNhJRRCvZ
VNkO0tLPwI4QUkPvX0WqfNPbId7Y9jc3aemAVUmKmowQiabZknr3HYJ+7cutLAcwR7Ubw9+h/ex0
NsHbE8BJkR4jhc8tIxG6LNuOoS9+i9y2uEbRZz9+ZF6AHIs0ApkoNPeK6LWVJJOgVzuYNRvSohyO
oWEAFqzo0mMbjkMi10XYfdpBtq5Uz9rpARUJyPPbsGHn1jXtq+LYnxaqKnsuYOR4NCL+qd+l40M6
QINMtzRbiL6pcFSbmb2J5qJukN17lCZeZP6hdpK6c63djV32jr1jpdZNujZi9VaPzuiXBN/6nDWr
DD3VNjW7ahXa3ycgEvSCPXHA1SAR3ZvhITEGgeIXcFNT85e1lRxGEmTezPR2ntu+q0hi1uDsXsTg
JadUQWhH4aQFvd3y1jW5A6aOSBgU5dCYkPWriDq84b4nXOlHusm8flNOWzWKn6ZBew4cPWBFolwm
mwVozmq1AL+DJDc49mqB5Aobzr4PNQCHjbkzshJZVm0+xKb76FbZtfeIyyEHACWNFt51Itm19YA8
WVfQ3OEGDPjId7GNNLlHZRbm3bmIk+BTkeLM/zXAYbzCom9KsI0McMKE94H7vN7HLLB8UnOSkkqo
ZWZHa1LvvLhRsQ/jhFGd5KzKcbzDApQeciW7VjXOUMH1qkElWJmVvZN1TbYqSh+zH7k4u8nY0rlr
V51HLwCUlBma9VG07Yc+7y3BeQyHvnpVTJdhVZbA3itAVXDyLZpvrIla6+LSHPMzGdW+Tn31BGvR
2NXSeaC+mozIEzMt2BVW+q02rA9LWA9kZKrfKlECGQJgPUoIg27dqauenvkOmby8qOolxj6wcgZ2
kaY+E7pkznRg0ERrBpJ36AZ2cH1S7d4uO3Ebiy91ih/pttsnRlZiZyPGvicChiBEPoCJPhBuaFLA
Uj4nTXtBprjNomjvITfDck12FmzqdpdmKMBGJI8I2cRnEKFXCkzv0XJqsa9PXSLMHZy70q9tnCNx
R3wLuKHet82Ar5t1nKhqscxzN72CXScnsQInZun3QfeTRS6o8cHo1wGDU5lLQYhfAhLfQa4pvCPp
PMO2tJJrHWjtxg7T72D5mAO8YS0i6uMYw5K1U7MIhR+50qui2aYRoToB6VeNnaQrK9tHvfqIEh03
10w7dSxv0yLrS1Wnvid1xQCg3ZM2kIpPpABiFzBGrVQyMTYxcVWViYQwbsW1SHpUhIZNGPiuLxGS
dSlVKRtGnqurn7Gtn6zRIM+lj9+nPluZyFhxNoRoO7i+toUnL4HevBgNeL0RFt92lHzQ+ouU2Rds
VjQKBC7sS+kXlsLlW71TpuA9SZVPR0vfvGDYk7P+BCmbVlOZfnalQ5bBhJk+MekGRKaRP+b2HOzn
rbGSd7fMOQsjt3eizB4kgIR1aNpYfUJiP1qQKFtvNNZVUrWbSJsq0kTf0YF/hzC+8qb+uQ2zI/Ur
GgIie/Ri+ayMzOK5nm4GEZ1GZbgrdPtDFqBEGWpiJ4GGbBuwaKlsOBiBBvWrjzAC9Jr8crVin2KT
oSjnAHqbuPziygHDhyNAmz+gwo2gudMLjwYPAXZqBkh2c2/VpejfKqPQ1x7rIxRQ8cdsJc3KepN0
ErljhyUQOR4pjPHeZarKdsSVXzJDdTeGFxL9F5swLQvtcyxAMifxN9OsC6h/yH3Q5n10oqXtORP5
9RSpVaShXZDhWv9O+oOOtGHuu1GhLuVK2J15DUW8CVTS6tURPOnorOy2wdGVIw6ZlOjNtC7EiF6H
CkYdTDUanUH3ZhrpsWQ3vG1669TZtn3VCiIe1bIAPmmSNJK5qPT5syV5O7BF84p1R3nYj8fqviY1
nFm4pgNqIpWMjY2eTK9llFR+nbT2RtL1X0csGn2M7hik+vTeBnUDTYMaSTS8m7qprhFyskTLXppo
Glgz6j/18hbC0liZ5djDhx0ZCl/sFLHTexUlz+akvLfk1hGW3qFkmmR6YLt6HYMCdEkY3RlSQxig
FTurugPyf3OnBuY4ut+tVAa0BnStwjbE30zkEjr3ettJ47mtI2jrEfMyBYQHUzGenYABMkU6f1+F
RbdDvG9Q5lEeTHxjeKfhtcgqRLCax5jFgRYPyYAew1N3UytuKWkauhPPF8R0jlWwDqVKsZo/We44
B0C3jA4mrjbNcU5KEUYHsNV4IppsGyQr5KMpCZ3AEUPHea7S5gQZ+ObEtTiV0vyAy+JrVXMsTfgQ
cYukbgioBUaJu7G7PPUDTS32cRv80KLhqZv4HMkHIzAqaPDvYeikLinytVezgpX6g2YZYACSK4A+
n8RZPMARsZWVSMAnJ8ToyOIjK/tyS7oMFOJEkgUpIEqS+wVZHae9zhLQ8MSdOjY5cYgEFhrOLoHS
GFpl+JM9B1V8pD3ea6MUD9AepK+ZSAFdtbqp8bHHUEEOXgZWG0I2ggEcEbpBLF7/wC53JhGm2waO
bwU7jLJnxJfdDFVIsOMTm73HUhfpuY9xbGcxVbJiYDT3LtG8DZnyB+yQBCercq256XQZjepei6EA
E96JYlhBONsiy2xQPqoOotlpqqt7T+IAaVxtM4UGZpoQgxexMydK4hj6U1a3DjtF5ZviUIET7L3w
J4wlEFZ3S7WpuIWx59yhfRtaBIwMR7VvsJjf0k5G/DSnYs6Mn0adkbbM4DFRa8y0xbDpspgODHKI
kRSpUh8fiKQabo6h5hsVZ8CaGnhMX7dCvj67wk2ySwk52Oshpa8CeOko0i/HQrTfMSet1a74gZfl
M1ZYa2UOTr2QpRWJHepw1w/9Ju2fCpaEO72s7I2ddYeqxwdXFtq0NxgaGBA9ZCrtcI7SWr+bXCSF
JrXdWT69mDQsiWuePewqt8Q1NWdBLT/WLyUFSkhyJYlQuEVkiz0nxlHTa02yM2xc/m2Gt9UZcNIa
5qrVY3tb0rlh7vjo7LzaLkbOGA0TnfzgPHsNWWhFX7G4YFrd5syvLCOBs+TVg2E/wvDSnsj+Wfdh
L7ae6yAKTNdWXb8JSeG8a/UXU2dxT/L0PVrf18oQawp495qLt5T8s3YzaHD+B4F1D3jBQ6krcjXk
uGdUPvExUloqPqHqJ1VHHiQZvCS8gUylmDw8dDbSZwXz+NoZjk4XJSuTyJqWRifii+EH0Q/jWroo
1oGV88QAlYzaTC+uM+8LAnw4BswbM4BV2ivie0fS3Fqrpjn3DHPSSF8MN1tOutcK31ALmzV7GnNA
M06cfxqIXNc5Liz2Yy5K21jB21PrlO1+6lHeQp8IBkyZOI8gaZWNjXXIoeSbRmW1RzIHasGpqk3m
kfeBCRsrbbKlt3hBAgp9q7TI2IZWE/XGndoxaQ0mvFxw4WsiF8Gbx933jrF/ZSAt20Wp/UZia8eA
524CrJp8mbp3mvNPKaB7k6TjocbP4mpNhCVl0wjg28Y4vI9FzrvTvVeZk8epOqpP6oFNxGLFdg15
Cld2v6GQdnJcwjdoMVHSpwCE1ueQNsr8LklOs5K7oILyroLEy+URfm8cf5BbgB6gMRwYNy990n81
6KcSPIJbO5Q/zXG65iRmbEy7OvA3Y9tmFqssb0Zi4Mpn8F+6P+beazppu8qRP7t8eNaj8FCGhIlI
8R6k0XgIPRbLhWc/qKK4RMrwlCYBGiulPZKrvCtKkpeLCdoB6AHL5QtZDgiEpDFciDU/lhjEKQK9
6xMpTVUPFHiq9BABNY3mMM+FT51MO3cq8bE2EQan1rzSGgrXhHIUfjTlz2oa8DklBbo2HO5jhgyQ
lcY6Jzu9ZU3KKOxRrlHb7mUqjPLKLkVPA8TzEx9ZNQaQUhpzO0btD/q2X1E3zQ9ReAx1Lm3bfGaU
+MQyaW2r3NjhLKn5YhCL03qM2oHlIssZwjP0UybR0F0ndNb9sKW14FlyA8D9xQ5VuYWKGroPfHt6
q0rZpQBsH2eUQBZ/qlNEkkduvZE6JUYcKkUqHMwsH05jUfTjmhSOAmmTdrUfS4f6yBSDAKWYKJry
K5pqfNnRiAx//NAKkpFqJNhBML8AVRZ7LWrAuyCFrZVvXTjM2WbOlTXCq9Eaj40ub0ah3LtafOcl
/JXyJKSUmvc/DG/a1S3zExv5ujOGFalHz6ETaKDAPMSKqXuMxjbxgUiwQ47Cm6eX2i7KUXCzC2UF
kJHaJb0cBmJrUmFmVBs1IMPQtg1SiX1NZ/XeEcO24qOgpAcGry/hqMyGbj8aa91Xx7LzY3A955QK
Qwx8kFG7fzdqgXaQHNrJHuiRCWzaffIyau+Rrr2FeZLgd8QVUozMzq25iqUmrprrOxnGXH2wL5Cn
rVMFuX8w0cAhp8C2pJ6oPgHERgC4z4RaX2WGIbTrnuPRCi5ND8CJkGep6x9lZ6Ju7mQHrYRSHokU
D2PlbLVWVTcE3n95Df1ppVaPRLeEW0FaxiZyMtaaRj/yjsgVJRGDSuLorHFwl9vOeiC+67nrv7yI
qretPfdWjenAdb8r1jNsQWY5Q+as+RywbuwW6RNhkGcEcHAt4OJI4hXNr0NUOVerUmuoIqF2LkbJ
k1ip1onJyiGNUeOiatIEI4jaOqvcFbdIoSlYpybDA17riFStTv3AodCAF7XqVaUx8vGaI4Mk45qe
ucZytPHUy7xHnZVTvhZoNV9I3tJAqEWHsNm3VW2bKFiZAUyx/LZr8pjdW9yqhJ702brzYGJrk/dM
2NBXm5dfs6YEMtednLXt7FQC/saijl+i3kOHHLsrOAGszqEkxhFqamGNFyf+YWb5zQK9fSBp2fRz
1p1yMgilq40LhupnMWp0ie0CmA9eCe0lDzrihUrJYIwZQ2ujH4oM422d7gd296s2r56YNBGsTvdO
yOWZb4z570QUIaF0EkqpnfEByhou1xRytagR1Ccn1sEfV6zNvAeYEm9lkpHBhfzFsA9VYgOrNAh9
owBN/swltZAYEOpIHFV0ox7X+wT53hyL9ikyi1r0T4QFPsVyehiG+D6MRzwM1bUV+bZprgAp3kre
QiCJW6t/VBGbjV65CWvi8lLOuFjR20wEC7Axhffn88VlQRtqd0YavuuB8TzpKAKNqdt1Sf2VRA7W
FXYJMm/draU8u964r0hPlJ2n+U0spV8GvF2rtr+bk7wnburZCCASsxyMzEd3mp5qUg/22htNBSNj
gciuFOcKzpc254ppTABimL/W7YRmVG2+T47z3c5rSgjaRYUUClL4u9F1H0Xx0QsAxgUNjlwNnmkj
3dekXeR28aXzYrOp+gqj9DGzyidMYdOKimXua4Xz4XE97wiWfStYYPtTzJCU1CNM8rZ8h3F7aBrn
sQBw5ZoZhYLhYI7FOtOrR8tKTo1QXx1NPPZOjpiaVnHpBvfugKwUHccXCXP3XvjSm7P1WjlHLVgW
NftRqXSVGkc5ZUqHQ1Y6KzWMzG1D7i8wGq9a61r9qsS3aorf0lb8zMMrfHSkTBUolLB1LyWIqbKL
7gINwYJiXBxpfVmkCBBfPRerdAIFpV6u6KFRRWKlHUGOd+Jj0L4apkB0+q0Z/h9757UkqbJl2y9i
X0fDawhCppaVL1hWVpWjwdHw9XdA7e7a59gxu7ff+wULkREZmQEu1ppzTKmd8nZ60EK2gq5AgRaD
gfxNDfpfQd/zVCHL+/yRx9AMcIzFX+0/tXmmKQxQxv/nn5LBfxH0Pf8sip9N8xOE7W+F4OkHarzf
r/pb0efpfzk2nXnUcpYJIsFBUPe3os8Xf0FhMl3HgNJkehz/KPqcv9DyCWB8hgA7B/P5j6LP+gsg
I+hYamu2t0Dy/keKPmH8m6LP8lDzObpvCd10BLDHf1P0uVNtavDGmSp0FwvQ0lxeRb0oltpTK4DA
22yeTaMCMACSfgvyCyjU8uD6zHrQ8gnuTqsPfz84alHzj6fXJ9bHCqz2iNwzeAQusqel/019pjwL
Kdmsrvd/3/RMzvfMb2kpI3DLrHCzNmncRUqx3loP3aow6Dp8lvCC7lYVsN40zBbrzSEsUbOsN1e5
MO74fKYQXhmb0kaB5GAdPEeDdlKWg6lklCzAvPTVzgq1UTlLQ3vxXM6XwaRIltcdRGWaeps5BO89
GoW+dx2QprOuNnmDRS721SYBG061Ep3M2OLmHauXWsds1abul3ZnWuIbCc3R7WSQ8hLhq09xNR8j
WJXbvLOaoKqyu1b094MVpXuoe+V20sPFUVRjQa03WSdRcfQEzgOhOghDIs+wamaPMb60hGP4Q8fm
rIjeq9q8TEgHAwjKS9rmfOPKLL5oZvcwZuAELDJ3rQP7jZnO+AuVPFQ1rI26YbQ2YsBikVskGeFX
GegnOCEBGzHknrwg+U3Pc9rJcbptXNxQllbhQPOfPKn3QcKMsp11772AR1phZ97bCLeh/vjXiVrF
Rs89IoamMtnHDXFYJTNLgCVSsi5K9m17SCj6vGjR49Am3zLSi4rFpmtltADAcgAK7/XAn7th5/rW
NmF5uxk8pPCdO1wNaT/lLmglQQ/L8OK7NOyswMWVt5GIqzM9a3aG5xdsmLwbq0FPYFn6L6J0yDyG
SHJWWXVvYj55IKnLpru5n9iiENAHKQpKauDlyD7kZAC9pAy7rbT5EfNiHUTkV2uTRxRX5l9k62JS
qFlAsir+ZsRUuxBC6gH7TrJEQ+f7sLyLM92kyfhehKo9Vsusinb1Iw6NOCAkbrteKPNTk5X5bjLG
e1FUrJPJu0c0ScSZFVlfEpfxhqIR8kWX0yZMcJ3FhXFgx3sgl4yqgQH520oP9cLS0sTw6Auqa6Mi
gBLREgtgOe2h7AQjtJQdys70SAl877UODRXiQJEinmZn2Fa1M15jJKe78IGZ9WRTuCo8fC5ObT8Z
cf8967RkN83lQ9uSpaFTi9Q6g+tHRz5TG9MpIrtbT8VeDyuF/9DA6xE3j0U9dLtpJFIFTAQQPZv9
T8OF2B4JnyZIHK8X4FGbOU9RepLpcy2QAcWafhHzEb/Dj9jA8JynuX10SnHVW8luxxLRZowR23hm
+Z2zg0psN8REHDnmZqJxvSvwI280UltNUl84i3dxXL/3dicvVnZA4FKe4ZVswrQgmQgTZ9dOWCbg
JG3KkoWavYCvDIhvqPz2jUa47+wfMzyIWtnUB3StfsAJ9ID1h13j9E5KFfxYC8TNtHwwVZTWtjNl
C+VPNqfces51QhjdsAr0ILYpqKv8w2lIHyn0aNj4xGpszACjlOn+xDfWHh1s0nwdpMRQ/i13ddq8
ZZxmR9fsWSkQMN7OlNe0QlxIziScKadK7t8AsObrwffbU4VGSnxI0AocIh9vGZb95ODXFBvdQWcH
e5J5/Z7KDvVbZaKbBWSdWVwaEZIKFRV3zvJLSpVjRMG2hKe13YWCRZuWb82xtu87Yf1Y4GYlTJYu
Hu/HPm5vJ9jktIZrSU7OUziyfALoSXj8FNP10ItTzTmG+tKhjAUNIDKQYk2xnA49ppy5Lja2j6R8
6MWXkXIvF/JTats6pgk+pvEuZOMKfLDfhdHjJEPtYESMnD3C8sp2Y/gR+0VHvbci1v+KHGffcl5N
tiOcJsD4RinpYnt0ISSGW092+VYrXBm4hVsSsKdODoLOLdZp9tVqCC9s6vtioEyCsXeP8PenNTK8
9M6UIXbkOqc+Ql/vI3OKE9Y/mh91/m5bv7RcURTTyGlus/gUljHdneqXVxZIwkMynWpqknLInkfy
UDajVtdIp/sMK0jk3NuwzpOC7kWqITegpCu6H5WS6OZm8xXhNJbbVNc2RKIVu7KAVcNZ3QdsRWRl
6WRXTyfXxUoTbWuNPQLdI+ycNmURw9OGUzG1JfujvL/Oyfe5ooaXmq19oZaeO7RKevVhooem0Lh4
8jpz2oo0omqQFN9Hf/gcJwoerKM7WkZ5X0FNFoSVRJTbTf+O4PiFwZBmJ3rKWNWA53hRxywD+SrM
o4NtGzRd2wJQmTlnRy2bQoxw0RELqcCaTtCnhphpI2xrExJMts/xxxON7XTwceoz4eqNziWJTCXc
1VHyMI3oCZvXOu9loLEGIQiEcvVgTgeSuMczKHyqYbZ/NBPQEKUCDm/WdwXNQxCC0bPKmYtmYwix
07HqTkkvI+f2lw3ma58DD0HrRE8oEdgQmrfeIny1n26qDscM+seDM2dvnlhoKaojzQZlpB0Xvyh2
we6y65pMFED0BZOKbKa7KZ2fMRm2QeokWM2pcLJsUMDXTetR6jE4utmGbDxfGKdvY0Q/Aair1xoj
1WESzi20tr7JxoPWiLs4oULYoqnfmyXXBCFWUNUt51HT7CMptYtzFaouy5dzOQH2kihXdHHrgmnk
ynnHnzshDKtGONLReRUprYeUhUTa0BRxjceK4hUKArWzo4HlQ2+PjANwCmjIkPU0lKd8UWSuskwz
Mj5ypvSd8LwbgAbu3k4Z1Oc0e4gqegVe5H/0UQ6rATX0KG3zQJF4ZKyzENDGuf1MKYpiXTh9g4yb
7AfL32lehOC7Ejk7aa/4rOKkO1Nd6c59qhEy2+b5oyCgN5jI5ZPEi55iekGgneCulioI/R9YO9Xe
1vECxCQYbsfB8zasJ46Dpn1nzKf6rak72fZ2IBVDv6NZwMUHP9qmjsWcRbFvUysP/cAEST4jHNGI
p0NiNw8FUC/AGtmJBBIEoPNWLON3QuoFElT0nEbRqwAh9uOq2CQxGftV3qPvD2PX3A0mS+vUfHQS
W+40B3dIvfjuRBTKU8HvXCXP+cpY1RZNJoaKuxjztWvSNUwX+TAsl2cz0SF51vHNsMhTXdPoiUBL
ztKJ7GAYMQ8vOjkE77T6plbRgsqMI3CfbbvY+ywUiAGCxceiaeeTGT9NVFJr3H5IV8rt+nEcn1pb
Gkcn18/jAJWx2uiK9icE0XOCpqVw6FDRxyZxSKNul/tGFmht9ZysZrOJlXSAl/Fm9lP7lHfGwLiH
SnzRZMkKOwdN+HSvJ/pPQkNa/JlOdFJOAb9QLTG0ekg5xLc3LTrunYipdoJlA4y/6NdX6XoefpDP
/JLMLJYbK8fbr16F6T3mLb7CIRKvpuEQvyA3fYTEcWgw/XZTl5MWb7WkGXf7uW+joK2RJUliIXH7
DbuIri0FMzmfS1wGe6L8PnKgSoc5K3ACY0dCzKq1ID0JBv9Q/VOeeFimGS8iUSIhIO+9NLKzr8yX
kZZ0qtLnWGnGtkfkde4akwJE4nz6MdzE2Y7CM60Xk39DqHbxQGQFzcKTLrPXmZQFPjhJZrn/zjow
CnwjuWKHiUmmFUFm9D8REGp7dKqhTAeKe9GvdswuegcNtxLPFeWC0yoWt5ZNhFVCHnYa0q29Ck5Q
OfWsRuFtFn6p0LE821Yn94VgDSYqkvuKMX3QlK0Odt7vyf9QR00gewyzstmy6Ku2BJDTV/Yf62lx
Ui2HQX5liPLQws15YKji1SSoCSvXDNktInA+hv261WSEVEzZML3ZuFlDZAZuVn1jRQFbJmewQeLZ
tpROVUUmQ53PhCeNxYtisA0ccxdVUw99UT31A6qIsnP7i+aNeJo8+tHd0QVAcG7i9pPVw2umSqrf
cBVsf9z6XWIFBMoLMsTPJDOIBZ2vdgQoW+duIktSYbNo7G7cF24HESnPjLOWlu7JLd9izRn3GWP5
74vaGvIHQxkQpiFUbJLFVIG9Rp0da0kHzBB2hbQhgOd8uInidKcZsM2FVhNYnl1xdTJ0OBp4ROrg
G5kvSbReAk6r5V8UtgYLPkJijzUAuLwj956d1U0cDqjP77G9dOS+8XbkKT6Xk3SCNmmjS0eF+4Sx
iCVfQj3ZSfLAj9xXSVAWwBFIeasY2Vbg9+bkrAq83TG/u6Md2hL8epLhAtRt/FcV66wXFi/AeppP
EQI6Bp507zvfqGN+RGDqtv1UXYm9vDim2e3Ner5kNALswYZ+WxEwhaHMPteCJbVrj2jjh6tCxXaK
rI8cSdui40Un7/3Ku047rwch0PUtOOWHIZ85R5e9KxTVvw9Z1b1ipB+DQbP/fkg5NIdgjFT79RA6
FCqLTHZXrFnrIn0P9/CBibQ560q2ZxOjM1Zu9Wmbs7/x45i4Jw0bvpht4OoFMSar2Bg8GiLd1CmP
AyUJB5wFpn5ShTNN9UH7FjMYIdwV1jlW5G2tt9LBIV1IMVozDxV4sJuln0xxsyAPkDVJBDhYDh04
WmvfAvU4K6jNPnKFg3AUoSuK3OmF594vz/05rI9lCRpkqY3V3l9+hIg6pJ1J8ljoSC/HqUzPZvxg
WEi8ZRFOXxZll+3UefY5KVMm0NLxb5Um5SFyaJeXPllPrTIoANdte7ZqzyOzrnwfdPyW0wIgGFDz
QrURP6tjFZrEOlMryFOP2LusRi7vet7DqlZfdevrAXIlSIGI1S5GZljgy0EkoCyKztiZDUHetrd4
rBZQ+HrQ5geAy85pndb+PGy0LNG5hqYFOi6Ww9xVz0VrIWXwOrWbYuszhIQa6KExXBZt8wYEAXJY
ztGjzMvTPKfDpXD6nCYJYSngOjNAYk4W+EVPtLSGQssPGAMEswt+ZzPKrfv1kGsCiWb5ZLckXLS+
/qJI0WPiDFHN+yjhkvhS1uBwe+A1h7ohcIhF6aEBNuFqar6JOPO2li4J60x16yoSFwpT8ppOpvw2
Fo8aZkEQNcvqS4Ks1uNPq++WgGG7udAVeYgQQzxVtOJ9AS02orPfFKF9H/pU9fMo+9Fi2Qv93sOO
1o1bZc3lDor6BDwqLelFIN3tIvNiuxLiFfyw3WiU8lIbH7PIT6CrqHpjrUFUsCFT0XxrqsRASkif
YzRjIjMEsp0C8f6QNMO2Q81+si37J1CP50jk/tHuxBSMKFGige1ZGJUjVeT4NBfFZ5jn+hcWrjNF
gbfJyM3HOiPS3U6g2BrSiM4DVFc2T+NtFasf4NjmJXABM0wLjJjCTn8ZSnASreHe9KJFo5YTd5N7
g3+Nq+86ePZLdQdPx3pkB2JAeMwHHIr+Dpuk3JXTXJ0Sg52vrPQcfQkCWylZT0yAidFfuR2yiZGU
7EId07DG5ROO4VVayaM9fE5jlH4Y1rhpBcqqZDSfHd/59N7w/fm3zIpyVy9Ymoh+aN76xmmsEBnQ
opyuLV7dYNaQCLtT41+jMqXxvwjLarrIvszdQx+N56qy8cxW6XRwzV91VMwnx04GcFAm0hvT0/ZZ
Ez6XIEr2UrDASIh8BsRFtrbZOj05wcN3yD3NnV00b1HpWdvVZxAurAXaYe4CSIAks0zC2mLtm+IU
mJZogtDsoGEQBQQNj+E/7Z357NVdixk5eV4fYi00ne8VujnqWhxWD0IymApo2IxqfKnS9kv9tl0O
GpApvwGV4flNYOIW3pY6J2CmizLALQO5hJG77v0BlFdEcxOv1upfm4z6nl398PshYy26kmXx0o5K
As3DV7EexHKLJmlQtogpwA4x1Uf3TVxOp/V5gDPVuWF7RlIxrDlmzpFuvgFmb7taRlbTynowxmY3
hZy+QvTNBhQT3WGbCsJ5XfSEDX/0eivTkyxIC/113emUbGvcPELMPKJZHDlRHF3/AWY1OtDrPeW9
4x81p/IvBoBTaE8UDMnW2IY6QjwaRMmxknx5/Zg5rHL97sifR1GEnhlttQ1yG8YP7X7UiSfqwwWM
Sr0A6avzs0fkfpnIfPI8nGZFOEMeGrp9Vj5GkuwFfcAbUiTdJgnTZ2c2l9AIqsexQdSAGerprirV
HTI0RiNFGjBf1700ZLjvQ6fZ2tMQ3nC2EnAERYhdj7GL9loa72sPepDX7quhgF5oqotEWbn1KLJT
Php2frUMNfK+M937BHjmvkvlLlOGcXIT9zGVyS+KWumB7zsdx6CKIFbBhMVCXvUvaYJlxFJyP3kd
DhCbmkHNV7CpNVwB8VQYe6/RMRcnL1ls/uymAkV6nKIHllDgl3AHtFupn1LpaUC61mTuGRQXGR77
gBwKZ4u/iM7xgaKGefQ1FLJUF/u9iTrnt6uHbC3Gco+WXUUQydadFWKiJvU3rRl3gWlvrMG7phbZ
tt3sfi9S/9T62TWHWUpLgz/fn9/swT3jQgDrkd7R0KdGBzphh1BAYaTFJpHzH9IEi5vU4dXdMobN
86Wb9PRAos/TqOMLY/Ga7BN0rtvGlBtgmdXVACCIlzXR78oJqRHZHkJAVjT55zg6ZhDlGENAO2Mj
U1/dONRKMy35OQpquoOvriP9gK1Z5x/x4NtHIw+RA2TZbm5R0jbaZTIxsKtWe6LQ/wQ/mv5Lpb/3
DWXfZRlbDJ+C3TW+DdE85nP8LlkVPcL0GGjRYDq02pyCM3uGOJNPbAQSjOBTDvwtjp6aGeSbFTLj
4ZHZwux+xj1947Im7ps2uhmXLxrjnrq6WLFK6WCwM75c5c2B274WC4kvy90XWj+vttXo+6izrIPb
ZjeDSynEd0KYyl51qyRc1g6eF1OGjlQqdE9NpBvHItRvsoTZrNCIa+1E4NWIBZLYPWmoFT0vI7Bt
8ncAx6g99vVV0REnNH44piYhOTTTqgBDP2CTBFel7TwaRNujgvHDvZDDHj/zjUMprmkEbZO8qnE3
IufBb7vgb7oJ8+RsYGRG9BAIUqV2k2NBZKbPTHQrXEA77bc4KbEH0OrJfRrChvlT89sfphHdGqDB
ANmXGQvjb3Tuo06GiFT7DVVDTNksD+BmDhSwbJfisTMheh8g0aEkX4QWbj4g7KpnxT8LuwAeC0+r
P+za+jV+FXQJSewrbjAu29dcRm9F8sVONaJ41y4sQ87uNtsJx2DLVt1PsWluZp+qlaUF8MKr58bi
BHHnJ2ULj/0SsR7SKi5d/FF2LVfa4IQYbd4Rxw+UB8ygbSak8qmsd13mnPGI7URVYq4eKAksmmCm
LhOfLGWWWvGn5AnE4XcA42A1UvPFao3vsUnuthoEZrm5fC2wj2KhRjKD/u0CrRKpzQjVNqWaWEz6
80w5HP0YAi4Fj8F6DmMfuqDbQyRNnzHEWFs/QYsBm3jn5L4XRMkUMVAUn1IfN31lAy2KoA2YdE62
unp0KYwMrHoaeIYBgpMSbdhLatEeiqvjXJT9znO1RyHC9imyjDfA7N+KFI0qHw76OEN6Ezm3Rhj/
komVEBQvzY2HgI4NWkLPqGA2ilhBJbJBverlSGfwTKPFjs5NRk9hb6TaqRuoG/uEgewd3FaIHO16
M+j+kk4BaReW6vdGaw52iL9Gb2SQxKgJ3VG39rB3443bH1h/fHGx76IaMYwFW4WygsHmOoLubdyZ
+aXXudIU2GX2ZxsHd8ehFDQrGqm/QhiMD+yZT7NXXTFlnCyItRTw0nJnlfU19ef2MGQBa5o7fCJ7
2EPOVpjw/52abI204h+RPqnK/GXUM5mQCDA1d/g2gPDdhPDCTrnKbqLnxdfTAXOHokgjhXRyF0gi
BZZK3YQwNzHxfggcPGAX2jeaCFDfTOMuoUJ4SkrtomxsJihGkHcBG86y9m6M0I4zweeAkEqyq/eV
TbpFZRkaolmULZEDqbcw92NB2JpSZdBn/lcblvxn5sq5kcl86pcLqqFGFGrg5wBquFhd0Uyhj0iZ
JxqHUm/BfImwURK/O7IHnUD1Walw956DZLcIIX049ByqAkWa+0F180tBTAc+UG1GMvDQ9D7HpUs7
KHPZQ7BIlOZXPLWXdCrFibFmN4/5Cd+1jtFT7r0fLkQ7GPzZwo8igZKSETzRfMCSLoC4GcknHTYV
xG074TNgLLO05KkucWnBxsTMwSlGYLC/Bf1sopGZij0xaehQC9IrgJI+W26JMatOAk+N426M6EAu
ZowcVQNXV8Sg6nqozidUdd52pm90lrUbZC5yQvDQZ+LuyZ4b8yOr33eV2ZyaBtojhfY/psE5ZMWn
9ZXYmXlrVP03rcMlW2OqONkY7ufBdfZIEpxNVDTlnlQi1Kde84sxxt0qAXetGPsLMZo0VhYfgd5T
eY3mbg9n5ntJiYog6nGPc55qj4fnRzjwRygdIs4vM+/Q9lZ0WKFifw4rcuwPbWx94g+GbL2rzYvR
ne2YJBO20YGFQSApWlPCvVpuxmgxKZHYsdrSwqnAmuY8xcxWYsHG1/2Pnycjkv43UK5qffn6M/+4
+fvtlvcsl2KCY3B5rJAuz+zu9Fmf6eItv3A5rK/9c/f3h/jz+/7x1v/2479/H7FLAjrDzFAdkly9
vnBYvOdyefPBTlA2rL9adyL9CMGv2+TSeBGziVBciiKwZPtFUWw6dm2VEu7nlceC1fUe6dmXM6XH
vn+LFbCO3MSGMUXlretCDFHFt2Qepo8Iy1kRue7VMzooGAaCMTZLtF0Gn9XQv98sVA7+wGOD03bd
R7hsVVg//X1IPAdFyHof1YGvI3jlqcjwFW2e5Sa5OMk5J2cg7K0T7tp/f359PxcMxt/vki2/bf2h
9eAYyX+90+8HLbAtGJlZOTMH//m5Px/r93v9uf+ffuY/PWZpcAzc5vCHjzdQaiQGALOVvSD08Ony
5/w3PW+9tT62PrveXQ/rG/y5+59e+5/eKgcUwrqN7wIA3k6j0UZdib6B5K/lBF/u/8cHTTAT/3y+
XF4U/3nRen99pQNKUHbeaVhaB3XHKU2/mpth6U5/31yfWg92jEAVssKfl//5CH8eM8Vg/i9W7v8L
K0fZ3Pp/qNDGz+ZfFWjrK/6LKWf+xWLP8wS7GcO0UDH/twINhdlfjmkYZMTrBsovA+3XfzHlnL8s
H/cPcg0UmP+iQDPsv7xFykbEqMCCAa3tf6JAo670b3noum7YFuob10Dq5pgA8f6VKSdaTetVybRq
JXV/dJr+CRa/RKvKMqd0Wcj7JoLssHrMUSETLzFdi86nymTv+4kfMbLqCje3xFGPctWj+2bnn3WD
MEQT7nFBYGBHf/axXKKBjR5obj4NACvrEq9HNNsIaKMOpaz1Qpo3YkthNFfbrD8L0dEERQg2AXyO
jTtHZyEQQ9ZI6KB0VXisWa24XfM2Fynbz6i4ppVHUKCyqXs2t3Y9krxVYIbv/BGpiDLvgag2+6KZ
D4OHlXxsL0bXyp2cicTTvhIyYAJcey5oM3eTIzkwXJ1cElhqWabn+9k9Qe4CIBqD98Wgdej07nVR
1s46JFPTLw6aFj83PrvJwbWoNSTRZlYDdph4NA5CTkCOoaGGzYfy9KCrrWsHugIZW3RyXP4fW3Nw
+7OO1A8nAdtFlV/KQeMDGBKBQy+NmzyfBPx8qpfLPWuEvbbe0uFxnzIhbohv129n9svUQGP/AMYE
w7thNVdh6zTuNZMsqhHQHP0Y7a7A70ZUxyzvS7hnRTnM13lipoKKO+5oY4t7OduAhhj+ft/tylDd
w5FJRYzPwJgipP+x9ez2VGpLF5IaravohsyLN2j62p1AUx50ko2Cq3nh3XqovUm7q4zyqTe/5/6I
cn52W4O4Cweriyy7C1abQ2XlPCYIK9BCvuUk1rCJm/kCmU2bcrcg4FjHG+xvQI1SieD03uJTXlDI
zJxEIQAhGuHh9qN79YcSoC3vQ5hWH92PtRvfEiW1zSEEeEtqCoGVwhgPAAHufUdoN8Cvu6eGGJPD
JMGJdK7dPhU1eG06+L1PW0WvX4RWchAf0pzDp/UOrOHAGsoe6ThexyFxXvrc29Blot2PmfdiCspp
RFIm73MlSOcVIGnJTXkfy2Z6Ds32tQed+j0ZcgVFzbIeeifUz3i+xj37HwjvnegoRICY1aT2Uzka
J/BY3fZKtzZ9hg1ACElVsOjsZ8Mxb30naW8dMcSIH4wnuLZgsWEUy4EuA4wkyjyaE30rBy7xzEeF
QBsXdJ3zGA1p8oF5QGMDVXpPU8JyHvldFDSD42+8op9PWdISucn3/DCHBYi+1LM/vFmeKlqj36nb
b0M0KT4g9xcywudjtEgsvcZsiCAo91noGASa4XQRAyrsUSMS2GfT95qmnoWkpWRTtuiU8pQUg96W
gn0dz/qDcdA7Mg4Ty/WOadVNb26jv02pVt43FlWgsW7SE4Gocms3Tf8j/yQuOnwkxnxJj1OXLO/9
22ZElSWJoD9kI4m1FEBAIRds2COnO9gJvzprdG1PyaZ/9sK6OTu98eIb1g3NXPmZazHUe2nN96VO
4nWURu3WyNFqelxsFzZw7nnEtstA4cMb1obxqTCMY2f7xNg0sO/xICzpaGAx2njS9+tPuE3tH+se
jhbyjG0PPOghrd3xwbba4aaI4/Ofh/gu0wOmO3CPDh2NsajeRGUiB/NKbb/enRArUjsP+VQ5XYmF
XGzr6V1IGPQD6rn0ZSLg00mHD4fy0c2AqOy5KbLbuGjk3XpvlAMu7SiTR+rNNDBHUNJqsQrnk7xS
+xZvKMB2Xm3bz9M4dPcYoF5tRKEuKtXHUjeyh5ZIt2KA0W45k70XSZbfWPWY3WhUckoT254nDboz
kCziS2g8W4aJwSz2wF+6of1UWbiLJhJdf1IZ6OhaXHvlGjtHq/ztnKXFTUER/o7vj31g30c0BkKY
0n75Ki2tedIKPSdiS7AfC+MqwDEIZMAxwdL38Q/P0++8TGhfIwUr55S5coIvAUGhgyq+Xe/uyj4C
GNgp41Q3lvueLbXFSE/fLKz/bJ9QkLF98d4HfwZsx+mFM7wyUR/L8r3bM+XX72JGp5bFSIr0qv2F
c5uKmKPfVUPev0JW0QIR6zmR3qENTqABQCC18KGADLkhmYKoh9aFudkr676emmILoqC9VQVQTpIh
8ct0NVBsK6pe3ZIvBVZdfBnj4jYsK/9umJHPRdKVZz5y8gL/jIV4Nr0boV8HuiXjJxKQugevzzcx
esgnNViM1aEDaKmkhGYk7TVVXn9vpRUKTS/p3moboHNM7IOjdfHL2OCkttyiOZEHFb8Y8A4xkPAX
rc/Ss3FTjRVBPp8IacG5RX94vred7kGXc3f5/dhyl8Dxcl/l4jVEI3bjLYf11lDweYbejvbtmPaX
0TXYzC63IDEi4Z2Jo6IMBDBKMvuOBcOTqBsHmnkMYMAwKkphFGBzP1fkMg1HmBO/dAIIDn7fVdvM
Ik4JgTvToJOd4yKkr4lucTPzT+D88Y4mco8tJ74JwfGb6ehkzcXyGGWC6ksZBxN5q2BT0GYbtRte
q5Atb9EmtwbFuvo+R5byoDHKbjqZ6oHm/NRnFkQWk8IhFzNAVKNRlz6tsq0Ti6chjJOtnoT6cTZD
etFe7QdlWp1MU32Tfn7QZY85vk+HI3DK7wzCM843zb+Tk0XJqOzelJsmN70Fh0CRetoh73Jt5ocu
pTNaTU9xn0H1BNGL5Ya4oRTZsUuQ0tl0v1x8TDNIAX+iB0m8NA7F8UG3gXM2tfoVxmwzulrs6PW3
VPP0e8qidNSN/odJuhQYxAWQqMdBq9lqU1oJmYn007bUnd9nxLYiQbtaEy4buM6ogiGuQqzwya7y
qy8JsWjD1fqqtWBbuWp820SYDzjTj/1XUxlfeq7dtK641URIdLH1zauiw6B7D12p0Htkw0+3c6lb
KsKu2P+/yK55TWGxNRgTyE/BnFdNP9OKwFWbEJiuHd/ssPrqS6cHuyEvLDVcjGA7QTYUDvjNEEUP
csbBaAdiEJjP+vCj9EkWKn50MfEsadtt/ZpMFNmF1KBr/dAamFAx84M9sRsSguUiiQXxn9sPBCXR
VvtCEfhO/N5uzvpDMWHrRJ6EMS87qwET2Gzrb4SRPiH7eERz7wc5qAgXmgc5asP0Gk7mvjLYN0v7
GBoaGaftXTjT88OKyNmEtR/ocH8/NgtfHxi+EWmPval9pkMDqFCccFyh4XaOkwu2iZF44xnjM2Ik
xK4aQUVg3dH3ddgxUTGXcHiRuD4iu3o24jknx12Pdmaidlz9yJQ9qhQDfFrP4JKsk5My7GZjkpSG
bIYr23RQl5hQT9RLiX2k9ZnrTRrm6k4tXbo6aq6sn9IDo5qLpHAz6iPF+gE0tTU0u7rfRiEyZV+E
CiG0e4dFi0K8uS3cIgSmz61l2R0LBphcvoPaLG4zv//m5uqCQ/CraEV1aLTpWXA97tp6wMbumkfy
m69Dpag1Ki5EX+iYNe1FaDXd6xNCUzOBztR6uIkrvp466p6mNL/kAkNq4QlYPyYaf4z5Aac6dErP
IQ5eildRmreUK6mp+Wa8V3bybVYYiJuMvxuw9daPka76BoW1pn9tcvNbs7yPrtvf0DTfmh2doslL
scdHP5XFNWJq6quviJlrOnSTzoub+x+up39PvB/MAPd0z/moVWxvaGAWjffLy6fvNHyuRtsAVCzy
GjhTd582C+smc3axNn32poe/1vrZO8PPKVZXq8IshYw3L/Mr1I2T3fCVg8P8iuz4oR2oI2OY/9TJ
8r66EbFHDsJvwVzUA4R2Es5l5oGDZ4/HMopuWDC/0yVdKsqPDZAVr/IfAITelyV98SkfvwmvuykV
sHClXVgaIT+vox+RTpt7OQH/L2Hntds4sG3bLyLAHF6VZVvO+YVwauZcVQxff0epcY83GvvgvBiS
LEuyRLFWrTXnmBWEPAz6w07JHH9m69/0hX8pF/QzHt5kumzgZxrsrrGOxRv7moNk8WCuMqgbjfHW
sPLbvHXfPTMDroLrwQAj0kwEEapBXiWDe+iUk24HmCLo7HNo10rhsGf4iEwBl2hfVTeJLzllgflH
aYs5Ik023ZjSn3p3C5RkmG9+ZDgOq77oLgckvlW+BSscrykaQvAafnFwxuwGqpLY+5a6DaHCNGX/
HtOYb4wAb4+ywJQMw47UIUIN1YSHxrLI1gRF4nYwljsPt0LzgYZQkpM+WdCsDe+a/T5tQrBWvQTC
6/oaERnyHkTLlJ5c7PkzOM3boI/pf2N9nAfs2PgsMXXuYtcNv5L7/CGUzoMf1dlj0TgvcczSjtwe
IGxM6LOHPZUqazh6EYdUHUn0/nZ943bixUrd8oo0Euzx2VzsIHhM/aZjK8fIdzwxsDTvjfIxwxKz
sr3W3ZROinVC3bDzczfJzNkkUdO86aIMAGIaMSEMY+1q9/bGhNRdIvJPRUaLOqxvAiJTdypCwW7G
wWXBp3Zp8J8y2TzOjkq2rVneGAacvs4LSXwMB9QVwEvzCFSI2zN4NBnKhJz6144xvft9II/sE48E
4sXbJQyrQ+8Vb1ne2Bd9xS6evPRvSxB8CUya+ULUQCxwGCrZpKeUluheh6rfiT7czmz8HxgZaxuZ
/2E7cFMSgrFX756BMj5M3eUgQvbNPh/+qnNQRTZZcJfOULdiTMhdH95DJWYz0TvPpg0bfOhLm9x7
4j5EeENUEZFvnOCD0jwNEvZAncchzdXLkeWVhrxALEJsZt2SWziQumuoKNv0UfbqlSXDF288jbX5
JyVylKUsqw8toPut1blsrJNoN0jUGr2PpAOTAoK13+vnG53IfynsJdiebx81qNIfNFzzn/udr+bw
bNiNdfvzn/YlR3dGM+Kfu55/aQItAEhoXp0f8nzTCHF06oDwLDSa17Gm1puodUAUNJyWx/3geEeI
ctc5sU+iHn/SimJWzOYrDY9TdhxgrsDvEcdmEDeu6I8hbR9mJ0iZpP/qYW8q2uUnyOefzsEiIhHS
DzpmbBx/liLmTNCkjyxil1W67iIxIdCiVsDaAJzDtX/AFbGnTDd9a52aOUNE+b0sjLrKklVAedZV
1/obN0MjwYjWXAcC7fkQthZnTuR6hf6hZqR650tLSaiiGjsoBRLwsBzJj9e/PP9IhSDAe/SeCMc2
tsrOPtCS+RcQiw9qdFFFQeUqJ/Q8kw29J2+icWVCBCJsSvfubTmxXIdInM/XW/b4F+Bb4InfNZ5l
on1DeMfMZ4QJnXJeSNMLMNG1lmVAjbarl9Jd0t0SIE3v8PQwO8jfl5BwAOUk9qWpHFxb+of9P5d8
+n+UUoQiM4wqLkOFs4yhBxD0/KGsaKuT5moE3rft04MzH4SdPJdjcjkU1UZk1glfxRcCkqcAlRo0
GM+eyB3YjAUpMI65tQ0kxhaasHw5OdZIgqVrXyVGt4UUsCKCfJM1ap9NHfuZTZmy6eHYYJOC7cS+
JAYsWWvLUOWy1Q+yu7N8mzwA4QdbERnvnZWwMgQ12XzRd6th2AO6BkoEz6Oc7WNcieWdtLzLoNbK
qrspkWh0umsjYz6c6bxb410gwqH3R4mPmBypXifTd2sxT07HKAu0iKJHh37B7AXNBvM2rKNuk97X
hR0fHDleR3hOV4ZLIVXuFriYahf6UH8Ko73C7LWvJhRRknz0ObRv7Di/KZIJfkouSVSox71iQ82M
tuDfDDiC6658bCSNywasIruosHycZ0bWiAZfLINcIyNnfzFdRPaNG/Qg2EvxGYfMn/o89jYw88En
Hh1T4A9x2j9FS7AkYuxwJoreFvLC8+kIEE2IdCpqrltO/KuJqgWN6BF+MZylVrXHwau2U9ii1pVX
XRU/AVgyCS8uUD4FYKLaG8Kqw33vvs1x/GCUQCxZmi6a/FZ6KFXF0Abr1Es96kYLFanYVzUuREws
O4KXXojRA1nkoIDPUjqsoC5bdy+rQEuq2AVQcHDog0Zt+4eFcn8Vgu5f9z4aAFiMTwjFOY+oHqdG
95bSdgiXbcyOaVX1wxfQjQuBPwYlUP6VN1WIj5KKtQC/Zo8ntyjfNWvtwhk4OGugU+7YHoSfErbe
YmRu4vR7nh1JpBzVo8O8uWAZK8PoJS9QD8RSPuaZYitDXodbj4xrs3Uuyp/RH14sFzl5sXwJVMJI
pApGvnbAmSEe8eQ8lHYPWM8EguJOpFaZUBx0MIubNjBZJClyJJKa2b4EElABC0BuvKrFfKcSMtYt
AUpvOBjiRYIYcEANjLI7QiO9z2uYXWZgXY8oO9ZlRw5pCKigB1hgAC5ouvymgZxFhX4qYyI9YW44
9FCu0Xb9dKAPkvzWAYSAdqJFtFJVVJM+BkefM5rnCcQm6VWk4uRNts2X5UPDBrEAg+UmTiBAZXfO
GcAAbqMFyUAISES2d7nzLbK1gTa4wBu8qX5I7GozlJjNyuJyQWk49AFGjf7oAn8oNAWC8EvsnJoM
Ae3pLXUjBICL+xnnJL1hY1igczWP8NMeKgATKScKe+n+tAiCUI/clYAogsC6mjSZoqk/l2z6jDkp
WIArQgAWQrYXpEm+z3n7LgFccJ7aDJp40Tb0/pXVVDu01+ugWFDGZCv7rdesjAhoxhBaD+iXXVAa
fLue8MvdacZLq1kbg/YHj5q/QeDHKZymQzQ/Sc3nSGZm3bpUjQlkFobAC65ZHkA9epYACeTD1bQP
1M4rC/xHAwZk1jyQHBY/S9+ObttdiaTG8L5sljDy5tYcwW+OdS2p3vy5vm6W8Sim5A6F973vUpQt
dIolbQ/gJD6QEnwrI/+KcTOJ6mLwEDBG7inTXJMMwEmnSSf9fPRggNLxDelOW2+jGd2noFGSMLO3
AbWhqakpY4dpMdAklaYEt4Gzi36I5qyUkEEpeJZmutNvsQTHEpUR4lDOCIWf7mwNbNHkllkzXBB0
rFOm2BY95aHeCM16GfLoyZ6s0+hzBVzbttdcGF8TYjxQMWH2pTQ5xtUMGc8zXsm9f3OAy7C1Ari5
FM99goFrfIK6R1AtOJrzF0mUHPrtH4qPJyIJmm1C8mauSTZdeNtpss04R3TbDZuEC7A39M4M6KDT
C6wA6H6ajWMAyaEjxTIJZ8+22Bf5xRXjMR4LXqDDEcOKDnlEM3dSaX7GQHisIr3NRusTyw0n+ai7
TSx4PTZ6MgJo+FZqlk8P1CfU223cPkga4f34mvxjFdE1n/4Rox1QEU0HMiZ8yYlL20gHhCWhd5hZ
O9Z+AFUo9p4042XyoA0FoIE1fUiNf6hxn2X54OET22VzuIlHv9lwbJWrWBOMGDuxrmShsQHDllBH
zoQgQTxi0/fHG30TiVi4K6b5PtF5QKXmJKH/YkEFnVRphtIwXuSaqeRJ+TQCWao0bWnR3CWBJQZv
3CW8/mVV+my0tRihwsVDy5W6dKD5ZIarVMFzAi6EArfByUECISt6TofOelusD4Q4zzMjmFVVoCiN
9BmyG96whXz4DtDdkERPH2z+VVhSh5Yh/C8OlX41afKUB4Jq0iwqpalUtg2fCtMLyQ4D8pcAYD0C
Gl9Ca+sRxTMQwX5Cgzuh04Z5vhVojzNEt4HmYSEg0q1XGFmCQIyxDEDUgM/qJRytAaBWD1hrMWei
gcSX7Eivntxl5juX3ARldDcA5SJc+0F000vrRNdKU7tK8F10bD2zlshvmvqALQ/gUpqxzrKgZcC/
MiBgmaaBsc37s/iksvaKPasmhs2aHSY0RWwEJ0Z/PTrG2Sdte9LMNXGM1Jbasd/IV2DJBkk2gSZz
q4APLi0KcGxrgreD+5U/oC7EcfecunLbCF6ASs1gBUmBHhLZHFbVJFcGrlKk7RAtNSXN1ry0DnBa
h790J6zoi/LmKVnY5Q6LAXRqIdAI7BqYgq8KDJvIAmrXKLMBdqJBi+OdqZltuPSfLU1xk8PNVG35
eC+DhH7S3Iw3RpOSq6s0IUBGGFuKJ/I+aUZtKJaAvwaaGac0Pa7UHDlktGwfNFvObKHMdZo3x4QN
B/3w4S5+t06UvAhidao1o47ELN64dKK9Nuw4Pc8bb2SfzgzqIhzgZYC6M4sW7AbnPM3AMzQNL4ja
D9dmnAQmT4DLY2z5E7YmbGz2TVZur7BJPk1jMe+yDp2wArrnAd+rNYWvIVN0boafGpvezoDf4NLn
t9pnSzCX9jXJbwTp115Omu8XAvozcPt7+Y2vAwSJ1P2RQ0j/n7meJgQahNbgRnMZQQO41BTBqqt6
GK2Vj+ZMUxxh7dZAB/2Jd7xP1EctyWCPxTbSfELhALBmYr8dhuCODe1jGo8fdhEGqxm4oVOHYi9M
562vgnkfC4KK1dS/DyX9LYsQA8ykiM9xmrE4WTceg0IvNgnLDjnzOUZxMtpsp6YUhBfHZME0ZWtr
EiMle3sYNJ0RNgUlaBke2mW4mKU3Ee6gKRL+9+gSagpnGh8b/EqwIf4mR/BPtln+3TEyW491/hiU
bJttOgHrvjY4s9ME5JltJgIb2CrZZgIy6Wna5KS5kyYAykiTKC2QlPiLYs49UCpHzav0NblSgrCU
mmXpAbUk9jOHgY/ZFdoljTFune5hHS7bIEVmkEJePCfAAMaO/RA8gIZnaopmq3matNzvsZzEm1mz
NtsO6qat+ZsjIE5EBRST3ksMoNOdABjEGV3C0MK+EdRvTQLkQD7LXAIQbmB34dy1Lp0eVWLQ7Vxb
Uts+Bi26YcUJhpST8prTwy5jrO8DPuSbzOTJOeSB4a2MxDXxmSgHJy+LTOv3M+uP9ZOx+SMqm4U2
8sieRSEEVGOsymNBeno6DuOhKpdyW7r+cYxY4vK6P1JL3zWSYU8+pifDYdqQldMxKyJmdKV5TEoo
qiBTv2zfJejeXtZTNMR7Q4ImzZ1sVw+UCG4/7UIlGxYYgYQdNCpfOuO1gS6bacxs224GqLOmxs+a
GkTr9CBpcW/bF6pUuK8LMoJUg79lFvMnEI/lVIK5ZXqGlLq6B59DEowRnGJZwFAD3MnQaNs0eXFV
x9lDLEcKD+AstGfp2mmyLqPaA6HIEJ51d6GX9+xjd1LTeK2cSa3ShF7Qdfsluxjs+tarGSy07LNX
RljejyqJXmJxQQ8HiDHJUz6uZEGOt0IfrqnALnjgWHOCcUCAnAYdjPmRs6aSnKkrxvEuWlcH0LAJ
cLjR5OElhUFM4osgYoG3CzyxB2OCJfS+DfyjCmrE90LCSNE899yn3owBBqz5K5ptwRf6n/rgaRby
qKnIlqY3NoNNwk7M0IGOz8g8Mgmsz9pIhkvZGjcENV+iE3wKNXU51vxlQwfTlrtWc5mTBkIz25JL
Mh5d5ge0Q5BGHIuOAEQc9gAVqtsZ0LOjic8Md1amGG6rvmDU4UwrEtMVq0OHqUIJeJEwPPmkl+1S
pA9OSFh3p/nSpSZNh5o57RnOUweEWqXQqKXmUivlPGWAqhdNrHYZOh6VhZO1j/AF0PPfmUMFwaRe
bkvjGnVfvee4OzmFcY2oAOUHcGxbU7JnzcuWEUw8D4R2B0o7fKWhD+0NEtx8dDRte0w8f21HLD3m
jzMqzGZD+Yxo99wLYuIgsWfopBcUQsgb7pSmekcFn+TiTFSuYeVvXZ8QMabRL8omXA7R8w7XW4e4
ZTnkIMOVZoenmiJeaJ6400AWL0GMa9f6btDUcRv8OOndwbVRkOSRe4igQJR7oMozzSyfW+jlJhhz
zzuZQM3pDrIT0Zxz314XtgxX7CjqtdunWyYf7nWpcB3LNcuFfwiqCos/w2UDG4saNkJT1VluLxGy
Wut2UJ++Jq97msHuqFfO7S3zSfxVA9B5stihTDuQ2ysQ7tU+jNVm7NNDbAD6mTTpHV7mPtLs944y
FhR8rJnwnQOXhZklpj+b2Wik2fFWwRnbQwraKxrfno++vovj+dqpUWfnEC6mFv5UQa7JGqnJwQ2G
P4mV0+Yq/iCEDzdaSh1qmr3fZRfovdFF1LsgdT9nsociz7iwrXwbax5+mKkn0eQPuUvbMh1znL/j
08x/YyvxPmcfwhPggNGhbJHpb1I/QHNb1+W2mU0OdQWNpajye+FU/r5C/6Op/TH4/ppPje1+9VBo
sn+rGf9K0/4F2H9b8/9NggBiAgGQTbxJxu+roeBEFHXDx5Kn5AUB/l0C1NuKeXfT/GFQ9YxKmFM5
z0/XFg+6fA6s6TTMYbyLZ9p1o0KOXjdwWrLyw59xn+QEGkQEG8Q64WDSWQcToQfK36c6A6EhDGGe
u+soEj7EhfSAsIZUNZq46xFw+D4kTKHQqQqMg51VaZK0IIlcyAKyFypCGLpzGoNlPwhxUExVGBSa
OYt2/MJgqt/RrOCzIdPBbUh3KAbMSBWLp0tHg6hNCEhhILaNXpZ0OkRNTESu8yIkwRFtRYKEwYrp
TewnWx/helMNP4ziGnYfCK+SmiESfTrwz+VFYjkX/sRke2TYRUfTXfuKA46H5sygUy36S19nXBiE
XRg69aIh/gJpF5sonYhh+7PYz46DzW6A/ubZ4B0I0DAt63khUKOH8XwxELHR66yN8Cp8tHT6xpBg
+mxyn35n8uA7P36ZD7ekltwlEgYQYIJ4SqfraSFIQ++4BojgDjwejKwLdB2MFEulTo0AJxU6gPay
MDFXnc4L6QgOgcdgvsJyuO+JFGmIFkkqMkZcnTbCWU0F9x4N1r2j00iQRnVMcig4G51V4uvUkoL4
EtpMBIXqRJPEC7G6vhTDMsEqAH9iet0n0QndRQWNXsbyVrSO4MRAidlIGj5tb/TbXsCBTbx9KpBI
zjphpSNqpSZyJdbZK5ZOYbGIYykTKD1xRkKLT1QLjQN62GS39GS46CwXU6e6CBcYUZaNpjbJs6jr
9BeY5BTY43DV6GSYlIgYepctFg1CY3R6TMx8aWMSKCN1sgzNkf3kxdcGgDAN+2n4cufX8+w/WE3s
3LsE1EQjSTUTkTUZs6jDpFNsZqxWjc61qUFRKAb7F1YYnQydfQOR5smiQ+jpVJxC5+PAArIubB2Z
o7NzZp2ig2Od4SGOjYaAnc6FjGfpzJ2iwkOCvqu4jMzs2dLJPDERPYPO6gHxCzAF79vc0yGLU1JX
dLKPpTN+2Airladzf9CBmJxK3kudCFTpbCBm7/26zRgDcWlmDTNvh64CPjNamDvKD+V11o2FG3qs
PmOdPlQSQ5QRR+QRSyRa8omiEvtJH2+LLtrJdLwvORRQ1Ip+Y5x3v8YmDnxM5+LF6Eg/yohBigN4
X2Vje/uOddls+2/YQRSmEXZ5lxilUdislOpibFrIumAQOE+xmyJ6adQZTIVOY6qIZZr0jvM701lN
RC68tTq9qaJdDXlL5zkVFxUH9cEJ3QtTZz45Ov1p1DlQGEQcyqc5Wd4dNsMArda+zo0yG50tIl5j
u8+2USHeBruPCYRgakKF/DP25E8VOokqEmRSQVrB8lFTIEudWBUEBIZyvC46y8pDSFKapFsVUGPX
CRQ4Xn/OGCK4bDnZBDoTS3Xmi0l1vwnw3OskxlWn28Rug99WEqpVndO1BnK28O9jAUjJ3go4OSmd
xjV75HLlBHTVtletbZ3Z1dqkd/U6x8tE3o+kk2yvxJk/esK+hE79son/anQOmK8TwcqWuyNceS50
WthIbJjU+WGuIxeIf821Mjt6vPYy4esdH00FgQGiuQXd3OEW6FHEkjGiOuKfn3SMV3oZ6WxSU0ci
ni/RT0Gs+X/fZrN7L1a/dzwHm/4+TEsptPa7lNg1Syewne94vk/b+Qjtztfp4xPb9vuM8TkO8nw9
O+e+nf/gPy7+Pv7f3wC50Nlx/+ur+Psi/z4j6x1pd/95S+LGOkgID8ml3zscH/q/Pj/73xdyfjYb
S0RFnuf/f3/aczze+a7dOTTvfPHvg58v/j7K+ZIZ6Pg9xUF6jNR7ojMNw2pojnU12UdhgYWywox0
W30JE1vz99LvbaCTQSb/Xs8RWdFV+597ni8l+kz9e9sA5xGHkHs43/73Ec6//fvHv8/1+3f/PIwH
LARWZ2KtLZ8++jaTlkXdkNz8vpDONphAnB/rPy42A8cqyGxez/nB6x6euT15T0V1zsolyWkXSihl
Oir3/CPXBqZU//jntt+r50u1CK6Coo52/9x+/vvzbecH+b26UIWy96kF7Rae7PcXv0/2e9v5LuU5
KPS/Pdb5tn8e5nw1Eh0ErIEcRDog+9/H+/vvnq+fn66Wbb6s/3mYv3f6bw97/ptiiYhsl+3eb3wB
jIqyzHINxe6Lq0EMnNbTP/65ak4CDNo/vx7JPF/IHIp0x8UElnb+o98f/9xmNiqGWAO87vcZ/nma
37/956n+2/2sKOY1/T4W+sLuor9Yzjef/8BtR2aA/zzof/z+nyc5X/3310ZUtYeZeOL/+hb8t9f1
Xx/mfMff13q+z/m2FAXZdgzgF2RYkdH5IiO0GKGt6lEw+sDC3YvbRIzZ7u/pYnSeDQ/GGHAYu306
nw0aTTpL86Y5khMVwCzT3YcKq3Bh0FJky+Y7hl7EgC9Y1ofAdbBn+ttfzsiQLj19iW5d77LF9tut
sgqPaOn22i5onZlh9WjGvXmI0nxPwvdjJzNajoT/rQLys1fTgPpP+smujdXNYDUnD34L40Rq5qGa
b+dWfbv4kIlSAzCaC/YezGHpAXZarjsD8CNvvCabeV9Z5ndUTo9WG5Gt1iGKqKYGcVHvrcARZ1ub
KNVdUpyqpiMdCY8j7pk2vfJRQZ0SPYdpnIEpSHVdWWgBGGJ7G0LVEARQCjNFb/Hhiviu7eRxMmey
IcfFvHND3z4sI6/MZ7s6BS+UJmxtRGEhYafQsUPc00T7UokxA1cVW33e003DXoWd3o1rQ8Vj5mNs
Y+x6lINIQfG+mOPy5LjlsW7bEypdDM+D+9aN3UXTzAAGpMq2Hms7FcpVmjCRgiqcbNixN5uhPs6p
vKIrwR4jpw1omAAQk9zC388UICa7Yjd2vHeecA5xmKaPCTNE8knw38cEzbRszIdwvinU9GcIeGNC
Fb0xU2c8qqKrBNrQOit5HM1wsVpojMzOrmxlpoiecvYtffrSqT95TAFpmlQE0+KF+5g4EKMVB2Ez
/jb6EJCzzzvt0k5vh9HdUhs/U0tOu6EzyS4Uw3eQ3VaJNo2itV3RC6qLvWPM871tYIaFykBlTgxy
EBfvg4pSYr0RNrUGDYJWpv0uXKxx74pyF6LR2Nou/3iCrhEY4d2knfsgP8yraUHzmWAFAE/IB93u
nBT3MzNIzPRJaDI24LskbHb2qfFHxNWy6aeTPoLs3BenMl1+GGFTJg+MBzr3XRhBfN3Y8qur7Glt
8/VbIwMkL2xGKpemxBa5Zu6ynwquGFOMhHVGK3cYpg0Iz53jFsZ+KUz0zmJmKFIxW0T58hJnBWJ+
HytpjfBqrsDvhzyXj5JsU4tFreWkZqyPHjo6Y1clQ3w3WwAlu/CzLWsXCnTyMStjJ0L4UqNFXWY5
J/oJ6WVaY+WK0m8MzfBCQA5trWl5jboZr757sIyfIAL2ZmdOdnQss4JvYN4tIsYNP5fAa9XjbIE5
gJAtQ6rvxqDzWigYOUbxVXSW3C0dhTGNx3ZnhM+Q0wDj5lWMS6qWOmyMXojRXC18pdejGGmKW9ZN
MtGdqJi+SvPD61zKHgznEMMfhqJ7QkxPxhOdSj9q3yyhrpmhEYlAyHsp1HNjxlCmh5zOeAx1DRU8
+w1rMlfkaMXIpxh35EF68FxSlFRngbJ0nwFfdS62tbJkjzRUnbmpc9LqQivZmgBuLQfBZVnOL3B1
PuKk65kaN9/58rrYUAwD1KFmljK7t0kUSp8wwteXdSYAg19CBzd9FX2ISYYb2lXQP4CxNjrINrb/
kA+xEab/lo/eNbrMFyABV1Avyci1YCeb6O/E4uZbTWEQ7XAVow+hNTXvizQl/HGp08P86au9isvH
opbvFplxG1PMt25ubEaJZ9Cnk4hJgnO3yyCM3DFEUpIGaz9uEo6Jdd9I1HH5h+JNWvUtQhhsFkeS
41OSG5nyCvaIqUnNHuD3GZpLp931lRffoUYR2zGGgKNHyP5UbZyaFI/aoONQlq8j2MCNFZVaGU87
Yhiql9aznLUn5k0JmHMD/HHZ+L1JQ4YUMQiO0xYEw7Of23dq0s3pF+Uz9e2yAislgojM/ibxmQwE
+2vosH3TcF1L0yPXNqhwzEjKtSomythCSBPC+yFkJ3m1UClMFbrOcW4ezLy77gYwJrCxWkmjc6Bh
ZY+84NTeEW8HM17Y/XYyfPqaZnvD3GqVNb67cYKEfWsyHRvIhHwideG3O/QitEcFwP3cOvZM1YMh
wDxUNqRN0dhygmPX+R9D1m4Jg7oF0ldtXPK/U9LhV0ksxEaSqr7zw/ECZNoq8TXYgFV3K50cXTsw
vw3RQ/RxDEHgjldPm9gxvsKOAV+sJmKEHSYDIxqlALLu1D+61gKIpXL3jWvvvWU8FWn9VE/mzrVK
hOgp8pC5K98yj8PMaF4js8kv1DpJw5XXdvdogB/hND7PGsvi9sMjeJKvZvJf7AZdDa3hCuiDn0wn
wJZBQcPVGpCyWr5/alpkNM3AJLVhKOO7w7GIUahk/n7MAGFkKNXemNq/R0n56LfyavLJXzJHBK7l
YXDLt2LimMjFsLMltYGjrtIFERE89q3Z09QqWvs2IzbA6fl+kmdPZCq7btSHJbO+bPSR2JMqxXfz
fRbTezIwEyQJ6WkIG9oEGRPfqvgag+zJ6aY3UMM/OUNalTggwLOjdKtH5qtM5MzmvsVVKjOD6Xhh
8cNJH9wFQUqzZGoLzEmCqFj2bpR8DOFwTCS2HLqb2zqskH6I4GdwBxKyWWGBriNhqF3GTyZyC8Md
Iaeb9SbWHiFR3xUJjBkLYcQWU9R+AtH0Vg25bpCFx2ZiTI9JLVkbs9us0oy12bAvu1KyX441kSuw
D1pH3bVxvWqD4lJ4X2aF8cgcXyUv6mi2L1lbAIKay+eoNy458z1kfUwkggx465Nrq6VM8Oy9yMfD
1MS74QB5ewdyz+MkgVQiw3K1GhkTvqczg0EZtNdZqNULBI2Zw+xvpuiqaJqHUgKEZSiESYVv7xjG
P2UJqLkYITBN/QuqkCs7ErcyJDxHjnetSN69SsdmRbSh8rF8C6II/QFmz/Ww0NRyXHrDC8eGZl+t
OIm9dL1FuKCYQHaYV3wl966clyPMx7iprvEGoLbBDIRnhq+LfPEFbbmlDCeAMs1NmdMgweXDu+mi
53QquKN++dNq40olyhHpNdlXNOIPfcpUBUFPgGsBjwG68zpRl0i3iKCT8Ts2mA2nXHtHxM8uGNTJ
6aOTaFqYUDFa+jLD88Vo3THQFWChrgrUqWESGOQReTT5Hd7kgLcxCHAQVKisNtIOotWAh50+C5PV
6gE9NSlLBWImNNQrb+ize6G2IvbFIwscleRd9G1OUl6BQV5D/fAOYSweDXdmNxfJdzS/q3k2Muyy
8r0fol2iQqYaGQFkEZK5kiZNz1SkbMiLQzbPl4cirEMT2CWMz5j1IUitChAcKjyGgMADivqWFVyq
Fh04tTEELnydEHPy7MrFj6WS8Yawbg6XLru3OP1sBsl3LY4LxoTdVZI1f4Ihoz1uMS4vnKd4CK8R
nHxaE6qUhUTc2cIkFGfEAQf1SSbgXSkWE5psKkquKUFWee+d7Kx4ptZ+Dn2nXXuQRJDpTl90pRi2
hGq6DiOWGn/egNr8SNqM1dy/M5Kc9rjfId3u+HaMJDzQu/VUxbSJiKuVG1KD+SXRgEn2R+0iV1x6
jdWvmLsbK2san7xm3Fo2kPC5MlhbA/bBvrzFhsqw1yhuHXrjzFw/aYnVe8ZsN123MMVcUrVHl+uA
Dt1YYf2EguiTnXK39goyu1OLiX/AQWP8sWP7I2uKY+wzHcxScdm611VrwopKEROXFYXo4oGwGopw
HWHKyRfv1MvosTLkD6MdJ3KvsineInknUwOBJVajrVCJRuC5iEi6t6nPL2S93C8OzRnVvneugVo1
QjQGQ+apdZGMTm38FBLUsOrMhLoTUz5aWQzgIVoOE4QA4hTGK8uBTIBVVnsfuazSlRpnAGK+vXOd
+dE2MS/lfANT3uHCzRItOfvxEJRsSoAy7BFTy0cJMr3Dq2Pu81QGfEurauy2lcX75I7EFU/VCZA8
zjg/JGdwHk5D4b0YMAZcbGTIVdWrPVwa1s43J8YAnvHgNuQUuGzHOEk1GANDfKDzc6i9u2MMk73g
xGY4lzCh3lTqfNq+Me9iWz3Ap97OwgKKlZRgG3sqQi/i6G+MOdpSmMANTAsKKofFAklfUzh/HMYV
K3+SPwy1z+dNshM8ez3b5l2Gun6VdsGmiJjdGxFHSeDZH14Y/mTMl7AKNkfHHg9qtiMmD9Z950VI
p6wIUTH8MbMgApk/2GYZCF8EWAeC0hmM2/PaQhQZWCqkDsjbtRUh4UHcAeCsO/axuDQQKIK7AdpV
tk95SQSl6V+oHnhTQ/08iogZvGV3JFJqy1++WTXDck0r4LV1v2ckSW1FlicDK3xig7wL6vEtGMav
rBKHhaG2b1vv6DthCDpjQfhit4qnHlvfMjIQ4OBp3QdVBHeSYehqzquTwrFkMKNcNXn0lnvoT9A/
PcbiXromg1C27vB6gRKb0HsZKp1Kz71yLSafpN1v/WXCqGEGNy27DgVYgkgY8zZyxydbGU9mJOtd
ks73ONzUBrTBXUVqj1J5DOJyeQ2j+5BeOyKTimQ15shrIXIKbApMP8CXlNtED47eBbKxlerlXgQp
+iFcz+VThwMU0G984Jhc923qbKfcYiemELzhNyAAx/bpPF8MCaZLa8Dnl2TLNpJ4TwkDGDvz1SjL
Cwil9j6e5n0zxbtGlZheukAiqRJfaQfXkxxf6gs84RQYOmiDqpLd13hjFkcqae9oaOWJyiIUMsrn
aYjhKCNQv070WncOGrww/56D9DUV6RbeKXkeSjrrPLIRXc0vRD+X29gm1cQOV7WC8DbgavFzRnuu
fC1qJuwx085NnPOpRX6PFiYacTtaWDiDA3fLtfjKL56midXbaxC0tgD51soX6ygcWnB/skYkFF24
zXcbBwn5se21SNKdU3gZptfpsi1seK8xbN1csmlDj9yJr2ycnwpUbDBUo2jV8Y0HkwRPy4n4Ko0j
AfXzLoI0PZOMgtZTwDsrEkahTQz0Kt66pWoB0/oMBmJ6IVn23cTllRmgaWIL5rGt91py8EiKmxpC
2KmzV31jf48Opo7yCbB0vUf49h6gZgkWwHNzVB0Lp/1umAHtgqb8zkusvv+PszNbbhzJsu2vlOXz
RTUGx9TWVQ+cKZKaQ4rQC0yhAfPscDjw9Xchqm51RmRbVts1SwtLZYpBEAQcfs7Ze+1RjbsW6uEc
I1Rt+WNJnCDacb7pkvDgA4EdXrgViaioXlM72tmu+gTJch2F+LxS1ijL77al8p9CS5+mzkDJ0VLF
1wRxqE6gK2P65zO9ykN7byyt8KSZzgWiy22RVsMuRcDoMWwmUGp84h5FDUL277IcetuOvBhet4I6
GG+goB2twvyCB9XYpEz/nsgzjtAXR3cyeQ/1cxs4z+hnHv1yYLcJdcVFZ7HuoyhdIepAkYSW0qda
YMPLvYlmt273beftnG8mqSit5TzpcjA4od19zcmjKejcGUU+baRwviq4H1YMSHJGq8U3E8ZnLASP
8ewdrEX3JuKkZytMiAqCkYAaFpMi/q7BKenD4XpU9m2YxHfNBwtvBGtzbJ2zTtRdIajUvA5+ezaC
jxPm1wQ09Wqy62u3GB81OgUSatPbDIiiE6IjC5jJCsawG4pAeMhsPCfnwXpFSv3q41zuTS7M3H3y
E+/B9mDcxuklIdI1l1hQSAbpO+6WGOt0AB/fMb8O0v1u+EhC+FxHTFU73LhLeDvPf1DzBBnY6tgO
13nrXXoWgFAQDNNJ61u0FK+BEZ9norRbqz7ntjfTuOvfmlYvWoGnYmjRMiTItUaAOqbpIhaJuFrY
xQxVHR5mEzeVywS5juT3Sqi7hgRe+AAuNc3w4BN4jMiiXzOkYE+1hEsyseTADGMjyuyDDQAxs6Yt
VyKr34ifPWRuftXhLTZz9z0JOvpUXddsRGHFO53u7am5zr18yS8vjo3S+ElMwJa1+5pb/VVnM4kN
XWJacvy3mXS+J1F116XulkM4keDoQ0Po5/FcGdBvcg/pRgr+YnTuI2ngzog+58p4tBfPGo6dRyN/
UWgc3NkmIMFs2HPZaDvLZuNI680f5NEO0weIOIQpV/m7jJaTnRQvk6WeARuzhDk4jfuaz5yO11M+
XuosfcBC8coW4tVcZM5+rXZuM70MTTyuApMHuVGGxAHPZFHNto+8efjRqdR7zZK5cSZas2ZqX6Fa
p5uQvBAYlS4z1XNZxCdU0PcQu8XKN41vczyezTa8SsLqYrOEA0XZy7pGYjDaqGrkNh3Tr2nRifVn
6zZvrlN8j5qGGA67viuNdoWEjcXFwx0TYf4APTZX4zbC9urR0Styqzk5RfmAGHJV+WhIKtQv04iF
KbGi5yxDFesOkF9gEhK8JxzG1IjpjTree20FGnotZ52tfD/Nd3Psn4q6evVE+4J0/EaVUbBNuU65
Q55xO/hbY9iEVX1JhyDe21229kcyMXyjWjvZfG0Qy1oVirBj19m6A6QfHnnG1i3I5eTuQkWpDq5C
Yb7oqXWAxW75UI0T3mtyfRdME1U5Ozqu4uriFE8QZDZJUd92ifyaKLSvyyU4Ty3x2GyPdrHHhUIv
/xq7356O+NfIl9d0bm+iPjKpEgiKKIgId7PmVIjyQSb2t1J7JKvIhG3t2OwDkg4TAelcVekD6gWe
wyZNGZrHzYFq7AHs79dGZm9Uv49jIOXRxw/iVPMSFFB8dZtz10Tf2B4MxyRhixLRqD8bgdh26KjW
iO1zUEz2oTMEbb0M9F1mt/G5nIxz7TfGNbXmsy7p7c6Dv+sa8jZRWixBaghxMNTQGRdFfqi6S1Ub
DAj4C2BYGW/UvatpUI8ijYKDno3rhqqcOLKcJmYQX6l0pGgkqNGZemPdZIjuG6jHU19aV0aBlrmd
gY3HuU+hFiTmvoys/TSF7dElEh7pRBiscYCV98bUo6mBzLH/8eM//ltUHjLuyyUixi/IM+yqxuZZ
JV3K+LLeFwlRJJX+Goj0wuBn2Hk+nqo2nI61X+Y4Dpb4WmtlYaBe+c5gHPg8u9liozqIiE4fvHpK
m6e56Pq9YofejTzDVEcDMpUPja5fBwkCKvV4+sxEcglLhXs/+vR9klqmgtFQS9947luFXBIVQY83
xRgmiYWJrb03Wh+4gblp2GGXUfTdyQTYHI8WOlQlEWKRJ8yDz+SxLAVg/8Zly5YYiDaDgx/5b0lo
Y34Baz+xCEdDdHTm9AymHvRqaD+H+fWAFAGP8KVd3i5dJjCOR87lmLyMYfAUCIgYQXUgWRKZ+pSd
Z9O7L5ubJgPDgLLmoYpxuGNkOnaNoKXp3+BhXHV+8N5poMgihuTlFncERi50x5K2oe5OAnAzLghn
CYyvpu1gyqtBoXts41av6gnJGkI3bmvnWCnxERIRtjPhp6ATb/OETqgXLRnmTc+V5fgre8J4B0Lq
psvUV9jIbId0hq3RKT/HdO4vMpf7mPa26VIpO+TUcy6AsOCq2oaJ+TWd/EsYf6KCyk5mt3gRKDib
NKhYHrOHcnyKHGwpKqBGS2LksTXWby1rVMI1yowwo3b2keXBkNlnqWk95yGrdS6B1OW0WKBBuXuL
gJOB7ounxDU19qNnls99GRRbAzTwRlkgKGIDVlhg79NFCpehyORLjCnazYOgc0iTCp0mbU+Mv3PB
rARLc0MyzWx419rN8z3KIF5lnxxmYTsz8F5nDInlSKsyUgxXVMyr+oXxJjU1nOFAWKoKwrU9z9pG
s3q0ipqNqtPiLIb0s3JoWLnNe561t11YjYdiWtxFBZ4RWxxlKQkqjRlM9TPNJ9/PXweafDxtagOz
KR2zok6OcaaWDbT9zfXwv9KtjPf8dndrlmiWRht52zJ6il5aOiwYlwz2rvKMcQDTIIbKuICmx2bk
LgLzAmSOZudgGuFeXSvytNZNORCfUrkde37GHp4ag+PQ0vFL52FkXsYFExJQD4OD3Bq2dyvd5cNd
WzIE6t2er2asiVDMLrELVwEU+VkXyJFH2prspQiiUFhoqKb2SSvADpA9e5GM3XGUsoj5to/HJr1U
wrwJG+HshTm0OzWRV9JmGDTyapvYREjOMQ+HOBb9aaTfngdYGrJcP3kVPlBTfmFqxvdfzcDm6MhG
KcleRU1bnbq1xPjqnTpH7SrT6dZjW6Vn6TM/bTua9o2jjVPHVQwDDFigRO5JAfE1DIlRdZf9Zy3d
06yObs5KWqSgukkdOOA5y1jC6ulK9MtMqDON1WCV+Lb8nKhuUbirBRxOjiKXhTEK+8S8sZTcaJRZ
nvtUFtjGfKuKCNVeVzaUCHds8M1yi/YNKX5edFNo3iKfuIWdoiN1VggHFV17xl/7LD3ObWRJD8pe
joaG235T6qfO4xO3Lm9p5xjMdAyxuWck4wXq2Q1dCyl4eQ5oSp7i+s6khcIVxaCbb2Wb5D2UR5AI
24j3tppp57Qsodayy/KZ9Ww90hDWWawOgsJ9ZRqlsbUHUe0ZFkN5rnYhMswkUbxf+2p6Qt6XhBCq
bHoGx3BulK+gJmQ1ekqsFaSgYYMHIKDTmV8yPkVJyJfrxt8bh8BCPyBdhhkqjcPQDjsAFrTNvebd
lgWnaMpu1eLUDaLgqUhUcMCnRLoJyXwriQZ1Y7ftYahOXcWV7Ea4priRILM0FzERb1britQGG2cn
2wqXa0401jvxeq+m/an0/D5U7V1IVIHrtrdz75F0lmIs76NXtHu8Wtgehu7HCLLURjcsmQU7Hs8Y
1fXIjNnDP5UlatsnxrewEwFShc5cs94hKRCGTyhE8JbkgpkOYy8w+ex0qHNIZWHHSl27t2vWylJP
+YbH9jFzounKw4qzSil9RDWwmY1rvSPncV806YM0CnPXBbe2MNgYmtOT0gCqepOusO6+SMVExBvx
3cVVDwaImFRPFzNHH1+SXn6Djd73AMxVehtQ7VME81RUSj8Lm3JgwK+2SkKDPfuhq93kJgbpbdQO
YwP2KmOPnrdW34BHoOmOLvmQK9Im3seAhn6T0YJXsfEoaQoQ8BauYrvyaH44X0j6oNtayHKLFuTV
oHTvEn+CHJaKY5lld8Q5L7R86Db+3BA7GdK/thQ1H9Q4mv9N9WE643epTHYs3niwWHv2eVXD+iy+
4yiPeC3mEiOgMrb97p5PlHFV4SvqGrfYJw4YT/jjuZEdShO2UBc5t20fZlc1uuS108JHwgs4NWSa
4OSFk4/XJpHjeN1gzRIdQhYNOisZXqepvuEJm7ELJuyzqVOYqBU6kGY3ZXVPti51Bxas5tacm/es
Rwsik+zBNsNonbS0XpPahdDX0jjBQDfcVN46LY03eu3jixEfmL4iYzfEteoZs826evN9+KC+oDTq
+ut2ceYQTDnvY6h2N+nyh0v3rTRC2OXLT/hU3pRL52HJJeBREDwCLtCHEoH4KkcCQYMo3wVGCFmw
U9OmaVmHo8Z6zIY04zown/smGTeWbfvr2DkEHp4xMYfPRF8Alenoadd9OW67iEKmHGf2QqtO1+2x
1f2j8pt5b2NA2ipgSjoXMbNjpnOwQNo9Nw8u4gCLkgzw/lpM4tjCscZ6qOypvPJ663T9cK2a4L6o
OKHVjF+1sbprGUoCAlOQlLweAbwhGW+0Y3bTRRNNftqMOAq/j4MFk9RnLJ8N1pPjtT7qjpemraJ9
ojFY16DLOv+mZCJG3KlAToxyPmqMnWLEahVGv6mBlmWYtiJPYQ2vr/Ju0ADOW+Bh0TVQskvsUatQ
lqGDbeDFGkQB1BZ66LAh6S/VHyy5wNj84NZyurt2yGnDeJA4JuafgudSXEgqAbyZkbrNIlzjqeuo
jaxKQlgL8G+tFXz6rsJ7KJ+0RGkmiMdc+xMK2x4rvuPM70ITeudAZ80+fY8LdC6LtxZ8PM1Pyd7P
QPVfTTHJ682XLkdMIbm47P5R5/0p7FD44NPcojP/YuVwDYh8fhOqwyfvWKDlQtshBMwnFbxZFcxf
tir2jiGSn6sm01+sGQtfTPSJW9ScAF+8ww3YD+Qt4BQpAK8H2WbMikcIEcxNfZz8yMiR0003ymF6
4IroW3KLAoVVZR2N83aw5cZQ3QXwWLFHlnGcVHTT9AyIfXoRuUX8BT29jOV/ei4r96Ob9UWAN2CX
ShpKcsKQXK24Og0EQf0uF/i08mV3xhzlxssSLN15j2FTOYfWlUcLYtJQ6gdjmq3LgBbIblweA+kB
LoXL5t35sHMHnDGsCKOWM32unIcB580mNbtF9NQFyUkyS6Pn9moLKc/oP1ntg2lnSBluejjKoVhw
+OldQXz5Omatr4kWF9bRUwWPcgDJ28JqSDtOsdZp7Eq28RG7w2su8u8SojJXv70fW74XkY5rmDj5
zpt7cLU0IbOs3BpGxgTNwc9n1yBBBC42OgxMbF1Os0KzjPCJFfYqk9kXvv97/3vXAGSK6RfQpqXp
34cmvkPKKjf+0L2+723/oynkczD1D0whoJBmBqHyvmTujLusjSgHhLWod5ijGniuPQHeyEzCYEWW
YkvJT+oPsiPn1LTWdysawSxV6MSWaVYlSZGgUgMWVjVHpb2TIoyLfGGfO6hCvVeycEee8dUZ0s/O
xokNy1oT0YGsLcI9331Ufv9MSDTd6Kq+aQW5djw5WdNJsg0PpVAXDVAC7+zI8GQ7BCmSOpP0y5iN
atv4xdZdbC4sPu++/cFAM9gmc3jRSNI2lSXeijK+wyycXMEQutLu/MNQfmkAhLFxL88eoMC8Irpb
Tq65RTZHtiqNn6Hy9tao43Mvm3YX9+09PrCt6ZJr0+TiqqMojWVL5PMAeqAMW8kKj5Es+0ggrmFa
kEenMvjc4BSFRxeH7S1FmBdvjWnEApGEJzoba91Xy3MwJdHdrx6Tprt1SKTRQB04jHQz4qPdBHTL
1x09Pw9g7qplXL5OJxh6vpOfM6+9i2HdrmzdMLHSDDE0ETQop/YkIgEoaW7kbFpQm9UO1wR4tZxN
WdMf6grUx0BPOK0g70hdbYNkvqTwq9ckz1Rbs5FXcZAdiSJGqI7iyALAuIVf85xSLBYav4vq2QLI
GA4cm34AEO8xA702A6wQxka6MSb71ZPtjTDloSQweCst9ruFxB3CvtogcrOGtT3eytj53ohT7LBq
6nT0GYd9hmgcauFCrFThhz/JV5pfog2emKDsdRUzK8lPDkVpErON0LF942f6hsjqm3QkSHuwjk1c
lDuL9oBXerfaxgxHe6rbN61J1psD2qyzn3sN76alYeqWYFakytZh5V1Xs/MQOdm9YE3ZBcTn5d28
DxuSLnmSiyBbDzUDMnJRtllGNxILXIZFwm61s0FGyU9BzGanQRezpMybsjymNahqRWKklOxKaDaG
lUYCYBRnobv3KFPvec+sgigqq70v2mHgppmwwtRf0d2/p9r9GFS9JW5t45hFszcNzbyMaDWrpWr3
ku+0ZBnYYyCjeWbcOPVMYJ//lPn6YJJ3iymz3RjSPqcETIGXRaMz8EB0e7y250+01NvWbHhg9N1a
hWLntjxhzfE7kvXbIv8unAVwkB9p6t5hCbP5/urnOQo3HegDrE7Wl7DuUCOF35IB1zmTzrMBJmGF
0G5AOKvPbhk84LWiwV0GX8xOnYeovvntL//x9//6jzf9n/FHfVsXU1xX/d//i5/f6mbq0jiRv/z4
98e65J8fr/nX7/z8ir9f0rcO5f2n/NPf2n/U16/lR//rLy1H86+/mXf/59FtXuXrTz9sK5nCAxo+
uun+ox8K+eMo+BzLb/5v/+dfPn78LY9T8/G3317RnVWblJSa9E3+lGHgeYH4car+caaWd/jnK5eP
8LffntP+jTOXVv/Dq/6ZfBB4fw0YzbjkHrjBP4IK/jJ+9PJvvxmh/Ve4y54dhgKjke+53r+SD4T/
VxPAnggs/o/t+w6H0VPlJn/7TdiEIji+GbqesM0g5Aj/3xn46Zv872/2L4yvbuu0kv3ffrOc3/7S
/OMLP77zlwVh6PquYwIM4a+zPIdjaN5e79MqXn77/9iWmeSQrLwT6sqOtpzUNxScLsFTB7fV6PLA
QuPkJp7YmqmoY+ztlTltyRI394MYL787ff88vJ8Ox/wfDse3PZMkBJdmkMXn/v3h5JyUxm5K9+S4
dgBVJ2nA3L+pyW9uzOo1bAjRcYNSshXBCwaD5erP339Jefj1bPjC4+yiYCKLYjm8352NEPkEOzdf
nDodfavx+z+4Guq0ZHkeTSr30ZMQFRraQS62+D9/b2s51b+8OZcK14rrMkw0xS+fvUvGJB6IdT3h
2HBf62jK98tmHk5/ANwztR+NLD7N5IjX/kzcSvbulT+sjeUJR6ncOz3LJHxoCF9jPx/+zcER0PGH
g7Po3aJuMq3Q/3HwvzszY5uriUBpcQKvRU+zb7+5Rdvs2jaydmWf0rLp6QrGAlaZWwUbIy33xRAX
G7aRDwWKDZoxeA90sPvz4xKkg/x6XNwNBFdjmgy8YLlff/+N6broS1+n4pTAfN7HbaQ37CfQ/0bh
J4lg8ReU2nvHLgxSogUmhEK5ZA2RpoyGl+nSoc+EfXB6PBFFO52miSw+GMy4zyG43JjWVRiqjdAI
l52axXnymQd6cWqdRk+/kz3pQWj+hnnJP+ARp/lGTkeSxvWLJ8MvRmaLe8qaW26y/BJaVGEys+48
M9sRJtrAXmeZi6PPvhLdXYSwkx534ByTzP9mePazaVfh+c/PlvVzyslyt3vkpXgeSA7f81Ea/Hy2
Moso+yKO8EECTgHm2YuN51r4RzmN6FOWOYBucQXUyECCqnsDEwcO6//zQCyLlcfiTueG+uVGizOe
tAmsv5MbyPFqMKEHIPu+nwe9b2z5QATsntFhf4JJdgQveUT0rh///GT88crxTIsAGdf1TdzLrv3z
uUglpmKPR/VJRcmnYR/Au9M5H6Yj2s5bkWY7vqN/t7z9cbXlPT3bWr4H7A72L1erqchvkPYyNjbd
g6YbtDF6+6GOg9s6KgHOh+Z8Kl3Q6tIiF3z2LyZ+pW4Z+7M9/Te3jv3H9cYznSXABd4lX0Twy8UQ
UDSr2bCcU51L9GSjw/AeKD1eDJILwnszmN5cn31mWfkottMRq7+qLlgI5yOyz3QDn4/yD4gUcYSu
ezUGUwHSsLh38GAcayxSdIUxgQayxsLST7ucnb1rqWUmpYZ/BDP9tEP5/YPjRz7Pz4unZwqeY5ie
+Bf71ys7si0m3F4uTqOY6hNeoOim6+Aoujop9zrDyR6Fwbkx6DzT1RXHoncBC0zei1M37X0P1mts
TPDYQ16xh2TS6owd1p4mUcdhdE70gIzroo+3ESXbhqFbuTWHfKLWiJeEO4YvxG5PyLH7dJ+FfXf4
82vV/8Mqx4cSqATZl7u+b/5yu+RFiEY/ZxOPlqc9aKNhFmFyuGM11Cd2qUOMOerP39Jarv9fz6gH
ecy1QHA79q/3h26CDuZJ65xSgsyJPYqn2ybtbq2mpV5xwfaHJQHGpAYEpx9/BAvI+T1vq/LfPJSt
n589POiFMEOTBgo7FP+Pd2qTyLpo28a4khHzTUxKD2hbSET3CBNPdKr39piZuyZgNIXRyLnYfc+T
kCneIbD7AboHAUdxFz9UNED/zUPb/XlFXY7ND9iNOR7B3VyAyx7u98+fJp9pxVmortoQeJ1R+FvL
ldk6VyWI7zicNmrIygW8czF9dJGgwjYNIoCb5bkSj4W9tVvfXMXA7E+jS6EI62oZ6Ts7K2xpy7iE
09RcxlXl+gc9BlAdmWKkcR9utc0L4dUJxozRSVuDe9YtHekwa63rIPXaAxyscKNFdGeifm3iIISj
6+JYaOJdnwUmsgvTRPHMvi9PSkI8c0QxhJ9v2R7RNp9Te5MRV2GBZz4A6zZvx0Nq1fXpz68zvsKf
rzSXra/PM5wbNzQdx2P39/M5rAKdCV064iqOLYaBrkeYYDLTUPIMElXLG0fD9KZuw9VuSJTiHPu6
hsCxZoeG3DnqcihQGc+R1qTMTulcr9BNAZhyJgorGiiFnOyrVI4ZvX3xUoryOGcYf0CAIdSHzXA1
ZZ5zFaJD1uPCJs1h1qOXVhtLQ6FApnFVBX22H72RKOEMe08MJ8kz/P4qEYRadWGUrWemIJgDdAeX
GpMK2NQQx/WPn3VWOKCbF8JKh9ph3fhBsItm8BtYFo+ICGAoNE59ShMHvVLahVejPoB8mq6rcd5F
xVCebPgiGNjoc7A94BIasQ9QEa/nKTiwbqR3nnSMfetkYN+q56LJ1RFT8n0duPesa/Bu2BZ1hYIe
o7dTkfQPiU0dCiAPrlhrQIbyGFXlLgQ3sxS3kjX0ZjRkvcF2AZXQbMYj+/99m5FuUBJDu2rc2N/m
TgF2YImnlzFCeMDO8ELhIV/R+2c4ORfQtEi0B/wDFNnprXXW2l99k4FmisFo7Sgy5XgIPxTFS1Zl
Xx33UMxWCpSN4bCvUn3uCZRCZmM+1yoG9WC5CBaGYtv0YOrodjPWsKJ63/tFhVuTsaEslXO1q1Fj
MkpgEOKq63RwUIWFGa2bWp2qrseSGPoPYzyH6M2jXYsMZR+CQb+a5ukLHa3xzHjlYLtmcjRL76PS
AYijJGy3hd8jeiZ+E1cO/Dg/oTOjAD5COE0PDq7ul5yMW4EigQAede/bfOejw0ZeDvdervJzVFQY
Rd2o2rYZyKAcERb8XrjqVtTBxGTjQbjqftSePKZBW9A4Kj57r4/vDRV9RiYzQGgt5VYlJFZpKdnM
usV8qciOaoi9hLe2SfFeXGNvnFY2ePivY4PuLasubYZSKUpEs2ejOqzzyEcrXyhCLKapexzUQC+f
2AAjWjtBP90HZUJ6BagYg1mZg0oAxiKJXR6X9RFjQkcyrmFtAxzB7UwfqwASxbXmbGq8ixsyC2yS
4OBZJjbK9CJfDBsxM/EfV3hXAVwpI67UkH+z2ugzTLueZIv6PSSDbhWCjbkdg/qalczeNHQZ9zHZ
FTRT4MUhTrY2ff/d4Nb4Ejnfsmq8D/PUPuNEQT5BJb2H8ZydCJ5H4lxgjZ3aByLS97EYo1vpSQbu
PXqWDFJF6H2kEAK3bgnkA7GZBeNJ1ccynk99AeRRZFlCxziL76asfRUAUw7ocUH/xcVrRFwECwbs
SyHaWz4gCUVZ5x8jO3oVYTSdZFl/GkKNl3iwTMxDTrA2+VaZQAzpY+xyhVVA2SxE8CJ6AJbLVYHF
512e3Vkl93COzFUTsPEm2aO76at8M3tleVXAmgR28RmOloEsu4fusjT/AJWVw/yd4NXxCjpAv3Vz
h1Fe2n1NzWOBmvQZWMJLagGPX4aPcCZwysIsA/wV5pcIucuI2/zK7XlDjaxoLVuWwLmlAZAPBdZM
5EKmwbdl0oMlWiQB6ETS/JnEvKeOcnjvIipad0UPJSOs30q2FOCv8xWOmea2QSp8VEFOtnYaXei2
Mc2YqwdTJ9GORMWjMuaXxEWIlbWICCzDL46twljbqpeO8eZQ9vuwAnFKbdTFdO6RbJNfdU4D6zD1
0SULdX/nhDvovrh8JEoU4XYZt13db7teUobWtgUj/xBLP34cLAfYTVF+6USmz4gko6dWiI/YxD0E
PDOnjOZIVDU4d0VDJ5W5aPhE062+diJWpMwvcNLgtMBgZlSHlCGi7gp6ilH7rNmhoWGIu0M3DPpc
qvAxQdXE/ab2jrbEzQJe1QJIN5M9VAjIIR7jsyZlY1MKUgD82LxO6xBJZtzi7c3inSWoqUvtHvu+
NY5KWrdt1C7m5OEc9X1wMeZLpwKQ6EtxVlEZ72y5TISJrgZ/FqT1vhsqHznLXLBffJh71LtaixaM
SZSSP7+SNdF6Vhm4J9wct5XsOGU2OW0MXVDsZf0jzTFQbkQWbNs8fIHYVt+Xc4gBDPvZloR6hAC2
dp6VgHrGTAvrJYuTA8TqXNr9xzz1BFKMjjpWEaR3g2oI4U47bEESjtQMmyQR07amtcpFYt/FBt5O
z6WWCAH+cevmLtksUmybqngEDVucnf48qc44hHU7bBhgxxNJKg3VYqNv+wBhl2jiddJH7rmxjS9h
Ry5gZCwwvAUZpYeGMj7veOZ3vrFFWJPjMEKZZxjllTZ958Yec+wCPlbGdgy/tv30VRVpd9ClGPYE
Bn/DFKS+Qh2b15EFMM+MSQOoWjM65DOT8WYpLgIx9u8AHyGqYZs55TVmjEHTNWpF9Vn2TrIJDNc5
E8F7J722vMG5znRDNoxFh+CslOzu2Icz8yWFcxsSklY0XXIqesE03erqK6QJja+rK4Bh4uhMW9ec
nR1SXoxCFeaZHfrHLUhcwJeTprp05EaEQPTT2TJ3mumqofEh21Lrs+qybCuzrON7HFz2QTXVv6B/
Y7VBd24D48rVxEemyi6gBqkRhsberCiJIXv41ONq3Hg18xgr9G66GruUQvy7ykQij5NngUlWxXU4
dO+t7UwvKUryQtoonpDy6V5AXsiG6z7yAJKBhWbMEV5nLc7kDKECwwcHXbqk5WUT+srD3852DE+6
DSEwyz45Dw54CDVjJAxfQW8vLCkg0plTRjsCpbPLVNBwWOEYcbc/3jFrk2HfeHiJc/cbyePjOYtC
0KlcXJvZzlw8q/DsePLaZ3TeTikBBVSTiwK1CrbR4OXMxoBHOR5EXd0h5egKY8eT0dqOM6MTGSyg
9vHYB+JFVd5702SUu8IEzJRBUgnN77kRpZQkZbIZDXWrSkn6Xae5/u1w13ROt426+Qxe4RoIJ4WK
kN9sIzwiLGK82sDBaD6Ea704oc3dZWOyjHS2t3TKs0PQTwcaLVT5dajz5KByZP8wt1e95d3rUutd
FLjepq2SF887Lc0wnTjkBsLcoEr51BUuLmWX3xnCPLvkR/qkonupJnemLmM2cS6pHnjEurl/0Nyy
WyzXULKaF2JCcpIegJlPpcJLqOURrwGCU1ExtkAxEiXWRbTwsWDdXQwbGT+x4NVgMZ55VCNSnU47
T6Ru4Sfkaxvl9OLq3NuliT7Cdid30MU3Hav61Syn18HKDsNkvZG0a+ENTMziQZGJuSHoltFJI5g6
PxlDigY1D0Mi2Im87AjvKFwMUDkiLHxYjKDxEGq+jFr0bLFD7FZ1Q5AFTvnrSRHDMbYgFacid9dO
0xMFkgHx6Np5jfVcMASr7pTZMg0ni8OCcIqb29oEzRrOEBLfOVslXZpvE789txpySA55ftWP2AGr
omX360FIJUG2MEUPRbe+rjMht8CqfcgSnAr5MDQw+YsWG8MmJKeD+AkkRr21yGjHAtiLKnZq1gfL
m9j3qobaI0ZO4zYUO7I/THbOQxaJoaFQSDeL8byMx4jAKcS1Via7daujjZWiHKfoq2U6spctEpxJ
DM+9GZDqNVDcb6TIvZRE1OyEhw9HIgtz3OrG8Lv9EEFYVSELOpXahj0i/s8+HTaBsFYYKD6oeA9k
bcltJyKCGjvxxIPhlr3oO8zqmjWJJ3fsN9DexnGDeOsuMFLcDr3A/uC2O0xraFQsIl2qqt2SWbNj
h46QNSd9EBHxwHifjj1IkPZjcikxnDrfs2w+dxF2ABIOV65Tsq2MsRzVsf1gJqwWZQlte/brk8jK
HqVc/kBVcTWPfb31GxAiHChmYWdiHfMO4dCkANOWSL6e2WIxACWI8vcgcT9G7fLMcEx/108ZXn3/
EajrBNGOOI8oi7ZlCd7bi+OzaTntzpE2TIpAkRNRRndlk1+nwXjfsAlm/ZCCmjJ8UwZLpepo0zP2
IZZFI8Mhl7P1gJe6D84I/c1kaj92zrtDHuzJQabflpBLujZVm9b+v+ydSXPkxnpF/4rDeyiABJAA
lq555sweNogm2Y15ysT8631A6VnSC9svvPeG0Sp2l4pFFPIb7j13NwYZu0oJFKOqqBwrjh/dQgiw
uje7vJ/zeOGoG7jvvW1kyDX0Nua7rl3Bp0YMXFVYwCb2/iyADpn4yPqBrXOFhRxsMjHFzRagPghE
AuwJZP7WC1etZZtfIgrBNbTAQ+kh8HTc2uNOO8Zf5n3b6BvJswQgDUG0zh39IATPSeAw/M/AOLoh
P4U2JVh6VDgGTwc0NHNqRWxOTrfukYqJL0naLiGK5AW68purrMV2U413U38IU4HoKXWRIvUxubxQ
rldcuj7vf3aD4F5gD6Adh7HqbZ3COfmLJLe33hJ8kSRtOOP4g/QVjvqAStnHjENwGFkLa/Zl1Plu
kRJw6HQrH98VW7FHRyIOrBf9SjjFGFEieUlBMu0wwO6z3PtiWwpoBlZqZR0ELj5P9j+U+xVn/4cR
ZJQnLakYi1xg6jaRds7aTvCCJ4T9VrN1SRQ4s9iEIAFe+uQMMXjb6LU0619WxO25QwOdDgHtsOuv
Wz+/RZxy4RKPkQXyHpoEjqEcth7j6QO2dAx5ZvBI1OQmJ2L3wgh0eEJFbm3pLaDQBUyJ7LlRSxYZ
yj4jS7cWFAv0SVmztqdgHQbOdyaeJmILJL2sC8INtpD8YEUo06AGmRBTS2OTIxlcN403wTNKxB6B
2k9izq2rJEQPgVl6shIK7U3g7cxeyZUwK7n1CRe58Tzp7fNP+Vimtzgq7u0pno9/Pq5bGAvGPFnc
daqEjsr0Vxa5jb//5+djNCU1SpZFD17bxAZ2Dmi6UaMq6/MGYZ5tZ0izKtg5DQk07fKY+nxswnIX
l7iuqlFFt0EYpKtp8+Q1cXT7/OL+15+kHZLvGE3o2SP/xR7kVye3+0OHlRh6ih5IvY6MCzsf/tMb
GlLWXS4hZOKBxZ6gIUukTnLkSLuq7uoVKJTiAOQHSXY64ZTyetQmRrYkE5vf6YrHjQdEYhfA7MzA
c5hQapKi/tBlWmBSh4qlw/7BHw4BAVmc1g50ccNYJJzUMDFak0lzfpvSO/EjgZXddW5Gsrqhr4s3
Ie7bFC8mEreO4nXjSePDddVldmJyMCPmYy7HTOZ2T2ka3XV5bO6dKob+Y90xlInWyUw3F8B+Wa3Y
0ma7JBWoLfrpGW7LjykhdJb25Fe3mCak0/ABWmaMiyHXaOJN4TKlJq6W32mtPHXURHM9+lZ/0cKO
7ztkQFYSXwekzgRQ+1e8Kf1luVMOSEY4uSPK2jK1z0YEicKPtIlSnG6wmjXhvnngQ1gGTeEDlsI6
Vt7pOZlv6FCqPYcU8CqbD0+YJsaj21kHRxCrRxMtjtocXQKw54/JruInthdXT7Txxfcb46AALUJ1
CoM71N6lq9WDmXlEUlNaIH63vCfL5TAJI2hLRkxipnYL4u1g5uZRPhxArxeHLJsC7tjtuPfKgIoG
QaMdN9GJrOP0iO58beBg4g4948XXcbJXoq/uTUZlq5F8KRIw4QKlkPnF8KWI0Q+x3nAvYPieZNPc
uQkA+Eoh2G08eR3qz1hSXjJuYX/PuTlgObsvTe0Rku5bD278mOV+A9knib70uiCw0orfUBgiEmXo
RkLDpm7ghRoCPT2flm8VvmiA+Wj08rExUEfm6lB5L6nXcnsfxpnk6hV+uGqHZUbReyfqKU+PuXCq
sxtX76pR+g7SbXKYex+l8cTpCoPhe9B7r7MQyN4UodT86OQcFaLfjmN0qgb7RKGKA8J3CKALHHke
S0DYNLcZiJbrMN2L2fb4NA7RlpVksApqCdtEW+GajSDZoa6aHmvK+xau8bmKKjg3BdaqMXcPOD6M
i9+UT2T87gKjakgn4/zHV1pcqoL5SdTT+BCw/gWn2Q/DFwmiSv9xGhx1QXDxgpHEOlsjvH/JjO5U
z7jaEdg/WrZNboXvb6rGctafzaeooM+2vbwyKYruOx2R61LCqs/sqNkXzA+vtdmb19xJras24T6z
jyW8UC+RyJ8Pfv6doXT7q/9U4t8zHKkf4iWdehhQRiXsgBlYUQKsBwwtE475B/RDqN5Sd6F85UBB
OiRclwr9IxZQmwCcwil7EmLYBBDVxnSkjPae/wxdQZ1woN7sGdxOVVbTtqH9OQyDfIaNGBwaVUwb
r1JYuqJ5Xw/EevmCHTgvnb2WGMxjndI+56Eg6iwjxkDHj/FsfTXHr+kQdmi0iOMCNXjRJoZEz8OR
MNWjga80xNZZUnpywzLpQ7cYlOyETyOvlpsccVlRGlLZ+clhSAG+FRXMXhsFsYf3wCmvrPMR8iZY
Igon2HTqLqAhWw3jlAPByOJ3W8YYMQxjOqUJIJlYBuDgDHEiakIezei17jv0tssXPkePiMHfHcPn
TuqPsNRNRi3zQkXtBmb2n38C9sQMv06FRmgUMTttIyIdaPo3gU1kz+jJibrc5V3JfUaaOFnJGiVw
mWrsNFs6Off9spSj78fK4XaVsel9CzsKcC74SzAX+jKlwWB+4tsXuQS2m9yaTTLQdkFsHQuodQgy
8/yoFU2ImOTTNMh3HXkuYI/P+6v1PDSjuydL4GFQuPRGbtfb0R3vkjRiJtWv4lDzNts9ePIO1RMy
fKAk9kD336Wn2NbUeDY4oLj7WTTOePQwARkAjbiZz3IjC/eYZUyjm6j65arMOHP3PzCFgz3ROQtz
b0+CF54paQ9gHhVMhTp4qWcveUhwwJAR9LNzGnmqJl7x6Bqgz1rujrRkKzNX0dWSmALqggCt1Eip
ssq0WhXQsg90sRHkgVXDnXNVJ5g14mZE3K/yK4Mm6Mst2sVPC5yZBa92D1hpyI2nUZnLBASRcyRB
HzDc96M2Yk8WAG1gQBUQVYuPfjqiIIStQSi813Nxp1PYrzpn2xEwtcLlke26nMhygcl0GrIGUQtj
sElMJ9rOFSaZ+d62jqBk9J4p/z6SzhJpgaJx7prFv5vORJy5bRJsO2ySjEFkvC8AbFou8bEpNYk5
YaGzvJnBpmF/SyxBME6urq2jimM+WhuWt8jqAUizUvDXcVHLLcAcRnOwIWidlKQMZb7oRfQ7uC4+
TIZERe4xwiWbdTuMBUEA9Q8vw6YQjw9zPDkH+IP3VlS3e5Qz0BlL/5YUOKIqEeOCNggBqYaO8BzF
GpvUgRpm3ZZhCH7npNjEs0lCDIkgBjxAqjpyC8pa/mycotuRfPNg02fT+MDVNyqyeVxFlBtdj+Uc
Qjf8VgTmsG0s2BUMByKyroApVdyX4FKOCSJcWAD01TwZyxQE4Ru3rh56sGM7q37TDMMPMhgIXya7
pZCPkdPnm1aEH0rCqYnwpfUhcBIKv+8Jep6VEVBcOzmrtMajD0pi74RLjqhypryxVTyZwo+2kQy/
DQWEirT3y92omBLgukmYKA2A+HGMQVEi1sDEdFnar2EUYTiCCFDbUw043Y82oC+sTRUk3BXoVuME
g1sWsky18S0bDbbMcsy3M3271ra4ETP/2sY2G49MPaaqe5/HlksRxyfVQsPaSSRDfQ5LeOJs9/yU
oUhC+or5dVYJI/wE1G+eQcaskcPPAXRQo5IbDz/ymQZejsN7UC8jDjbSm4GY0FShrMZ8TplOFlBq
7tkIc+LlI+Isa7pYjCgI07NfCCjMcRvlr64EOZBQWa0Kl6I5qHHfJiDiNlkuH2bD+T6Z4E2k44sT
okIsdk61xc2g1sydh80UohyWCz/WMn65OBg3ClrBVk4OyHanY+RhnTHB2XuWr9zjp+YDiRgfD19/
mKEWm7EFOdamSLpREe+yxbeFYR/ECQX43DPIAA/UDPOLUVQPwezvAwN1s24H89TUfbOtnWm8781z
uhSSDL+gVCYJO1Km2iziRogbkZU+jbTw56Ha2GjnNhOlNwCmlJpUgh9AWZNiVpfu2pCNc3ITxRXU
zN+8qG1fCEJz72TcL5ak6EFoiDPukAHz8lmsqlDJy5BzTwiNOt0Lg33yYFLEk/PdY6VkpIGpbNcV
R4SW9UU3+zJwX0rf/yFxeRz8yTs0WQs8p+pWAXP6HRSPFBMZjUUhaJ8snd8lc38uOnt8IiCFHL6y
fZ7hP55jp/QvuDKor5zNYAO4nzvQ/rVHoVSDoGPkZNMHC7qjohZci8220pJ1/gQ1lr0B119nvZD8
C6cRs16Z1Sejd6Ind05+dgaAPJpmHEjVeHOJA99PAjyLWRfv5dzTYqRaH2zDh+oA5DWqbfNVRID+
WtAbosz0oSaAvMuweBf2eF9ScJ3iksmLE3yplmVHKKLv9lh9KQbcMSzXogNV6buo+GmqvuvXflGw
MppnDdjOK4lua21Ws9Y9WUrmvvSKEaAr5UqCu8jqtzCfiGQKIPD6EQ6/siaehVET+KuKsGB+i6ue
/9GzG5Uflde9O42Z7aFXXF1Cay6YfQ4YoPOj8nEZVTgwCPSy98LKh63tckKzQ8LnGdce1UQdHUr+
OcRIXHhlh3tiMH3NzKqz9uhi3thHwwJOmwefe/He9nFUTrKp16Ym5hqOdkrM0XQrcgOeVALDUzG9
TNyaDdfoPERWsZc2nWjRZIgX1MZNuLt1DsUP2dlUW04jthGuB4pea98lwWOnXPMURjZGx9GXW4Sp
a90U19IdsEVMcEW8JsIACigMrhRrSfbhVkyIYBBx6Ibx5O3sRHwLe35zMeKIHEMDOoPsCOmJtLCE
pSgD3cxt8+Pcc7WDnUY9zxSSGpqJ4Ean+hA2RnyytxV4qCW+LB2b+LXu4GmYlCIVm5u1iS51288A
ehoPP1xnSPvolpG1E/DA1/2MPCqYZX0GH33OvBYXvfqqvKLc98tu0DGxvbhh+mtKQOTVg/2Ghdw8
dP58cjB6M3eJok2rpz12/PyiFkscPkLozYQbHg0jM57CBiSpu1GEYrIRQjsiPVIsyp8LUSMaa+cC
lFBukKgswSHoP2EXHEiyKvkt3QG23eA14/BGPbN2YnUwOi9hewbvMR6C7cRmrdVkhMSy5gqNyWZn
DJpi4G3RV4AhQ5qDNV8SlFz5HYp+GiqDtigSrMQNdEprZuM0CF6c7DApHlTkOVuhsuDkMzC+R0T1
bKJKWyLIb/ngGDu/pYJLRRPuLbAb8qsYC3gy1CoXvBM8Y/qNLtvndA2ISlPur8YvrW3qIxm08GIl
4KVIHF6ODeBWdTCcOEBvfY4jibYUn2PPftTSF6GUWucyQkLb1ZdeqmvfhO2OaKmz01f5rZnByejZ
8pgc4Fpr0ZKDtRjJLuuxRXiRjjm8Jgs7f/PiTXxUYJu81GZX7wjkY15u6jN5JGJTocvYuL0737ol
1V6n7YlQZyJGNKzhOfDnDeh/lmpJBwiiPkSiPdhBI+hwDQICKOVYPdC7pgrmmwfihwsb2dWiml/F
KRuUCe5uSsjjdkq96X5wTYpOAIZbv2suqBbabenM94Ys9damCyNDs0bY4BFvE2inuBGTPu17rNEr
Jbxx06aEzo22H56y/jVdS21igamMlBBOk6zFEQVJ3HuQORt7JxzG7tPIJqfu2Zn4Rf8YIRV8KgJx
zhTvWwMx6hSawboeO9AN/ZeEt4+UOHDY9QwGIArOwxi8uHP6ZnUx2TSg88mg+euXz8f6v3/j8zGM
yw0ngj0Ch8iMrVOzjMb9ekoiUZ1SzyUu7vOPnw9+fsFSma61ljiwVKn2FRLNsNHqlIpUnYzZgsH0
+d9/Pog3TZ0azi6I/8sfP/+mDrnO4pYle+F59N8Ddws484vjc3k2YrDJM+eYzOAXLvM6XlP8+XI+
/2gWZXHEe8ABUtanP780/YTF58//9ibq0ESm70YaN6eGH+80u+ajGiYCBd3K3RtC7z+/9+dfMJtQ
0rbW/lqzkvn91VoRkJXV5wv//EIKijp5XX/pmySlrCfrANQ3X5a3feDjnxfZBJEsrE6sVZ+aDMOz
u/xXkKHdw2S7+/ze50ODDz1NR84TzKeCOyh5QBDKqmPChLVlCD8X+8qeEgKpWLM2RfRDzu7H5z/P
ll9S7fhLQuKzBkrgiZHi2AiQPHyq7P7fwvP8v1t4BMNsxLS4nf4HC8/t5/Bvp59K/5z+6uH545/9
4eHx7N8CUyBSRIJru4tU8d//4eHx3N9coJMUw2hT/eUbJcaBxaZj/WZLy/N84WIYwcCD1PsPB4/t
/xbwbKbJd0DYIgj/Pzl4UMv/Tanrcnt3Tc/1LbwZfNPy/0k/KRpVAgdy1UGPsMOWNfuMY2UVBSNL
PoXoQUcJ551ic9kUkL+UDBeDBpnZZBCSbdg8RwEAyAhsOuIOEic184JkaIE+outZjb4O1mlepTs9
1hbrE/ndKcbwTPbnTYE93lnTbOPek3yg2SI3gaz3NpOhQp0DXQEuKJbA+aJLNlbbFzung6tpi4m0
7sSenpofoZW+Kb9KHzSwvK2jvVtZgDFj7PnKkI3xl4EUNtf90l8xOsjBq+3iwXD2XV7f+2Xb3vw+
f/br+Tq5vd6rEc1RlHPkmuZrwJkFkCOAETBOvxKGIT3+26aLoNSMpA8azql1dAMEL9T7aCzu4DuG
z13pvFPdf2/soMJG6/f38MIZnbYV+wVAn2wa546Si6QYDhmRpOurop+thJ1eU0VrqU2lOeKqeZWN
5K5PtGdHypHnlGN01zgIZVybuyV9xyaI0mKvouFl6hRbg2GPZbNE0cwz1zIf8PhRBFAPUWBV5qk3
oq9RjQlIq+CZwQBIU+8Zmvm0KmCDFOhfuFGvDJrUvawVwhKHfOjE4uip5nab9uEzcm+Nc5lgsxLp
R2oxHjAUoMOY0VYfBDzMm0hqpIPmHxrIptHiu5NgACNzYt1N6aFlfs9bSHmr27Zb+yi/iO2DqTYW
O6/myQFBnnNbfmupy/e2va6GtnqszIT3DX3mWqu+xQ1PtVeYYBOWfzFIRDlpiFLXTy3CKVMeI+6D
rEdX37fthM+St0MF1Pp6NJI1rctmVq+mMfJLiY9Ty+u0KboAXDP66ObXkmnKyiUH1k89wAgA859a
2H4DIjRr9uTFx/EwDMy1nUnQ08I2WdnAr9D6DieRjVsDszCWUt7evnihHnikX5M7prE24IgTyrl8
ZfdWu2WhzFvLRZdY9gVyc7K1F0UQs+wOh1E8swjnUiO4bc81PO5ETokc4lmd/VNbpC1nQ3O0Y7C9
Y+DDoChmshbWU4n5w/GsZCMq7W88EkDlYBt3U5J9Lee7ykGXlTeUk16b32yXFC5XM0sYkaJmAfkp
DfD2bdwPb1J+rVOrf+qML64FRJZfKoV0Z/BLlfBEVepfxpY3KZvjr51OwRQPaDDVBKnAsat0W4hq
H6eieoXGvaPQk6xthhL0OL8CUHeYPCz1xBCencySnWy2PsbyVD0IevmCpewe9sIDqlCoq4KJ20io
w8orWpJv84ywdPAOihT7fQhCPyB83ErARVXIJfdBw9665uIpELf049oQJPSqor4YIWFpfeyvSagP
GDCRxdZ2Er1KcLDnfAOR+LvVug/wu7ItjT3j0xlAHDXYOrqfYDEjxC/1k49dw5sUIFevB9LTTfik
+ZVuTN39lBXeWwTmXCzu4uoQg7vLDBnsQ3ih8zg8s/mJV8lIGkiIjprNLkP9kQEngXzlvnbqB6Dh
SO3KIVj3Rf6W0Nisiyn9qCLiVoCOPWcEZ61Cl+CV2eTXm6qBtnPOYfUAUl6pcjR2rr3uDas7OL/I
NEl24cDvGbbeYRqZM3t00W4S5JepZQ5Ue2BafK9HRL2Mpe0lFk/BJMwr/9WAWbOdfWt+gPw0DMbP
zMyWdHN/g6b/aBfAT2JK4W3pYZyrfvoEt8Omd8/CRCkSJ2/GWEBTjgHIQ/I/SuJ8VqLK3pQ2ACxG
u6FPYB96Rs8FDaXWrfkAKZHdVS25uU4c8jkdi2rDRGGXJeM5p8/byuUvsWPFiV6WB0ojAloa9MyZ
i6CmlEuCeeps00OvV+V3YQtNykFns6JroGxHxbMPI3s32NOFgbyCvrU10BcGLfc4BymN13TXzApu
fsEYeRgIXnOqOtwhhEzoqsBy55VeJDjRz9SASNgtN9XkI4r7a1RDaCKQnD2fVW0JzaFdMNiKDDIh
C3509m2PkTuLOm5bBqipsopumQlrSpaui2jK/5V4hrjISvT7uZTfdL2gti0tdsARiEViv3wbk2Zv
OwU6S/QozNBz6xImc7zubPQ9hWibezEhoC9zFtWqfoAKUt95vZFcSsAHsSbFdiUIGwtm74E9dH8c
+ObFjxi7WCp7YGNADC2nilEZ8GGYGj0wfL8Fdtqc3YVFWSb+x2jYp8gQ4ZXd+LhvOvFrXiRwYcEP
UQrIGiJp9LXRJbFZGbcmCAf7kk0MFxyZFY3fnXU1fjPxteyY6y6XwaGIWxpzgEFFD+zPWc6tjjFr
kOobs7oWHQh/b2q413knw0DgGVfyFkuWwfaI/SSM3zjtQbAsTzcWPTP9H71JAnWfAXICF8+ul0jg
XadGgAxV8hjMbXaKumsHW29PacYPnMQvumGeVrQFOGfTGADJ8GGcoZj0dSs2Csz4iKB94zINhi0x
H5x+zBhfwIgfrW+5iIK9zIMbZB9Yx+pVaAPlbIAul4YUIgu3GpOn5SrOIO+Ot640Z8RY4buPcWlV
TmRH2gMS1HIAkmI5eEF5P1eFl4IG7JPH1vBRt3RPdI17R+ZiTXgXCqTA/TEL/5ljCFlxayMWIM19
g3yY1ASnRLia9f0ma1gwQBUVaB2tXxzMjgUGOu0m8jlldyvSRQhN6lnStmJlFeqbbbdcGNxts5AR
pJVNO9oLhu+T9UbCClzdQFzYUn4eZXZctieRjCujpkByBxQwI6e5Z+X4L0yxL20ZnqwYk8zQEoIx
BTXuFAxY6TedmPCb09HatV38HDj6RoMT74aAnAOHNxePAe6MGd/vJq+dL7XBPmowIKhjznGPo3+n
5lZdK8uFGyxOZhyzDRxyahOE3twYtqAhu21eH0EySEcZm3gyz5yFCWuwyIPCjPDEmBhKud1A3Lps
QID4wXDkUFSkhybVndKwHvN5Ch4nv333Z+dJkkh2b7npTunUfyzKp6qdoFeIRJ9RJQznAblSwOa0
4mwuOBsf4VTYrCgApCgzt/dRu0tM5mJF4iX3tdPAVctm7qjR2ncYqAsZDs/Kt0nYaOyPlGTvp6y6
TKM2n7rxlOqof/78MtTpyzRO6W3wNMzREWAVBy4qJyZaGG0EoWZzaO5rBeANqj1yAJ6pderywcCm
40JN21RYdrkHJrwRTWkToNuSiQYz4+i44TNHYnUjYg13b09+ROwiWTMjQfK5Q8CVn5JzW86td2Qq
615b5t4scIItoUTGVneD9UitzB65cJ9Nd3KfQXqTTmDph98fYmrHRW6W+KQX3njrPKMooSZrqp6V
DamjemBgM7GQ3do5wRtd3MI6Mvj4WnlIZnbBj4Dp6h0YICBaBBpStIS7Nu+6DtyNGAW0dxOCM6GO
yS0oxIm0t7T35kumT8kM314SPsQUNtt0kbtOYCGuSvPoe9XMkmT2V0iXY//RQlyzcmT/kufYbGB8
T+xcrd0onAfSte+INAnXxmyc6gHeLrPJ6IDlbEJq3D7bgbsOGq1fseF5a5UdZRlgzupQIcwdAOGw
TF5zZEKLvASLA5oXFOKc0MOQg5arrC+DSbZDPDT7XNABhF31VWYowA2UhgyMxGHRQc9TvI7UiL2h
2VcB5JhmP3JqHa2gfEEMNTKVxElfxwe3I8Bb8g5ZlAuHUgkY16X9UEYdajSPQy/ozU3HYQccaGU6
fr9Na9C3ceKTk+GMiPx677lg70PQi/LWcwtM3IWPpZIAsZSw3vIl+aFwiI0qbMxNuXTOHZ+bFokS
OOu53kESIrg5aCwyUOc5/UpyNAVi1Y3LjZUI2YQh8yj99TR2uGsGREfm2H+k3+HBFw/UImgFuJj9
TF1c+1lC1D97nptu2qVC6Q14v8J7LvGV3OEk2rux+0Zx3m4hpBHrOnanLBjedFbbD9xuzqqRDE/F
gAmGWN9VsMCB6aZGS5LvZgv7wFa4XRdIbwMvI5x8ANUn+QjIJiM9SuyFOx19ahPkvy7Nse3/dCWf
DZNustCj2OiGHY3h74xieBgTsziMgo8uXCxsecQff41c52pHCcgndG9MoRUytokgOaq4DYCMJze2
vvo1v5Eiy6ChEnJgs6FYhX10LeeRcrHPn8Kqvxgq/O6jOtkko37qy5D9/NR+RJy78+Ch+mOlse49
8dVvaFDJqmUzO9bTSsdxxoLf+z7VPV3sKDrUJ9G8dZ3oXhrYSoO8IC8A+s86kXQRZu6b0McAPBc6
Yu4k0u7CdgnTqeGhVgdBENmPDbUJxyBgg8GnliVbpWaDJfRMuHRC8lCTV7iwPjxvcPctOTQgjsV4
SKWDzINXTIgUR3e4kG+LtjRX6zGnTXNi2tvKI3ghGAib68KXbNET9pk6kiBIinI2BAA2oAGxY6Gi
NKbnnk1faNr5xgc9cQj7YjPUAVuCqL5Iq2jvhsr55gt7JZNY3Jyq8g5ZFd0xKjTwx7TX0GSNxFDO
Y20i6jXy4eJumOUdUomEC6X6QXnwnnmCDEL6h0AePGRgTPfqs+np5ygDEUYJp9inkhqSZx0Rg67F
R94xXt2SLfzAh2s1NtwuEhFz4hcFx5ySVC3M5dPM4iapc7ExyFRflzXaJisrui0EdjSri5QKLdQV
tVp2cdWbhK1+duLuajc+spSOskHI+FaKjhWUU2DQIYqY/nqGGzt044bREhF1ISX1IlgjBgTnYHsF
j3SNOY+OXJEhV6h1DQ3PRlcosUmSrVlaAzINo+Yz2gUvlgORkQLrJ5EMb7PB0ocbMMpDPrEIPqnC
BuK21l3awwgMzGe3effxSK0IT8LMSBAOA0vobzUvzizLPZtFte+7bk0o+oqgLT5Ms/lNlFZwGiHc
oXexxS6LOcoRjHEyh459Lh19H7HxXTcq/1Yl+3oiw91QVUUw2UagwOq0PDimV21zBTepRsQMyQQN
I+qQFWujdtU61NlzpE5jv60bAqegQ+QZt3KqMMtkTIgACzcIqssWlxQNXq6D/UyeAXUKGVWVtq5Z
k1sPNz2BRrPUKyfXr37iRwiy4KEhZWiVmt0SZQFTLOoYUQ3MqUbsnLoK7G07MOM2TOepUARfeA4l
+WxiGxTjFzSUsHAQAFoWEzTVlhQM809HlND0ZPI9pAAvjTLYU4786NsKNBTkhM1DWoXf3Z5lhl9G
UNDzBVyrfe4as/Pe04d3aacAXhPRZsZvjgXnGyOFwUqNEs1H/8UaI9nNLaUhrd8Wx0ax67s71+ue
WlWdZT6mB4tSaJM6mihGy71Hh8CnnaUZ+7/0NdH0Mh2lAYFdhIbjLM1Wlfd99kz1LbsDIUyiUKWI
AiUObDcb73HLWEpH3y2bJyDyBf089DVrINY8sOd7r2Sd1ONfnnu6VykkzUGUom9oStoSxllbUOjb
coR/TEcJL3KmaLLZwwx4sBD/pG8zOzZUWYxipio9l7IN1kUXIvsRCWO0OnyeXDIQp6T48tnFpQ2b
WsO+hRxm+zli0e/iSHJ4nz9bCV+HPCsVY9y8tIo4UmTEwXaIxlM8PwyCsY1RYXHQ8M8ntJgExGGL
TJtyTTWhyBuVKFgpbeoU69PchGT1Ne4ubPn4Yi62lxmaOSvgPIxqCq+sD5WZw6vj6N/qZkDuVcj+
iLj5LTV62nvkC05Mj1wK9rt+cfTyJ8Nyvyq0hWvToyUuG6zUCP6iZVSJzw29uhnBLy3kU9BmIByH
ntU79P1D5DTPk+9FZ7gC9+FEohI5YQgCNdENCdSLnMbp2lcTuSph9D7kXXwKdf7kdFN+FoBhWzlc
uj4WF6Wjbk0Mh7VlSjKvSiwImGDj6REb1ZcOWQuj9QnmRX3WyeifK9nF66lqhl1ndacwrAnDIVt3
5dTjUzL7uKHAriI5JFe2XCnfcn/nBPz/BuNfbDAs04Qi8z8vMP4j//H2o/jx1+3F7//kHwAy5zcf
SJgpgz93FH8AyHz/N8aIAnySvzAqPgkwf6wvbPc3k52CR1Kv7UhWHyxR/rG+MH8T4MIAh0lwtaYd
WP+n9cU/ATRoc6VvLy8DVp4wgW79Hf7AvFc42naMA/D2YMctDoXkHJCaNVQHQBVWUXMHbiK8f0s+
5IhKEJ1QmG3+8p7d/441+Ss/xvrvXsZCoQh4NaYv/pkfg3oTOeWidmnqql5NufDPIMbfPE0MNQaa
qGGHn+ja2CJ08dYtOodNjMvpX3Be/hl1srwbgYWa2BE2uAmwPH9/NzjKUh30DJFN5WCYIs52O1mG
OC7e/N47DkP1NZPhvUyCrzk5RgxTEIhYqDyI2Tb22u6hZye4qP7Fu+M4f4cFsWNyPTuQlmtajm8B
PFnev7/wv2Deuo3lqfDg9Xy+C7Or9k7a3FlV7F8KDzcE5uJxA7bcOKkZh47HrHIzQsCiiFxOmr7H
CQbSTu7DjlANJrYXa8zVxfOIEQ99HALlfCBx7Z4oUucy/deXvPbALiLC2tSTP23LoXKXHMrxbm4S
ZL3G9CVsivo8hjRUNjaUazShWZeV+dNofHlyHtzosXG50wUjuqYlHg65q3GMrPJXEPojsmXOINiQ
W42Tzmvya2jlmkbcjtc9SoOrWeiPfkTDOrMT48cur2Y6P/mVCnfG9B5GLTSjtNox6PKiU0jxsfc9
iuYMRViUHS1/WyV9v25lYe8ao7l56QfSdAJ+B5y9mMYZdSO+t7n7n0sxPMNYT3d+18mtDs6A4dep
EOUF46DcWQFAJSAwPqmzlyrJ0qOKSzQYrLWz/2TvPLbjRrqs+0ToBQRMAFOm90lSoihNsESJhPce
T98bSFVRYtfX9f/znkBwacTMBCLuPWefgQkfAa4kb+1sX9vGIW8rSt6GQk12Sm4VYOWd13r6QFK/
P3XBl4QJLwwJRjmjR6nVComuGgk77Cpj79g4h4Pa3iBbdjfFELymCShbxM8rZmpvULKumeNdCzo7
oeGKu74t7sNHnI4vnUwQDLVpSUIyAEuUGZeoGvAhBh1nwfX1zIHBD7x2CaeS1PcN5AVqMA2SeIUc
RL0U19GFQphGWJEd81FD5Ig4K9y1DXHzXlui4SNqxky6zzYtgTtlwFCu9B5K/b54wXm8duWVBs83
T47KGrUITUDf/eL0QbzMAVctFF29r/v6LKP4VTMGA2KIDnI7GeWi0hEmql3rL1P5VcsfA43sScIA
gkuovnhtri/QFUkbd57PSClRe5Ucye61JyzCzJl/05skfzSR1BXzOF4D3icUJe2pU2pYs71Gvxpo
IpZxSUKYPfibviwZjSXWj8GbZtehVi+yoXuLLWEsIm2getUoeKHgskw5AMlGI08LBZcnGdDl5ol5
49Fk+LukYGtyCRDl1on1fdbo5tK3jAa3OAvMlpgF5lU17Jr9+yKpfXNZhAGJD9MBxSxehiAe6fmg
gsh7QBFeZa5LJMQ3YQR+Nyw/8/a8qJv0M9piWM5/nzKvRbOKYlq8H5j3vW/Oa6XZj5tQMbcNeM19
Cjsfs21vfMEyYK3mfc0wpvt5zRAj1r4h/kLkPBo1NLcpGg0jqw7vJ2rgsglAkdYkyU338wLHFDbN
eZWvDPRU/qSIwRSN/uX0qredt+V8VoC6427sQLLOm+XfzzRvjlZjU6adH/rbOxnUia8zaKu6UjHs
Iva5vcP392Z7Cnqt2+vMe4f5zc9PT3AHb2xeLea3yyUExgIkPkrFmCBD57UBe3tXKXw9FU976SKY
kAKj48ZD2b4oCWGtfc9eE7N4JaZp0wGqXFEbX5Z92e39vv0UGNXPpLm0LsJkyxLHNLH2KZCUe1mM
T4bevCHJ3ZN9zVzdhCWAb5PYO6RqtNSq8Y7fhbpTuLATLefZ57gst67qPRjYU1ZmQEGwleED+QqI
HfWLG6nOlmL/vYA2tQGl8Y0okJVsfKbuVWks/SlJ0KS8t9Fs4+yng3tM02+aap/AjcGyD6kac/2G
oe/kr1SvIBtY5TbVmaC7ooRHboYMO1XtEXxMsMna/Kz0rr8f/XhntMP4SYA+cZXqRyUHRLCGWJUp
BeLEzCIuz8U9lU/m8W5F29jH8hnoBMoQLmDSxaIWHDCHBHtF7VtoO7eelH2dWq0q31GRPBIQRGrO
ogwGeyWDRHD5HS/gwl8Lfr9fiwbZMB7vQNHHdf0zkthGrcDKl6QfhUvhI/xihshNiwieBq8Fwb7E
clRNsy7w8qj1OnEAoDh5QCxu1n+GojBRQkS5bif3GDe4qvfNqxy9bQfta4nkzFwHzc+yS16NcXyh
Y/LZVMoUVJAstvADtk7Erc7DGnohpJ7ppYekSG1CZLlvjPeQd+KwpxiGKdcf4gV0z+9VT+lMIm5d
6DLIVsDgqeaV4gAflouxuu8rfmElpscWVwxzcvKxscih0g+RT7TkLOIEquKrrZKDAgQso0zvvwVZ
u08K7WCWxU/Nzrv14NlM36nM+M8BqvKlkEQmSqrpiWxWsgv0L1bzPW0DcdBsig5BXPRbOlrYt3WK
Dkay0TV4OalmvYikeLX6XhAWUBQraMkUK524htl30Kz+FNuwOsiGOo8KktnRBBkuKFV0ALrgG5IS
qPINEMj3KqnvtNDcDqY4RvGwYYixVUfVWPLFvljCH9aqx3jTsLx8K7K1Jgj1btp+5Q0++clMzq4Z
oxmw7K+oCW36Lt64Dl3q+HX3DU3ySLwhczvPv4+D5Ac/8V1rWiRN0gyVuUk0YYJTO/3s1kgs/Kyk
SnrO2gewlSu7rx8Sl0aZUorvZZtv6ddArgcNRBvFf9aDfGGpNjFglBcJfr6EI2StosUyTqELgQ6e
4cKmkSxibMfeVfUBkJnjQ2vpD1gznjsXLpHEGHjwqc0rrScXwroy8sMd6lX0urMtnTVsnl7/AE0l
WVsTylsZ9TfoTny3BJl8JC4g0HZWbZ5vbMytfUEHzHfyH0ZKYaOTRQ2cCCs5xUSikYPHzgFU7bSg
pxqU3SdLzy898FruUIWPX5VGhEe6ZQ95i8ZUYl9tWVwrC99rr2D1H6KvkOBOqiGfyohLk4PmplX2
hd0SMdoN1z7w+EMP9r0LzAbS5Cf4cB5fD7I2Si8mEktxHqRrc3XxfaL0vGbVS5ObcDlQwc0QAsv2
C8mSk/cU7TbRjPw4aPbjCKpTmmCFHhwtIpAklA6rDUg0HY5W3ROirKj0aKHKj21zKMcHMWIct0G2
AVrKv+V6BAfG0J5wkyV3naF/kuPBDpg6B65/UonAASb1avfq94G+meJ+hhW0j4zybDKk9cMMR3eC
VigcjoZj/0y75EuW0/FTg61zGBogdVYisdl5TnyWcTw3JPvkHBeWvgrSgdnUdCQd2Hc7rMUWYykL
iEGWfyq4yWzjVjzPZ7l5goi1AXo3cPs/ExkB/Ebla1MLu+Y/Q34BDaT0PKbOcBQYtEY/Gc6TkLYW
SrKKi7i4iyxkLBCr6EmWOb9GQTSLLBx0UgUWDRg8C9dW3+S2hdB3xCuJdTVIHyBH7JK8kicQCvLU
aYz0sMv3a8Qvd0FOz3Qq/S1RmfQnTfkUoDg9x9M7MdDSrKzKTbiqSv58rRpRjoruOrA1y7yhDasG
b149ppdez1j0ZBEgKfmOc6RdiAjRh5kNOVHkvXtq5KCfyK2MRv6lxsz/uk5OTi5ehdP5qAP6b0qO
soIOCVMk9xjWvb1L1OyK7sfapKmBFp9seTE2CBCiYKXq+ZuiWJdI6v1+rL1LJ3Sdm16tY4xv76Qb
x6cXFRoED8l2mOZ3Aj/EvjPLk9FpFUnb6r0ZC3Unkyo55gPOLFupeCzFJ3/6EHNMWGvkKCiKBLX5
odKGlV0Qwp2b7W4Ah4B2LKOhZB1w5YGUKXIaSFWXnqHjd6kbnStEtVttKF6CzNvrBmHV2GSivdOP
DzN+0OhtY6+hocV99OZjqQRRBWe65WWQtGD0NrMzTLqThmqXQaP5hWIf9d9K3Wo4u7JafrVNPpW4
7HPmfkN7FqW6a1H0c1/C4menF8zF7i5lLAy5K3WX41gAuHFA5mvDQFRtVhycwd+ltd2d42nhiO6V
VoWxTqhaEx/2FDtDcmduQ/iIS6tm5GJIzPCq66IK1IMXx+uhVroQyGQJASNWczBt40/qp1fTeQFB
xNei28+LdlpTMjnp4KbVqtFGDQ04q7rX2NykmNEhQkbjwx9kWgt9CyvE+/a808hLtGfzqj8fZyL/
6/x/3FnhbI1w5t6Bcu0W9aRYtrBN7ee1YJIp/8fN+ZRyesS89v7Y+WHvm/Pa+1PZBtGZfUzlcH7m
+Qm4fptKbe/cSd+tqPAE57X3xX/cZ6dGw6DxHx5XcOEPrCxausaIM386Y15IERaEYPy9nRQ4hubN
23O9v1QAeevXmYZ/SNzW2FF9rVUZ3s7/7biHrJTAwOlJI5uQmN9eb36+pmm+lfYgyOMtEaxk02tG
hcmFel6N22oHlPtzPNIDEG548ZWUlquuE9NqklySeRpATBBQNRwqGid5vAu9ql6kiDQAPADOKIgq
QCCUXH2ggUFP/naJLZG/DTl1FjKoEmsP+TyS/nCdVOuC8JWTnVTlWkGDdTdvtp4WnwIFpKlC337d
5Z1x1Cr9KVRNYzPqTKVj0xUrIyYBcWlZzRY9q7azbczEMsZDoZaPktg83wCYRGbUMfSD+Jj7FJNV
4DS1hhINwWK7s0v1EkoHfe9oDuVx4O1NQa3+enC2sh6RLbT7z0zEx2ObKuNxXrMxl00R4dxppwMg
K8djqhO5zuBhVxXBr9O8URuPujWUk7XPg0u2KXLeyWh+xWKYnsKAMMdxYE5QRSoOHxyUdo0vXK0J
YNEtgZva9Y71tNCoXVShZ+7CotDu/A5YAKHSinISzFT2HozPgyBBgxsbfyOekOk8t5cx649cTYnF
QCxWCFNyXeaM0lO6Y6RgCR7Q3OOmhUajyBzBqh1TYeiDJynK/AQ0M2bsRkAa/rIfPuLhtdvA83Cq
Ymv7xiEZVfOgtNh9CuaYY4xlKXOQ76IW+O4Wfbauw+C5dKxgg25PPc4t2HltXujdoEIZUMeFiFPm
S6SyU/tBGlAecUyJbDmflQ9OiqoGSqNGo/pQJKl1gN5N+9+Wy0GTP2D7GEcioaboH+RV01YzfVOY
X1CnNOhKvu/zJaUVsj6rtnvAbc2LjolxnL9Y85rdouMLTdiAjSYGBo71kaajtTWTUT86Xa1vojD8
MkJYy5feoqdZcJTTofm41eX60SaFy8eO78NMoGbbrTwVPriZM6Mcsvqg4Mm8kyaBfT0/kqMABXuc
12LPtpmAYTB1kvwUJEdZB9U2aEylWOqmktLUKr4QEL0vLfKtgPIN8FaAqFoijo66rL8C1HEMBEjz
Xk8ZSjRWsBKUzA6P8u8z59PnhbQPodV8otCJmGyI6r3eJs7SQHvDaJoPy0cHQfucv2E9fennhdYE
8Gc1LefemjMRNMMDXapfCyWAUMYIiO3bKplS6AQsZriNMj7NB5rpIVnYYBD/7cR5dX62+fi8KVVC
l/RI124v837g/VXnfe+bTl3oS6NhyPu+7/1FQeUk+6H5oofw18kGxAc2H5wXuWcxBQBH8dv7e3/F
+ZT5OYv5ncctlTOXXsBiPtLxhXPI1du8nzevfXh7HzbnUz68jfk15vPaOvhBFvupDN0EXGuMohDx
rWLm0WPUyKPd+c0yKaEmGajhrxkF562e689ZbCjnsBR4+6j8rBilBwv4YebJQRSLwGo8uwhsdLX/
oSI0XowROX19aTbL1Iy1fRYLFJvNeMWIhSTAQ2VWjxcv/FJJlfAKoDaY836AMSH+zMLyTnpDQYYp
Qj+dXycB9fSpVUSZzC39b3a6CTLkRvaI5awDnbI3Anz+SZ3zDRbaxmjsr246qCeriZ995jUbqhtM
R/WeFqUtxY43ga+tYjhoOiEqFO2KUtc7jW76DZ28/aX1v+e1DzGw1y7IWZOyxZ9YtsCzuM7WddAs
BiZPEC3achWl0VcfBC6zIowURkEhqWv0H41R/YDpauymSgeBonVwV/fhuTbar5VrXxMT/p9ioLgl
4C7UvjBPA9UB1B8hpbnieu6u3EyjpGp3QOftDqSE7zy6piowAIDCV8CborIsJh/fgXE/Oi6LeHEX
ZVHhGC9mPul01W6HKzp6QEhsUkFHIQE7Gp6bShZC3lWXvmRXmtUd1WAk4eD60HGCBgGK+9IV1bda
RfxG/ChUIENfB/nzGJpY7apoA9XPWvMlOXUdt//MINu0EMEaNNAFgPK5HSjo8FM29vF2hPPBFIzQ
ktoq71UHcl0U5Kumhevq4pI+mDREu+BCNmK1CVUXuLJhHXsbuU8GQoECdJOf62+hi6W4a4f8U+0E
+5ry5S4j4YGGulstKH6Zax8c8kLLM+tiNEyXcMKkd0Y1rts2Nx8mzGta0mluM9g+SoeGQ3U3YZ7o
eyIbeyBOvn0ogu5VEFe1YQGcdoiHbV9jq6R2FpE5OI4bNxHKXeWCiWvJat4xICHLykeszJR4pSag
+0J4zWvfaMn+HkblPh/8My7vBnEbgKi2saY8+1xsiWx4M3w7uqhGBgGGbxSVNp0iX7chQaqBp9OC
l4oh7zRx98KsD+mQhWXYNsWO8KldpIFYnhtP/9f0/ZemL0M2Gmz/uem7fI2/d9/L19+7vrfH/GVZ
o39LTJROf2Bq0ZJA9btlTdrSMrlmabSFxbtnTXf+y2aQRddXN0yp6lMkxF9NX1rFSIu5AuCIJoSJ
nvRflrpf3dVbYNg/p04Z8s9AC3OyrFkaNV6VQYzN2/tgWYtA+YXa6BQwS6FbUMDZj1o70Zps5r++
uw8Ss1p5BnhNUO4TSF9prVUXFOlWa7t+mRSSekSF2cXUEmy/ClLtEDBFplGDHSKmambI5W+tSmaE
eVV7hzb1VyphVqD9WsLGM1EfKrpVceQfmyqD6OohyssnxxEpnxWD60Nge95CV2p1qRX+d5XGMXgB
i/nuQOJcLtD2GOaBVNjUB/pijkjLgyF7jbJk3BgVOmOyCaYcCIpjafVs9JT1cv5b2MTLJv5mKKXN
vKjZ9D3BhsOAhtLx5dOgq94q8l3mrqUCHSGNgDqoEhapz+3LJSkwNfnBm+ZjFsYH1aNMojRQCIiw
GQ/W4MEEA4IuA+6kmkkbwOZ3nABVbRCsS7XGM1tFV+F535BuaY/8xDPiv+GPJRh2kYgv1OETiisE
4fBByYEt6RwCnFkYocQNjf6N6HD1K4JHNEuZsxiFCatK5JCto+jR9eTXIF+D7NFLK991Ncbw0tBe
x1RicJL5WYsFmHVMsaARq6UgCfGurIJvTYZSSBHo6OCcZYmGTR41+8rqaDfWqBeThMglouMt9S3q
KHPoudnflWH9mHvYsSzc7XzOon5KBHFTY4+lxhy9g29Zi9b2fppK5JNcSXCi5ov7shX3ZtQgdUTp
suwan8Efg7j1xY/EmRiJbgnY+W0wIOjJ/diqDEI0pm2E+d4lhvXJdVOfe7RVYGIbDmYOecQJKWxn
1JlMCObLyLLIuEGYg9b33qJzchfI+oTuFlOEEPfkQ94Nujy6bXPSyPy98/v0sQ3qYBG4qr1ggLPo
EYgjQYTjNWBjjGwoJDbssiE5mupLmSdX4lf2wPYowDJPISJxCtccvG+O5e6G3DqTKTtm0S7W9fto
iL4VJsp7mWWPTUS92U7jp4j6UA/crib0Qff9JS0bcKlS2TYTxCEI0gUiIkxdFMy438vQoqLN/7wF
82CZtVjQswDhpJH61TJtUAqm9qjIGH0AlvQIxEyoyJcNQP65TQAxnGle22+zrkP5VchtQ47qwoGm
tKNWt/RAfi20Xsfrlcb5QmJlZVA17MBZfSLwqyf7FMWuryZviPad2j9UBGOvaOxdXIM8GM/lHs7Q
7zTYj01ZdRerTI6Jam3Qdj5aylA/KG5MnnpBx6D0n/Q8XvVd8IatwE1IM2AivXVthOO2CUq/Ah8W
Do+wCMki73H3GZH9qfFPMrbKFcSfBRzJABlsTp/YIeW6SsKj5U6Y1YlAGSZqyvsvSAeioF1FXGqi
sg12+UvJrP1qnvXYr/eOrlCGjRjHTdc2JRihkbleCAn7C7y9bO2p7QMOAwVNJJgjCRCyGYR9V++r
VMeuVlIDtbJ8aRA9SxhdcU+abn/Uxz64EwQ7k106eCtfT8tVGuTGJsk8UiyZOY1t/GAzCIMKoS5U
ShhrN6KViRR1XBu+enHa0QGic9cVJOK6gf+Y+cUIaiV9rGq/gIOWvMWhq23q0UuxbGg/ZLBXklHb
d4+kIWxbWpJqCmxYwXSsXWWhxUtn6Bhz3WOJPdTAfQlcpvyQJ0z4XfVHGEzke2E+jSJ9hDsJEVfg
VDUb1zpYRioPYd9qO/xgq9ZGsO4BToBQmDWHXIzJuuMN6EVdHoJGlESjhBEd1/FnG0HVdoe1PvRP
oWbaXBtIT25Ne6N7db0dmuBeQt/fIAhu0UoQxBvK0joIYXq7HPS2TJ7K6cIvtL45qBo1yywmtY5K
Y70ds+BgBLGGsSV0Fnxb0PLGQL1oAu1iu4WigEKaQVXPRYfr6OAEOHszlBCpS2cMdf2bkLRGcndU
DlT3lENAABWKBnFVMJAdaHhBk4a1CueySMhTatRFFPJyiiVDTMHjmeS4lPF+dtJ7vDC2luCXGJFJ
e9Ry/cKhvpnqX5xmJOzOkDQGWtTsCHpOGcUjMkCGcOWXlFCC2kDZOL2LclrMa8X45stQ7ueNhGHs
li/a7V2mftQf0EMHKD/vkjGnQDMUtOVuq0Vgke71ZDrZuPcs/VOm6oigIVgMZKCtS0Pc93qS7jEx
t36k7y1Z6ft5LRWajjaBgk0dmipD+fYtMQtvnQ2Yl0X43MbsdS2irGk54SlERASF7+qlBqANB//o
lOfjgYveoYpYNI3sNx2BCEUP8+P/BqD/L9GnmjpF8v3nASiqwyr6/vvw8/aIX8NPTTj/5UjBENMm
CNSwJlXfTXQIWoeRpKqpJDYKRzgWEZy/NIcSZIKB+s6Qhm3qpjZlaf0afpocMgkFtXVdJyxQkIf6
/zH8RK72BzFhej+a0EwDLqPNf5RB759qNvyyA4Rw1XhFWf5W9oNHCoAZnGHrcOEqtfF7MN33tDr8
WaRkiIOZ1O/LsAp3EB/4sZfZove7/h7nKNnrDXEEjmlmj2XZVveQ6EkIj/PHeeE1NXq1ODE3vjfk
j16RG6fGtK9SaiFGhZZrNpXQdn87WbFhDhrU68bRw6yVx7BkA/wjU/m8irPT+0LmbXayfVycd0MA
YArjVbJ8PzyvzefMa20rFWJDbk8y706F+4Qft1ljFCVIyC+051hqZ7Mom1eN3/ygNc3XoezBufem
dY69iKhRwrwn0UnwaKjteFdIiK4SsyserKw8JcItTkbt5uQzuJ/fd83758X7vsKOkUmbDtIiHqQE
VnXsmntFJ5BpERd5f0inRYW5DKM7a3zT4q1TJv9jvy3orXZZTt9xPnte3LazPuLY/ERA2Hdl3DVb
aB3sM2+PYoq9S00437KsWkxNVXXvdQz5jUEhQjU2Eiq9jUlAGFluB4ZYcCY/rrpBkhwMgqZ3DqIJ
xuqp3Z2YVfeneW3sMjIB7aoKD9PR+UBdZIzSTazyaqgQhBCVxddgdBmQtC2ZC45nP+fRwkuc/Kvj
5t6mz7C9Ok0P2TGhtk8Q7ldNCxCMl5A77bAxnjQBRrjLi6+9sNKt1Euc2dNpXaDeZ5mhPzCG6357
eOG1BkI4DyavbEy5RA8V7G27uN423SAyzparFHeJa2HhT1VF3Bn2BeUQRZQpRwXsk4LFwrEvUsuc
izktkI6Cj9IM2H9/7W/81N1L4d3Pu+ZFM44OvOCoXQZJ9+s5fIKf4PYDj4B/jTR9WrSq2R7HBHO+
gkHy7sOB+ZT3fVWQoKD0Ifvn3MUOaIn9jVYVX+atZjRqQKPTgY/b5KZwiK4NNIUYt1baYEp7PzMt
k6nS04pfj5yPkEy9cgvYFRQs64d5oQLUIlNGnpO0AaKSa/WhTIP7Al3Rz5Yu7oBe8LueB6Dvcsf7
PODjXgaZFBdBvBWdAyCwbggQUgZeT+yW0xw8NVe6z37duGSDiEQ5+5VKu6IYtG1PFet6W8QpoBaq
mL/tmg4qdmEuzMhzVu8HgtYJrj9F3/u/HjudmIQ4JMKUjDYID+B068ImKsP51PIfepgXhuBzbizf
oGf2177AHY9OSMZigkqArn3cHFVbuT3IZdC+QxoFrHiS7zIYSY9Rspk3oHUCp/1t1R8qZL5Obq+8
klim+QizcuMYCoVZGfgAgurwWTBFVP2zjRGbCE/jFJLUfmomxjtqO4KpPY39ro3fh3qYsbmd14zu
r+MJ8m090fZkfNQbpTbUB1Lwhge5nNdvCyawG68a4KQUkfYw7xslV0c4uIRcsav3kvRYy+j5/UFM
jdFs/vmkJN5NZ2dee0ESpvMx+unVpik4qqI5uUSkXW+7mH+uQ8z7WNXZF2tVenUGkbyf+77fHMC7
J4rSYjAfJHN0cI6j0bqnLhQOVloz+WFnS0WJxxeVTCEGX0l0soeYE8xfd4V/PwFDZkae323k9B8T
WTEdfLjJOqqjCw3mhmaZBgbMDzdZbGJaVlej+Wo5stnW/PWPvV5qR2E6rbWWsWltiqT+DNyDnmti
5IzigzHbMMHVHhpbWQ69MJmJ8qFprYlAYmCGUU4H532+p1EvR9BMqkdgnrQk3CVGGdm7NAxf4tFE
sKGWm3z0vkeCb2jcFj2Vz3Q9b82Lrt1hbko+3Tby4Kj6Y3CtQQt9Mmtks4SEN8f5YE6eyiJNy3I3
b6rMvrGJQeQNJwlDbEJOGTFQ57FKsywurp6fhD81NXiOIrCbmRXo0BciuR40xPJ+yzyoC9VrEBpy
U8Z6gEGnJTCHQfXKclV0tWmeQ+boo80QB/CFGxHtcVBB62hb40FpWBDZCh40kUz6Cc9kk8SlBNbJ
vDWfZldkz8Q5Lz1U0ni4nYY5MJiS+fTkmqGi2CD5U8hSCeRn6oFMnr32xfUiDcOWM15JjhgPDcE+
S2pI2YuLZV2D55dUcjkyCe7v8ZqefxtE/oMNQ3zM8eWrIB3NlIZpm2TPOrCx/vAZyBDIYVaV3s8O
JdoyRoP/QFt8vNepi4WihSvZEpkyAsuw7AGykou5TQ/75BO40ppJELidzgv7A5J6vgGjgXMLjfmB
sSiax4TYHrzqLsjrvw7Ma/O++bx588O+98d+OPBPJ7/vY4QJPqiXuzgQKfkQhnnKjUjZMTN1N1Fr
tFf84+CeDcV4HmTz6JD98lYiGgPv6/1oMFdRC/F080imF/l80+SpK1XIKfM2WRoOnPRp72113mvV
ZrURfnC8nT49cN6PbKa/i4ImPnagJreFUKtd7ib5xQkx3SaR7jxjjb4MWua+Bkq6oRab7xLHSgAv
duo5Fs246sK2Qt2fsFknWIbnVWQklzC3ov183rxroEKxIlaF2xwiR24N5ktfRM6x1vmtjVnir6qs
1VduqEb3HkSaezWvVfYxKkAjEd3rrRLd25iICTEki2LeN59nKBhgExtqzbw5L6gGKfsmHJ7fdxl9
m5zkqO90/uRLUXZiy6tM+N9I/xyh/kx60rDmBbZY4lViTMHpNEJ4PzCvzfvIOUIH+E+HmzLC/CB8
ZfnhcbXwKlj6lf59jLvyaDneq0E96dzbjfkkY2fhYdr9pI1e9+iTmJCEpvKQq0p2zB3dW2i1r+Ey
BKbt2eKLHBO6SK0X7zrPV0kKb3/MJwgMDLlpVo+OGRQ7nAzkHyu68qVs7I2Rd9qLQ1VpoSNcu1iR
nR+5+yBEnQ7EGy+NNt4oaLMZurXI3NE7RUPqnwZLgNxCErPrKuGdGRr7j5BAr0Hmq6cCqvmjlqEs
DmXr4+Lg4LxolfI6kNdzmrfez0AtycOnR/39HPMZsB3d23PUIfb4TiSCKAr8/0SfuDYZLtNqmGn2
XqH2/Mdqf6WlpWxko/urwmyUJ7f1xyXTOLrBvq08kS5Me83mbjAftUhZQ8KoPPpRqjx0SQNhgLNa
cjP+JQVa0Bj5PSubXsk0nXRwy+ELt5jX/nnVcimTBEoUp6+RcNprJhCkdqFbveSRf8D3PiAqPGtB
QqZl67UIB6X4bBPesK9D5ejH9pgsAorFS0yVlACnO54dYeaoBj/eBy2l9nVYd9DAsa3cWVHa/Yu9
a+ot/fn2Td2yTc3ECahK3Zym/r+buxTNUyTNa/2HpysHq8wwxeJib7dRAr72tu0Evn+tCgMcYFhn
29tOu7DzUz+WK1kPE9HL1/3rqBIkMAxcaeeH1Aj8FiXN2gW/xPBSGLCNIVkMS12xwsu8b17A37E2
YGVIGpgOmNNClsLbtPboDt2/DE5mV+Fv4eZ8YJAcDcMBlWJzm/mITIQPX8Ah7t2fYP5OhNFmT/2A
KyS29edKz5td2nkTtEc3nkPaw7jXCqZQlAg+FRnh0W5uPOvIC7cB2a6reRPUx89Yr8qrbivKvaQn
fXt0nsq1UROAMj838v/7Sj0ZQYMD41vQjxXSyrw6oLMfAAVPq7ftWv5aI+8dmZJJ8smhxrC8wthL
8TLLwvbiOw1hFL4FSASSLc0k2gUmLN2ekETqi1LeFmFfdYhop+0utOEA5EIDa6eQtznd7w2XxlVd
28+GRspVL7J+52R5+chV4+d8Qsn17E6qiv0wjjEpt3AZIZ451dfYtBdG4ETfqwq5RdRzUUfDID5D
71DXaZXrK7W1ft80UBWjq1YeE2l4pxnhPq/NCx+ozx1atmb94UAwev+WKG/9Scw0po+fWb6ucq/V
Jcnt0/Hf3Iya7g2q04fWz7ayS+tsAvnyJvJxn6gX1LzDg+7ULCCCLn2QD2tz2pwPxAoYRWENt9O8
qnOJhkLjZ3WABDQSd+8UxNL3IXFP91HpOwe1SZ5aRCP3xti594OWRxuTIvmijTNJ9BgRqYRAhQFe
KB4xnzh63hduUeZhfsS83yInlGedd6SeYc/POm/Nj5ifFTO2oBP617P4Q4lBzySEdj4viLJ94UEv
1wtzr0V1ZCxuq9P2vDYvOtQz+85ixnM3r8J7WRJajk0ritL1/z7Y08T//Bgo9Rka7WYqOBheP1w2
BQnXUR6Y4mecVyU9sCK6JGX84NhBvJe5B6tnWrSDFl3CQCfvPbfz9bxvPndeK2uprzrNaRcfDvRF
V+9wtzx/2D/0ZXTOu8cPu8GgRhfhhcc6G/zD+/PPp1VKiOkq1pXbq8/7bgu9jVZVU4P6/vv9/noE
flb04/x0/jyQVl508pjRve9/fzFFw0eRasphPjjvD5CLIpUu402SFi2THZ9FjXKduKFp++PqfIJr
TQleH1d/O9fXSTJCDfrhyaZtmG/K0sqVKXCnx6OBivE0r8lkIZCxnGitPwa996h7pX0sMuipiEmy
NTyooQXngiF4PmJReD3OmwMVuTXQM8wBIUY4R/G7z5XQ0BUSbk7NrT/LTGIZVsCIxARiLbQ20o6j
Z6efkP4f5v2UD0hbqO0c4FygfRUI2ERbPtPztoimBxE2n/UPz6qlQFb/9y+usCZT+p+3D0dDBGEj
huAewvXsz+tHmGXaRGRIflLm4RO23B5eRyPsU9SV69oto8O8lYXCV/GJJ7QdBzy5887fjnThlnzg
4jTvqgc1UJeGsOFSwteABMfzzYt+9JzbWpVHyXFAx1n7brNRO65bImqgj+JphXpl36NSYMRHt57Y
Fud+3pXWabUHUY7x4b8JO68lx5Eki34RzKDFa5JJzaRIXS+wktAqoPH1exCsaXbX9uyazcAQAsjs
ShKIcL9+Ll4UF30+lJMNHDZWsqXsk/OShpJV9B/tWvb1abDPWIGgFgYJCU/G2suz+0H22fjkrnhE
w+qb5zl6hRL5jzn35t+GKV4dN4rH9j3yzT/v/19/3P1WVc0rcUR+8S+/GdJmZ5fyb7Sf1EE5FE6u
HORZFNVvXQLR54/+YZ5276P0Rzx4hTkvxoic36//Y15vBuVC9La1/GOgKCoQfPKGNfYLS5ffFn7v
X53yjjZBwY1H5DBsLXPvJz0CY3IMe+gHgIREvVIa+uWgC/dMkEbEO0vOu19BvPEC7W1c37vul93m
muvIfyaerQKLzNtH7Ar6t0a3Po052J9gh9AQWflqdzGYQCus1j6x2jNF1Y/Cdqsv7giZH9YAe6q2
cg5h7VhLxfTtT4/QlAx02CkYJ2X25R2gom2cKm42eYy8Iq38k+5P+Hs55ZtS18GpTJvPzC+qtzhI
ygOQkZEoM802Cp1tlgiK+eTcrNXXOGXGj8k82out4hyoZcF6IW/7szHEYjuqNl5llkJRWUEQP3dS
54fqfcYuRZpwUkjCkF0n6Q1HqYtBConEmN/o7XQtkStR8i5wYJj7rLieziN0YnmB7CK90a7yEKPx
IIiphZnv5AfGhax/eJQzkMTyH0hQ7zHwK+hRXkxcHAcCAbOXByAG3MNc4UPca9Qqghc8KeVBjt6f
jPeBhHeLpROJv3f18ib3B+r9J9375GxIaL9v72+0rXxvB9PEe7zxKNST7/Vbe365jxr1DIHmH+9d
99e/9i+rATnvvjj443b3a/knQNAq26bWh//PYsH4X1ssi82VPf9PR1CIEOyfj1wDErnw4qT+bopg
q9tReUhLH8RgFf8chDepK6uqy8PtNPDem1Jxdjwp1e+QUF/AXtpvWohblj9Y3r72nPrIAtdEVIxx
qUiqcO+0GtalOFIep8HwXuxMx49adT/QLuSbzjFtFOyh99GY7dfSr+1zWgTpJfCCT8L6l//7/TLn
QP/5egHmDrrUcWd0lWb/GTnVKEMHhqjm3+14oHYRmeXVTzB0TkL7LFsqCJN1TuQCD64RaFFmF5eA
+loE1MzNelvg7zJXDXqOuUqqGHCeP/l7MLr+Xp6VRn/q1IlA1NxPxtMW6Hw4lQeLgkh7GtVdH1g+
SQkwoJXSiX2TNOq6K5rmFEagqACqwV3Hsm3ReiWyV4ENT1i7Cj/XioJDYHMgkqrs5Znsm0w93raO
TwEig39Mk3PbpANXJ4fRyHGvKOqegjGqXlmEWRRsRPlqiivlrRkhcqWmX+9k0zS0d0XxrJNsqfqy
GqbmzUMScAamdqmVPP7/YC1/ppEdCP58IFkeqKxtde3PYKWvaOpQCkv5FiFVX7e58sVIu/wiD741
pCRo4jO/Jr7I7P7VY6Tmm3a08wt17PlFtEF2SvA19pQKpljjB/YZW+MObcxIVvmr1Sv+Sd5Lm+/q
mrNLGHWh959hRfxNQV4e5P1kvxKJV+AmyybRp0tbIttNKt/btz7GlkWM3Cf1bf2axhjRRH3Xf+0b
DQPQwvzlplj6pbb7Ve8pDw8sL3ge46lZdVru73FFhdku0Cxiyft0TweZE2bYraElf08RCfsKPMg4
yBQR1SztMdWqf70oahs1XURc4MwXyPsq7tAe55/ShKmWLsox+ftPoDzkHFk97mxVQXV0VrVHEYmn
KFGbq+ziS4G9ZWhghD7P0DqvQLCUBkOxRKBnH0xf/MT+qjj3RuShT3Gfe75VH8JGld0OvP1yLCY/
Kvh8XefFz0MWpifRu6jS5v4uw8POxOQG6vQ4AlNLoyWRO6rqx3RlN71yvB9C1f7dFFBQ/aQjxv4c
6p2BqeJ/DvrMxktbC5GcH9TmNrXSpeyTU0boJPuwDrV1orJzBgnbvuvfhdMZ72g5x2NWqSSu56ai
lMNKGKO9sgUl9MAVxUPf5cHT72uKoDKvWhDa67APK9SllblI+c/4XtvHSS3VLxElYL2t4IeCdu/Z
Htnsq3H+pRotcCsRLglO34yviB82GTmXLxhXaUBNk2yLy2T0ESNDkPOzECLnFCM9k00PWSQXf+ZI
dTYEctubq8l/zzFBifozdsW3zrFk1ArAlXvLQv1tK28FfSmyVhTf3JodjVG69kmbD9UUDosmU+OV
7OvRHZJMVPWNcHlP3OeFUAn2iP4PVW80FAVQFYeeSFtDlPPeu6DHNEGfvsZeBjhcdYODWeBOaYz5
Fs2qOOeWzQspt7eYOkE4nLsaMwZ9YdXaw71PDlBlwhc47Y4+LItzJbwI8kxBBROEO7LtBrIL0gX9
Xgtdk8QzOhLZDIKSuhNbjP3+dip7bRvCMYB15v+ttyzJ+cQx2sp5oJkPt9nz1XgYTA+xn9h7WOYE
SnFofzaHMNrUiUusb8zVayCw9crhGCBixe47rovwIA8+Ew9jmeNsH5mYUs0Dsk+eufPof+0Dk5Ps
0ZDeZ8mp5MjGhavCBQrLGhEY6FpqSCoVSn7qUDFv+zrWYWxW/HkrY5fNqvY1JCpz1whj6YQAEXdZ
WrIL7lCKqQIYv4j6zbPu9Lz22ZYZRT1+Qp0MNmZAFWRb2uNnGIUUD+J74qeJSdrPwA59nsYfxnrI
3SR6ojzauHbCvMp+1DA9/EIn2Mqmzg4nnrJPK3YfEDDhV1Ek+9iijLMbw/ClmQ+dRgLea55vPSGc
ewgE5S60hXVKcoAeodXscYcQ/Ak4KCZ/m5RaMnTwtniuw0DdiRhHBzkaTtR0IIsttwoLh+UYBxFw
dVx9a2yA102etDAHVGyoXdv/1uMZh8zP/2nb1TspafHe1z2Ik/miKlTqhR3YMfjXqIXTIRI2SvLU
ydkz3Q6YuZsLeWpQSL0uY0AExLApN9MtE4G+8KAQNgmU6gB9pKtkG5nbybHlJH1ArYpM/GDx1G8R
wOxcVDnvLCJS3Go9AFuhOz0T0HzCpET7DDAceEwanDzMCSd5qEDOOTQb6GCWspUtgGzOWZ6BFllQ
KGQ/uWlEVsIdVok6+jD45wevi0XKptGjT/ncpZjc+z0g29k0LKex1Pd/PJ8jy7hCWYXWDgqJd1Tm
wx4v+otTxNRjYkf6mnokepskCz/Nwv7hJGr5fSjGHbpUSJVef1ESELiY6AT8GpQZyYNb2dmB6qBH
1YGGeRugKNN/KnLtI5oMktlyQGk9/amsurWXe+rBHycObqYdZNNt0gnjvrktarveVE55vs2bu26j
ss3Xg7rS+SDn8RGDC8mthtlPUgAj08LYXEyQLZ7lQSM0j+zrahdkoKCTYgtqJ2ItxwJcGY+l1r3K
Vuvn3XMl4m8WjNOFZhACLF3LP8kDViN43CBDebz3tXainHrfWwVZbR/u/U6CG7zidD/5ScpJVyt2
YDzLM8DRM8t87pST1byDaxbnT4lTNFuEIOnHiEF1Y2Xkvgixnts2/ia748hM1knWtNRPM6vjg045
Uhid7Nx3X7xGwbCd/sZ1ih1Z9GSJfVP6kQwgW0d4vytXC9j22YX2pYB+T2SRB0E+jN65hMf9QDxR
fPUT0vDId4IL2idkCwawWYzbesrPUC8PvtKAneOQ6HBMwAr9pz0oEwWJfRUsu7kvk8MBaG6qRSg7
0Uon3bYpvkRVrORnxwPzVgsl+tFMCwd71O/keOHS+VF7KuLaJrPa8g5LUudtyIaLnEll4Vvce+6r
BSZhpaR+uvNC9Y97BS7usIldnp1+0rBLhuOwkqfmkBjVgzwdTFC8aJ+3AI61vd19bx3+MrUHvBSC
UfVaZVqzxIUI8zLSPK+qHzWYyyf2imWreC1wLFi5IYbTctTL8NOdqAdcylHHhZ9e2zk4s3lynfFI
M7VBeZBNsMM5HFLWKbKZ8wdzUhPH3wkSDHbB4U/PQ53l9wiPVZ/Qhes6FNzlwSLS3Px5qjEhsXzN
5zPfFTvFDSEjQeNtF1qaOE/VWIbgpwv9xcwb7aFxyvFr3aj7VhjKl0Q3t2QIKDCoQ/c8GSPMCDXG
xUhJPn27zo46XnKImaPu0WqB3Ra5mW9JwY77wuINQymGPGjk+25nstlqTnbo58N9iuLbw6NmUcwB
/mNcaXn8qCLv3MsDceAZBB2T+Glcm/RO5iprRZjtxmD7fJKHwsuibZc3X+9d8mxSBFWQAOc3SoaH
V2Qa45dM904IcZKXhvqfvewP5v5YxdoyGZ+HThj7HsnOUgQUM4SwZ58IrxZP8kyFj/GUduPv0XFu
yj456qVIYXpq/j/MmkokfVSpZ7CH+ihIAC2Usq6+dYLKk9LOPikVFKtazzqqwCv9uTSCr/rEChi5
6Cb0GvFEnaF4kmc60a8lm2x7QeSIv5PiMixHXDsmuRVYgscxffcBefEIjPLBcGDcygHZd7uDpUfP
Dku0tanXB4/XGApdCH59Sc66coH+zM2xDuC5zE2fwPWDrZSHXgxUeU5U9TRlXxEfcZLzVHY98ViV
X53tMpjCoT3XjYPZrhZZJEhj4zV3rYoIXYZvzz+beKz1K38kyJV99d2CD3GVGS9gWqLPzjBBkuUo
is0mtVfUf5n7IlXrvdeO0Rpqe3lBrmEspgqDJDMKizXf3PTUeeZbHmF3YMwt2RXlQXpKnRZ/yjYW
q9wiFc4/C8NZmFSPrjb/w4rq6JZ2eAUIPq0bbOlWSJrbzzBLkZNREK/BlD+UalosAGp1n42TAmBq
o+EY6TbOE7p59DK3Be+Nj9kARGQjL0e/86DgZn+plBi+P4l7AhTuTubt5cEJc+/WlAOFTOvf55gU
t1KFXT1qSms+62a86tKueU/5fu4z5FYL3wyb99joS6o9gPLLUf522kNd9RRQzaNqXi9yI3NfzKby
z3mFrg8/6mOhQvMkke6fSVLGx8Immzu3ZJc85PnnOECrMxEKnifFK7eQOM9qkkfLSs+KLQaW9Zue
WTMeUjh72cQu92sz9taTbFHVsVHVKr7KlgvA2hnaZzWzcSiBl26Utn2oMZk+zBmr7qGaT2VbHqJ+
8B8qUYPw/muiHPij2ToFvno1nOx/Tvu3uf92z6YiI6hS5cY6JLVOrR5EG0NEDWQmV0keU9bNi8jE
s1JN3ke7tX80FEoZJpDJB4JppypKlc/as8RiMozg2s+f1q5Xx/2YlsShi17D+U9N8L4l6jtoeUZF
HMlpwVPkS2DFJ6Ab5Yvsj8Lodz/WZieLddJV7742WRSeK/wbIMUN4ltjzXjUIXiz/JrFes4erAb5
+iaIP8gJik2xR6SZwykCl3mwceTg+xHU33Io/wPatC+ZYpuP2JoVuNak/dUe4vh2bzeOfwR6Vj7j
DWhszdZJVzWf8c+p6Bby3oaAsIsZWklqznSeSgNRdT7/Vn1qbkK8ox5I9EFii9GCSxW4PEj9t5SK
y7P7wB/z/mjKyVUUJgvXHsAOzALz+w3+uN/9Z+gs6FHmTXC+bTVZWcU4bOpqbD5dsQIclXypbQMJ
bMqfKdbc5AtBHgpDnZFYqDGhaICSJ6dlRXPwCKK8UGET7XJDoUqxGcV+6Cn7iVSK/+/Nbu5LXAUK
ihyW7dvEvy6595UFkMoiEf7y3yaHjYg2wooQleESECUGnwLd016wnvsellZ+NOeWGF1rQTXVtGkU
2P8wRTz4fUWTOeDg0Rzzz2PhihP5fws5uUNEoTwuCjKC5HpE3uI6er9FkO4X3NqxEkA0Z7I6lSpO
8FZIcTEc+jTALyrSwZDKs7lPAXH8yzQww8TL9WCAyT4QjfAOsnk/AAcy9432897zx6yJ8t/F1GAy
Pm8XS1HU12TWxo1oiZDzNTidzE2tUUwWl4m39Po8f7GFm6O7Uj7jHkFOZUzeAsSEdlS0RF2C4sk/
00rsQsozf4yD82bYQf+WB7b1aIpa38eZo1K4iiNBTfX+Q19myk53MhTaPjw9rJ2Uk212vw8DDqcU
/9mgbKioOsuBRumbk9quZIPqat8B6ix6sJNUI3o45wBugCupJj81iLGhl/7qovBnpLrkepSEXUE4
TceQ1BRA6D5bT25fXpEmhouJF/S3FAMDeRFrpHNTevaHWlN26+XWeGrhEW8NsBtaJDCR9uplqEzN
t6pbScVzVEHgHrIqerJnVZ9GWc5YTMXFVKg0w6xM/9ZMyilsEv9VayJzbakm69dEE6+m61/r3C6/
DI71OqlZcYUUk19Vx2WhUBnpWjblgCLqDcCpDlQwM3BVJ5dNWqwx3tktowLQyh9aUr+LzKfYxalB
84Ia26lTMp3YGg6LOBry72axd6ek+pHhqP3QeFpySX2l2vKr12uP9PFLCDAIZAhT6tFeG43Wf1LK
YYMbd/zD5OngJXjdLdtuaj6tLtvIn0tAnA8qa9RraQlI0bnfPwFi+H0oEDvts6CjnOI//R5QdYJJ
MQp/fPKSxX3yfc7Yky4oRs1/aBPrQjlyvI4H7N1Z6qlLeMDZ5tZ0a8wXQ/4jZHPS4hlWm0472bQS
cChdrXp7gmnhm9WQ7a+0RBzlaNT4HwSknScepdEb2+CncnDa8+1GpJ2DLEiu8kK4zw9+32SXFiTi
7b2dITrrE4xX5Utb9rV9TA5R2Md7l+xHJNdXRJMbO9iy4YubqynacI1c8ysGtMhHKZqttkU6fUc4
PFH3XGenouKLUhUGqchRo6I6qb0fIylXfcRYg+9e/dQSSf4S5Va+UKeqvfqwvlemgtQW46987xG8
WJda3lyIqlNii+B0mU5gwWx/RNlSobXG4iq+yoPXplsVXdDTrRXVxGltZWtPaXKb4CrWtDbirl04
wHsCKEiKlQxHefD1BpyoPB29j26KV1Md+G+F74T7vqaozEwm7y3SR2D6uROu9Lnp9b6z4OPlbeWo
MNIfZW66T/JSK+0o4SZcRuCjvBqpdZtku6V+KI1kAtrILYrABoiW5cEM63r0TZYmU2+KQ1+MnrYa
S6d6HHg6PRhx7WrsCqP6oMaw1ZZyqPAKPHPn+Yb8E2RjqS2DNKOenIXQSWvdbhcb2UW2CitoTv/s
V/V+tFj7MVdP017ONUK9vk1Ds/q3e8h+2TVEY38gVPVaqBk0CTZDZLFAwLVklB09i94H3E9lPzxv
/dEuCrH15v5/zpf9HWY1LyJgy2Eb/r7tWlTk85meIS/XU2p1lIRg+TAq06aocCC7fW7nlacF5/8w
9dVedrmO653lR1b4u4YM37YqK0WQXunf72vEf1vy6Y31s6y1kHXRP9aT97lt0mvEnkFf1PYHQZP+
kwg45nJgpB+duRlG/Yn4KAuhNNaPQU2qR/YbiccHW0y821Q7f+lY5wv2G4FugCPNqH3G8W6pZKry
mejKF+F31sWAs/kUeYKNwNxvuyzk2JqXBLTwTANlae961fN3fPQIdP9Vt1Fr+NClydhspNCV9YZy
9vWKTzmyV1n7UcaqWE29PixlH7An/XGK2/pRq7pHpBn6GbS19RynDvZ4nsDskmrSZ4Lm6r6yYX8G
pWI+yyl/XTAgbmSrHCNY9NTsZdDrx0l3oos+txLBM7HI4pdY6eFd186uw/DIAD0w+E+Zk/mUGWXn
wcKrnaz/Lk/TZt8FNgYwZXMcZ3GaPOjzxiuxnA+/ByYouzAeSk/hfLAJai3QPyYkaEjhKRPggkkJ
Rm+ZF622M/zheGvK+KGZgEQrweHJlph0Hqiui69z5a9ZBPnP8oDA8d0Y7IqyAs9/nhLQ6CzeHaAb
NFvsGg9mqXwxk8YRi6AsV6yuRpwLGSwiD0fvqVVudwOvTdzZibERjCrl2dA7/Xn6PvSqLRYKzoIP
thl1O7BDFu6YHj6D8VuOWuWX6s8MeKv5CELI2U5u/7Cj2lzqccb2Okoakhim/aRqcX0RuSkuGhQv
2ZXnHfvxeQa8NedJDsppc5fraztqO8oNezwEZZQDuwfHLkK8nbToWRVqsWFBMyE1m2UPcvg2s9Km
CZ6nUS/+dqWcZAXBj6TH7mcgrHYVtXHJTHP8mFS2+oSPupVsUi/wJeXhBc91us3SGmJqboPsPGKj
OB9Y0/BhnDpktH/15UEebsmQVpQxNqbyoKbTQwcKPh5ilqV9He19jOhAGtCUhwksA2mlFC4W6Oji
NlFLlTBcyfEERYq9kKfySpwnCTtvGsAjmzTs6mtQhdTfmk73A6EQJ3r3TU1VxADCqE/YlvS7AEwO
vsE2QrtO+UJqovuhxzqbdO0CBFXd4RbVBuu2s0ihR2T73VyER2J1LKg6iGhGr/aPusiN144Khoxy
/LOVq8brQCuZW3Ksp+JGjqnzzHmsFIl2G/vf18kxbVYE/3WdCa97ZgNg/5ngc2UMORm10W+3aK77
Na+B8rkwvBpfKsQ9NvAUk5hgjENgm0Xmtx6V0MPYZjAUJhyv+qQq4EcT4KtYm5WT8a0FJr0YVGIZ
XRclT4gudWBcDGi4e9gaOybR86URdWjsIqvhA1o5vArne6dxfxoCJXoLNcImOlbhGw3U9wFJT8Ki
17R2cZVZuzrtfp8NdrHxlT7cGEU2y2DmKfdReXa/LDRLlXoyP35iuY6xnGF/BI4+rsskGdaDl/of
A2T1MDezr7ymmkddy5KdzeP5hX+ms82DD544zmVVPHUvsIGQaiWtuvJGpXtR4mQgcl7nCznaqTX1
iIQjjNzx4a9h89e3RnK1KK99oU6eQLBqTvv7nYDfqativjHzHyhPE3vhJ+0h8zxjgT2JAh9mbtYO
f/z50Lm2AeZ7Pr1NnM8SJX7T+CSt7/PkWTUFF7RnlNqX4o3Hfv1LzDEHKht+sOTtHjqMrV9K2wmQ
k7YY2GLECHcjjhelMjwlwhkunZONF5xjWBIhFJBd8mAN1UIP6/YkW0Swh8ttVF4QClYIHSy0+z2w
k2+O4OV393tEpjvuvVC8ya6MR8mTVvaIhOZSYOTazr6by4Wb+XBv4o7yHqkwMgJZUSwHULkD9Tfn
6mHZloc68ROKlaqFvMGfd/1bO46Ca6WbLgXpVoaLW4hjt6Oob6aODMPGbHuN8Yz21mlVhfRmsHbV
pKXbcQ6uBzpKpTCPilWah9lrCCIOlqGtYQqSp69xXulbOxT1YuzV9LWzwF/ZuSHwQJubIVVKule8
ylaloGX1KoFPuZdgvxkb1V6e3Q9K5JIike2YXJZ7m4mvWLWPmyaG3N1qj7bSvvjeDA2BiP8a1XG9
EwPYetmMbSvF+Sa3Hio1G16LEBSDb0Lml6POoLiHbkhTrEmt/rXHPfgIUuJ7Prdywh1PcTy+ybGm
So2TF5VneWES+MZ5DPDYmWemZmRdKgefz/k3KMrSQc0HaWAe83LeeE3+Uw4NZpi8ajyNgjgaF3Gy
AW5vvsh5+Yg3oCAiKn+205tL0uzuMmxrGA0g9F79fgScT6oS7XzxOoXEJwuvfpJjbowoVo+HBNMb
BvmaZ4vME/FOjirYLSxxSSw2sll0xAnyYVBXZoyRnCjdfe6X0bH85wE+dqf22kF2T62ASoSvxO9p
Mey1HQgHfHIjvV7KOfAGmDM107TBnPbyuykvlOPy6riNMdEJTYCuJXyG0u7VHcsBYk68spH0WKlx
MFp8kxSS6cvGNzz+VHNnXwkfFaac5EboitWJ4GKvT8f7YRoC9ajHZrpzLX2rzS05KPuTkfg3deCe
WPeTiWPDPJxrVLE/3CcRP48ea9HOCxrlV1eibiPli26115JlMdjpQR7CAJl0d6tWkke3bYBozeNZ
lV+j0Zl5HH/NkafQW4HQ8o9dYF0Fsx0Ylh4F5a4y4/otqni7D54VEI+hKfTqOiVqfJYtGM/LyejG
Z1YvbDWKQxJUoBpEhZGkToIcyJMxP7HMS1jhx42DYbCMvRg6HEudfGl0uGAmJp+5ReaQaQ9U8ma3
tia8U5i50yEzdfMi7+OWvMBz4zzN9yviqHmyRh8BNj9CdlF+NO3GpPklu279UwqzJDTxw50vkn2d
W1DW22GBEHYaphZeb7Jq4hmJ63p9CiaqRU3fwCBa1CcxH2S/AoIi1FTjKKeaVd9bD/xL3fru0+RV
f82V/Zk7VgdN53Pf4nHyBZDag6IV6gc2y81maL1mFVPbJ/sD354+XDE1G0utoE6aVfTAQiWEYxoD
SK8qc91mXXcdsc654nYVuo15kT2sUHRgSZXy4Eyeny7iHEi84lr1Vgmc7moi4jtr7P9vowiCKMWJ
Qm8hLw6z5CdEs3BpQwd+a4dqO+SZfjHaNKGw0KaMgweFlkXua/hVdtaR2z6LziH5wgX5QLiisJu9
HLNZ7588zMnkWEC49qjrNWDgJtKvbme9BZP4oeMG/BJXgf1c2qtagd+14HaviucrR3Mes1NMW9yk
aDZyauca0xpYCSbw82g2+d7hr/voYy3vEyesV7F7pkJd00/GvDOq5t1SmRvPWtwbQJJoBWpDLAjf
n0elYLPkRb54mufLQTBn1rNaY7/1z/nEb/tHOegbk3hyRvPkZCGiJby9HyZ3cHd2aSUPZV+aV15S
5hVcAeyp0Su2jQita67pwWkso40clNNCbTCxBSMcf7/K6p8LSrcu8hq9NNr1lIzW4n7RoImr6+vx
UV7jQ3zeufMPNuef+ccPls0gjg+JiF5tu9NOwsKYW4Wx+AYu5ZcnjOlnCLpKMVIqr6k8xitx+mxg
kqFWMRAf8ZpZVcKa9knhE1hT2AQVKCQvkYPXPYbN1ptfZpsg78A/DNlzPR9E0FOBoaCQyTEOesZR
rX7SI+sgW3KGU9XY/Xhms5VXeR0sOQxSvzmmYxXctmDLnFQtSi2n31INjE9yEiZPnTvo28zpTigi
gAsKeYx8LzhqOPDOM25dFCImT7JdkWVCGafutblL9tsTm5M8roalWrTdqZitv+M0qT6n2hDLStXG
XV0b/nsvXtxMLz8nHKU2fde0oGCTihhkSolIMtU8QhW887yyvMKFL6/4R6gP4RSWW9lnANu9UjoY
YwBzpSytuPoEYVF3QMaTY3JWCeiBMoXqaPWdcTLmg5Vb3aK3Ggzj52atJcYJmIRxckLnwsZF3927
KqM1nyLtotesCx7k5SVScb7w2YJvNAUmPyY7wWZnPiiuR6hLnhZdxWlhBrhMsDta3CfVQ/t7Ovle
ixXof5r4xWwHMrNb04+/89z4OQDrIe45zTT8MOIbXHTPFPziG+Kq/tfcdtZ4byq/rM6DLqrir2bb
GMY2mfWM+7L3OCmOfYiNWttF8JRmWXVwAbmwg2eMTstaGkPtfIJWd1e4Ew1rbW4qJO+gJFnvruE7
2xj082ORkGQH15c/pJNvbKxUgQMX5K8U3Flnfcjjl4nsquyukxBWeZgPC9kMDN9bZl1m/p8XGWUC
H3gSqLcITpda+M0OLX1ZNo3Bt2EMTgHuyjTKD/aVn6aKqqbDnepaVf5BdguNSuJRYMnT4ub0kSf2
8FAOvU2CGe4+mZjb1YOuE0Z0svacutluIBnzSSgGggc6oVVajsGnMYZnv0eTp/AYPRHGr0Dq0A/t
RlvyxZiDm0H4WU2rPrbKjxCTKBYaE0adBWZIUI+0R/SWB9UngNKxYzx2mh4toFa3n6InBDR2RnxE
OZu88HrZyzS3iMJuNbmNtZbJcaq9Fj1ZnrcG1ft+LEWwlNMMamGoAhP5yYTkcRlH60Petipm6qYe
IGWaf0r76LZ+9YnncL/F5z4GfU9vN/n8P+qJfdY1T9QJO605Qz+VSrS0UAds6/Gb1anA5TVjfI6T
0NiU5CaLdai74SanAgh/BfIISdt4a7UJTcoamq55ajpKGIa43xNc1TDquvUV0bEJ4GPPLcvsuhXr
4WSr2CNIwLKAo9Vn3ktUjcrJ8tKDbCWGOb3MzJN5yO36dl8UWTOHLaitoWDtUAjy9FFLNZ8PcphP
VxF+ZK73vews5YcPDJtkBXj7hoWO24vxO3XHuFZGvfUGOyaaBUYV0lyMvftoEM+TMoygtABQymZH
ne7ZU0PMD7SG8LaBWhMbQHY5hu8/lbrbPQdIq3iQX6Ohp9FnFY4qQA7kmBKWwzE0K0oWGQzrhBmJ
9gMUfHJIKClY8XNJaiUGRqod+4upysxT2araTQSmD9WvXB0z+AEk1RwWuEspDtO6YZWz6X/XRF1u
4CmjeRsM+1MUhFzr+ivf4gGAJsXVPFp/6X44UsmOTzMsB2Esa2PkCZxAANUGZycPlG8gyJSnTOS0
GG1nV82HP8f/NvV+vdG03e/rZae8/DYsGuIFVa5f3Ja40QAB+aujIgtx1GIGE7gVbAmE2uEp8pTw
qx7k+kPVmd6LgBjKxjNRT4THtbVH/SgENlHvlbjGrEC1053ILP8Ccqpbh17Iinlo/Ivs61tglnyW
jVWXqwSG047PYQp/Jy+nat0ief4Yhf3VhbB0FpQwPOeZscavpGK3CvMxmWyUyDz3MIMcCBKhYmgP
vg799Qi7HuursF9auBwSpK38a4NIYqOGOo5lJFKuYc93qGTd9GokGh6aWCGQW/PF+1QOw4Nu41hk
zU3FUzBeKaJXkD9ITDvnKrubfPC2SZnBxmWt8M47HsM93+g2chRTjl8UqXpPclB2yWZT9HuT+vfX
Yeinjdcn7qPZt9onEbFj2/nWs55rwdEJ65dkcJ2HQu3iWeTAD8fgdNUW/8PZeexIrmtr+okEyJtp
eB8Z6bMmQllJlPfm6fsTo3blPtWnGxd3QohGDCuJXOs3mJ/pcxWMXbWr/AzHubkKMUE5KD6ZcASu
ohcjKoKLFhLXV6yPLA/fVGu0nus60zdgxfJ1zRfwbPgzktbB96WrFevZJTlxMQvxkvQY2OgIfG6U
yji1ltM+dTPCM0OgBoCviI/jDBJFTSrYT4mK09/cK8fhFbCsWADeZK1HkxbbMSCXbundAAkXB3B2
NqrHPZ9srIfvWluyvcjSL74pwjVre5Y3uqte2sLCLWAeUaAqp+Tie0PUalm75OP9CVSHUzn6avKQ
bapbZ4Gq58UuoxOGbtm7I7QQtFjcHizDT9970132PIZeWsfuLn2BTm3AF/GOeKi/ZiWqb41qrBZh
QHwE0a9gMWlAXPIuxKeMv3mkI0zhmOjxCpCdh6HgMcP1bz3rAYYKRlkUNzMJxS418Jzxeu13oSbl
o4Umx/6zvQF5mZhDsx+zXoeBMAwfypRfWzDOv/w0xgJSTb5nSH+zmQfsBAcx3nQt+0R1UPujPfHC
qp7aj02Bs5iOcMs3p9A3QrfGX0bgH0aiMV9qPa+W6hh4J8sSOGPEVbtQIRu/RkYmDkjz4Hk1V6sQ
x1wwK2Tp5qoeo08Rpr61AZ9WvZK4zVeO5ri7ce61dQJGtlkS3Jl7WQzB4m34JRSCE0jzauifFfFN
zlTM+s953T8D0xmfRwNPkfkcPL2xTJgNDtph+Aqgq/3lu3tTbeqfJIPx64614sWGTrOuRzM7pxrB
fStMs+1InPemApdcjqGVf43dagdHr/mVlta+J9DyRYQB6rlRNd1iPYLirGAJmOH+ezbVOEfuotVf
jDlV60Ld/Gm3S9Z/zS9uAT9SO1ZfmyRxABN4Of84GOKYyfg47rIisjwQwLpwNhbmQjOMvzso2TOg
US3alw6awqjV1MS0RgedX4Fd3VEWsuuzauvRLCePbtm/zskSWBVa6Sk7Hh/5pZoL5JOTFW523Qrl
yfxCfAkIm+zWagxPP3si9nSs2Bkje2G1vHjsJJphn7s8i++FleN45PbNpuwT8KpzR1/6ADOyWv9A
MMvft7JaCeGiQghgdR6iWtMsSO13JF+06EhGvMKkbT4cA20+nLJ6m/sdtnBzDwZy0bHr/DLcyMN/
jQ/d60gU5eaZ9SYiOvI2qUZ2JqcIpGyuRk1Q7wyDm4Pmd8Gb2mLwSdBk2slentTlYsrbHu1zekmq
o9ylqE8Wqr9P85RDoymvcsqoxQxFVuWUPdmvlawGLG/uU8oqWglby0RVnGtQPdQN0aoAOhYiZSre
Jn/a5FHv+NPB6qshvffIxr/G/Lc2Fiy72mvOZHhMqPUvTZFCjzY696ENHCwq4XIldo5j0J92cxj0
RZqAmZAj2N+6D8mMSmyIxJKh+udUveKr0e0OT+F5yHAwDZKy3J/jLYY37rmajzRX/D6SbWyVfvf+
Ne6/9QJKcO/z5Ulw9lFzjWPdOTQDfEKUiGDIup5pmkt5aJoTqw55eB8gx5LM0xeh29X3U2VbJc+X
h/86iXQJGtKahZ1B6KQQBZRqF3UAddME99EpDQI4GxrLygqYTpl5JB//dIwY5l4gky/lsM92L0Zj
lvsFcHtC1e5CdjemfgZV3B8/xylCjw51NL4PluXsG99TN06tDgccHodDZ5kZUmlzfXITTOPV3DfX
n/1mkdEvh8rG+/h7XTcDHVwgIFBUnxZCvWZuNn0NchTh1SRrDmEU9U+61rzLdh9Lb2sch1qHqM4y
L8Fq4ZbWmvKQuSio8WdvVlVtKyw7QqPekXrEmCcYEJ2dysY+grK8j5ansLj0rnHxLCvk/jirt5SN
R4rrLNtkYSRgi4HwcldRMYLs3HoOns4s2UVfZyZBntjjysqUQ9fHUFOD8cU30uZWqHp5S4r41SyK
8R0FAdQJN2VYqC/NS+U73UvtdwbHOn4yLxLr/PvYNhCeTIPpCk3bXQo71ze9gR1G0CGbBGTpZ2Xg
2KRHyfAcVSA0Q5XdUyT84ZmlbrBrWYGvZK9S58m5nrxvsjMpDY0l0hFcQtIuo6naaEZwNcYORKNZ
emdZpC1J7oXlj822Uzw8GWT9s18eOWW7U81EP7RtrLbbRsF7tsiIrnqi6I5WR6xi4ftKi9cldWcu
5NFfbW6iI35FZJKFmIGghm6C93GxgMWWOrgi9f67sBzkggcxYbD3nx0QBlB9Kl118dlBfC+4YgIk
zvxfln+1yzn9MH8aUa7Yy9pg6z1ZNQLJM6FHcnwmrc/3lpnD1fqH9iPbLTZpUNE+iUSM2RuM+2y6
H7mwhz6nk21yzj9jZdNfs+thgKtyWe/MYYoV2MxIV1h+i810KgqYCO1Img53jn3nxvMhdXmUoZS6
MJLopIcFdx/HNy4IWpkXLN0DFHXGldYpxcUefYSItSjTVkIRGaD7uddk/dB33qKe+KOAVebTVWP0
Nur8jTKzS9eymvkWxp4CRBq4YfFmaAK/JKBNsjO2HrlKnBfG+A8kGB9KTYnewDJ6B7tDzlAOCnA2
4XZV6qAbmJ/LOlmCh6yPcvAQ+ueKdPTNxfv3BbYoiDbmqFOrQpbWju5vSjfZyylf7tCHIvsoYzt+
kJAG1ij1jRYYPMnDJ9IBDPpfLbn2IfCtewAsXN/xEv/vee6vU1vvn3P0WCT40JUPbTaCKSDQHB4r
1R/tJQB6oGFzAbOxWWVTwn0iK1roikorTimE1ZM8amTjNOHdG+t4jd0Hyf6o1pvf4++j5AkxHiBL
hL+A5v41iey+nyScMD61h5wd0TH22nrbtd4zAV7lGJoDXrfyMOqzAIYVjSMXJDcNSA2g/ZwOjB1E
R/4HkU80RPg4JxAdWeSY2Ho/GtcXqzmMiEfjnHSUmcj/npSUXQACyqMciSf4pumr7GB6+NOWEFRL
fUaTVuzPz1KP7F7/012rOHRd/lSHCJ3qhVQq01ADqldJPCz70oqPgyaaYCunkEVjjPcXEBZZlsuf
6n0G9HwGxGPSHlLn1N+0D9uyjJsssI1rzwLf0zEJuXt1Ya3sI6dK+e1a45bViXmLywDGiOKrs9vY
7zaPe/Cqjh0Sr/NUsiN3Kn8x6mQYP9tU1X734qk5yplkO/fVVQ1+HBoRZxpaLh4UBxPseW7ZVLlm
Rnq2fZTnCAfCbdfo+4g9FuT9YgDcx/2q872OFSrmTBmCHS0v3AtKtbJIds0DRj9YKYUYDsF8YiEH
yUM/IPGoCbdefy7EqnkV91n9HyzY/v9D6rhuFgC62s3QsfGZwDcEbVBdfeDMqA3Phd0/BKM1HFoe
8xbANNrK3HklAmvuZc2Jq+qaGVp5dbzyx4B1xf6zSY4YdSy6WxR9sZVHijjuCuWMymqE9Xg3viUT
dMqh9ZvHoU/tdVIo/tlrOm1nYmV60BFwPtXuFGyNvKkeFNPqVyKN0hfckdk0d5b7mrRDd1RaHHsW
JEhcYJoUQTpgE10etSzyTrof0Nl25u9OOULXR3Ey9XChsjFWE0s85HNiUUTCuWCau5Y1WSjcBQ6J
0fzoxiAWS8w5+23hlTWMBd9e1XZiHuoAsnkQhcrWHCf3ucOlfiMy/dhYYApJaT940cWxrBgxRIqY
p/GtQbo3dZ3mKmv39sA7sBdUTiQgpplrV3/x7cg6yBFqkiQ3F/HlBalra2c6gRosIWgASaircPs5
u5oiBNpnJM4/2/I6UdaTkaQrOY2csC3bcUtanU80vylrLgas6vdFGObYLs1vwVMN1ga29oxR3xgs
bZQpzmHTbT/fc2sbmFASPv3PT9cPIwIyKaD5+W3L4eiw3z/dZ9OfT/j5DoTpkhIRgb27v2TGdgOg
CsuHz9cUjoNmZkYG7vNVu0jx11Dhfn9COWEVZb8/4f3bikIXqd/5093n1q2A9Q6fTo6W88tPWCMj
9vkm+/kTps3997t/LX0BCTwefn86ebbqWAclcEFFzV+EPDtPsy9Cr6zD5/QOaURcNxWxAoZXPoE7
mvmuanEu7NZ9JFX2VOuO9wH5BsW5zAdgqfnlW65hRGUr6SXXPXPtTVgJNE5+5cZkPWU6Eblw8rnL
RDFZz8TUT4pmfJWdsigBYxiWN97HVx2k+YYA6EbmQ3sRtie3iH98jvc04oc881lwuuqqNRTWeuUs
054Ow6oWrvYYBrn+iA7UyR0a5Szm2lg6/SEUfLWyUw6zfSTrWW2HqEIyxG9C5ChcJI/nOWShN8Ww
TjsHP9k/bX5cbzzsca73VxlFTczf1xfyZeSwxoxwBbGL9CCrgzbWF8DN95o8a2iQMyrtEnHOP+83
1HvQB5r7IJsEgg87xCTy5ef7RTP8V64m9VGOSBqB3ZVe39+pbELbnTjoEIdk+/hAss34iIOuvX8l
gP2LrYrjmRiML4N3Nvwsu9SKBoF1DKKrPLKSFOpUXxU7WXWsBCX3UgeBEJmNWP012ovVYV/Bdvyc
QI6QBa+Ai+rvV/hstmNc07w/r/DZgYHQ71fJIaGgH896SO3QSFbDdA2UmdA2i46NbimzlXEQ71nO
I2Y9ecORrLNLur0qL56HVcKghs3NAF2wIp9jPysh/lGdkQ3vVt1jLjcY4zeRN+fK7fxfHq7LWhbi
yqV0ZJVZmgWLxNVZn6jhdwdPvMYJlPcw9Vz0strsRYfXgwebZ96gLrE1NQz1wtvVtnbYOUdH6dy9
l7nVflD45xq5I21YWHlp/ncurvEEVKtoF7UsNZb8jdGle9kzGN7MOMrIJS/0Lh1P91bH8BYDD4I1
iIqMn6DhV86WUd0Q71e0ZNNqLE+WZTans7VbFtfmY4n+0Daqi31UaRExUy+4qh54EPDFCnKMXbKM
9bQ5T7WtPgq1fpHtbhAbKzFVzYFbqwan0lhlhaN8gGfVNp7u2ySSOX3oz7neIkHbm+GeS0Nby2Z2
iMceU6dncbOm0IUGZifYpXoePMsNy0SCkGR8kyPGq8mxrosGjvJ8OOmoVrgW7mRakBNfDFeR2xXr
aczSF88mfdYOmCO4jp28FAq2CnYOvkNWuxbKlcjVX7I2KY179YR3lmei+WI9opK+RCmYZ/FcuFhy
BU7zLCt9XGxRbm9u8txUTC9mEKkXWeOToMvrh+IkhyY9IMCWUP2e8IHynLL/3HMpFOrCLOqIWD2F
MWjRUsXVaz1F0e+2KYXPhcJ1DVDYIuwnB4pB/6d7Hmi3U3Hwxxyo8Z/2wpoDDZ0acyOdXmPcVoBV
l8lbp4w68v88+WXVKIh5GsIMDgEgrTfWAK+qVYoH6OrTa2ut5CAt85KrUXT8j5nB1QV8JltjJTCf
krgW6XzFByUw944aN8femdyz7J3If4NDCl5G0FU3y2guVZOkb6bmRsepiSrC8ZyUd1O+scFYbORJ
VqEqoHwjNg84rBxR7/c3wcyYlIWQvjze7MOTzJY9stEAS0h0FCmYKaiqJ0FYa4xb/dbGRoX2cBSv
c77hjezsR9e/kme812RT1fbBMktGLqH5dI+U9lFrLDJeQ0ECElnQF6UNBNsEZiIQ7O0F5AIQzL80
q/6GsgOwn2imiZtO8RCbpbW1/WnmzA2o9Ck8sr3Wrp8a3fQWSHsXX2sH+pQ2p9G1FrMooEvfbb8s
FnGaqy9FaJNqMXWdQLbp7XoUovaeMs14kiJao6yav9QJWzP+lP134mur+0xlFu+LvjO/xiZMBRti
+FPbEPVqkig9G2pO5i4egl2kOv41dIx85Wpx+hbZyo/UcayfyXC7z4Pp1U3BauWjtfoG8FWn3DxU
H1b+NOHSNCQvE7ZWzxF+EM9djRNU7GSPsknU5rSAtQGyeu4s27Tc5ITT17KXe2N86sweiOjcW6Au
/NwcP+ciHzdHteLmJPsdL03XrcOfTPnIvLZ7Hrt0VSJn/IaXlgb8IjIWsoo3qLOxw7ZEyLqp39iJ
YeUUD9An5sFG6m9IfHRPmp9Wj1Cr7s2DnYbHLJ/R0fOoJOeagz4ybEe1tY690mD2bSk9PpAY6Kl1
2C9NexrOsk0WQBGGczIXk2jsFZZODJnP6BGyHcGu0iPruopg6We3bJO9yMGBnsrso1onYtn2k3+p
7cA5N7mDHaoxuV8JwR2CwZ9eiwkDh9yvyy2czOg9MCe8JRL3qwKheZXpk3mKOk08ZKRvoPXqztdM
jG8a5hMBmY1F6Gc9uMY+evgsnMY/1yx0jpAZSxdDWC/eT4odLuSQJHJ+Dw4iNIhNNTvHNqymhU2o
blFaTc31L+vsLjZlytcTWdn4UCNodph6oDySHYBz9fdqQllJMgcaakB6QtScYBXglvhdtdvoItkB
c18zj/xfnCdnMa1h72pVdFUnqAJKTSLet2LvMbR679GtgY+49k22jCpBH2RympXsk22222wGDyN4
WUusON7VPcplISZw2dL26wdEa4ezmCfLfd3dTLhIRbplP4Z4rCB6n7IxMRobh/PJvSUOMBf6ZEtt
WwpWvpm/SvIa1UYRi7UBAeSsgcp2q0osBSa4r1qe/T6SbdCs2qdxKJZgKKIvXv/LsPPq3SnsbO9A
cFvLZj+Ijp7TmiR7uVthHYOUQdpHX8Skfoey393CuM0vozE6Czm+zgykInKnv3iGmt583fwp2y2v
8FkHlDayNVxnnlueZDv31gbtzLTdCysN3oVJcn5+O0qv4NKIBNtWVnl31p931/fusM7nd4HCzLFs
nd/vrmMptex1f1MjpSLKPv9ZOvi5Km2OmTs28HY8qGe/8cpjmSP22PdR/DJ1QBSI0+Q/YYMv42Yw
r62hp6vWNHykLgNMQOajzyJtlXFrd/HJs9t/t8uxpmq+BqYbvnSdedQSW3/3B4xbwywOz6XWQo9X
/Xytp77zNujJ1Y9c7Ycw8kdQcembEfCx+ipXjsKY+jPqFDBHzbD+ACu/D1h7/9D84gvWXOaLWinZ
xi0IvhtRo176YIpm0Uz/S6wEazkU5SMcnbyifs5hf286sw0OKlT2K+pRw1LXRi7i0eyQ4h59UG2T
6ewN4e3YYMRSLOhtwkF+0U9j8sUqom9FWvvfiCRccgQ6fpb6tFa57YcLrzsjepKLRWsjfwNjZAH1
Y2PmafXTC9UHzNTab0YX/Zy60NopttdvVJxHnnzAe3nxhFxE/tRVJRvQ0dc2sq2bzOoKcWyX5X1+
H4FcIbvnxCSMgcPcmEePYSa8axFZoJjnI5j49apN8mjd4B+drkMUx/gFvGOlk5Tm8cq+0Srjx3tv
48NLEm4TrWMH8SLS3S3z/HPKvY1v9X6KnD/Ucm0thqjZYMmqLISSKFff7fVjMgKUi4O8+tqJV/DH
zrekav0l0tvamR/MPpvIDi+ruaMdv6fwkL8KuxfroGIfYI9AVAq1R14tFs63ySxgZLThe9HH3SZy
hbpXCgvHDhFiGTWPGDr72YCD+RJlZrBDH9QFvGdXL22qPckBSBJhBStKIGd1XW11JdL5CsgXAcUE
Xle/O2Cyd0qS4qaNEYzTxuEr+vf6PjG9fu0OqvXFHttV5GTjm18N5s7V8Q2R7ZX6rRmi5KPFzm3b
Aj/aal5kf0nS1PpiuEQUhkR1tmXbJx9j8k32xXCcN2yrjR2WLdMb7scr2a5ZbFRFnerEvIbwlYDy
Tr4E8R1nFSnR1rATZVlZIVZn7CWO8qiYq59tssMMq/9rSG96JnyK1lz9de4A0v6AqjuOlkj8yaIS
4JTLqDD+1ZalfX7lTYgtmQK8iP4MTuYO1PpdVKetH3+16w2U2zBozn+1+0GenVsQ/11sj8sa1vKy
7/u3zKqrWzkzF100fI5/mmC91zfMae5NZNkqgkiwYhW2taE5aqsCR71bkFvGujEHBE86z9sUhlmc
PXZ6O1ixw1Ft+D1Ji/v7wPaKIzbY3a5G5fNs+SjqNHFBBkPBxS9GC/khFDWaAH4VPKVah0KsYDEq
dPUCDCC/Vrahbmyt8xdZZvlsrO/fhTru0EhgZ2rb2VW2ySM/8awDzKCLrBmeCJAySsPyXJOQipI+
u97bRJViIZiqySocR/UJMnhwaKYKAKtvjiV7vXAJALq/yV4racqVE2EPKqtG7PanYsy/5VWqPtVm
1V4QWzwluHW/NrqIyOha8U5WTVPrF1kh/Htv1E9b04v9R7KnwXOjtys5yp1Yv1Qm63gVtiLAL7Rm
RmsiT9j74hRWZvMamdUyHg3kmB0ihZPZtWtZbZv4B9z48cFNu/iWsfe0mgSQqGca68IuG3QvOSnF
rSonY7JTc/xdHduqHyuXKLCZROdWxfwwbqzo3PHwl32yCPqmWrd6WK1tW5sSgNDtg2nZ6jYAQbLP
Ij+9ykIzy3illjaGdkae3duiZkphKwUhLqC4yctxsk0eweCsdmpLgvOzzVdCf4Xai7YAeVhM6y4Z
yI3MGjyp16YHAalpm1B/4Dzk7Lq25QblvXi64f+KkgMPDPenKP1fejuor2mlTMCS6vDa5LW7Qx89
QmvRNi+9Bn+3MIryVRNFRH6j7H6C5bUMw/tlVOJZPGeVavKEGu170aQOCnVdeivjHEvT/2zv5s6/
2oht4D+Cm7cV/iqtoNYvHnhmKBnqtDYBFpzzydDARoqfWBKNqLqM41EefRaOpaVbLW5hUePi5s1F
yDoE1uN8KIzqudPJEH8avcl2XYGnL9vug/+Mk72fg4dKK9eJavo7BTbaFrPVEbSRHb3pmqKgHaha
e1EH0VsYp18j26uvPLijN3POgif1a+A7A6Hh9EmeMpW1fiBl2C/loIQdLMgv2B5EYXmmjDw2ph5m
kTU4xostTG2V4s1+TTQ92WlqmYJfMOxTKZJkE1aD9uhAElv20Ek++sl5JMg+A/lZfpG0Wvgw2SOf
ZUhoGhWe2XXzaNY8QdJSU08awrSHzFWC3VSq07UIs3E1YmT62vfskot37jnpybQKUgCi7hcEuNR4
Bbw1OQUzTcproUIuZF0WQPIECId2wqMx/qdHziGHyzH3c2RdV1Bs7buPsTbTWzhLX2tDn5+GrESK
jSYxN4FAsM6ib7aySRa9qbdXYgULec5nuzzSZ03sexsj7kP/zI802PY+oZoSp0vj+uqGWX6S49Up
Uja+NdUAsQxvaxHYOk6lKA9N3nuE4Nvw7NaGsQHfFj/gZOWu2LiMT/loNSSMjXJ+5hZYFRnBym3h
nZmxqR1RbEHEIJ3VQrSqiTeyEc92t7wfugEKzT7RtPGojjoQNI39dB609VPXJyDBTZ9gdaqmW7Xt
EUYcCnM/plW5z+bIpECRcTN5VfJQKDKUrQfPppqnS1uty3d8hEN0QgktdgiTwubMWCqPW3/eRC0A
Fq67vkRqzM+dreOOC2sGfHSlEh3YgOP3NledsPUX8CWUk0jS7vXPsNYBXegOMGby0Pg9zK9tH9My
hnnMJtvlbPY8DFzLv4exCrHBCUzJKW6aaqskLsn9eNSfItuubiF3cLsJrXLp65ACOhQJDpWX6E+O
nem7PLBg8s+DXaxenjKoPfNQs0jzpQbWbSeHamqTHFoFuLasmk6D4aVX6rveISWEbJD6lIYoa1qe
Fb8WAbuedtLt90awGObn177GE1ISYaP9ULKONVeC0DaxioVLmEssgmrLNgPTVfA06zpOy5ui1Oay
bqGaV6JDo6lNCR2SBPgKifychy1xC+Hugip3f5Gfe/EHUX4UqVUsHaU0Hw1QcpsGHdWzLWJj346p
scM0rbvIGZH6yRDl8lHN7obwa5WzOuXZNceO7zOWKeideUaz84rlOIsUmsCi9nKP8992QX+1kREr
D2FKaHuydiEkRZGbQ4bfzJiuU/SHUOlWjCK9RU2Rv5Rt+ZL3hn4Z/S574V3mgBstIjJz56TkSN25
RnWQvU5bC/Q7rW4ne8l6lKg7+fZG9hKGtTY1se6hbi9gaErw70by4UbqyZo9SGyH7Unge++Zac9y
o1F78UQNMLPTfLbnDYSwuOwWteE0P6eNHyjFzypJBgAiSGKpRf8BtcM7+Ur1u2jaelwneWIs/ur4
q2pXNbstyJGyfYpytEM8LATTyfROYUMYGvF1Nq3CYodfRsMPVmQIMg/9L5QPXzEUD9+9FJ1geEX9
VSSDtavh5cB1cYtrSkJ4hcy2vbXN0VvyeONrn4sWgsHR1lx05AYDe3HZmOOKirH0GJOZtnyeX1O0
iMzAPPV17T/7QT9fKHqDMSPVtPOqddVaWF7Mg3EJsLeTYSK3MVfD1kPHGTPk+1RO4bWXUGlf5KkT
u+JHBI+WzjzUbtp+ydIn2iTsJ+BFBlO8KhI2nrmhDMZbm3L7qVfsG4ZwASR5wPkhQnTAWhXx2P9U
C+0pI8v41e/seqE7tveKn9e4xHM3fVJbNVojPH30UgedwHBEs1VM+X4AiYPyiabky6bqDiw1XPDs
9GqOmWwVy01WeexnT+lcjGQWyDTcZIvqByfPmfYqXecwtL2zruXWhG839GnV9tMVEKFeXcn+aiQi
nHfoFdetfxbE5ZelObiLLFSfYwf2lY0kw3Yk/bSx/axaSmUhKRwkZgJskxezdTywVnWqcURM9FfH
5OO5sX6VNZUQOsjrZzxV6wcNzeFDlWfVKsgc62Ps8h9OaqW3wquVC/LQJL2tnusIn4c5Gnkjm1x/
S8P2h8V39sHDpcX7EliAMNpoiWLzA27z/SWHxLSOXBcksedgman19b4KoFv76E2OeOdgt6NOJ66W
L9rEDRIfEPzfmi7Y2B4IS/Teoh8eP4xRKdou1oSyIwD4bawQNk9NBMhL9NB/c1lQiMz0wnnDR9Tf
YnWSbe2yaG+hXZwTf9Qx5TLY+lfpd7VB2YWgc/jgiPLWK6HYD0NkHxHxRhFyLqzkGhRf8zJsgkXQ
wxfNo+5Xr29UQ90OUem9h7nfrxtDrY4uG4hrwFtcipZFloGCwwbXbfNaTW2w7IlFwhYqBUrRXhgv
mjZ2oH2qV0Nrp6/abLGKeEq28J2i4B81bnLVfQvR2v3muhEo5h7CGQ8UsbUrlFF81erfPBu4VmWG
3ffAGrdVUJK4a43nLjM9WHrKLbCzXWMitjA6iI6Msb5sGkym+zR0tzGa5Md8qIed7SoHf8qztTZ6
xympu4VK0INATDtsusiwN7nfvodO1uDw7kaLOhujb+gyPbhW6fwsuHiQcsYDFhn0jac0zQHp14MH
v/nCgNnMHIbCJRvBpcfAQIYgFDdZIFCmHZUYVfq5KVYUZMVS11qT29HOvTNqZ7Uv3ge3eCjtjGh8
Xj1DH0+uCDurL7miIeClORddFPV5tKqHXgDlKVIhjpH3U6htdlIRnfDEMO4DBwUU4P25eVIufgtT
MbTTjx5UxhZsOtJMc1UZ7esc2Xq09a6/tHYDcV0B1GYqIlpVahseda89a03rolk/Iw5nYGLoccQS
4UdchGCkRuQLZLssIGOBp5dDZN0L6y8s+jNUtMeXAW+ha5mIl0bL6wuBVq6kqSfD19fdq+pmYgHJ
It1WUffDJRNywybYOA+DA7XRDKMlq438xNFNdiIa39/wRQCuPMXfCOszotesce9FcbG41yPdGRZj
rSeA6rJuXQxu+Voaol1jCllsZdU2bB4/noa+bDDBf/OKcdk30ECJshnZ8X7osGs9+iZMv+UMqjjG
gflIKlhZhj0mhKF3yOrxoRyFdXVTUK19szY94wf7unKhiuZbb1rdw9SkpJ1yZD6r6GOquA6Foi/H
VtS/evOpdx1UfuLQO5WkmRaoUHWrIYY80wqsyCOl9XcYxRFw4nJ+SFHyfMjmI9LQD6melJA4aZKd
XQ5Rqu+5V8qqqpvpRdGqbzGonhzfr+cqVjueQchCyaoTBdN5dAmW8Zx7BvPZP6ZtvoQGYT8XuZou
ImACJM6Hf3urTXM1iQ2euqH99b9Zq8kRssPj8bA3Rl79j4Obg1L2GCW/Sr9wD0OJ9qPb4m8D6ybd
RSYMK/iZMJMrtMnYco8bozDK6+RWDmRLtSWGEzx4TZnvcpbqx8wlLxdy+e94hpCcy5FSQPBwuiLK
nK/9KFIf2yl2cBnq1eciuVUVC9DZrvfWdULsOhNHeBF4zXWM5uSLl1Qfup+d1ZIrPU4G3NaBMxHl
Mpa2g+W60VrmrvUndQdWGifzXE/WmuWUe81mNsDd8yOjL8lMsy6FsLzW1cr+6RbpkzZiE1Tnqopt
jbLuLVH8Ypd3CbkXfgQd77AP4xyJpqjdVWNzcbmUtrHu9tvBcscH1XGDFRrQ+ptKglK3U/Ers89k
soCOczE/2EPjfDghOqdlp9WPJJjaTZk0OViXCmw0YSzWXPVDXpvtMqv/D2vntSS3jmztJ2IEvbkt
b7uqndwNQ9Jo03vPpz8fQUns3f/WmZk4vy4QQGYCLFVXsYjEyrWs6FuR9Ws/K+Mfsl8igpAG8asJ
NHDXwm5yHkcNlhYDLK/vdApn+sNVrXX7xXYchVv2jixX8TXwDco7bbk4uXpngSfsfihexI3StoDi
G5UJEL4Jz1ARh1syN8ND4pj5qjWMb6GSey+UIg4HBeLUPaSnzit7dKgiU+87NBYACNNkeBoSvaPs
p5R3Zdo2H+FFPYmIwKxHqtbIz6ldle2bvjrIlhcf4YQwjwrnDxf+lhFHf7V5g3rC2QQQ+W+bnqT7
oAbDJSXtu+oDx30xdJ10UNmfJuxJp8EQXPSgBfs6vgYA9aioKettaSBT7fFebkz0L4/8uEgfmnD0
V3Zrc/w9eavGRnHG0F9kGaZRDh54KKr5IS2BVGh62x2bhuz1aCvpZye2fnQgTe+FE+r3TPP/hVh7
SgG0s8rBUa+p44NhwZHNIyJSw75vo/TJU6fMddZU303Is5KgUX6wy/lRyIH1WkD9tFWU6LM9lPmG
c0/nnkwNmGWYVDk7OrimpErwe1TKZizBLPlu6dxFoOOYQPNDDrEXWy71JtlfbizTKiIsJq90t+e1
58ViE3Gd5ta3HclmyfO3dpanV8mrECAYY4ifWi2+gLr4YgGYvAaasc386hkK6mCtjuplrJyznpDH
tRxbueaIuq/HwVc2Rl33Byeu1CM6JMMtn5rgkA6kXEAZBIfcc4KNbjbqR3OAT7/s+78ohhv9jh07
tFavJfn2VVU72baDIInbZeyNJ04Q1r4uGQhF5dpBHgCxxYWpkKvxrIMbSemajzzfVyX+5DsqNDA2
IjCanA+XkWLVdaJxHB2aWr/pjIgMvTxYlNQ1TbuK6uYZsqDkIGxLQ1XYr5DKVrttZ3XaiqeRq85R
wUe76kjDWHrwYWKj3LSJod0jx3d2PsXZbmLsOZEaLxQYpQfPQPGmUwsYf4L62pVa8gyjAs/VqOyB
vdL7o7ApCdAX2GWBg0r2na2A9UNRSUONkxyZ/eRpPCWjNvFVlqTh5OvZeAKPzbvjcoIRUNR/acAe
8SAYfZIqjh06inC3LQTMh6To7UcZeU/ZUls2PSjNU/dKrjRgj+MHzTr2kuACZjg9BiMJCxuYx6aw
RnWj+Y4LuUv35JENdwyTI/wxlMxrDULRpV7tUcq87JFn6anaGdmI0eSpyQO9+2oiBIAcuc9DXlyX
r6h8kUSP9Bc+PyYYnTUM7+ndbiZd4ebVohj5TuYzmZuCc+lNAUPYdpiihCMsKvehzr+LAUKn8pYD
02hjWeV4h2HKWWlK3XPKoo332SYb5l6NbR38KyHCwW5BvxlAJCdL3oXRWjYQcK+lprz0jlVcmib+
2YuhWoChGxpGSK8BKYuYucudiM9VLLe7mF/Ca2mg7ivJRr5PFMelqpKGj4FzbGqL/H06Xo3S5Acg
CR/rQor4+nNb5AnWQhEWhm6ETSghKQ3rUdhqOyPRWEFbGtoq26TK5ZCOrC6ov/0op+kmK4aHBjqg
uwyzwVpzfe/R51XvSc3FnBZ2sOZ7490GTHThS1d1ygZeQZ2faVc/O7ma7OtQ/9z6bXT123+RBC8f
4mbId47twhYToEBUuZBuih6cytDkiO7S1NZDX/QDqVPkR3pTNhGasOCrluLPLpwnXwzkLVaGLtUf
uN8r6zp0vefCLlFqC0v3Zsp8KIII0p4gOpsN2rxqY/DTMg1F00HqQRWkk/XZSrjUnrx12m2kLlbv
WvUU6BM5k2zGyPPwBs/cTTLpuCNVYRxfjBSEsOtVp1QfAm6CYEk0ha/wWOCbzU7xZG1mXirrBjHS
XoVf6DcbU4euFXzR5iXK4BHIQy/eNJain+qAen0HMNeL4pvVE9vpldwn2QvMj1tgktLj9KDuNpXy
UYud4lImgTsPjTxJ1uHQhTsIXNBYSdte2iJeKu1jYLpPlZ59p3QCjFjadSe+a8Gq46Tq0cgi8HJO
PO4NxwVwVUoffLStnrohWetNWb14w1C+ZIl9zyETfsg9qXxxtM5Yt8PQcIdlaNuKu+eIIty4tftg
ZHl3bfPBfUgRW4efM/zoJWF5DGQ/p3DDiz6aEblJ8pDBQXgj6qjByHNUJryuhHBVGknPsq3LT/x+
HIS5t9r0EvsZyCY2mgAkRx/yBk4wDa2KN9RDmK9GHEHgrcIdTkWV+ZpU5L4Bmskbexoag6zs84yf
dymyjNeEKiUgoUq8FXNVp/X2MHw323luA3KYX3sNhl+CecKrdtnoevCksVTU9gGk7dR/iaGKSOUW
Zn55J4LTDky6Du3o7JW9KCV14+f7eW7fuxsIf+S9CNYoptiUvu3O3tismo1Fmf1BBMtBB+ipnY5h
xXVHX1rrdR3twY0eDMtpb603WLskGPOLHZ0zMnQvqH21ity9TJU0L0nZf+B8zrlmMAscYHiAXV/r
u1tTx0dK2p2zpUmwsQhbrXwtRiqzZlOrddGDDlLBlXM1gLo01c+cjpzszu5uIj4tg3jD/jlAvhx1
EyvteMQLOCeWwxiBOs4uEqX/nuZG+zXPfRWZcM24UZceHgJ4o2qOw+6NEb02MlJhppOqJ3Lq7Tp0
eu9jSep4p8FzsBNepUL2oy5i1EUmb6YD6auy9u4Ftvah+VoViXdQ/QzS8o60XZiY5aaSinIPcpnf
Ldsbh5ODTIWxDQ3rVzeeurqSFOr6TcCbrp4o+S6aqr0848kdOu+DyX+PouVhI0ED9EHj0/boxggR
TSPJ6PRb6A1PYhSOafZQgM4TIzBWxkVDoWcVTPTqYwnJk9338J1PqyLQqe0mdq1NaErabXDln40u
HS2JksPFzAN/fopdwJRT0GKPdTgX/SEw1+8cmRfKq8JNhv0SLELIR7DXMeGa/305t2XDaJSK8oow
wY767uGzPZruZqyd7jIoqXyVVdJdjQpwMGSP7A+QTQSTopBoiklWSPRizZh4MBCGHS0UhYRN+d2L
s+mQuUWe9p1DBAsvrL2Ifkwri2lo/nrwKEBksR0BUc+rVuSWgT1xKNWsQDJvomFMT1kV/GyoDUxP
ZL7Tk+gtjiVucbyL+w9CluWBm0F4L9Zf5onhErNc6T8IebfUMvePr/KPV1tewRLybvnKk369/D9e
aVlmCXm3zBLy370ff1zmf7+SmCbeD6Ud0Hf0gydhWl7GMvzjJf4YsjjeveX//VLLf+PdUv/0St+F
/NPV3tn+P77SPy71v79S2/NLng61DNHegUe7YPoaiuZ/Gb9xRZXPrJQzwnnWPG70KHs7nie8mfaP
VxBGsdS8yr+LX666vGq5Q4Vmu3jervTv1vt312czw9a700Oezpcrzqu+fx/eWv+v152v+PZ/Iq5e
D+PdKLp2t/xvl1f1zrYM37/QP04RjjcvfVlCeOLpT/7OJhz/ge0/CPnvl7KdEurcUvs6SEZwbqR2
YkgEbHaOfzfCEw1DcVK1uzALi+hVYsISa7pleBbukgOkoxMjy6Z13lOmNfraqwxqq2pDesyCGAK1
un9hFwyR7TSKcyoJW/Atk1/MGQPdPHH6/pfwC7sLT9RuLGHEEjbRVD1sGaYOCKyGbP8CXfQNUo/4
VthSfOxsB8Hnjjpf24zmBobK+JqnMJBOUVoUoSQnvIElAWfz5MtsE2410n8gR0dCxGqglhFL5X5P
nXOuyts50IVVclMZgQ1PskF9STYiscPOHhwmYqo7P0LL1YbvxqB+vituOkkDzu1Dqnum4RBYxa1Q
4uKmKI229/QC6LqY3WrVcHALkA1vZlu9AzA5bT5DLsiKYmJl5sgSGfXjspZY2u+0iqSmd57XC5Ki
uYRpDC3vr0uKsLTv+qvKg8Ucpo9s0Sz14MhlTxEzekHeJGA/i9VDj0yJ+hvh+kam/mocur3B3+0M
KNe7+NWkZS8E74VRTF/cBTgRR3L0U9I1oCrsvKDoNIXpI7OOeWH588BRAgc0zGTPgeNCcEXyap4h
jMs0yRqjNYce9fbNnDmyGsptFyfp+f3EURn8YxNKj+/WEkMjM69kuo2jUhlo1ccIrY1y5z0ETeI9
iB5gLw/d1tLbu0BmOdfGuzhEXOeM0XWksnQKXWbOC2ntk21HMXnTQD+JZiR1dkIZWT+JHoJpwzGR
kpVwJr/DxNDVdS+l4IQZGcXRiM1Kq9aRgZehNuZDPNYU6kMrScqDsLaIyW3B1Gpr4Zi9U7jodaNM
ylv1LiJ2ieDEydxJOZQe4DV+xi7eSPGfERlSSdj+zamNmX7QVfvrYjfBE6rwaaUZpzyuvBee5WIO
Goag6jooTKZX/ft1zcOUUj1KDe2teBGG5am8I2UCw5btnkRjZBmK9XO7WLvIxJpRE0K2cIpNQLYg
fD2gfDfGnfRmAb3ISRjEXSzNC86T3ixY9nC9SjA0bFSY0c/61IRh3pzFUPSW5p2NOj1oY9mIrRfH
f7XAMm2+hto7uwxqu5SNT9lfEraIKCCryd2X/fQeGim7qxBBCeEg3xahQY1IbQZHOry09olSgDFd
iTHY059Gy/BfEFqQd8IOesw5LTOW2FIIW4plxNwl5t0w93qqMZz6OMrRZ6lJOcnIDZjc9DB6DgCo
HW2LpIHMJ+xj0WoHEUEBl8Oe2/Hv1gRjTzOq63IzLoFUWVD4T3CSdoKTNAOgnnzMTY4ep64w1pNH
9JYYMaXqd1aPfNMSKsz/NAwERGVZKZbHB7eth8fRMe56nXQvBRvuU66r5XYo4/SrpxscKQGwInU2
QPI2HUHJkfupMACuRgX0a2FduyupHo4CbCxQyKKpK9tdG4aTbBebgC2nVNVtE/Bba+GY4cmu44Z7
zeaj/wb07NVtdIR58dsc2FDFXQUw5iJw5Z6cwnFO7Fz1dCW6ooGL3QBCUKFpP1tLyrT7QjV22hIJ
2amLDOcUw7kRMrFTI6bbRR0AsCQtkJtVD2NoCqG6PHo1sjlB9VDm8D6LnmjyIaHaNtVBdbjVT0f0
uxd7gBxgctb3IljWNOSgIx9O1Nqqbn0afwhdx4J8OAZyKsUDuiG/bCFHWTfh8Kfen+xJn36If68R
tS+kLfNL7eTRFe7/6NqU1qZySH1C6vXTJJxj0Y3gSSolP0JCe5FHe+hWIqbqQFBz7okyfOpE1AdO
ayVtXQV70Y0b44cdqNn+jU1cKvwrhxf8IvoSKdO+1xKI7nTnlExNbyowUi5j0UMnGF0Sszq8t0ut
c/onW2/47klC9AlN9ylmXlVYxVjMEU07UHqyFp6iGOQDp8qtYSp3XffzDzX5Zl8GyG7Gvv5K1qM2
m/yD56UyCuoduH45+6AgIX8zOvNZzAhzO76WOQ+NuU621my40eiUXJ/91HfPopd0+ZfBs82dGHVD
4Z69CkgyP+6/QsLfvcXWATNFDcdFfWLyLo55slhHrPjucjXVOpu0TiZO/L/NW4J/zg1kVCisYCf7
QbYvRt17lOQSFvrCiT+Rvfts9LryF+LajqFz9Gt74XNsRfVnp4040glb/8kPbe6ZRiidzdqMz+/W
aSD9OvtdCd8NH+KLIlfWsZNy8k/QDqxqxHMuAfISw7WBFXDXhkAvwSKY5ccwkpxtDFvXyiJRzoFp
Em3hHWsuzdRwWPe2WWwiRJGVbVTa0nGxiwnLUIQJW5pr5mGMHLTa/rakkY9vr7DM10KOI+okubuG
QSFUjLiDBSv5XgxjOU8enCR+AGAb5esmRc3C81Hb8rUanq8eBS5FC/oVpFodB+d/azL0etF7NeD2
XglX2CnwWItu7iWowBak1d4Y3SIzt1oXgnJzqmYXKJEylRz4z6JpdAgk0Lp/FCOvgABnieimsI6I
wBp/RfDUBP5RQd5bKdJqw7Gjdy0FSVJRxzy2u1m/FUaoM/3rIAiR4ilIGP8cs8xZYqqJdkk4wlDz
DjJYPRiEcu0VrpDIVfLXtkKJ7tfgl6eQCmmXUh1FMcx039O8bBtC5bAWt8HlrpgNMOP6k2OxzffR
yaEPLon06bYqmmWpxbFMW5ZagjMEm8jXJin39Xp8pta/X9mcuJ/GCL0YNbE8zlopKYottynWFVwl
fqM+9ZMTYgx73Sggs0VsL5nGOagmvdtMawuOVYKzXarBTXiDnL9ImkBjLoYWJ/MPutefEQ6Sn8th
21IfU4GkA7IwyZ3bmbZxG9M/pghdXBILFi72RHm0EV2IxYdqZWcgOylDLXf1kPbVqtDkn6Gzf5kq
el0wcTAM7FXEkCw71Uw9ILxIyp5sqo0f3FpTXgYOPddaZOlHUFPKi19aNmz3novidA5VmKx3a3M6
fTWQfD0aWvG9GGWb7epkA9PoAQJryuM4ncOKRvcU/RjU9XcxaqYzWxEbULrzj7HTmst00RPrKplU
HmHpis991BXUr/M8pfA+3PQSwIywtQrVmrXjOvuxyKSHnDrd7VC3qM31Xr7uq0Q5jaKJKwBO2SQn
uBKGN67Jn8H1cfKS9mdPhLyJ1qLgU5rJ5QH0TnlSZYglf6sNCslBMcyC7MyxiH8WplqoElYJR2em
nE4U/L/0CUVwaVI5J/Uq0GMkC9/M6JX8bJiWd54XEJ5llTGF7nrz+2UMbcVB+ejFayPIf3CUmj9z
AlU8S1L8hbP+9qJPI0U2+gOQSaSspoi8UAtEBZsN1OfjXcQrxYgQcU+JlHBKhlk9qjWp+2m6mOS6
sQLgCK3v+QJ2nFyT1KC2X8vzdUeqZGVGTnYWwaAIxqM6UCkkro9ChHwcbI4lIa62Wu1jU5Xa1ZKA
x4qh5UGqPNZU5Yhh4VjVStYj65p6kvzx55y2VbSrlMAz7haO9nGZw0NseFdV1P58OC0DK/6WgMG5
ZVPDEaZy89XE2PaTeuliE45Ez9BJiFD5EUPRiBBfD5570ImnxSR61Iz2JsmZZR3ODu2Tm0L5+/ty
c6RKrbnbO2Bdp5cgmt7SYVBP/X3nSvXZYO+Zwzag1me1Lw9m5w0HW6lr6GkxxaqpUbUixqIrrPMc
Md2sOEQEiltUW38E/9zU2T9MyGRqPqNAOigNWwjRxK3ngrqaxpUsqbORcpef7iXwnW2cZjRm4/yc
LNy6Fqt7BVz++6WN2LETtD3/tmxO6ctBG+BvhBck3kQoznxSGqfjl1ZHpNP0sk+K/QopsvUBorPy
WoVIBlp9nH5K3SHf2h7l5WyxIXou5ZWVycrGmZD5SEGnZ2NCboqesI0A0YEVTx7RZL97YghNGm7H
iKHl6aYf3qw7yjwzX+Clbu6Kn7R3VTHcTdeheLPYTLnwrlXu7oWpo+gSltmJ0lUb7P4ojKIJIYbY
mwA6Jp7r5r405nNYu9kddKbFVtGgiDOrSgfAPRcsQlO+JgZoNkpMNyH0moec0+oPTcU7VIUGksOT
EjP1v1RXu0191qdhV4NgpULYvQivaftfu8EZHsRUELC3pFSLu/DZer5vdDN+Er5AqlcgcOIXxVGc
1w75YRheHFN6CWDKuwPYrM6ZCyJ1GiVQG8y9xokRIVDa6igcveGVd6e0mwNMWjyPTMGLo/Glo6zo
DYIXhIlYcGzervEApiyxYnVE5IrI9+fZs88vgWNImrKVPM/dOZ0PD0HsZTfRyAbSUGONgK4YImj8
01HlFdQ0suztluB08iI50W38KId67vcqUa9kN89XnW3X5AgE/XaIGUZH1i6ULMiYdGlnwrR95Drm
MVVQjZnIKeVJag9ZLrSCBa3lMl7cCBdCeCnGQ10Xh0qneNmPxn3G+T8sT157dzWVz9vU06JriAbg
jTPln5bQzbop68MfSARMjjavSyoYAJOSLd66UkydfujAEwgB7bFzaus+TA1VuagAl2THYiWw7n5i
WHdDca193UfWarHpiqRcqHA6C5OYKmKhsVnVqeqDUWQ14VQ8L5gvs9iWyzgtFcct3DRnx7faI4XZ
FKfH+fjR5JF7k+gN+chpaMNGRdm+/ti3UvUc6dbek9URrEnrnWMQputADHUr2saNVx2ENyj6r6E7
HdWDznkt+PSKKLhVIL5nQ4hoBUsXlZLuoOUI9mI4hgUoSsV3rmKolCA+pfRjqvnNA79U8TwJfRaY
h2Fq2IqoXDOkVVmC5xfD1IKwU0VwWy/42Jp5htICdEDHKrfSPTdd7ZnDBu7kEAn8KzCh34YQ/xsc
gf3aQur79i5WhycALRZi0xiVdx4fNxTvOptaHrVzOzWiJ5oAKaqzVfhuAQc6Hgm41arVohrCTYZR
WT1pTh1+7KLaCV/ytKk/5nLzQ2mCnW0VxWPeyeoLZenAI8uKJ8XA11560B4bz+jcvfAGOvt9VEs0
ABgEDyh/nyMXmFQ0BZfkEO+UgJ+EU8wPi++xzW5IWPw8/OyVEgzXU7SUQ+w/QiwvG4a8ifmqPYmG
4ivZ8J86o82fKOYcySXJkF2ObhSv7ZjtaqrrEKP+jq/bbK/5hvGgWuoPN0GQrO+U+NZl3Cl5nIQd
HzTirZka4ejT1Dx6ffJam8Uv0zQhTe38Wprheo5vTO8U+uO1ERSlE/m86C1N/Q+2ITH+XdwyLQz5
/GdS3W/02IvASrsw7gw6FcNTzala+SqMQTSi1+ack6zE+J0bLGhw8AP3IuzzCmLKu7jF9iYmh6tj
x/fhhyIXKg8ZXPjNlZYpovf+1aQ6uaGex7rVHwPFisvaIk7zJWNbcFeBqRuNgHVnwyrNpzbKd8bE
LS3GUJsEgIcBNC62rtfQMHozniY2wijmLE1pW+EpzzvpEeCg8dxW6XcpM7qLGJFyVXfszYxNy+fm
GeGQQxBl/SVtbAWVHCo1BjNU0TdN1ZuwiaZNDUgubTXbimEujWB3i3Y8krPl89+U/gfQ0AEVakqD
VmCW7nRnaK5RVDnUqQTeSZqYX1mUxDUAIX8sPTDonn8TPUPl1yZTGtiR/+5AZYzssWt8FHZzTEJo
KKYQJf6r6jhIEmskme1DDtGr3OYkEwVZakPnhUVsOXBg4H6PESY5J3Wcna0+fAx0I9mHv03CXpil
n6/ed3sq2rHyRs+zhf9N0O/VhO3PS+au82v1Ovf2gJzsrdI56bWKgxaiBSoNcmpMVoHZ+j9SYJ4U
Ef3FX+aTBjfWx1HJ6o2r2PEty2AShNxPPQxmodxMntE2Ztvka0r3HQ4f6vHi68Czd6VPKZFVWf3m
jVF0RaN5ANTbWnOBa4HZBtutjpfFPUBx36wal7cJ3eSviyOAHhYlNjQv5SR74teW2zF0pGJEpYR+
rrLxsxiJpsv16UPTlVu1GrInYZMDiGDK0ebLjclFNJuj2mArfPpkgv5E3Y+S1qwXW5LU9mpoAasv
C/XRN1dBu3xelXKwE2Vy4UqsIWypA7esG/fhTth4OArWhRrUB3hGblk+IPGBzNJT65j9Fd7MaziN
KJMvngZY+HeQpo0bMRQNOfwfAOVDspOExZXh3FxOvMUkYaqptt7DbNCuS4ihqRPuB5BkLtKMfa7e
YtDxej4GD/U0EnbVN/Uzzw4nMbLlUQelqA7F3kJyayWMc1PJ6s1VkQrTGpjmhM3vZO1BH8JVlZTh
1nSk4iHIDU5noeY9xJaiPfD/tgE8W8pra3KAIre6/68hV9YJZCgUc7f6KdWD7KtfULhqw0oF2ZEk
baOxsC46DCUnp5L1vUVS5N5SD7mBgkX+aGTBN064yr+scI+ihrfjPlPuLarn7o2jmuus8LCZTeOs
Mp7NL03tnITXlCIY7+OBjzhao+ZBBgt5jJG42WhqaV4om/8BpYJPAYWCpPdkWprFZsLRfsjkhnpz
IoRd6oe8hcv61zRqN/8vy/3TVYVteoXsu9StB1K+nI4v66lpppNX0VBstAkB/F4Wk4jw1EHZNarM
H3SKFTYxXwwpBH0C724cxWhZlyqZFC6QfUa51KkBVj7JLCcvRRtTLGp9gcreuVWcsA1VWhwyVQ4e
0q6m+tfQzEeyQShPOS7kSuiQrpDFML70RvPcRXyCpb5aGx1nnOzyzzO/6huqVdEdnETdloVOqczE
rKpqBo3oTY0IGSd21mbKWgdj8teo5sONOxo0173ffqNY5VRQVvnRg9xoT315eygCN0TGRv5m8Bk7
pLYF/U5mZR96CpD2jj0OWzGs+rrdItSU7sXQHbtwIxtaeBRDR53IrxC6OA/cKj94MFlRbgT1ViHL
0hX9Z3DNKfRrhWyrr72S/hyWU75VDJ3IcaEia396xTC55/p28OQf7Tg6ML+aMqpDsQ7Wt04j0NEd
OxhTQbGE/8wmkVr5KkaiSfxkIrJQf4Sdlibb3jqqJol+0gYa5TCyNvemh3UKY4qOQyAKzYRDR8ph
9vJV0ylRmqLj0lC3udrBPfvb7RSGlm/EivOyVNauhtSVtjVSMes2brOTESXoBCIXuxnBn3+TDUgY
VOeLNHbGdlT84NSUdvqsRdo3RDyTfe554HQaL7uKxnb7+tLZNzEYqqJoNotTkzxlbZRILPVN0R0g
NPzgpgXFhE6prhzVkh7qSTCE0wDvlsawLRmK9saeF6mnrzob8smgbsgbECZmwUDbHscWpUuOL8LP
jQpHpWnYX+vO44cuyuGJb6nLaLq6hTMic75CE/RVydvyWdeG6MSjkrKF4rn7GvF4HGvOV51MHSe1
uQwWVlWe9NH+IeaxD+Dnm7KTx56KR84jGp3f3cCYKcnk/llXTOULFaVodwIROYqto2gStkK+lfMz
Ne0mRRMUlH3KdYFAeGrZMA3no3XNHXMjNqF2OMm1pd5acWv5VkWhfMsq93MZeMpRjEQjnGHkrjpq
466LXVNV/dLk2lggVSlXzgdz1Mar6QbDqpURFRwhmds6am/vxTCRjNdWzdaosaKJMdHW6Ero866p
/kX0otFPqpXoep4dVavFJds1m5ZSARnOlDeBP7vI/q302nRgcxz7Szg1HlmYdFNq3ScrM5u9cKC+
5SJ9EmQfTT2l4jAv/Yq/dQd6SHT9iXYnnEQtph+cy9xMTD7zeA5qOHJT0PqCEGvCTAtUdAWfm8L2
07fQGIWXWiJVjJ7rqB7qSbunAi7Pr3qoHepEVV/l1v3phfouPA0dynA8J9graum8b6MV7ctQ1/+C
Yf9YhQ1JPkga2D66R7OysrtI5MdqMa5kL/XPYugpvr8tZKjJ7Mh6rfoRfaRo/GK6dr6L657ko2OV
nyZ7VqjDF0pmoWXlI8zxzroAIXXK5D74pNsRZMZO9dIMsEAmQftDmO2k8/e51q+M5GCyRzvB3A1T
89TT/z4cpL6b5Atxz9053AdupRf8cC5z3q0zRyvIC6SrZU3PsR4t6iD2ZWp1F8nLOgTvkbIyOuXW
oGWuI+aLTXgjue8uosnK9EXqPWsfVaHpXoUNahAwNGpersQMQCYB6elp1SIdo4PC+U+O+Cta39Qk
5XG3i34Xc/EHtMaV8BpB+Dmr5OYw1opKVcM0I/BrToJyM6BK73egqAKD0se8GPVXtrFRBLVlywNN
zkNIWXOIsZfKyNzl8JnBdq0q8sbz6r/ynFS+FBfoBFL3QmXFL7F3/q/IvjfdT4cQgJ9tE0PGO4ed
WhS/LsuIaKESPwvH/339f1pmsc3y8b9npAbMKnx3eTXB9GqCSR5aRC+v1fDVJ09PtZUiVcWGHEN2
R2EsvVtTD3wBBUzmTVhEM/qoyJWdab0JdeJ6YD90mKf8XqEvhoTbmNtsxUyxtG7L7cNALkuY9KT1
UbwwdNLIgR/uxtDwnJXC7+o1t7utIoZiXpLHGceZsr6TPcrGKfNrm0sAInR5ZeLq1Pta3PDHdr84
nLppzxVJx/ll6PIkAiZtEHK2HhPSTo1DolQ1Cvsxrhz9Cu7lJHzyZMo6C6IObeDpaBoKR5033bZU
HGejhjyHr9nBuasK/6QGbc0x/FFvJuQ9F7EKd4XmETWbxQ/2rz7C6nK17OhgB43xUBtZzO9rwhGo
UslAdGA2eAhH3XgQPdsrtaNX189znJjidfG/UjcdDwn/NBLfzLD4ShzqSgtW5rSqiFuWmnChg5Vn
p/mSClwZAVVZm246bezaxqMEL88PYojWOULABqVIYmgnUH2UzTOCAfYZfQlrbt4NhUPYWicMdvng
hzAPgv3Twi5eoW9TPqIxVz4GIWdeeq5S8dUNJW8zDXUmb20imF/BehN3sHWIoYgTc+uQZw+dBPM8
9916VeXX+7yiFltB9fysZ+3Pxmmsc8dDAyXwMC1RTPXLMUmWFwghQMdphFVW7uAuh3MCmsFCKbyN
WOFNVywrooXHhUGELxrSSKOMeBTim0hi5gma8HXoXCiZJsnWGail510ib+YxVaj2ZY4aHA8GC9P/
9sZjiEnZNB/Wc7bf1AnyGB7zvKKXrnQeqSrk+YrGiHIJGWZO/SD0UZVT1OfBJaDOFfZ57RQm8c4j
x3kILcqqxrwwTpzZmgdP754kraPKGlbklTa29Y4N1PAlIotA/enwSfXgROATUu/KuJ3tqVmOs71L
1Dd2ET8CJ5nj9biRrqgqQsnSQ5/UFcVDOanrxhHb4zofgtM4ae92FtICCgJ6u2oS29XYuBz4Rvkb
4fWgZr24ZsQP1DS3SAfzLkvBoZlikT6wT7bnfoDCdHyszFZbVSWsPXDBrWDs1r5qSoM8htcG0Jnr
lLiqlbqKQyd6aIM8fkZx6VbAJv4ZmFW6M71KgmDNyT87VDKTP8op9kOjnQN/VBOTKyWa5RXqagSE
CkSAOrucTZ7pQ1DESX55VUqJXFoCPFsEixjhEEPR5BZ17K6HIo/nT5wvS6DoSROlc9Z9X5YXZrHI
Yuv84EtjfY77bNyVWuUpu2I0KVqU2K5tECIt1txHKx6jJpcRRsWlbzTu4okTxjsSSMnq/5kFlio8
aY62mRcR681BetR+VCStPIRaGDwsjZmBou6G9WKBHil4gMcSrYQxMF5ISXpHYVtCRK/K7XHtKoq0
WRzKYDONrKm3N9qEusPpYrNRdLPyfwg7j+24kSxMv0qfWg/OwJs507NI75hJL1IbHJKS4D0QME8/
HyKrRKmmpnsDIWxSaQIR9/4GZAfqTSsjNX/9KwyHUFxXdm9unfSHwB/FwVOdPy+yThZlw2fxly5x
paSLX8o/p1Em31z62GphaMSEn4P/v3M5cz+lLcMdns17pD2mbTQ44aKeJbRalP2RAnDLVal4xjEP
PaS3pNRWgmjUTUJ+ZzlaEcFevx5VXC4ZoxZ8KOOkH2UX5AcilJUwYAqC0toNqeOwe6yV177X9jDn
UONWw4Hk16xdPtdXU/XdSFDqiOJQP5eteWjCbtMr4hA3VvEeZm7DU9JQnqLYrFZDo/S3tmpFWwdt
jaOL9cSyS8cSazsd8fu2fcsaJ34ySsW5LSAS58i9PfnkYx6L4CCb5AXpByDNaoNvIL3ZV9w1jbnA
c/ejwiv4MTF0np+GspQlCzOjR2fgR+Ym3Wpkr71yjIWtRMlDEHbiIRmyeOVmfrtNM1s8qEUR37AC
PstGeRkC/6vLbvEkS8hxONvGhLsZq4SFlkzmzpN5TvjnZFOTdlsCwTdj15Lwmwr2MLOIj0AhG8zJ
XET5ZO20+rZKUQOKIqXnIfyXE480xtHSBmFnC3zpZ0PVlG/YvDhILBMFULKQLNOQ3EqkFSjDS9Vm
ya0EYc1tzVySbUEcXxo1VRdjy67DsdqSdGGiLsDql/dOYRb37KUhS+RTvpVF2WAU8ITj2DnLqsYS
9Ulvncdr/3lQoMx2qQGHnnQUcbrszfY99oLuKLuQyXAv7WQvPwdoartUWSRPjWYuEodNcFJGwkIq
OPX3XqZc4jpQOCwB/DxjWSbOWd+Q/1dTSCs+Up5bw4GzgEdRvfV9zeBN9JtlZYWkyOaHaaonaBvH
2P7MJXmRjcXc47Pbf64bBS58QwO5N1HWhe2iTsiZ2kVuZD3GmXschrC64FFSLXFpzT7+e4+MOYbf
5+i0Ck8Sowh2VZK2D82ovPj8jadiLtV5F+6mftCWimI2D0YxtA9J+qKbaXIvayw8RnAytPqNbItG
zzmbAzpJQdPepbEOrLkyz5xNcebOhHjveWSHlhK/tI5nbBrPiPZFotrnjsXA7l3/WPOYq6HrcjtM
nrJ2SwCQuL67yGFOmC1Nrf40Ir10LerC1p864Tu/FD9bZed/GpsT+9uheZtNenuSF09F+YCHboGU
41918k7tULwgFOyTBclngOeYYauroiy5ulZ2M5o07pxdZhvTYSpRx5ai7B0OSDyTnEehTcpuFB1Q
/VyPXtXKWCL6Gb4DnAQOFrlPuhNjkViCwUkEwq5GdLZ6RT8nKMhAbuJncsqCcn1ttOPW2duB+iWE
0kCqx38uGpYIz566rcDAZlV4k/FYhWZzJP0hFrKoIw5+GzUJJj210i0N44uml92DbKsRWEiUKjzL
klaO5dI9TxFL+S0aOO5xTJRkCQAAe5HRHm9ENRlL7JbCd8dwNuyUrC+iLVEV0VHIskclfC5nQ7C5
gxyZzMYk9YCikxzJ1jp6nyprk4+O9aXv+3IrknUYIP09gRiuv0UVPodjqynPtujfa6tOLrKk6s9N
16pPQOq6O5JrN2la4Pzd+WQy9TRYyqKe99kWKLC9Bqf3ksGP31e1nU+g7JVpV4K61lNCQ+p8scIB
zamfd0OGUgaHgX4jG+RFK1P72s9B8OOIaNjyc3zakETB/qhrUIDww42T46I1uB0n43pMzl6n6qyY
qXaPUnO/TMrG5U2fgkXj1CZyXMawLN2gONpdVbnX28wvi6PmWoSgnRJFRuWjM1DnJuBWYDU0AAMf
eUoVRo8tTtf2D7o/e4ZnZvyR+v6S0GP3I4vFrYkY1es08oMxjaq8bb2k3IneJkaoZfrZiCt1FWok
7NHsfpODRndfokL03bH6bBGqef2UC4zWa8cXizrAAZz8oEBRlN9cM5r1rk3s7pGYxOw1BrZdttZF
GJDkMT9ko1ME3gNvjGySF+zOn/Hv9m5kybAbd2m4PYizeWqki/9xLtlYKZP7+1wRhiemoXk35jxY
zhXrj0GamSsZdhNWl+JuFLV/xut+KYtBcZdZh+JQM++tWx3tjwk9mB1aEdZjqsXOphJ5sm7nvbaI
a6RvFVZgMRfVwZjORK3J+1JStFJ/GJI7OVBO5ljlHgePnmce7RgEVbC1Mu8o51KN4Z9fKXgqg4hH
jxH410ugtxbQ0TCJNp1ouoVs8UT1Z7MsXvuoWaPtwXnsPwfHJSeLAP2ghTYaLKM1GLejbuNtBoyV
XGDK+jpX+bPsuRpqY4QtE7fX3lkEuFbR4sOERJ7qaq+WGgIzbjt/0wfF+NWY0J76q7qrUNqV1arz
j9W/9ZaT5HNM77fesjqM429egbbxoLpix8nJ2iao0T+aY/Ah7Hr8QCTkXkGA6NnUYwtylaXC3Kw5
/nTTtJA9kFnc9MKDzemHJYD27osRa8PSIAN/w24S5VVVaYsbWe7AjfezLpTXf7C1xrarMH/kQXnG
V8Z97fUat6OKqLZDPHVbo7NzcJpOOQnh6eup6JtHhM17dOWa4aOojXnhMX8QGNqiOrzocm96FABb
0CdRwXjN75pVA/f4h3o81G5as1QfAxct2N6y/uwfYRT12f+zfu4v5v6+Q385v3xDf+//+boB8/yt
v/x7fu//D/PLv7+e/35nLNYDCZRHw7O+h0bXf3SoQE9Jij+Mu4BJFyH4b+U7Qgb6B/7p34bYdA6I
3Ao2nJa1Qz0o3viuP35Frw0ptlr54uhoHldzPebF41cUeZbmz/ocot21fu4/uabYET1pFxmGK8fG
TOp6kWaKfax6w8HAQ+gr2SIvsuGzKO/qxmDI35qLuDt04TDsPutHrbeIlIXqA7bO6DJlif5aiubJ
Jav6A73dTHHQG+umfjfgUbMckGHZpKVXI+3HBT+t+iSL8k5elJ50eWC2DUooPJIUKFrl1N7IS1J6
7U00X2TRtwZricRLu/qsq82OOLYsB8oUbwwzmBZynBwiG8YSVVk4nTXy/o76KiYDq7c6eCpcKzqJ
3tGu9WOMxMmQ2thpqjiScDYwz6JH/iVJs0PldLiop6C5tl6Ouzfa7cqJQC+8OQcq8mTM+nf59DBE
HG+8guOWMz7gDjI9uHgXQCkVmC/OddBuRoxd2XBENjQ/W7+F3DY+tIOHBC6wDJSPvbpaBoMLoyDV
z7LVjmaeFSixtWaE00OHENd8GmYz2S4N1fBe4nD8oqFL+CNNbh2UDIOFbYOPmGaeILL66y5l36IX
wA6E2n3VYbj1W5znwjMSUPMR0+ix8kWJa9ipTggyQEPYTa3KgywNhEYu8q66NKIarvcKz9iVpae8
ZwNAIDj8sIayAOp5BTPxps7LodjWYmTLjKDekuTkcGNB28rRgkLpxxDvflMsh3I00bstlXWgZtEh
0frpvrFiJGcRltsNquWt3TZsNu6AY6ymBMNzm8yCj20e7vW4G55HN9YWHABzfBhonaqEJwoGeGYW
DbiUVDwxfl4wgfyzyPkoPihehR49WkBnaFDiqXG6JXsRsiaxxrKRBHjizEV49ojeiXwVDwb/JcOZ
1TULsMSE4Nd22egvpTJ7iDeJdyHhVh9N0CV4QykCvmQYbpi8XVQt7IjcdfU7eWFzfzFUDSnDAO2y
az2yA6ZS3jYgt++KFGJKpE/Ibv81xIyqnrhh+PJZNSHSuVMNAtqf05AnxdiGJ+N1aIMw5TKdunyl
+Rgh14BxbpJJN74gxV8FavulsPTg7CLmuZDVaqLjoGHaLxqqluT73Q0W7OCmEgKKK0Wf4cpqvq+T
2lNWXVxzRipyczMJLbu4SZBfLxlWJxhDI4FtA0U5FyArt6qBD5vVdOMlC4QN+0ZzviLRvCnNoPhe
9O1LUWvDs+mo/VrR4+aEw1t/KtqiWvV61z6KKvNXpMijXaNF0zPxBWA0QQ35otfG59DtvipgTaAJ
UlIDi/1N1j+YeWs+qmCn+Hin5xxnnttw8u5lp2r+ysB50BZOhNKynndbRR2STWWi3wf3ZXgyhHdS
eO6+2S46mMYAOCeKcJ2Ekoku3dC3b9UIha5wUvduQFns2GvgAEaQ2m8VwTfDc8ovKO+nu8AJom3T
Wu3rnDKSHXDpRQN3zMWhFrr+oEfVc0fcdRsQC9jVs/Br62na44w42iS1Ex0w/YUEiZjVErMv/X1Q
flS6Mn4DUMrqB1/8PvScaGeUkbFzG1+9awO0vREem76BH0JAS/moAzcFd9Pot4GDbXUjHCxngTrk
RRMfvVlBWl78cVJPYH+yzThDKz7rrncuItNuyxfq2mLNHUONt9gxTCqdn/Pw3tgYoWKvVpX5cAgm
h9Di329lWV500xwOKjSS/7eT2ioqaeegHw5WXDELAMYQjBBSCSogMyPSxDmoI+uurAdxG3tvsWlg
q55mYX4KRv9etjlea92FpVB3dQ4mtYdSEC8TKzTXorA1clhzOUBldsnSXCD7RnfPROOxdLdZhcrf
WOrabqpJSUNmd9gHa2R8mgn8NwaWorttmgjYv9qfZQnB2+62tF0izHmir2WdvMx6CngVaGeMTJhK
1rW+/pJpSnu49rBe9Cw4EKGY0BIVcLcKsBZ4x8z4x0p37sjex5dU9TCZCd27zKicuzyz2gOe2tFC
FgNn0C+4KRLCE+701mj9YdBBuiheMu1axTQ3bDrUVwCIyJ8q+2ZQ7og8ibvBqZKDa+neIvCDH2aZ
zFu+2cPaerAr9iYtebPFgILyk57E6arxq4bXTzECACV44zRsWBwHyrqa1e6xC9WGjG0hLv5sV4BE
7PjQdaAER1PJXoIA22bHQajOtlEXgOd9V/pN8o6LX7AQmYmxR4+kWuI2OmYQMdAMR2SPyMXihdXF
zl1H4G89DsAPoY1rm7ZqYGMAPNjZuW4cBZvefSB4G111XiNUu92ZU5/cQP9mKbKH5ILVIo9FTgF3
42xmUgXl9IC9mUp4BEO2wXEttFcG7QX/hATGIT9qByHbNnSqb6Y67st8FuH3LRjD3YTFQRaOC1to
ztNkY48bdTWH6qCGIa0nK68J6hcQSDhDGAXiw4ZTv5TpgrNQ8DKqdnFCSiRdyl6pA+fbSF1sR+ZB
SL6s3DRHFlVvxNlq/JrftF1jhVopz27oQYr0iE4UuniwAmWpjqfQOou0jPCsGfKDjoXSh1Hm3yzV
il9VDfhiFLv4ymo2edc0nQDK2khdZEF9lnY9OqL9ju1WpbFQ+0Zc3JlGJpm0knELFlMghy/u3ZmO
K6v6JECdJRX6wXPT8mGCu3jAZFosqjoRuwFM3AZ7JPWStFGEfoV2liWQsgBT5gvKhe02QZ+YJ2Rg
xuvK6PWFUmb2PXIs+mIcbP+r6KoLLhBusOBRa8+CtrzqTZQnMEeqPNrkRsGTsjcSBXBUiqerHjsQ
M1rnhjCVMa0CCFfsE7vTtVgJX9+0FoJMLmlpPoY43riJpqoHNWnw2UJmdJHqfnUjL9mcvKl554dr
ZZLvUK8xT7JRzUzUR4iRrSsLM4/UBRXSmkF8To1sYytI34/gwPgZF+ZtLDzjNixEdYZgiKrrX1XN
fNeiMOkPo3P8rB8SxVzajSg3WpQE6ERj2Lm7TseKCHZntK5TyYmxHO1OTd3/0JoJbf0hLL5n56Z3
2+9KYnUL063GB7eePP6nZn/gZOut+rZ4Zwdg46JBClmoeUgmDIqdLH42XIskrxKvyW/+Vj+YnbqK
0dVeyW6fl6IghGHmt7LGdLPSXQ2j1i1108vXg39Q9UDcy0vo8tb6ulD3sohSuYbiL0o8QyPuFb6F
98hc5tvAdXGXn0fJOtQ0Ya9rsXeQ/foW4ksy+ZvrgLlboYf5ppn8cSVH9bUp7utafcaStDjJqsHF
a1Y08VkOArtX4DYS7koyFGetJxA3ajhXGnVPMBZZflZP/VUJsmBj2kZwIKys3WsT8q6yx+A070S3
1IdGdet9bTX9xm/xClaLeN8UpWVg8qL756qF79951glVEiRc8RJYWeYsUoU14QoZ2HpP3NJ9sXm4
RKVjPoeRFp96MGjL0rfdFyNsWArVOuaUXVjPlo/9SeaGy7YAMa9pbrJvMkM7gU+LtnEc95eibcs1
aqPqPdF6e2k2TfxcVZGGvkyGLr09flUwhPhoRLwvE8Pg2eaO28iffHglXLqQxdnLR53TDdF420dY
Px1ffSt1l+3kTccqEc5TlNrrsJyoR39lq03oplq5MbzmOlFpgayrTyQCF3KDFMg8fCyAhYXlUF66
cqrv/LB/k8NLV7dXmYUsu072OomyG4LNxt7zgJp35SDOhuPk6xC33Uer0iworHn01ti4R8sjT93v
I9HbPxA5eLLspHiNiqJaqo2m3+fDGGzkjD1Hj+uMDrqtZyXrMZ8a7OKxGgYLaL8WvVmhuNETnUMU
M+agKr5pZLzGj9l7xtBD99WODD6P3jZORhaaD2EPDKNPndfeAMqioD6wN1GRflCDlFMkAgVTqeYY
euVXFF2Qm92RlaNbShQdqNZuOebvvltFGFD57rLWan0XeBR7kSKW1Pe4JhOvAUPdmttIwSJctg4J
J7QQSPZSthoVpHYHaiHeftZR8XR3hWZx8J6Gax7+2nvVaS2mXZl6sqImvYyKmc9UteFxRpiVhb6v
G3t84qxfHgI9DtcSWPZ7fTTXSyDa7/Ul+4V/qpf9laGsyUhm1k5N42CTeVqIBb0RP4XCULZdgv6B
48fJU68r5cHWMb+UrYWWKpw7Rp5Ic6vn6bipD+nNpM1JnLZ5l3APUxHpoe+RKfhEf8g68p2k43+i
P5TBTA+yTgJEZENjkRdoAIc6BkLHHg5tN+5kkEZWYv21clnZG93G8qR8bXG8fq5nAX2CgCiczV3T
71ay6QpQjTJSYI6deZZ3+nyHoP9lUKb0IKs+64vcbrf9z1GygYT4n0P91vpllB5O3+qpMXe6psWX
LkucVQHdZ2WVqKzLOnkJoDbs9NLD1QoSz6WpRccGF+4fPC9zKaZE8D/8OQR3sK1Xde7x2k/O5fuQ
JtuZuPJLpaL69sqZwDt0VhMpK2EW9a5G6HaRek2I4eb8CgmvIOeW81xHz69glsJZZb5G3MnovDt7
0mDaaUP9zTO+l0U8vFtlbix5G7ILqWXrEGIQttGx272EWmLhkdY4ayXzOFlqIn+2VQE7p9K73TAX
c6tGejlx64NsRcxBAGUK+9OoRvmz1WVfvbi3z3C682cz5ijPr+rQhnxt1JRXbSa1fAXDh7xRaMbn
WPGyB5hDF1lvuUUBQgPS8ISj0qvTl6vRs/NnbN/NY9lHfw73MyTGIlTUz4ad/uPwAFDLqz0V1+GI
sJvHwPH0pZMZoDGMyF8mHtGexBg5C7hd/KXpXjxEjZ7aulFug5REeubGXzojdA+EeFo8bcrky8Cp
daM6DWgpPpOFp9jNVh99HOaMOjwPLe7sA/rQu2bEIkkJRrFqw9J6niL7R5niTlGld1CT2WLPJAz4
GovYLs6uYQ4n6bQr/XjnKr7v2HFYf1n0/qyqKzwL+yz2gbDW3b5Oq/sYdWp1Cyeg/aWId0y3xyrq
vurU4hwmNQxD38tWhmmigDhfsqz7miKXsh9FhXHg2MbZRUNxfBk7TreRRdlPnRuyUSeJWBv5dYJ6
qFeekYLCE8b4OPhEEWKjecGBsCJDPlor0EhzQAHBbTS505uBh9qz1aaLxEraF9Ow1YM/uMpSjgoC
vVtmFjbRslV9GZH3eyHQEp2yFCc1ON4tu/c4W42NXx6aSLVXhDXDjUh5gqMxIGx4jJzAHPN6WyDU
3QDIPYEfIkoiyP4nYZPtjVkmZ8Xe2120fc3zHY2yJdHH+MltE5BZeKV+zxqQer79LQaGQNjYmR6M
HBvaYTCDo2nBZ0MqIlorDpx7qy7wK5oIN5NNRx/Reu9ZhUkNBkhbYpuwHfzS2cPdts9N5FUrb0z1
l1q3LvKFzCjcJXAhsYbjQVqqE1CDwo8v8s5uqm+KEjokAn+rr+rWw8Aed/GM0OduUDhwCtUSJ2E3
/UnedXn8553TW8pRjYCK0+Gz+m9dcUfvr62dmHVV7JLAZELaLOnCbOdhZXVNm/V8QDeVHr/IxnKG
ixTRYkzd9FEmvxzFfGOrlN/IJvwD8pWOv8VWNrIFSa9zVZGnHLKBdHKY6MEtJnbWCqMmoE0RbHZZ
5893xN3XiqqTLsal8Fpf+XqzE2RvF7LH54A0QlrKc4YKlOZfk0QZf4obIfIzv4ysl6MS4ZorL8GO
XDb8MjsvaF6iWC3vOEp0T03u3kSjAAkyl1wte1LUyDvLktMU3/xs1uQYM/Hk4OiO12Q5nay5WIJn
XlSm2wOdYKSKaM1SDzxx6JpJPCUiHJcZPnl7OZaIN9aSsTnt5NhBZcEe+9DcXv8GDYURX+CaIMe6
JLk2naGmG9naJ74F9HH216uw4KwzGwtF0ZfPvh3vJlV3vtqmYq9SwA+Qh8LyEf7g7bUeVY5Vwnn+
pA55e++a+pusl/NEY4M6p9dOt3YO91q0k/t16EyN1batL2GUeGdbt2zCEBoagm02rJoBW8nKDftb
WJj9rTLT82sek5PqATn7WW/pVrgicWmxQ6OHbAgsDbOKHAWWuSooVcVD2HW85JiVHGVdZibxghXT
WlX7Ngb8rbGLX1eePu4TEpuPfTHdtXWPT1BLLHB0GvFoO5ARcQg49XPpWhWiZlKjOStLMXw1vMzT
/iiLox/n6yANx42fgEF0u87e5JK5o4Z+tyjnW8zjN2YtwnkLQ103s3s0cL3lqo1DQDgzDlebkm3m
TYe8dJTXliXVytiRc7TeITLKtwtE5GubeTtM1IonHhLNEYXY2WGXejSCPkZcb1TtwerzIlyNt2FV
aceIbfbRgCfjdkTIdRbthdUP9X2u5N4uHONhO8Tp+Jjpwwehf/sjtllH0Ev4UpRmunFBXhwIpke3
SOAiJ2Mn9oeb39vq0L23Oha/jm+nZ08DFNA0oF4VJzOPaCM0C599D8scRXnxk948zoEZ4P5z5S+3
nqw1uirbkB9G83Fuby0tWXrzUZPt/RJDAv9E/Np0V72jRqtIUZxVl7XOGQfvjjNPzK8lLKudMAwH
fA0NgdUAGBXWAEmRxXonK8louddmKwwhm3i2WAwoda06Db0T1bCne7xzre1sLIWF19hmrMbDd8xd
amwa4uk+8DhwIrJyliU5gOyhuhrmo6qqlF3GxrZbVmlT38ouPs+w/VRo9sJADfjemi+BjvhGkCfe
XhYNEaTnUN3BeL6Fck9Yv362UF8IFhDn71X+5NcwSBLskqLiQYW7slYzLAZKVFn2jj+Fe05LwTn1
IvyQiL08hEGlLPjht19Flf45o04O5K8ZG3Sztt6Uq2usQvWdqSVoWtS1/4IQ8/faNurbECYBdo/e
s6weDZXwSjZ5W3fuVTrG1tIj7ZHT9oTpu27xWVMv0MddDWC5DzhTNS95tpL/RumpH2yDIy90Oqco
4WKnw69F3C2VBUkoe5mNE0ZLvVmfYgXC6Wacb8VsBSQvjVY5eIfQp0QApV3Iys8+Bsq9W6vM1GWU
E3aUzsCaPu7ylkRVzG9yYYHRfBqdVCcPNMEDDopg3det+9za8zeo+IKxmHcO+ujHtQRoc9ew21uF
Zld8GausZWn1833gK9HK9X2xUSpw17qHU1cmeFL5vdjylS1eckRPujlwa0KBWSVlgv0nQrR3VuAk
C6zNprcOJClPsCy905MkJX0awFb8KdUo76Tg4lWV8drCQZtdrr/57CfiPltGdmYsc7z5+i7vb8f5
klYucfSg/N5laIDIkqw3gggWaTWyF0V/+drNS+vqUlovstdndTuywbH0Itt9NlQlAazYAcAoZ5Ov
16hCA+9q5Mlb2Qdrk6XhnDYDPlfdGN3nYHmWug0KdawBMPRhUX3VtPYZ08voe26QDdU7Vl1P2+ad
VnIENIOD7jaYSinWd2MMjRevGkMiONnwqPfJsMrLyrwVSMBs9CZubjodRonemzOhsxerT7y8CIdu
6ZYeFD0SZmRY+rC5kc0NfFCcYfrvDQfEbUU4GCmeIsEmrribOhsfHQ0YV66UxN4THfM3jCb5tKP2
0IHHe4GZJ7vHxFn2iWjCZd30xY5VCtnFJjZX4bzgykvbxmV4LSdWndcLo4FJ/se//uf/+d8fw/8K
vhe3hFKCIv9X3mW3RZS3zb//sN0//lVeq/ff/v2H6WjsNskPe4bq6Y6lmSrtH2/3EaDDf/+h/Q+X
nXHv42j7nmrsboac9UleLBdpRV1p9kFRDzeKZZj9Siu04UYr4nPj5e3+s6+sV0v9iS8qsXvX53Ox
KhXi2eA84omS7kggpytZ7DRLP9aY7/CW0woywb8YfnySpb7xnUdo7+CNrq0GO0skLy+yodAHqFVV
ga6Zi1CXKdJ11xrlS+BG7t6d0nYli2gN5svazeLTYJblS7cCUZ29JAbJoHTS0qXspCZCrDxCoXsz
j55yNz9P7VDfaqZf7rygEAvNKKCPy8q8cqGrhf5Jlgip1re1pozrvPGSlVtl9W3hiLf//LnI9/3v
n4uLzKfrmpruOo7+++cylqihEJpt31uUc8DUFXflWIu7XimepCm8kYMpyifL3kiL+Vioz7IXp4mU
wzQngkDLv5czZ0ZeLKF1ePok34Hm1Xd85NTHSXf42cuaIyU/q9TANlHlVbtlGcTDc4puxeSTLpAl
sMGQUaLnsE27+3xyIfPSJ1D85hxbJlGR2//yZhh//5Iahq5qpqephqnBwzN/fzOG2s/aoHest8H3
18ashq3NF85PHZs37iwkinwQBn9VVu4QrmqSHL/Uyd4dOf5jUigmnPF5tCzLu3BAHFidMkKIk4FA
VNttiGGkbATs5FyHaXq9iCGPUT2XFZBjVRU5BXrJclB7YMMDcZRjZP21C4ngJ1RJAnQRGk1dFFYO
K8HArvQ/v0+28/f3ibOaq+ue4Wq65hrq/GP/5cesAw6dBEfq96lu2o1mdtnGZA+9J9ybPsV9cXHN
WH3L3YxEVGdFxP3D+BJ6qbKQDaVrPqFB7D9Ay44PIvPGdTJU2BHW7QMmrVh7Tml4L9o43V+L4Zxi
kXkWlcD1tlNiDHrCtIOr+rNF5mJGdO+THku3z8yMvNMVw7n5HCtHfU76S2fGy9eVPT7r/QHYLxKL
rAtAXo5lPgZHB0Z+cS2HBnafvFtb2WrPXT77ISQYXkd4csRncxpnub3sDT34L6utrs/L6e8/a89w
NMPSnTnI4Br2759Qo2oNuu+Q4IUSVZs+Uz1cltBJcj2Ip4RjOL9jIXeO/VqcytZDzEAU7YvT6NHR
SEV+F1lxfqeluKSmvWfuZd31ImDIBGGJcevcT9YhApwR4xHdVha70c7v+lJ3CTan7WaUL+77Jcnv
ohJrqDM+ciHQuRPTyNvFUCvoVxsJtxXMA0LJbrNMHK08eWkJX+iX2xZh5l08+be+2sAKiHPe8T61
dqxh9mkaqmQ79EZ0KeJUXwOv7e9iVo4VhpXJYyAI5RHN8J+VsoeKN0zKaxqG74oKSF/R3RO63NMj
nLX72tTa3QSAjHBwl9zqxIRv5R2com9MgILlz6qiRQwybrNn05sG9zqgrAIYrBn42c/xrYB+6ROu
jBRWrWIWxpvsokreCD9B4HYQowrUylmaVo8fsm5Bj57vEmdC0l7eNlPkXStlEUC+eWh/WAk58mAJ
pj2Zw6bp2mtDoN7yEiQ70x2VPUngBKVvpTGWmhtilYDYwAmrAP+UKq04EpdHKICSrLeDmrPGL7eA
v9eo1k+Hzz6Fx+Z2Jcu2br/HZtBs/aLdR2oZPoVqV64schSnYjLds0cefWnMSYEum403U+uFR3Gx
Ictq7jEuJ4/sd+R1a3u80hkkg2HwA6wMXSivM+FhFB7x6AZYlmwEpBxf+hpdBMufyqVZZ+NiVGNs
wubORuuRjs6jr47htKfJ69UzqNI/L3mOUQ8xAWfLeX7SF43I1HOsAV9E3n4j+9nad3Vsw4vTJu7N
mGNhP/h2+NXrYccko8WxTDTWrTOgd+cVRvS1FgUELd9NwRGZygPpuLMpfP+J2JVYePGBXNp4Vvxa
DdYCj03Sv8DtvKq8GAr8CqR7sRjPpuoo63Iwr2iCauWFiM5TX6KxUXNSD9YchQmAgYHdjYg5B+vS
YnOr5OBH5Dg5RN55YQzhKOV/8znX5CKcn/JjWadhyhsbg8Fbm5MfrhyOFWut1dnhoK5/hg1SHC2/
ti+No9uXMQZ1+J+fHHI78du6ZNiO4bmW/X85O68eOZVuDf8iJCjybefck4NvkCM5Z379eajxt8ce
b3lLxxeoEvS4G4qqtd7guJowHLlM/OXNYZYR7saKVXxWjChb2kSFtnlZ4C0KkOm1M1GwQ9fuKXec
9kg8Gf2Cud2JUEpUC3O6JpPi3fim8a0vrBGfWvYvLCfqgykG9Tkqi4VsDzw93BENLTayqmVYhILg
eCBqp5+MYKjeLltqBQvyRk0vkxmkm0RoPcYLSbgRju8wp8T2c4+8UTyDYj+0p/7SKNr8kz/GzrrH
GGifoLv4HKr5G8A4Qqv0rR038/Y5IZ4sgb4fxme0S8CwGyoROg7HsHLy+zkvuSqy0NjIqjI2+RVW
6i4m3lUgvCxgeAddvo/avLjHIJsMS1N/H0dFW//913L+eM/zDrFJhJn8XqYgjfH7W6Qqa90hixl8
7oIWJ2gtf56s2ruN0tK+9HnVLxqz7V+HNgA/4LsWbGVHe0QjZ4Mldv9qdkOydVoRbk0jbdZ1ANJF
B19y1OaDQ2btKKuyJNsCU5Crse1DJOLshvc4ki4qC64SL+QbxAKxix14aPpSLU6eNvanArOMx2Y0
r0EVTVdEifJHV5jfyXc0Z1kL5iBlUwT1UVbTNuyXlWv3+2o+s/TZqvmTbm9lbwhufK2nVb3xXZEe
ghlyBgayPXUzn8iatePbZVP39QnUHlBL2SL73keVvUBG3GG3kNUoTbVR/43JzJrze6mwyI8R27xj
fi52cVQTTElUQhixylA97uahdePvbA9yZu2O9tlGym1amEZun/PKuFS5Oe7LuUP2ynatsez/+OHl
D/vrYyqIUZqaauuqwWZN+7jA65Gi7nrX1z+Nwq9WuVWAqDWV/u0Qc8OjRuI+5VVkbdhSRGerdKzb
dEJ410ZgUdbIgydXszOAg7IFnk2lunXuGeEiq8HVjD1SZvKAVlR2cWzmNL8xFBZZeI47qE4Rahku
HUu9/d9vauPjIl+YusrtrKswYXVd1z4sjWLDLB1di7RPtuY915Cazw2zzC+HoUedD76jxgJlshcp
4tJnUCP9ysg896ZMRb6J2d5jpIQGqZnl3qF0QuugAqHZdck0nb1uqDYF1sw30M/6Ra+PzbEINWLx
RlHvAF2DEkqmteOl3t4Av3eQpUKNIPjObdk/pX/rfW97H0diLf6PqfqPh1+YriUczXB005037x82
QyxMJvbsY/UpStPvWXYlPO+dhyiyLuGM5ZH4HFOk8QrFI3P13iZLceuIk4bB1tsJJRo1C1mMphlE
rJfjRl5ADpYdKNnM0Q/vOJK0Hn9CvTsUBspgDNBacfrzG/xbFtWhnqWaxmTdEwMFdwBhVADogRsm
6qstdUzmNjtstfPbEFBfb1V9HuKjubJAa3ZEBrbObqo6fRCOaRyk2RBOxNmNr5rNzkREFwIWVXmQ
Y/M0fhubgvd3FmYZtDtfGTZ9JGrovk6rLdqhPIOUdz4FaoI9vQMYjwiJzSbWfDEa3/1k9XazhLmA
uojWOzdVghirmDsQGyIcnAfZFWSNfy0mD9HNuSMbWbs03ogZuBnk53ZQ5/AQHdFUPBsAIv/+mNjy
OfhtDrDYDbsAW23bAYSof4wMIFmZaGjZfrIGkONlHRL8wl1gHSm9/VQaXr8y69raBXNV6cFwq3qT
nWUvr27ce4kKj4VpPmQsnWTzaIGd4uX2BTVQ+6nVwH84uaEuZacrsGHxeFQ4zL1Ofhv0/QPuROXF
LE37bPqhWLYoK38B5g6jSh9fproA9Ydryj4L/eKhUqpnOaBTsnphtWNzi9xjfAz8KVkn3qB8bsKF
HJCLzF0VbjAevSJz8Yn3ePXPl8ZP74H1rfXAKkbfDbqCG5kkXjqpRdjP7/l9kTnaqlpU347zAfrP
z7YqM6pbeUAq5dc2Ofj9XCXq6rdx720iQimJNcVv1/p4/dIGFcQ2SZA9v7dt9RLACXlNdOyF4nLI
9nmt2C99hG58bb92DRy6pFMr1Jo869UusQOHssjCtANXgsEIIme0Q6+EmlBn1k2XDWheJ1BDXbfc
dwWJP4RCEh4T3ccuGrp/BH2uGvsjC48+eHLz5t4RYF9EXj+5EATOk9E498DZ9HXvIu4W4kZ8P/pV
h80dvkcR0hVLFi4gzIf2KscOEw5eSaV4sFYZ62skw6p8Shay9+2QN0vDjabbhA3RyRw0fSv+EUqR
eicf5E/eRVYw0p62WDHfvDfJEz6c/6H64XItjL5VaQprIc+VMivv10uxHDuoBZZGud2suz7Xb8xC
a0hw8LH6XBrmNtmrFq54K/19XI5m+MZVybF5M8bdknB3WfRz71FvLeOtg9i0dnIlQl72OvNoWSoG
H3AK42JyRJMOCWJiLQaKWo1u5SH3GsQMvDBdzmiat7bGNKa9nc1w4XlcOx/UpoXfEovr+6mR3SoX
MbXLPhrFGnWjR8Nxx1tbneql1nf1VlblYci0dtF3TrrvmmK6lW1aCjxYgfQka7K9GN197hTj+b2p
NSP089voJtPN5sbMvnsaqeI6wdGIUOv4gq3Xd/KN/o2raMbdoAWXZrSHF7O0dNA0qDfhkPLrqD5m
poFaeRnTAlw+jMFlNOppuUz8i4e02Z2rKsN97UfsokkZbv1uGu5FOeqnmX/ouF1WEp/EAwqcC0hB
xna54kBG4eWkxfeCdwS6/OMt28DiXh3Sdm1pvVjL6ujG4W02lktZexsxltrS8IWyhbFM6Mxnj4yw
l11tdM/Qj6HoWP312Q6bSHtnGlZf72WHPCQ9sM+Na+qzllVfLeRo2dPY6jlIivJOcxHPLhuzP8e2
o128FkASINLyS4IAWYqs43Oeptk2Q09xZ6p58Yj1160c8CkUvn0I7FoJUaOD1+E2xnlwnIGYyjhc
ocCmF8gAi7cRGiuZoxIbp/cRcphfZLioWQ3IZEN1WCxXDrvjAGvywRzm7yypjpqPiHyQUk2shiVP
1utr1BpKlDUJVNiDl37REdApY2v4hlERwGIsNe+6yUceJ22snRepI3OvY78NSXjmXMv+apFUluyK
myxLxz3v4xTFiucWphcmfQMCgHX+8+DO1fe2IjX4GWei5QaEm7sIyOW+YNW3lMoBaWWju6cCxIzK
3L4GKq9lqRgwjcmdnZbiVPR8y1PRo/iMauOnyZkpS5oyXFKVUJWBmYgw2KSC/F4WjVZ+gjcE+ihw
c7g0bfsKNddKsvLTBMh/69VTsZXVRByKwQMeNozlbhqNeiNPRhJymcNze+4VBXknLx7Xsj2ow10T
aeZjMandIekNcyUvo1X2RU0Ig3lZj3RAi+5kYloGbEFveDWwMV6UtjQomsZbjNw/yXbNB7sNvlsa
Gwwv8XAM5uGiUdSdi2HfWo4qVPNq1BYpXxDQZ90qFBQ7++F1NBskAMpFjN/aso8d89FSW3sxNPX0
0vh1jNtTOH42Ix/eeiW+6VG2I03iA8JUfuRwIyMCFdeSHXuwIM296fO0+h776a0ydPrt5IcZjGlz
uMmAzS8hTHibOBaztq/SertRNDlrvSGo116ULCr0E6+uqWTeQtdgCFZ8pZs481HJj15FoLrssMpK
OXu9ppwHGx2wWJRH2fTeLktq7/X8p1hwfugwAl1ZT3zYthosHLqm+OokIbI9huI9jpmegGh2lRs3
L/xbdjjOQofCQSaWNsvvs4spgltSlKdI1fujPmjGVW1884pfSDzLsq1lkzykAG2waRnaA6lIIrMt
SwZX1YLHPgZwC/QlBkXSho8oddjXuCuZr+i0vHi49/XveRmGj4UqqpUzpngeuUNzHuZDISLkHbJq
p3pZc1Ydm8Nckp1yWGnoxdKExLeWbR/GlcmA7aX1AGlHO1VCnY69m5YY6NTRwzSQBvcBX3wP8c1o
DO97ZwbhwkN6inyrP619EGNvJ0HgKzdRoi1MoNJHWyAcq8FI6xCs1LudYjQ3b1VU5Y3TWKMOs7DX
Bny7xybDwKAqeEwiM60eS4iCa4zBgq3jW+VjpiNnyaxu4xZDVZQGRqJOjujlXA1t294FaEkvZdVp
u/LAAjN6q6Ko6B7hJYI/mgenk6WeReF/S8SDF0/qZ6DgXyMgmq9DXXoLvzLth6QS9Sp3rOAW9l++
ifpBPQ9KORC8HtVDMvIjJVaBxAp+PktLFe0NDNt4p/Jvb2ljc4GUZ678atTYZHffNC3of/BoKFWS
/IhY2S1irBGeynAM1lUBRPiHk4l0FVsJT4AaWe6pL8UOm0UegMKwnrIy0w+FN443c61sCr4pP8ge
QQEnC0XTJ0RM1fTR9g0g0b5SHWSvq2VoLqJrDySeXtENPSp37rSRVbLG0bYnoLeexix9RI/KWKSt
Ep/cvA6uQmg/mAy75zBI810Bz2ZtIUz57OeuRtivUFFlodftgpMImvyuyZhBTB9hm7nZLo3qCJtZ
Tqjdc4Pe7boYanUre7lZULlPqgR8Fpfs+1UFTOnJQEbvavfGL58LKTBdy3P0dtgI7BkttavvcBzL
gSaXWHbFVnjxkVpcOVVaPyOX/gwzifsz6pdkvN0vzuQB1JpPMuGebIfAxCp8PilwQGrp2Bo/T0Hy
dpLl9EunKpwvfp8iUGFH9Z0/f1Iqgl8/CRBc/ZxV/rOl+Mr3tOx++SRYvbtJsRbMpSYo0TkZL1P0
8lClzeY/NnlzrCOXyfq3rDzpIWGoFoEzAEh/xnnazCsCRYVPYUeBjvBnGx9FlYmnVESvkx/VV4T/
xFOgxyBY6+phKFn69KO3koPgYmNrDNT67ZSgGQ+RAapIVmfA5BYVOp0fjks4g9Kv0CbRd/KKSESC
sihikk9z7xhG1xgLmhuNXfmB6E94yXMv2wUJPgus1hD+MKfw5LtJvggitpR5OMAuTQecsRLrQY7w
h2c037p72R9gO8JnNxdZCzVeRemoJofRDZ6c2rUQTNHZjavW1qt0ZQYSOie4pdCD5mqtZNEujqMI
vBFVNykH5DVdeyerRmPBDC0acQyc8Z6J+Ek4VnZnx112F7PlAIlJhL4reBaWfsTDG2bpUfaCGGnP
f/8FNf2PcBYZPtdVTWI1Fiwh80M4K7KZTcra6dnhDeOWAOGkk5WcmBi9FHGsBjPt6NyaqnG0qoyb
iv8rRDuPBKo1mjde9kWoTnRXVHl8V2JivXdisyE9FkEsd9ESVREm3tZqqKzHvOhe1I4Xc5vqzdWv
HdRWimmfKKJ7mbp+2k0mMM4AcbiXUkd5YyIEdrEMHHLAh7+dDj2k2Ts1j04/X61oYci6jlWee+xJ
nkbg2fL0upjyQ0F2GAMuhpUznCIz0uqUgj59dn5+puvW8dFxM2MpR/kmgn4as+NRXgNNJJJ140px
omE5EAm8ESjM3RSYL/hMb5f3JtcEE6MPiLbJNnnwsOLZGKjrvp2KnLN2MkrrWcVE9+Tjr7jL9RS9
t7n03vZvpb+PsyP35/Xcf0ofrhKHrrkFOk0OUb2tO8XbRkEYLtmgTfMubbrV0iDZmG2Xr97bfK2d
Vl2r6Wt5muzoDFEujdTutu9ttukgmDaKcmP20zdw4Mhj1prJk+ere1MnjDWZPUrVdejcof+eL60s
aF9FZz6AHwsA4ShrGiAwqU550cuu/vT3+/uPRLaus0cAkGHBQidsK/t/SRhlFpucUDTBK0I1YXyw
7F2tZw8QvJrvltNuzbHWPqm+Yy4DYevXEk39fRVM1hayf37KUb9f5AAHFyCsuMnng4Ks/8qKQYLK
qqiby9//ZP1j1kS3XdPWCW5aumM4hvkhcGZpqh8GZKU+TeOwitypBvrAwUgKPJ9tu9mxTY4Xver9
bFMHG4tv/OwWIjW6Vzurj1D7gJtrUKxII0CeStP+1Qevv0jNVD33aIbdK2N6tVK1fy0qfiCBpcwu
DVbQpgs/E+exqQhtDgb+2nnCS95yHQ3bRHpkSR7kQDLwPb5VYf4fEATd+TAx8R93bAsRZcs2wNOA
UPk9eQSLHoRBNtsPWEyYZlLmJ/Iz/mzkTdGeD6nw85NXwDkngL3/0C6rcsT7WNmWmDlarYmB1998
kQ/j3qvv5+YuxB1YTRGasEZ/pyNufgxM9xXiADGQ2hgxaLB9c+MYNb3zEJigywHm/I1sAq017JlJ
J7Rp6ZQX6VVsnGonNHbI0Q13alH2iGncmFHOJZWOe9OvWlRb5hPkRRSvDBbAAvyjvAgMs/ESYx0n
O826jdde0RsyUXJMiBGy5CQ9H88HWWpqI18gs9yuP3RkKVrtCznQ4lFZCg0h2aotbOT04mkZ6GH3
YCfWeOELuWvTDnWv+VAOrzCm4vu3fovQKIvk+iT7AGeILGtOeYLnjVU2aLn6gYZng66eEq38WZJt
8hDPvR8GyzbZWzeGvTd91Gn6yS+OqtsSfBiTW1MrCuLi/zvIzslB8H6TG2NxlPX3bjVC0pikwUCS
1sVvV5mUjT6/ebX5oILLiLQ2vTjzexh4SHyemuzav72GAclvMGttyb/PvbObDxKcGZlE0ALyIl2Z
qrdmu5F9clSYTtUe1dWRhcr8Lv+3T9W6cR96xs9PjdJBXTqDCRQhnSYUdDFoTJDce61BssBKK9wr
xE3nKqu9GJVX0RPF1xFgOHWDyK5p1nzGX1i/oCpvXGTJ8gx2gLhkWGVhsE2cAJfIjoh9PjYSdbmW
1feDPKNC1/W9SSX5sGi1GJmUplfOAFwQYxOZswlUSznLtvdDYPnB0i/C5ED0OD6i4YUD4FySh1rx
xnwhi+Sqkg3aqNeoDZJT5GcoYDlFtnb4GVZVVFTrFJkNVCXQgybINUB8a3/4ZY5+Rt9l93VD3Lof
hbp+q9Zte+tiGyR0w8uXZlYReimLDj86Bgdu316yaDoR/EnOPjk8ZE9NZ+E1hv48DMJat2Y9bWU1
xxxwYUxjfC2D2n+qWLFobmI8J9PYQVj+7Syru0khybDcbCLiAqL+wtN8GAGtPXtWXm3znu1PngcF
ipbhnRyA0tu4sAPPuhlCtzuaRY6E8OAWX0CDzhdwCsVZZQCCjggLiZt2NKaF7AACdUukpHnsPL9A
XQZB2TgDvR464iAHmCWa1ApBl87BT7VYxqlndA+9y6bVQ6ONnXO1mUk4n4cVwomAh2IIbCyZ9Z0X
CuPJqIEczd2RE4PmttivpH1lrZ3AHA4zuBjeF9JzSqAcS6k4N6irzEY8SxIz/CLeB3WRwst1m+OQ
+z8JG2LovpFPKG7xQBsvVVmSngKC+Vob01oLG+WK3sJ4N7rElQowpLs4E8OdQGXxtjVOsk+2VJpd
gLoJrKWsEru4NQzDOuCpGOzrUNc3sarlL2NWb+R3YQ1ttwyaqb6kSUkKbzTNt68XIeZVluXZq6bz
UOPKo+6HYCjvTQyf5JmZFiOBVphwEmoAOIrhu2t3GINPcDXefgjhIbLXO2h06nh1XNWkzJZWhTCC
0iF5mRlom9YlPDnIraX7VhhlASeht8I/XaP6/xnz50dwnaxuq3lZ8P4Rii/M/3gtiz/fyjhT6Srg
TcPWLffjW9k0/cZNrXZ4NIzJucZJe8W+o3zVWvwxOzRatrKaIdthVYKAWUVmcNm3hCDHfuXlvtLF
fD12scwQxIMkqERA4v9XUgzbZZUxRltZeustrf9ITSJT8vu2dV5ZkZa0bAxygRDpH/c87B3qsgBD
/WBUPcKbqO6qla7tbAMxTll6b3P/pU2Oc/MrrqGLUUnJSqEZk+xDgtOHbiqJPCaud+hEsR+zKdK3
2uDZm7HlzfNWx51mg54xmihD8tq1TbLS68o+lC6ComZ9H9lKwqrMyvZhEKZMz1SjsfuG+6J2A5VJ
h/QXfpOjiACka93ByUxWK+/BBtLyXAAX3HS1U1mXZMhKtObC4lm0rD/qoMH/ca6GRb7yda968NPJ
uOX5Y803A3RGG+el3MVxM2Cn58Resg1Qcrr2ZHlPtjdsZG2MW/cqS1XrqKiM4acX28hPL2SjYqWv
KGh5+/fB8nyiVBt1PvVtrDw3aXkby8ZuwHU89HVYsrrmbf1QLVmr9MUzIWAbJECRHOT/JHLdOzKX
BsHbsHvsmowIL/8jC7+CJZzyAcWtzDZfizT8HERT+jWcolejyg2W/YPHDeqAbMQc8mEeEPKeeAzN
kqmudwFbz8ult6JcQ4kx5pfVxrZeGjp/xPvCqtLawlu+L6VQKMVzAXbcdmqNdOOEU7lnPe48kCa+
1fVQ/1yYXoxioq9fdD0oLn5Z8xKaO9pguhQ8WI+umvl7O6y6Tdkz4dTRV9lP6jlYTwmW9Eajzt4M
Xr/WWf5fkoR1Ra+5xWfhRs+wvDpk/YR5IJGrrGQ73/oywh74ZdZS3fatXW/twlVeAsRr5IAE/6i1
6PXqgL569JCFBGjmC6q+US2dcXLOsIf1a110pGTmjtYj4YuSlXIrvNo7TmlarqzUdG+iHoYLuqRP
dZXXyJcV/qPJ3qDwtfG5s+3iNFYG+kljNj5D8wg3TahnIPLpDQuEVRWsny6yt4LzZBvZMypLw6XC
NoEtCaPicJq2o68ghtSG03MTtfFSxf7mKE+yXX/dIt32oNS9cmNnOMnKD4b3srfdoFvJkzBdTFaN
51h7JM3qcxWhzTKNE8COet41hZH++F7FJ+pntSy86kho6deq7A0rQg7y3GZ2VwpLn5BuSu7RNUj8
m4F3CP3O/Fnk1dfN/tSld9CgcSvrP/rkGYpnrvXYUsGE7OPM88yXcqgrJDsQnAOAScg+JkHTCWuf
5LM0nVeo+ErZ0bEYPfM+npy7t/bEtYi6gZB1msG7ZTX9XbbXLEmWaY0gAKSl5CZtimYRzFATZcSu
JQ0c42pNZX8B/4kfRISsbtcCrEGcd21njX14K+JXYx9k3SMZs8V2E40cXrKI4RjnbETGsi6x6nlr
K0vrHKqTcvgFXDO3+drtCFTbY7Jg+QrKrYvCL1Xv39mRF37v+nKLU3EeLIr0S4pBeLQo2is7YzNY
5HGEooU/fa9H72pVTv8F951vU5Vrr2IyBlTBELgbCHsvUIlHZtezbSQFE3YQENhc3kOqh55m5xDk
motykCzVeoNXlOOkS9mmVFBmFkrANVJ5DTII4Rb9zh+y+/08p8d6LAimfN156bBwkTmHaxr7a8Uq
jQt7XBU2q6btMzdqz2C0kIkzg/peCVgrO1PVfUIp7ur5oBUXysrPuu6N3RTOpCbJbJIsJt9PtWMw
gfyZ+U/NiDWFpaf5oqsGGwAaB4J90B8KPOtcP2IhAplVcPkbFNS6gx/UL9rszyYP7swkbv30jEG8
cpRNcqgVIArpoXO6eh9rBzgPamawS6LKXAkx+leRNhPuVdaIM11inJtI7dbCzbMHfLEE3Fvd/6IP
QGBq1tCLLi5WMbI+X/MhnhX4NOPRDRE/lFeqfO3nlfLZoFW3FLG1lMo8E9rKzTA4O3MlYRl6Tvsp
QditL8NNbSuzLwI9dmJE8BDx51yChCRqEjU7CulpmEuRVqYnv6iaXY4D4Vsp+KftQ2/u1/1ahcoP
OkA9uMRGYZXMxcBS1YNicpBVeTB1J7PWb4NQNjQFRhsMdWJLW+ZaEd50SG8mjp48A/kRB8do65Ww
oDqjl4EyWEB0ALpaeuMkOj6scwd6aMWqd1vnUPqB+1Ql7TKxjAGPFKD/Wd+NG1kF97XHSc58wNsn
Il0MASxBfbvFz5WvmtV3HtbeJ0zbw2WazwJlil5tsiTMTsjygmVGdndbTn53q7nTuAwC2OtqQvJB
nyNM/hxravrQ2DtZ9fzeJEtO2RurcHYzVDH80eLUOeFI7rDphzeH0py5FHNVtsnDVLByWcA5xCLS
QZwPxaDbigDYUiMfhpBugZSCrE9zfah9UEyyzlv8f3U/rZ4NNUPzK1NfVPDDaaVmP9ggItqZmeyX
ABoEsWHdgRW2NoFThEfLTv1z68wJJ6WpHts8Q/0CZd/v7ZckifMfmQBDWlXCeVSY9gAOJM3Z7ytx
yO003iZlW96x60TiIy2TLx2Gm/IsrSuu/shsBXDPWzK1bv8e+RPm77QbsoSGawuVsLBrmrrK7fR7
zIsYZdA5auF9NfNZ/mDS/WNKrA9uxw9R+/WXNJ7WL2aLzHWEwfoyDs+jwBpPq6EVK6YWXlsx7HFC
wvKv9HRWZPkljKp637or3S7CbVrkwV2Q3SVxc8113zioiqkfiBZg6JIXyTLsWhAwBmQDdk3GKldH
VL+GRGXq4HIwaNH43LTPmqEYq2ZEv424XbOFVkE4Wa+gijQBthbawZrBN7YKKwhB6RehIa6V6S/R
d5Cz+s2UP2JG54L0QcFYkN/EOcrJTqrmadu0ah8Vd8KoyCeBCdfe3JFNTZcQK5WjHd0T9EDVW/T1
1Rxx4vI6aDYhKtJHRbVJuaOQusjwad2kIFNXvYc/lRMkS8/U8g0ULnXTe4m+mcyvrSGyfUeoZW0T
H1+aCJluiIAPS7sqWHub7d6bwmQHFxeszARuKDbzBRK9EDrxUFNC/uQ6J8cTm2g4p+ViUMPpvkc0
OlJwbxwD3vnQe9EUEbG9BsekrAHeFZtRd8QiDnpS93FTrlQE2XB+QEtG6cXnOEeyr7Oycp35XrZQ
lDJdpb4o7iLQgEAKxBkRa3Fu4DjFWtjiyBAsUbgZDgCO3SMOhgif1xCkyBkG9zGkyWUyCEKO+LoB
QiyrPTp8K/QwSeZHzX5Cxx6xhmJhDUQMoqn9mqqlfgI+88UP9K0dsGayyjzKFl43lgei4X7jp6dU
N56GyNIPfqPaq9hEvpdVi7+MNLfBO9KqybE8sKtLT5D501PJJD0GiL62MDKqyCvuA6N4MM0mPZgh
qWrPOBK+viKLZb0w9+4DB3N3fMedIDvnuhU9V0qy1ey+x9QqrJc56chbAzBdVxmLJLBBPxQBBnA4
6MGUjRZd1zXn1jpMwCDWs5rnBlPfc5s40znIAagoNllxqFmnwsNlVoWRtbEHwzwUZfSUp15/9kaC
sjGaGY5Webt2FLcO+9EFU7KzR7YUUWgx3GtR1V7kQdgoJw5lhgVfUAG6KlX9qI81UDndPhVkY689
SJTVaAXI99vY0AK2XfbetGjUs1865hP0w4UTBMeSKPZBSZVhP7rdawp//GyIAWy0zs+oA3BdCh1j
YXb0gBvBT666CoEEb3LEdmAlu0qFvQwV/aval2sRCl4v4zCc1Sy9aeDk4U4PvhaSPPIYo96s4qzF
CD0N1gQs3G3i2/kKEeWVNfifLaF3/zGtab9vt5nVTM20TeieRA2wgPmIBEaJLLPdys2+ATsSz/kI
ngrvGLtTIOQ0tsKmC9IyGlLrwoug1ndm8QPfDHsb8EbDJyXGPj2ODzFZ9jbsRljDPNv/MfP+nsjm
T7QNogHAlTVBJsI2PjBVNFUkVVoW0fcBZygkvfEc7NX8tky0HM/asd8JGxeVgjjQsmDvuEm0eqH3
IK2kjHAxocoRjYiK68lG16x6Q8KFbUvYpLe5mrlrdQrEZprn2izuw6VrJfraSE08gPLguRnV//rG
f4/SyG8c4LVmAr+HFPIHfZNYppvHMNu+pQiaHdBctI4gdlb4yEeYMiXoYWHW4i0y+K4LwrUezucJ
lubCgXloOsu/f7mu9lu4Rf41+LIjkeu6Gsnmj9z9AZC/6JhQvrnsQtA9aSsMvPPvnRPMpKWxWU2G
Gy+sCKUWZ3B+6Er8tW2a4dT27rTPDWdbqjZ7FsKGO9aGw8FTAgBnTWhvtKBEV35CTbLtghcwYOql
noJLXNsa4I4uPKetSLYtThzmWoY/sKp8VvLQW4giegjb8p63mLv2iz7F0Swxt5WqP4cJRo+RgWqb
YcWoxs0Jhqh1W74uRIja0lLXmt/t07QWy8BUu+XoaxVeXTY0orlaWVayrnv76EP9wvchXaQDbpAI
df5wmzDYmmHzKrIJacUiv8sdwz0IXzv0oXKPNlj0FPPULjTH/ZLmiAXqY6seweUYu8znBZIrSbQ1
PVEdeVKqGdfctj/M0bgyH8CCq5L12KMfW3lxexJq04CpdTFtUItjU7bNOUmxY7b8vF2iVxwvYtUJ
iRNpN5gnKORvQpxK63H68fffX/tjVcOdSArP5Mk3hG07H1Y1OUqpdmn62bfMVoebrnIL7LU8o1+S
17mvA8G2qCCqLua7syjz4NZkLvj73yD+uAfn3C8YFW5EnZTqxzywptj1AJ11+qblyVdc3ZoT6I0E
dbnUB6WKUoxMTou4OgP02LID8/fBqA1rQtrAn/vc2YSm+IIxQXseMMtFGmZUjgmaAtGYqau+78Rp
6rEF/fufrX0IVcqJCZsBw3WE5s650A/wDC1mOwmuyf4WVtx8amx+dtterDAeRCTE88t9ZltAZKbm
yQzWBO/3iKfrn3Jn2PPqhqyKDyGLkKK//B9j57XbSHp261sx5ry8Kwdg+z+oyCCSokTFk4Kkpirn
XFe/H/bMb3h6DHsDRrt7OkhM3/eGtZ4ljLXN9NXadcaS26lJNgFhBo7Ea0YpbEqXpJFEb4mrDXwo
0e27aC+ZsCdCIgz1rnDJT9G3c7R2LpNTM5hMZn1Tn8NZKcgLJZzphvnOX0JhLn1jgsYcs6veN8hH
vSYMIbFEyXhn6Av7HNbIWHGJJB2qtLObdPksVXabMY5IJxOWwVui2fArzYzpQ6vR7dKxwQ25WH40
KH5cae1ZmfoC73xueDO5XX6oqikViUW1qkUT0721x++mNG6rRr0T1hSuVvqBMTDumk9BVbUDJ7vm
CgLxvZJJcGiDTd020mRhFhZesMpZ20lNvgfqPlxLP2vnedmC4K03ddejJmbqElAxSEQqbhOgwV+i
QqwvgBClHcnVqvp4q992bSrtNumXCQmTsbrtpmj2JhBmXAFa+WhBZd9Y43DVQCkWFDWytJEwxN3X
HZXqCQES/Z2IbnYXLneWXGebuJkkexnVZGVaUjpakzsL0ef3iiEQK9vAspxEKy5tNhfCOSlfSxUB
A0kUUrEnb5PasJTcaPoGNl48dpWqb9SxW52eEbSoSfcA7m8xR7gJq7Xv/ss18Ish6Pe3sgr2wWD8
boHd+8UQNoihxefSCH/obRJTTY2lnRmC5WcokHxJTAaWzuN41HVtPKqRRL5nGu2rHGs7xYM/q+Pj
eAscxLl4KXhR/vMn7a8HBBWApVkIDiRdNv4CmFHkaV2zecquUzKckA1Lj5KF3L1FYeyEnNvuMrT5
fQ8NDZ3E6EjygiNNMiWn1yhhBIVU766TqvfZHFDQZoaCCDIdH43pYlXm5xIt9SVi5//fxCLWr3cr
tYois4lRFNNS+eT9uWPUpaQrOiILrkIE+GYFqThVxlOfp1xc4Et9fZZnOxbCaotnh/UQsthHaMP3
Rm7tSknXtj+bqVFUDkI3o9crt/JEWlY10O9I5FPYEepKo5+6gyLV25TBYSCZ0Q3EgbEGYpq1a6dV
tJWwC4gG+lpQir0pmYlwpW8PaRG2AbPh7FKMLWMzTp9+mF/+8yv3i4Lt5/vKVGneTFGT0bpav+hl
1mKACDBn6dUs5M6zMj3iPgmxfXfmWUnqbK/Pku7hlbouAkFRw7wTlk7bF3Pr4V4CQDzFB2UW2zut
iGv41tKrQXD9vWIKWxILR6FXnzH7kgaJWcNFvZjYTZePDkMVmB5p1BzXMnwfxIFDLaSpwuf6FOLr
2bcDLPL//Fh5//zl9Ub/wxUqm7xJdUn/5UPUToXWmVFZXnNNE12UtNMRN7BF0PYYGduEoudUJJmL
TqY8WGv0qPbxd9isspOJsubnqhUdfv5QWYx2IfcAMdBQVmK3SochO3NUhdva7N6IYJ7vBMa9Zl94
idAeCVSeATAwHsXdeFT53u5VgEMJ762NpUZk2ueCej+z7jtm5VtibInUyEmzJMcBHk5pKbZWm9hd
ReWp0QcvZEevZKq0J5QcLX8/ipB2SQkb0M2U2ONrg7uEudcmjNLYGQgNsbuovC0/aLHWB60o7UXV
BUJNChAgGHRO4AzKu/5GPYoKqyHCHiA4Whq+MW0QnoUlb1xWFCf0i9VRni99vyYbWs6IOb2Oqbso
a1KGx9xBCC47q/JEgYLEs5uugz7sraYly4fTGhi4zVIxO+UUdfaKoNVLSTyxixuHX9daooqb8kgF
ae1NvUr2LLEqu89UbSPF4bxbzOV7TgaZrUMp7cJbomsol9d4aEA4MMe0CQ2Y72pSOsKGXMoett/M
UehrlClY5Bh4iEBrbqNQVbtN4MbRsIme2c9jC1QszZ91tSXT8pbAK5vM3NAM4Y2R9l28dAd1/GZB
359yqgcbPMYW1tsUqGGbPSP034UtM+Jq+TRzIbqj6Wn8OYLq3SKts9MF6hCzcXGv3X7AIW2T0Frf
RWH9CXvn2uID30iVdgTsrD6owzBvDGiqE1zak5wgqZy14qsc2oOqQ6Xvzeh+ImfrHliq00nFA8kR
1bcRcRfqR2b7xksprbq9sHrYl6J8nDVJflykOFjMOruf6Hhgni39hmOJ+fYUT0QIxThp0ett9ITR
P3hSLuO6sLyUq3yP4n05RAOjqtW0uvuI/LP/Ul8af6lxDV3SFI3+0bAk9Ia/nMMjyZS869ThqhMf
42TxQtlT4MsyrYEzlJLhZJoNb8jOl8lyr+00AuShS5EbE8wY6Mn6VcyJFuQZwPlUAzz+ztTDsMFk
WdssvU2oqOO5/+5IiMQMAgqPIy464M2wM72cSH8JdVtWsElH02K6UrSA7y+m5U7s3rO83CiIPh9A
BFQECJbDAXqV5qeV9P2TBoNrJCC7RNlqMzsg8GXZW9GNuYt1jFtkiGnM+VpTkWg+nhg5wDyANzRK
qv0EVCu75X2WXTs8DqksOet4Kdh8wV2bU08sQQPFa3mdTZRG+jz2QRSyUMpub+GwTY5jOi6HRNfu
+7Vuf+/q/8+fqHHdT4rcVwVWDDFY/8sv/+dSFfzv/97+zj//zJ//xv8cki82ktV3/x//VHCtjh/F
tfv1D/3pX+ar//HduR/9x59+4ZV90i/n4douD9duyPv/pd/d/uT/72/+7frzX7ks9fUfv338KJLS
Tbq+Tb763/74rZsuXwaSxwzmn3y921f447dvD+Efvx2v0982H0XdxUl7/Td/8/rR9f/4TTDEv+sS
VxAKWki1v/0NVuDP/yz/nbOFGo7rFhyLZPJeL6u2j+H0aX/noy/R6N92OKqmcH11JJfefkv+u46u
1aRQMZghyKLy2/8+A3/w/35/6f49D1D784RDU0HN8S/pCGRF0aQx+uXzBrB3ZoBmrFDwCO9J9AMB
Bx7abOGpucs3Bj2b7DfGLpRJB3CHS/+hfkWX/hkJZFlCOg/CxZ9XxxBe+poU2ABwqcQ2ms9Zm9jY
01K3EFz6p/gpAytVbuvwIQ/IBPfLD5Y1iuJJqU3OV/wk/Wj2lmtsLXBS/+2y//OZ8sdjRL5+WwYY
/N8vhU0byoskYxHeiOtPuztT1DVghM6qXf0a2uEbgcxk11nypiXSw7+8If54wv8VuEiH+adK4/ev
rvJKGZoqGuJf/Ps0N3OTRrfIzydr2ovf1UN7wt8jvvd+8R0zPArt4dt4VB+q0FX3MfqPR8E3D9Yj
USTrqak99Sy1B+kOw8sHiJxtds4GtzsmrT2dCVfqvOS4fKDfX4gKejTSYE3dakMA53N8p9yLQW1e
I03XPbYBz9k1mzz9Xn3r0P3b6AeZ+msHOkDwGraA//wdW9UTsUUCRxjjFsMzWHistlQ7UssljY/C
ZjB9h/jkx2yPyuY2dW0Qr7kwERiLPTZHMLzckoG5U9zivXqCfhd/pRcejj+/lN9rIDysiZ8cwo3O
4SXb4weIH3jgJ44400+vy6ZwB5dFEaMlNpzf8r7pnN4Cyits2el2n3A8cC+S+/PZYWJUXWHbvhNL
WMhe+2QWNvGusuwxt40uVWVbT5TTeXpe7lfDiQ5sc1vzUp2za6QCsLGFA7EiwfoATrt8KaaLONlV
6vJ0sHl4LT90nw0/Var2nTaOcdD17SjtWEWXdFLRZjT9CXMS9n0SHA2MYLa+vI44UhQCK8gTkrxS
PKsieiXbOLfv017/rO7DU0/R9Dixcb3RJTYJh3rvWA9JIByL3XSM0D1tont9P1YOgt/cwYNbf+SA
TeyBxv5cucp36kW+PPgF7NvCnj771MtGP6b2013NCV8p3evqPrn07Hv36uKSsAzcLvV6r9yvgerH
eMccK/XY8Ghv0o8Qx6GtH9ZXtsuWW5xCJ3+PD/IBVjM5YbUrEDZK3CLQXuqlwLibJWr1YNmbL1aK
Mg9jiJtf23MOvOwoJzZ+SVwJnvaA/gbPlGEriVPJaGsc68J1ZaR21juGcddAT9ikHwxQneIkP0i1
bT5Fnxjxun3PIPslfDLPK/kWR6bFI6BPiEVb/Vicpq3Ye4VyZ5w71RNyr96Un5Nf1k66aTb5q+Vy
nsCpHhxA7vcW4ZB2NaDUcWavdwo+HXZ+pSnm2dzL6SUlufJUbcFs5eyybHGwi8Q2st30Kt9eNOqf
mwzWnkI39/oPfZO4SJMkz4qd1etQxfrWWdtRsceHrnZu2vppK3mQdfSvFh85DxCst2ds2adEK0+k
LU1Belg2Yb1RDRv41bEonGEbHwiikwDBPrFRWERnBK8sOoPujhERmbb0I3+KvXyjvGVEvAYkZG3m
exDAegDolrbzqX9f3M2yiZ8geAhMkCIngprm3gT+l/Cj+xa63dDa8mEct8tLvZs91EMWjhXQLrYQ
LO1WTGyo3pFzQ5GflOHJOpO++xbvUuL83pYH8UV0C5jGtvggnWBN/efzkevvX5xvnI6gK/kRHpFE
3Sdpv8zlZEZ/2qTLzabDC00UcCAXxouZdL+XMH+qYP71GP7LIXz7MqgDDEAqTDD1X0anbcs4TAyl
ZqNJ0+X2JayFFVE0X9cuKeyl6B1xbbji/1kL/JujX4Zo9NdHp+Lbgg2gGgygxVsX+i+uGSVqVH22
um4jCcWLsgBc1GY8bYAh6C7AHL9LWmfnVu6H9XMasZiRzI8KMawb6gSeGIK+VevlUsGO3rCi4qMG
lsZnm2Mj+hLvsmE+zdhE4ePCypKQVDuJmKieSc/iMwOrsf1WxHg13bGfOTLyNXetik2hgg+7XJXm
Tr3VuGBedhk74KbrnuV60BzdSBpiHgbLIbRSQBe5PvSYXnze5QYWsg2rLXsxAX7BI3+MtE4+WHm5
b9J6dDF3CESvRfXW6rs7kkkSpGZcZCEJLBasNLzUeVQYfs7qOJoIjh1yv9WJJZkH5KyFXzU9YYKZ
FCgiFIyhXH09o8pXyzYQ9BDaRduyPRIShxkxn41yvIf3YLq87D3HgWmXVuc3rUT6rwhWgsC8F7lu
Bbe12MwTcfI9tH12lKe2s5NKfESbrR6SsVHtctVHDiq5titN2GXmssFYftbzBG3cUvhIc8kWIuKK
b9L8li+xFHKm0mK6vOXwGudMgbVIUmwZbXegNoXpzygtBPm2eWCjceg7wKnqWrqGOHHxGeppaZUF
eY76OVmzerR6T81lRDKDkW/GURZssde6LfhYyCXpvVIJX5bMd1Zq60WTPyK+X7syix+oMcONVgM0
m1f5hOnuEAtaQTqYrvlyoj8PCdm1Kg5zxr4xXmeKhLGjRmsRw6+6/giK5lGs2bpk0lE0442AF1Ga
fzSz9rDWArE+0UIETf1cz/lHfBrEuPAYbz3McfmYhtFFTrofqTk39sobeFVREmrdy+3n6uRJU2J6
K0A9mm7FjWaoZJrIdDbM1M3IlVBag6etoN5ZdriqDKyjSFPFYVh5RJv2RBYusmaAxKrFK400v0or
mBO5KgAOab10BB6iZCLU7WF6LuvCEc3pli4cmb4wXxfe6qKQX+ZahhW67KalbDn40BSSVyZkAz6O
aGi5KPR7pkSk43Az9MeRV2CB/Zbz7OTrAci/W9cIGqbHGukA+Dq+j8ytWfqqSxyU4uDeXjMxFPw5
v1qERRlkfCkxrsrS8EiPcnqz2ajs1ktuUAs1Jqp2AsrqrHFNMsBw2trTbNgpe7wWjREbzVB610YB
9QSUSwqvUrum8QcQlHXE5TyPTyaxK5YSb000GGqdOEaGFnkl05ASbZwTRJxGq++ViClDUhQnBBSw
caPQYEZl3C6NdlDuQgERgR0Zx1Vx02qZthoogNyukSAwTEFtq5fLJi2GTZeFcJM1MEH7smkfhCoK
A7WKIpchYetUWiztoo69aM3JZ9eYllxzlKPNMo47aehUOyOGyal/OlHEZEeYgg/QRCYznh/0RZZ3
OWBFeFvAUoOmN+/DnlF8KZCrmEpda6uLUntTjONlVqdsZ+gfaXYzvfz8T4n5Uo4FDh/i1hjJ84fo
7HHJ3H42yl98ItL9qpWaY0SYR4tGHW+oqpzhT87xOVt5uIsH+dpAf/FlNpzefYJHyBZP60M3OZSL
lAD1xnS7Q3WGCYYCBeU0b943+WndyG9p7XVueyBp6CB95JmN6DVzUERa9yubYMSYb8sjn/3mbiar
7bsNJG+kQrhTjuabDVDLtMU3YaZaij+6O9Un1V60w2P1Wewp2UWcebb8ymukv8KUfIw3aMWQx8KS
MU+4N4zO5qQvJLdQeaIcsXcRk92oukfxnv2vRHmauS0gvAmHiE1ekWlspTPzRtyhqt2+SZ2zGHfs
BfhrAOYNB/kQ8q978wfajGsyvpGOmqWuCvBp4C+O343iac/THalJ5WILllNmVD1OBrvkaAXGc3Wh
kCfzxp6fjcAIxFMSGMgSuMRKCg3lO39fMSc45ucKI802gqbzKrYpKfBBymZX0t1+32+khlbFH4Fm
7aoIyxMHKBiI9IimotUCnQFn5kUyIQ+b2fQVqiu02yAssSvio+bTRp5b6IgHWFmcpRrQbdXuGtag
XjLbtXmrzwVv0u81yZl5eOeGs2lfeJOX4L4SIK5zIHCfOG2JDoVNGc4rL3rJ+wCKLsXpEUOnoVCE
1qndvsp1oEh+OTnVgrLfzjVHiG3thDYx2fLDoeThkRIX2prp4+vV3emV5zjj87UEvWi3ykbm+dDv
ZmIJJifFjshGSbD73k685FzxbFFdXjUI5+2+/aya28vT2N3siWwiOcZPlr7LGpsuRC8fpnE7W2/C
kSPMOmraTn8Tam/c8LYohC1PMabgIno0juqPsef082jJ+npHtIzdM2SiZjQvxhHAAbGYJoq/H8Tl
nNfn8ET/1L21pDOXD/2F/C2+dvRO6fta3tXb8Qc9WYmY/6r47DUPxQc7R1Gx+5fpKZnJmHCsIx+b
zOurDYpIvXQQq/ntIys1wGkklEBe+Sxo1lJ3lJwBxX9Pu+k0oEA91dWO2ZNGqbq6srTXU8+qvdBt
Ub8zlNvUfP87vl9xOMjprY2jhBI8kOCGaF/azGka22iC5omJ3hJteZj80+MINfW1qpzStE3zDsVs
knlp5vAkGjSSR4JltTup8Yx9uDPpQE36Gl4pdBFgjVxeoNIVw+che47WoIAUgrZx2AufauklD5G0
GVZHs4KGQuxonZYCmQpShcO8HcEcsab1eeeqdijYTdDuh8yfd/0uO6SRS2WT/1gsJ30VrbscaNiG
3pbITXxJZK5Xny3RU3RzMJCcivDkV95Xy+rcEMSD01a2sJE5M4bP1EPV0NGZx5tytg3TzV7zoNcd
igEasMmbnxN8qac+CHHE4khT7O4mxnZY2gqmM8HLpmfQvemuoSEnRgnB8O3NztG8evl7SzrM5Mw4
u8905OUuyy5jQJVnXUzLGV7QlStzYDrKFvDYq+SjOX7KA4Y5b4UIesAmT+SQ+MpTyVzBM+72leSh
8Cu8+b4htuo+P9PPvPV+usVLrx6gMhmRW7sWB/cP2DTRpjiq/LvjqxqY7zyGM52uCZFiNwbjakc1
jzov3NWDXVa58ykivbh1RMMvK188hg99Y/fOQFeHXMylLe8fupPwhsLxceAXr+bZqux3jG/7kEEK
ZcI5nD0UKgOn9viYLr4ZkBxG3JJvfcpe8cwV2t8jeZXuZr86Rsf2C0rkYtBd4ZWxToLi4MZTn+pP
FugHTlj1ohyTp2wfbVR5Fyk7dSED3pZvoOxNnkF839bivX5WD8Zj9czEmgKTUWWJbpp3nbYhPTH3
YwYq7ZZlWrdbT7R0R24YRiH0iMlnb9lsnrBsxHxYDddAqqg6BRqccMfzXrjqa7PHTVKrXvsKg+AW
93oyj1pP4qhvCMEYgo0kYtHndcKIz2OpsrM449ffyqlDk4rPIhz8klWXPVUUC2gXaUjZ/VNVkDBX
9XfqOb4INsxQyTfPcmA9SrHb5EAtENs6cmYjJk88kD3tNpZdZbDnu2ST4E21jhAOYi6kY6PDQ7fN
77F1lS1vu+iFGf7x5zGnetGueGe6gvJSei+iDWWR5S33RVDtsnOU7BTpMxac1DxH0yF5nyi88v3a
Ev3IJmxv1gMV74HDf1h2UbYPp8sg8U4Xvu2xCUzCgdJ7zh+L5N3cumS78XHx4i/pRbBcOoLpkL8x
gVBepRMDEPZH0infrn5zlnobMWdxjt65lzgMFOXDGv3hMJ6qh6Szta/ejzqneBHxIFuuLjoWT8BE
tt+RBwdUWOIe1iUvf5rrp8ikCieVPmCtp2CNlnyJ0+4tfe8Nh8RP6tLz/BqGj4iKMgrQrcI7NpVd
BG+Dtw52+B4RKIlDUvLqz+apeq/CO5asyUN6b9Z7Fh3aJn27FZ6Cn3zMla2i3k7IybCzXXpaFSA/
3vgibWpfDUikJSKPgchGDPot7elwYP0Zt0Ej+8PV1FzcYRybUQPXyB7eTDBjx/Cx3Bhe+DZcCSeq
qQIurEWKHKWse8soOpIY9WSITnhfnVUneqjvitXJPvAhNd+KP7zXzDe+l13xISvngv0VTR0wmsO4
nybe0nb+yJ2XnC1nuR9FxF7bfpd4y7s6uM0Tp7pCvBj/KrOxY7ZvH8d6xy2ibMxnnTFlYVsnBkof
ii9e+YWkBVO0nZkzM2KdgxBZGnZtyQkvMtPLvfaAd0eL/Tg/F1fiw83RK66aYZfZebX2GWhTzyx9
hZAwu0aFgumJa3ER31XGLbmKrl2kOSEYJHpd8Wu2IOF71WNDRS6kndDYTiASmonV8dC6OSVQk7Q0
6p5RT1y6IWM1kknVw0KD/lqWTnhole+u/WpJNLnnMS3cUaMTbqMrNUx5wtWVnMm/Izkip0rYwbts
W7b1Tv2WDtS4tnplJdyUOy2j/bAHeGSolu34QrTOD+Nreme/lRFC8dlc6Rot8FitE36TLzpz0Uz0
zBgsbO0lwvxzu4UcvMy79bC4SJaDgurSnXR7OkIAeWtrr1SDSvCl0UUXB1DwmMAJtxfJV3+IW0rE
JGgLhxzLQ7Nh4Mfx0ngkj72V2zSIZ6f7HGrPYKx5afZV5+STzU1xQqV4NLGPBvN1vJqQIhlMO8UF
4fGh/LIu0ak/FNg8Pq0tAb13SNqZnzfP8+Iv5be03mOdKnOH1msBRlvZCdjVL4PlGmsKi1bGjkjD
KARMTQmrv9GMZEedF6KqZZXneUZdt1vpYmPNEPdTlEv7+edvSGJ/GIseVy6pYV6fc9sOt9/9+cPP
P/fzZz//mjFFHOTgujiUB2lvzYnU/P6nK2OtUSDd5xHskSK9keZQEWmzgrpeRE/KOcO2HQaW2Mpg
H3m+aiWaMRvoEs722+badAwtPUVsgWnQutEBY5G4mpGdEyve65rJ92b1TG7VQvRHgRtkNUTLDks8
CD2xYrY8ZgXzI5nDQ6/8RE6pqAQD1O8iep1htja5rQyjLI05ZxhH6Kz7NynTYw/NNsmhRWwnRUkc
JJnNtmhRcPcsttwGSg+dcPvYwal3q9D8kJH3UFbXLuAt18jbCIYaOWrImltvyluG5nJY+ApkwOck
YdOvqo6QEuGWRH3rjLhpSZxMckpPrsKqqfqHhurIVGLXslLTbkl9QJMPWEXspr06cK/X2cog5Zbq
l+ZnCB+rM+KDOMSd8qar8EFXzgeMjizxFyaZqgCEppp2Zm3sDS6nMG72oyKi+8kJW0e/x20XnvMk
fFeVrNv1cM5QxtA+o1Kh3Ub/kfnkCEATM3AQRYS1yfd9LeaurK6MxNHpektyy51YKCqKXt1Gk/UU
FwZGGNRZWFMQD0YAV+ZXAs3l7TgJ7Ml6/T5MP3KCdXahJV3VGqOeNpqzNy4Q3sQw4f4VgnRQ8zcc
HxQAKEmcFcqBXazwnoRwflijcwEQ8rUYXsl8hJkk9m/lsDJenljlh5dG+5aEmmCxKH8e45x7tclm
ZmrWd1Mae6mbSVsUQiYnJd9DsUheM6veJBOcOxfri9Cb46afkXQ3Yvx9A2JLyOpaM4LaMo3xJmSW
1wzrU4PUajOkQuc0QJ/sSMfHBlyRRDy+mCzTnUqLI1thwQQ61+wW4bAe974qWYKTpLKIuVreiPUt
hU2xgjVTUTOWcW+38n5YX6ZGeBnLGHkbPbWlMG0cq5e+pxn7+XeLVPsWSVqTag7rif6deVpiIDGZ
c/OU62Jjt4t46UX1tZyzzcAufXDIRXfFhlsHDfMzp3JsD2bEd2B8SWH3UmnTLi5oiImCSMhP759w
xtw4WAq19mR9trMrJeGnqlMaY6DYGxUFc41exlDtylLfrFx6bQcmjlA17a4n+CBDTlCNgx/VtAxy
zAolbRLDS3IsGm0RbR8ARWAaXejosrgJKimhmelEeNPGGRTts5BCjQZTSz0tvmX19JnO3DRmGQZA
bmk9+i3S6F0rDyWLnlGz1RSpUIVYVeFIyUW65bgDhx4nq9cXyuI1cDqJsm102yoB6I8SF4ARXYZZ
jQPSG0f60puwyJEE8TxzTXWd1TtCcgnj9ENTJVSSkpF5Zt9v5VzJAoXEDzsH1ugoI3MLIVLKbdcw
0cPKfTtZPQV4AzDQAd8O+7ZoIGbFIupoap+kZrmNyRC3wpOC1NI/WFOHtFWcngq1R3Mv63QyxoJE
AxYa1BGHlCvWySKal3phBKsLfi1VZ4WnlnenXG5alZJWa1WQstnwklY59UjOLoYzvLizmmfFpEWT
yvTN6MlTJzx8ORKh5aSReRmn9I6cDTeU1cw3S3SqFb30PMayp2F3c1O4e6eaPaAgVqOvW4RP5wZm
MeRitgrmMyWZ2ZZy66PJ6Vwr2JjzwI008loBNW/tZe5XmB/NsWbM0PfhNdZVVxmHF/LSU6dbUDHp
OfC7emGxJqrzroPJ18nv8UwhW/dvor6PpPrIXmNTGw1vANJHrJnFfdG5YtdQ4OP9WRRmM5j4HBTy
2hbZ+qNomce5boNxQvaV9OK0Ldr2B0wAaxE/cMZynZYDwkTc/vheYfESgfmWCX6Xsf1ttfiQw/1m
PJpT8NDiLG8f+mItSGgp7Lu4ccqROakiyHf9wFSkJY6Krev0kGDyJDYzOYtt5Gg5bjulYe07o6Ff
K+sxalOiX4aFizUDytKt214fd2HaivuqJZQ7FfMHVC9v441+3hQr5QmIZBtjgV2U47kShI95RPEc
K6doLKEZaadpJmwrs4YOpw+tJE4TUzBmP++An6gav9QLud2EmRjERI+yOItuqsecjCOreKpIsLLL
mrFaO437PI6eRAN0d0UOTadJQTPlOavVienvKAcdpxlqtoxxxwg0aJWfySPXAwx1AxFqO00r149V
S/ZStArbVJTOhUkNmvf10zTnNNF6/zgjC3XCyTgPvE8dJHkRc1GCZQmUMoecvolda6TSVo2GFhBL
7meN4oZJvVEUIUhqBn1KDtIzkUpCwur9aCaPAo//mah2wk2z18zIyBnKY6pFLjKpVDK2bZO4VUG9
i5ZQoXkqGCHjnKAGUBM/xuGII7+lwSR3yU6EgaCblL5jTUpHjNLED3FXn7K52o2pabj6hBEski03
XokvV9jrOAsDIBUvjC3py4eaWakzzUXuVABuVlHaFARiqmk/eKYgCXY8EFlbAoLV1xnDoby4E87N
bJU7pxN5/fVw9ZWYvkxCxII+XLhf1L7YarWauq1Z0rIXld9URhmkk/w9NSNj3LxzpssoiJpn6rrT
LCmtA+THTo4TNrugINRys5j9Y1eYzDX7dhsO5ga4OTOIVjsDD01csma2yWwdM54iJwkxo+mh4NYR
lw1LqzxPHhtC4hGyai/yTLq7mBVvWSg+TW28BJoOLTCxXjBwMugbZ19TJlAXFtHwY6S/qkBNnS7F
8yYpGUua0rAl1fB5uYGpSPIrdEDN1nVmAuZtZq3J+cMqCDik1scWKBCVrqqpnlTzMSZ96AK5UXMi
U/qBPw19YIoarlzAXal1449h/xB12yo3PnEzi25X6ruoWL7TKop9Ux8BOPEMVarqDTPzNUmgYktU
Mqx1SCLNzKfaaL6M5hYUDKDHjruwcPu5013SuoqsceSxlJxSlp5CcYjuxoFGQUUdUYXD6ORp8pgV
KUgvk9UX5owNLB8qzREJxOonOa7JmY3GMjHXiHrjICtUBhxsB0wuC2kQ5zDsKgd/0Rok5XgaFV8w
Zfby8c1i25bqrismdffzZ7/8coaato0rGtcm+0zYDHmS8v/YO6/uRrEu738iesEBDnA5ypZD2XJZ
FW5YqiByznz6+R2qpl3t7qlez3v7zoVZCEsCwUl773+o7OMAZu6XzXLMrSdvG+nB5yD2s+OyqXD/
UAOWsc1KVm2+IT7pXWEeG5lDK9abnZd4YtPrmr7Sq6BFlKEnwxfCHg0MAtnYxVRqRJcRUBU5zZTI
LSjbYx8EBWYzBTl++JVJlf7cdFP5pGWms0PxQB6beKrzlbAL5yhCU/7Y5Dn4k/aTZ4yO8m74uYmA
F1izXd3ESFodU7XJQB4ebXhKOwf1pWxwyYqZdv6o+4PY952d3KWgS39w5X7C8H6Wu9+gAt+8/P8T
JKjbFmX/P4EBfwMJ3l+a5vI17Jrvbdv8BST445M/QYLS+wNFKBcUoOVIW/6KEzT/sHUpTQc1S2qh
f8EJij9cFwgf6ktAy03LBPfwPzhB4w8omCjSOi6sBngY8j/BCQJ7fAvTIFKEemgA1jDwDv4rkMEz
J6klpVYe9Hp4wCtm40McdsJSdUa0riOXYtMvN+kf0BP/dEah65apO9IU0Kf+esY0t3JrHo3yAJXO
B3BApPMi5N2AzRDFbBA+vz/dX4mrCw7F4UT4IkNgtSxX4VR+QWoErebPSHiX2GnurLTI15ozncuZ
dFU1n//jU7nw0y180lAA42x/PVWPvJNX1HN5mJrkmqTJFX/wa2Ru3ST48vsz/QO4hjPZWAovGmNv
n1orw7khligPvoY2qedSGmHxk64ToPP/cv8M2vzbFoLwMbwfpbrqGgtr6dcbWOqZVaBWdDCTWhDD
62e3qjelqzwdYfLISu9BLNyg5YnkMZh4p3cewMdsZ5H/CwXpr1Se5VG6mOWhpO3BEUb59a/31+kz
V2u9oTx4noZKln8vO4TxgvGMifN5LMdTYznffaB3v7/Zb3hZP89rSikdAEae9xbKpBl2AWS3oAlp
Cas8oiE0b+JiOFXteILEAjE0uIvz+UxgADNMiy41QoIlHvFIL9QQFFxssGXy/v/lsixYox7kbPk3
9KusC7i7YV4eWouCaIBNq3Q4W6toTLrbfuv0+66uOBD76VqXLeARijIJYgxl1z+7NsWKudsNMrj8
/sL+8THZDlxo6ei64byBZM1djON7kZUHravqQ9kDb4K3RomUQFxxBiOcuRzRfioFBdDfn9r4K/vn
56P65dxvcFkuFLBe69LyMNrmu0FXWtoBIUAwaitRj2dKz9yKeDwMUn7BqCGviTR/fwn/MN4wZL/+
+jfD25CgTdDnXAGMdvJyzniWY3yZ4SWvY4aE359M6Mbf77YHxhvwM8oBikSurueX7ln4me2i2p0p
DvPOqZxbWSTXAXcjEtk9Cdsq21f5pk+jl64lszOFWrtGy+ZkU6xuPcQGOx3QJ5+Z0olKO23H1DwU
M7xd2ejnkoScl/SY0XUny+xORbwb7eLDyADnRfFFGo2qOY7nOd2hV31XBvtOAn4EncZCkfd3ckqo
scBBKfaErM+wp9ZlIeZ1Q7E2n6G/0kCThDfZLVAJEw3SmeIoggm0FZt1Zk+dlQ6FW+LJsgDqYucQ
GsgsGRFVDcxDeaL5PSITFEAto9hU0wUG32NUkXekLOcX0Hw9rhEu83rG8rJ1xmGF25xGMa0zVzJM
CJ1BtvjmronnM+Spg9V8SzrydSSKEzMgl+ztiPdakk5Kvym+ZnZ6LUR8Ve0JPSfSETm/IcqfTLv5
CoeFkjd3Rk+oC+CDtysH9JxG8VVzesTe+/CKfNQeEvh90xBfDPwuY5SHYezfp4RMNhiZmvu5DB6t
hNlaU+nUaojI45RdDM5p1dwgwYg3eDVfME0nIyKtoneXQePHuXOHln676pSLhe/QDgZSx+gtjQmF
eB5LMebKt+OITt1puf2+HV9xoUDiWnuPpwx3ssiuuDXsvDq8tk7Awp1kvkV2HUSDfuv35VfcyFbW
yE/VBoYee9bPfdQ/xB4sFgg2tjucw4F5Qsw4mAJPj0vvCDfwXVl0w8q3uBL4f0+j6dJg57Pn9ifP
mw9ZZt+GCQU5/N+87VPSFMwuZXDxbG5B7lPQib5V/Xhr6elFnSKfhxMOdqoUSe6V80VT9blB4cnT
0os5w8RSd4rFD1kR+eAkOi56KSl07UrcfDHi7ELITVFrPFcVcApKT24RPJmFIF9YG6fYrTeWDv6v
Cqir+kH3lGQU6z0TStXk0T4tgqVtWtz1OQw2zw1vLQmFDlAagDmmYTKbu6qMtHVTxQCcKGcyO76T
AcWPiNMJk4dVS2/aV8lD8T0ztsaj7bRk3gnh6Fd3y9U7Cb9vNPqTmnfjCn2V6CIofM5VdRky+shk
YVHmKC3tNF9bgjRgqJ9VUx7U5Gzq8kHrFMTfzxD64tlELFTBMQZr4fdnE42onVIjhEE1veCjUN9R
NAGIn4bE3SnWQslV+nW5q3TK56JQKSczfrc0RyoqVxJl1KDIPZENSj9is/7ktDkqXw6nXoYSN0qv
gxzPXkpfKQ4Mt1C9hrOJFgyxKGNx5VeKL4lZZUHiRHrhpe1ZR1hJQef0kv00PaNXQd5EDVu9muoB
d5FuoAmVBGTkmSUpzOlMHafYgKXQvwJn7yPnSZ/JhnROd1pTHLg6BWnDVOc72jqgPpe84Nl90Srr
UEXtZzs6koq/Dj3NBSmGi6tRNtT1cS87VbFEQpopXMGqEOvZL2/wEB+vBjqZ059dNWa2Gpc1Si7d
NJcMZbAFjZduas18aNxKQynydpzau3KGkIlcMdzP3VyPt3odaZsEsrbecW+8Wev2g36wvX471o7Y
5FRSdlgE2qCzAuopiN25NuI20yjOMlW9SxaAgblu2eJYZZf09LEOM2AArb8qWzQJo9an0kLu38dp
ILDvEo0bU7qUQins4Q45HNFUJvMTDkfTRAqyZRRtSjVNFqO/0pDa30lde0/fivYxWdhJA1oi2ua+
mjQSbyE51aC0nsNeRittLL1tWsYvYwBhwsZRYkuSHPIGwgmxRr9KQ+6VHKaznpLCXxrksniRXXxV
04GepVdyvQcNTr/OEEf6nzppq3+rfP05DnNV/HkafO8WoZFdCqsZPLULz2J5RFP7ofOyPfW049L4
0V0oNvBVOs1daRENKo/zi2Fg5WWkJM2bKdlNFW5mNs06HPtiW0zd987vva1dyOcq96abATErwzPz
HVrl+iqdSgme2W92OK69VB13JGgigGDZXetpzqaujC+yw6vVnykVGx5AuqbFEkLGldjoA23exF2N
jD1c+ZEEii2oPzsZnbKEf1yOpONqMzg6gyLIa/RDy28hC6TmCmmWQgmQbcQ0Y3FkjDTPZtpUhkv1
NadiiqsvCEhsVFQtio4sEFkp7hH/RD0R1QSa3/fKbR9Ex7g1MWeiWfVd6lm+zSpuEpnJVYnN5RpF
uHJn2pysZzCvYrMiXQzrI6HKuzy7Akv7dT+319xCxrR7N440lxbzto3pIdCFTOYmwctk1c8oadVu
ug5THrvjgKXUOL0FOz530J/Akg8TL9ZEiDh99WKbIAl/js2ENY+XmO26TElSA0RFeyQkvggHrH0p
0647tZb1uzBed99HPaPG5eLTxo+KreKUt/Kcj3QBLO+fZzifQo3ltnyYdWi0dkMXDQbzI6qc7WoZ
guwOXkiMj1VYwtVyBPJu5deysc+j435PMeNZU799gWaqb+Y8hqoyl/oaJV9yXwN7PBXEUt3xriI8
2FlldiTQbDcmzoPrJBh2LUIzgYvEdBvgqCFLLP/8toMlnQFZZl6EDiWLwxzcNY4w6OEsDDCnY54D
pX3X5RHotGdBbe45B0qDnF1zjwLM1ykbngzHpThEyTtMyPchufdZibs6u6bVBtgv1l3fmzjEGia1
xSH66DYkgzMvHu40F4caUnN7CjS3our36GpFKG2N+saTEUgUEVgbKyVDa4bFV/wRQYBXcQJucatH
xhnNTNhQ6MGJMX2JmEo3KIg5I0q+E/xvRA/TvV7NQDNLkAktxas9KVh04WpN38iomiihTpi/SSxE
zHu9Ec/5IHGZ+LzE5KDMV0paoe2cvdv4xg7/oXqdmnfUrhgybfFoj3W+MYriXYKbwt7W3EMZAimb
+nwbpiDYo8k9GxHij9TEN1VCFSbIukfd6HmzU0FBR7PFyqpbaMjVrpOUl2U79dvcAygeV+03bYCo
lMfdehTtLjIjbz+W2S2aGChE28nJS2lF2dkdQJ6UaslQj8yoQNU1uMYaEORCopQIac1gmWc7X9uR
6UPvSJu3A7n/tHiHiPadj3QvUmTY5Bno1bist/rR+mih9wKskZFcCxIWWgGBSWW2dH2ksFaTB7Q+
Q+p/xG/NMTmhVwH/mUsbLEbCFNCLblyBy8/XsUO7nLa2Vze0L8/dOxMgQcRDqNQnCCK0uAAPEhJg
HevY0GCkPThTdRcaDdT2AM2letxRren3rle/S4Ye5D/U4k3eAuht0epDHQdGVd9/aiJ62jwPGEz2
NcsoN4VkHiV7j+Kc46K56zhhfRj6eNvogDebARu9oI72Q4fekub765oZZtOGWAjJEvyyphmrCKuw
raH5XzBwoTlxU9eQ6HkDdqothaitLcOriRQ4fTDdLzNdbhYEmaDRWoljtT8G1s1c4+0akCdgOIPI
mucnUVkCwF+IWkNgHjrP3ITMCvtRA78wivAej3AUOoKX1K+y3dQ3X9IKz9wpwPAFkdrPRdp6WzP9
WMkciJ7od4nRsChqo2BvAfpyW/keFH60I3qDbhP193JqXjwXGtqU9fhVRmGxQRl8owvWBjO1CHcE
RJPnLNONzlzn+N2uZ7WkhOwE/BGxQpvwYeV6xjkXCZ6LExGGxjLZjkzG7zK9qAnzR3YJNdtACV2y
/okLmg99HXiP9aG3Bch8JRqsFgWJA1bCmLXbQquY3wXrLAnut4chqQ9Kzj8KqcirZWsSmsh9TVxZ
A0qaErZPNAP/BJBvNjyOHhh43fH25Km5UpMHNGirhDXeerknswkPMy8eGZM+FG4A8Jhu0saEma5o
xxUC0ph5sXhLgvaEWUAhvrcTv7vWq4tX7tVKufDFWRlaW4JijMz1fh/ppMwj7ROKUqxBCZpGP8i3
swkIhj9P8KOTOr7ONdS3PozzLR7L77QUJLKXc6hEm2qTVRRqWNrVOQuNzE42BpbyBw18Tl3fhe7W
IjDdlcC3YkxL170FCs9kdeF2xHeZr219lHF9dKwx8wNgpvEYYxVsdSrX0qm7EGJHivqeAzE1/jIX
+tmO8dcIzOQiLO7/gHtvlhGnaRLLhIon1sbAQFIikr1QwpdF+uj048Ps2M+ZKx9gQl2hpjAs4XqM
81Phqy5mz2ebeXpdRkA04xK4PwJttgpDhjF5X+p5ddCqNN0ZbjNvZFPcmih+aA5q61DBx60f5Z8m
C48T4ksHkAfSWUs2NHAJTU11Z7WEzY8lVZs/OTHjXE7wNVX6tCobf+3NTKgqLJWt9xlsgQYpsoks
40cLDTok02Bk3cZZunFLf1zVGc9aXXbnUt9H52zdG0QLvY5yqKm/k4OJaIhL+CKjCRiEdJ6j1Dsk
JTO1kfUnM/MGFLeNQ2BiGzRMt1HN4rhzFFW4UwHaLouiq+YhvBJ3/SmpWPdkaUAFrLiXBRA7u+lB
gInz8gy6KPO3Zj5DDlLXoMZVLLaILVR8rIfTB4tyJjW2YlXW6Fy5gHVAS0OsWqJkM50Po6M96Ios
hmHhwOibXow+pXGpixBNscHxFsymzO7VYor7xEJcBatlPN929guSrsBwiumYC3EnK/pEY09PlZbf
Oc50qxRnBWmIyZiR3+GTSc471Fer/Icd9F+G4sWSsOQ63JRi2gjOrfidpk+mkIeicz+XvQ0i2Bjv
jJnF7uREF1OF6EPAksz/sKTflotHnihDpJH2KjISFTGTlBGJaytzyON8Uksy8rxed4O7hYp3YZM3
NHjKXQ9+Ri7FGG9xxn4aDXARoTnemzEzpmZj7pFtuPMvasDo8vIjiIxEZ7RxRkOC+AEgpsI2rSLQ
cdPmjoUGi2Bivc5lZVU9L9nkKmCkq+3PmitJngnCy8SaECCSD6INVi06GfgXkEchqO8LluwdkBbH
Kbw7tBaYAdpw3foFrsaUBFlieEpP9EwL5hOBGSE/uTf0cb302lllxyo9/Va2LWBoFUa4ZnWLkL3q
aDt3xP4VZRDcIQD40xk/5FH/ra76kxpK1FMN5+4gC6R70vASG18Rk1sHjUzWeHIxzGjvAGjc6x72
TnPEz1YpiL6h9wTjeLKd90kXfq3AZ+dkVWopAmZ1qtQMGbO6J73/NM7jR/Uz4VCSU2ZQLFv5YLsk
M2GPQutgfdA10FFYtTKRvAh6RyVJVAyWlWzHjJlrqQ2YbeUApxn5FT7+yZoxnyutuY5leqq8YjcP
MB1Duv/IQn2FZenNWBXaWhUwYmMKVnUjjrFO0qvPP04yBtaSEneohA+ae9fJIqshB646bLQbSj17
g0UiPjYJTA02EVIfBlDZrECOUo+alT6FB5nKh3GkCTYVBSYKFls5jI+OTKftklgI36c25W0fM8d1
NdDwUAhi0PGyZl3SwI1pV4g0ZVkfXrvOAJKAozRwKv2c4b+8ZDxML7vkKND2qdj15E5QHSK2plWK
Mds3GviNhuTcuKTPYiT0TWQsXP9+aEt+OKO6x82JASqonzjWwxeSh9uqxlygo4DdGcxomZFRxTcQ
qqc/tL7FI6yJ7MFQQvdBHz+DbTOjBJVUyOUSB+6CETyo+8GU4uC2gLUoEND9Gue96ffEhirU9uHm
jmZ6NMgx9gUx2zSm6VrQoFV4z3zfV8FVBgzcdjpvu4GwCGTKTT10p3QY91MpzK1G8h+YroX6QA87
Sq2obbKwS6QVqFQZglF4rOBB37aZuwFegdCnQHVH5UgzCt5WRNItt+8GjWg1DhkNZMDqLfesdV8G
JKdCHggOcCAjZsFASuYuCxH2B69CeKpBc0R/gil0j3odMagHj6GaoudGVt4+vhnMEOO0JNU2BgEy
ILGnEI9MiEMU2HHrECCAEIdCQAHyewDRqm8U9MpOv+V1bzwssSf82G2EvtMmbbhFrZO91O10N8QD
s5Tfaeu0zfC/tZ2LY2SsGB4C03qwxuy6ZGk0jR9dp9GmKpG2lLrrAj/XkQ5iastJTS6THUvFZFsB
u4psQmPPFmgkxSxPJ+ebE7oNj5P7iEEBjSZ2v+PRyldm0F/LEIiYSoiVJdno2uTeYY1C2ok1MvTl
xyKGHq2GkknFvaVHDSk08g/WKK8A8kgggh0oyCJEZniNy8dsYgqJZzJKc/Gxmdt3pUbo7RcJQRTW
4iu0WUknQC4jyLtdYubcpFUvc1siWUa3jvxeNeifqGT1rFJTwqZPAhACG1xg5AsNURAHyKbb1IG3
AxKG2rgdM2d12aXuI5IGQH1ddLSXuUoTxKjl/G5ZzS0/lKXXtClti7GZII/MbOaph262fKkFCSUQ
0VNgVKfGLb94FBjRjYd6q3/ybZbbJUUAP0g/O1EJUz00fVIOxo+cgLRYXQ/VTZEH6Vq1+jE5VUnC
4stN6ZVVvm/y6ZOGu8qqdKKH2XsaIIPyAPz21kyJQ1t074/ggZhLGUprATElO8b8tKM13uhuSVBQ
T9980/kAQrTcEZ7v7QCul+VN3bryso8lbPWgBLcGq3p0aVo24GjgaOuw+lqmmtyF9jsf1ruml9j4
QoOfFCHehxnfKIp8rsjyDJf9xp4gsYpI3I963z1POu5fCRStzB4PSUq+DnVHTNYxzgy1rUP6DvoA
3AMwI/a6K7T63My7ebSPhd+Av1bEfkNR/H24/hm5h06R//W+eugTQPZa2oMeE+AWZediCxx0Npjn
tEGLmWVDjKZAo8QF8B2EdxbOwHaozJVKgiCIh/cQiOVNBkRqYLlNeHTJB9Pa+O6LDUjSzhowY6X2
ucXpkRxpEEMxcb1tqScfMgU5GRT4xFAwFMj0j/mCTHHBqEgFVkESHOyKArAkamMvoBYlniHAuiwb
X6Feuk+FAsLQFnAtWzYKJtMuiBmQbCQ6cmA0PXiaVKFrlg06+vJo03MGBb9pFBDHBpGTKmjOpDA6
CqwTKthOrQA8UkF5DAXqGRS8x1dAH6kgP02afgWOJo5dpn/KFSwIdBMAoRBOWDEY2XHZRIn/yVOA
IqHgRqOCG71ulmOxAiOFCpUEOmlSMCXupnVsFZJp2Xvz0lRgp8DGXKio8lvL6sat9EoyqXmMncaf
mxIqAgnFEjnoyieFU41RcxPDlSz8Esxq3x3QhEaOBfXTKls5jAJmdJcE5nM2hMjZeDhFmCMs0zC6
y9pJHJdNFyZocDaqX5Hw377+AxX6eJsmZDQMzTSOy4Z0v/ixB57PhECo/oOMLQkKXVj01qh69DSd
4l6pn5rE0E8F4ki7JCc1iJUfPle5c5eI6MWUNfIULXSAAW/Qg5bqAbIM5qlQFtKjXj7rsr7j3+OD
NGDrmUka33gpEjNulEdrCaB4je+GibelJp6iUC+3EhDo1vOQrWpR3dhZrAgYdCavofjrtjQo9ZJE
e/U4cI7l1TjYxpYMPyZQXu7uu47LQRauPM2AJU+TBUPOReHzsBxzCMNQzkVeSXs3JoiezyhaIsq7
c+bok6UX6btoMxIaSsVCRwpgNVsJNqPqPjcdRl/gQdm18/CbMQZiK50GlXNyc8dlr1dP4ZdjOuLo
fWB9dIc5BFAOmHoQzidNh8wxekl1a+UOnhc2TPdoPPZqs+yBXn4mcYZoQMkM7jT6eAwkXvYU2rcJ
ZcPjcmjZ6In382VZA7120jLdMuilN4I6gyAnCeLtMxf4hOahfRQFHDA7tR6mJw+HJ6pNbNxp+sp0
hDSSM/vPk8DGsX62tRZ772I6IEaKUhO92FG9s508fd9Z8R3w5YDm54MLzdsdGfc7LCo4IgLB+t/W
t+344GDRd2ubpMPN2oNMxVCzCSu1Pq232K8FaMbSxZsI7qpsS2s9RLpxY0XQzOLu2CfSRRJAjTYL
XK7AoDHCTA20bQWfPsCTeFOKEPd3Yso93g+YzMdbSoni4GOp5uCi6UM9573oScneQ8eKr5K6jRJg
5r7r4ja8TVJjXkfzWJAF13QWEfnXquLc095C4fTYW3WHdAEHAlzsoUuqXd21+hWipDE2cGhO5n5k
HZ1Zt47L3rLxrfrny8guxS7zXGbO7mZyymmf5lWPv47FSYbw595yzA5ehgBbVrLHgOv9kfQ40H9Q
+2UE7Nd3263QbNjyRvN5Mrit0CXwAusfyzD6mIbob5mwv8Oyng5G0L5gxMGTRwt3gjOU0JhJPAyQ
WSL3KDpzXMvWL1G9tEnSISBrEfLkaZxsolL/4rvWPnZum1g/hMX42avQDLHbD8nIitGYzMPAupTI
V8THSbCEhzv0YsdogXcRPJMZYyc9J4eBJxt5D+uzLgCS933zrWJR3uLxgwGDKLdXE0ZMZNj02QHE
ezjhSYrn5WEwQFJLp9wUiV+vPKf5GNuIiEn3C4EJzDBUFewu+DJW/mWyauzGm1MeKIus2aYeMu4C
LbxRP0AXw551mUuXGPH3mBGAR9WTxW3nog0A8gLlrWFDkmUNKBtCU0oGdWRsq/DqgUIIkhzvF/k5
Ss1P9cyX1HN4dUemuaGDKhuSajTs7ENQBkBEQ/e98PB/ctovZm6Q93qKEjmu0oAVnG0Tfs9Z/XHQ
krvZPM6VoBgnqPfKrN7ZaOkSRrUCG5HoI6PQfaKH9Y0GtSl1qnIvuu5RVKimuGM3HaA9rbJas7Zm
7zfkh5ngZvxIqcXh9vU05vawZTVbw4YgA04p6hqLfvyR5bG0bpMX+q36GaEKBNL4PdQUkN/UlK0x
Xep16D6LdVwckDF+MvT+pnMIn5aMXuwFV5UKGpeASifD4mb5uhWYeEBVW8f2cK5x81vZOlKfwC30
1ieANNc2gY7QiFusGGPQxqkfkwpBCJlcIk9/NlkskjskZnazdh05mMj05AXQ6COFBJSgIy2URulF
VK62OliVd/w93sZSELMinYIiV7qR4Isw9ASXqeM/hKi0Yb3BFzXzHOBSRfrKLOxDPhGrlIYebg30
9kZqJA5ObKz00IeoUqazjPyESjV5FNQ6AXc1jO1tw6qbBEWE+JqKDJZbieDqynI3qTncBIJwFpCw
Sgs3DzjJUGW2CS47n3i7tEGMTFdpKm3BmDWh7hzwuSpXA9keTCyMXVN9QibrMtqxhiSASh0ggcZw
zZIfKlqn3UlgLL+/KcbfZBjVTVGClg6CluAf3+LyIGxMLimRQ50Z5w44UZ0QsqpLikb33nBu5+GA
RPlmHNFf+P25xT+c20B8k5MaAKC8t7KyDWYoGan+9FCqijcis2QgMbYLzzZpBk3YD4WYThK0yDQa
ZzTXb7xhwB8julIWPfke1jU1JF7WEZSU2/s69W5Gi5TP769S/g0UhkKY7tgeQpyeiRD5G0hcXo85
/lsJzcblKsOWANFtmmHFMEwwOan0Gq6661J23irwwFUBGauG5KrAHFHEU8xyqiPY9OwKImKwBhdT
xXIuovxbp8CQuM4uKalC2sTOgqu1QhP6c9FELG4fFwhioKu4XaUDW+z2qo/x5KCyGBAULjgNwoQr
hWCpiCRwSQnkRZKW+5gJN5jHWwyZOJkJbaDpKcWNNfI4sXXAzhC/QLs/TVn4PcqHd5/wbTmpgI08
z0XWwymt4bJa4wehkoyRrG7wk1Igj2Km9Fib03M6hoff32vD/Bs4lpuN3jGutY6jo8/6BhFXjlGh
uaQ+DpFM7LWnW1swqkS/Cm9Sq5HMahQqKitvyNH0qySfsk2cSvFg9NZOjnrBdEBG2VVeWRqOb7dI
zg6Hptf2qZq5p4F8Dg61TnYMA/In+BqfLJ8CMPy0u7nxsh0S1Nds1rB1A5Wyk9W0W5LNQUjGwsTP
MAsvATbf69IgXx3x6FRBMY9IksUDY39NjKKDUVmZGasuQULUjAVMMLJvpBkKJO/Wkil0G7ePQ0hh
KkGQa5UV6UdnJiKmpn3JBJTvaO7W5cTIU/vOZ2yEWBWq/4cpm6Xe2mnf03god+QcNKMtt3Hefs28
JV2fZYKVgrlNh2gf6vmlE6QbM1Pfu2FLyUvPcOCCNxibWDb5YRTshlx/YaFHvoqMj0VqLhH1nUaS
CwwDv9r22tOSay+14sFyMMIute+FoPlABDZgFqNY2bPc8y28FuKEAEsHV4ahG0AW5GoQGd9rmZBY
YVTljnIJBLa4vMHV1YzR9gA2tU5S+2zzTyoERwwWv1jYB7I4w/iiuzdL56ZUIAEZMU/UnjyYtfY5
yOjn6lKrm6AIv2vDeOqSon83SeTmjA4Vjr4bz6ZvA9aoICcObX1Mi+blX5rrP8wohi2kocMEsD1b
aQX/it8MOjAmltYkB1P9ZDUbOBxjDed909rb3IkJWkOySxSf8eJUxTtVMCsUks5SMKqqTf8Fv/t3
xLdnekwSNv0I4wQh3lxSO8lBlpERHVI7+FRm8SPL5xuV+k4H6FT1dOMrxFkx9GcFvcrc9OLr1Qfw
6v9yb/5hcDc98NYCioQFJPJtT+6irvdlXkSHNhxLkDf0qg6ZCuQKQba0UI3FV3TVAZvYX2VN/SUA
ct6o/IZU+DHwFJAtkebLfPe93kXvMXKZtmTCoGqV478gcb2/weSxbWLMASHvGYZpvcXhssC2KIMP
4QENNX+jUUUHWbHRexSnXF+oYjZh/ZxKZ7s4oeX6bSj84ejoVr0VfJAE9d2URMO2i9xsC34CpTKV
jUIGjaHXijbkWU148QDzis47rxpKklt9yAge0XJEv8JrboZkfMmmuNjoM6hYkdWKTG5tPM32zh6x
kNBPkPm1JK23S0480CJmnxrds8TckOnztv1AYi39UNot+uXQRbdlF4U7usW6BVn5ArFyJzPvQYYT
YkLo9EQTdQv8FKEwlvIY13QbE5OUtTAMKGCe9qEuMb6MgO/SgvWPUwpYVzMPKue4QEWhPiGmor0P
KeDqzBGhCNHhYECec9xfQrBRgZmhUWFqN55uP+ZdcIWi1e0lvgdxWh+KBrLZVIzxrpJ1uJZzdVd5
ZXlKJ6SWZMJolU3teKij6DuWncWP1cf/UaP+RT8dNgiT7v/OjPqvOppZdfzKifrxkZ+UKHhGf+gW
rk0szFWvUSvGn9rphmH9gSkbQbVjCFbbEvz8T+100/mDdaZODA+TCvtyD2bRT06UafxhCrW4ckwX
cXXD/U8oUYZ8u4SAKQ0lCz8pF8A9Mu3mmyVEVjlNMyZyuMOctttGVTsflw0FzPlIsXQ+CpUCyMug
X5P1QlShatjo3v/sqZfRnH4Aksbk2FIIQBSP4N0HrPQjjCcCzRoQKa2GpEvHMPVjb3k5qJfLMScb
PIUu5T1alXSAa8IbfYxj8LLTe4gGwbz2DNQSdTAk9UddzHcCA/ud4igeXzdG06DjvbzOoCFSX7Sy
D5aYnW3XRPmxVl8fOq0LNjPQ2NoAXWBqash3elF5XDaiatGDn8ea16+7IvW+YnXdbIMmRxpo+Xff
z8PPd8ZZjq5ZCrp4E/eIFUtKPOgmqTvmTml1QDlhSym7T8Fsc+zHv0lh3jb5ccSMFM+Roz35xRHO
eHl8fZni852uci1UWApo0C3CcXNiU3BWu8Ew4wK57C4bzTPaoztW6Cj7OSPUXGCqy+oYkck/N4ZU
Pz8wwPGsEnX7bcr7KyMrnU1nwIUOcbg5On1c6lu3iZAwAaZqIFemDi9veH0XNrlnezC17YzwPxBT
cpETDcPMs+a47Bl/7kWdWevrN//Wo9E3kPSCN6+Nxnvf7Zpj0pbcpOWNy2vRqxv5y79ev/2X78xN
dWunlmU/Rs0GFByu4/Xs5Y9//3lw+Y4fZ1p2X9+5fDAr9+VEW0u0RBzBPaCZrvY0qxXkWFNkd5bd
5eCyqeb0M3Ghv309tOxl6mPLnl1p0yEvUDpXh16Pv37AblTyvdxnmlEcRwBmAHdBkaWE22p/Ofy6
cVRb+fH/5eA/vv7lq5bdqBpibMzM968fWfZ+fM/br/jlvH/bjb1vJqDjm7dn+OWbUOpFpbfHjfSX
T//y/99c/C8f+GX39aJ/+eg//n9559tLe/vOCPcf5MRMGMZJsRYu3f+1eS97/+uxH/3i7b/Jh+WH
Nwe1gl6zdB0kKKi7vTlD2RS1vtVmDIZXVj3KvWBIe/3M67vffO3yDzk/UY22b+DgF0cSh8Vx2TNy
hpLXl2+OIbYck8tVH/nb7vLW5V/L3rJZvmj5yteXlGEYAZfX2fJ1y649APT6b/bObDlSJs22T0Qb
83CrIGaFFBpT0g2mVGYyDw44Djz9WZB/Vf5VZtWn+75vsAhilAIc9+/be20sQv/dp69PXDfrxzg2
5D2pit26y8yFO7ytN4csGRDSQ+bd68rbW4XenGBDNSfwNswSM1mI07pz3fgF0CLC75aH1mete1nK
OsR6zAKspMhUaPdaNtA15a1mPXPnp/Wm7iDkuf/b25jIANCwUGot8xjx/O/30iz7Jju3bRrtlrh1
GtPGJdAICGnc8Xva2u/RjJOixH9SJSxsx1Z+z8lw2rQ9zagBQqaiXF8n9J60xVTTsBxWoEqbom62
xYK+Aa4qy5PlxV/WPAys/EZAcmT1bdBEeNu/fcvff8Zkkxs/pW2ylcslbVjGcTQEXEvXi+x/2tf9
89HfL1tesb72P94NuiTiKvqvb/0/eBvWSHKPSfmwvnOwXmzXT/p9c927vg3JRFz31w/4j9+khL2c
ZPBM//5turHeNZS8mvVKRuuiPAXlWJ7WW/3yhf/s+/fn/Hn4z3P+7GuE6zIV+de3+Le3NYeW6+e6
889b/O8+Zv22fz7lz9us+4KM5KXcr040ldrTuFy6zOVqut5a9613uYJfjUyHDbc8Y90/JHBDEFLz
st8314ey9bq6vubf3nG9W65XyPXh389cX4Ss+q/P/v34n/u/3zNBFz9pThHOKKZvwEYhuWycs6FD
+NHKczKXt/Ui3zFKFFajRLzT6UBpLGaki7I4rH2E2nNkLdBPlwSMhAgx6m6hPwUpdOamB6vlwclx
8gAOX3nbBUF9GHpjHzSk6+a5/4EFAZx5Sr/9w9XwZhPBflS+MDFUmsnG9h6pXFMS1uH4aJ34yubB
DgdmGNsUkLUbz9dYRPuuGf1T3hbGTZGKZ93T7H1Sd29Fqn2tMYeTwYJx6aLESvc3GXqO2PnWBVWw
D9Ig2DrK2zh5Ql+s3sgCCddQVEiW+mnbieQrjxB/TYpSTIesxYnUNkFnUDZjtx1GOCmVZx+aXFyX
Um1eLU5qRLU3meveskTA2KgClxzy/HMqkGcgi6vOS1NuaQSdClP/Vlr5eFemza0Oqa1m7k7EuPc0
qDo7OkSdUjjZiFoE2zIgn87up3wzqPTRRSEdujHY78+hAj+VyDrhl9Qxd9DIu03V/FYX6aeHgmtr
qHe9e5JxcxVID2NxqEvKYo23jHNOAsDEQuMyUaTNUz0PHX+RjkV4SLx53BBB4hYH4UqOXnMpCvZw
CaQP5lPRP/H7GHtqHbGwTawH0/pRgEM7lVEyvBRUbX1cNo9A5bBFiHfHQVYufboB0wM0qFNmEsVM
caMpjWXFgO7NaQS2UtWQINpT+cPaMcMNTKBuTjyaT+2lmkhG6RlUSQ6sdnaHUlkG3ZawSLnxRPCV
GfBSzM70byerxCYi4hDFRXpMPPN9SB6iFhZkkyIdF4uorWn6vRHpeztegGAb4m2Z+ztps5Mpf5Y7
q+Oo/PcqMbP7QTbEM7+BHEUIuvcWqbjTaT81iHMCWc5S/K6Dud639PUKtImbbrauFiS/utrFTkMB
O0Ax0zsjIGFgVOCp5iVQgjaTjxwMjtsuqYruKDKK2ikK91D4ixpBDKGWpl4YRTFRs6U4WEH/Hufy
V1NNY2gJ0mvL/H7Q+3I7kYN57xhn+KkDLr27xurds09Xk1InufbND82NI/QVxa4oYaMJShObXhqn
oGt+wWa8OhIbS9NwOGyTFgqVPafNPiCjNRuwf7U09tyOdEcnIRIP5UFAqSpNgVFxicZLGlOeLNFW
x1RPhtl4bGbV3diGy/tEpKlm6r2fxwe3d9ttt0C9pClP6yumJknCRJ8uVd1dCUFu3n0HWp4xn3vP
25WcH11etuGiYeuy7EEy27+hTuOfXYMWZwQfOtdleQ1M+yTqySBSJ0MgJ1isQQb7Gh1StCNlo1+K
p+Y6Vu5xGoPpQPNEDxvfWlyZ8qHhrALQXBL33dcE2mDYvk4kh2MLR0xYTv4L1hGu4a1OlqWk/+5Z
Mfgtx36mKUsVJ+ufWivxD/N8KucUAd7UNtOGBEUWZEyhRR53F90/lUni7JFNXpF0ELGDWnhb185L
okmUhvN0GFRe09JBByaxh/QxbD1avLs5Gz5tjK83o6qA93Hib5BbAeoltaw3WzQ10V468bgzc8qJ
HKgvmuw8TOqWfRuJIdsE04fFZMS18E7aXlNAW68Z3VreIB1aZxvHtPzxDRn+OedoPK4tvCWIYenb
OC0JD4ksvtU6Riu1KM75ZhjHcFWqgMLVgOheT1BfzxUUPt0Y3/oeIipNc2h4UNjMIfk5D9FPaurE
nMwHNxufgIESiklEqN8H50ITHg0JTYS9ZmnYhvrn2tQ4KKIawDrmiH1vWU8DHU7kycGRYPNqy1A4
XVXWEXWVot5De3KTJAAxewgDN01NtBld9l0foTmry3lPNspWiPEustw3vGUGxLuaPgRssLqe30mc
MB+F17xy9tFQbyU9Svq9BN1kiGmiXa1s1qM5zLF4js+ZKXDzIGfWJwqCODhfUk5Tcuk/DYzrFFBG
sTGERzZjOj+NUZCH3gAzdSJEesh68Fqai9zJeDYk07I+GG5154MkCALrzOQQ9IR3lNFS1W/LJyBU
OGZaSLlaBeAqwbLmBr3zVABJG3xIlPeuENqZkGOQWJ21F2Re48QBYT+Bne7IrzUnMHkUgv1t7D4M
oGzQQHBOqqjrbiBImsfRufqyvxNj3oYwM5cpq/QxPufHvP/WMovacGnUI4a7vs8/WCDgE4JzgFg2
2EHW4vhwGzhgudXuybcmOaC1j62e0UKeumtOht+U2dlDDrWZ0Q4BxTTZ57QGgcyJF8oYMrMSsPnt
NLtY856kakh09DI20rP30xC9zu5U05ULXidTh2oOM+qmAOvWT9FnK53zQAU9hGNBfSt3f5Ytcl1v
JKCbM6U6RKwEoLPj3AN/SxBI2m4L72y6CdphEQGVGwPsbijgSH1F0Ky55rvwJSlh8C8h2LOrbXT/
MHnIHMeqfqeiVh7ngRmRdNOd5rgv4zDtXKN8qWZUsQS2k6PJL+x1lMiTYL4Vvt2zWu+eK0mSq1yk
QuSm3OV+rQCqOjCogXaClyAQYFbx1qqy+/ZR783xjkT3nZeh6Kk5N7w8Uvjc3D7sh89BptsYLkGY
utHV8goY1bHpcEDrJ1yE1balOIFLajqk0s73XZa+RmVWnOZMQ7Bkf7chwCVESyP0SZYjgw6Yqbc7
lFR3IA6L/RJGXrvTbbT8pxtjuKsrj8VSw8in+o3R9GpbYR/CQpf+gPtL7IXNRKFLEQ/DM6WBV4N2
9TUoqrRm9zKrnn0KRJLx+OQi3E06Q12qLB1uIseUW1tVdzJBsh5bDSJyvX7qmDkI6uNh3/fXwBLt
TQySo+jN5t5xMccsKMZoP7oSnKsFddzDWhRC40DZ+SRz45Yn8bNZD6NjQGAu49vUHL43io/SM39X
6fm0KK5P7RChTzWTR5pYxF5k/U5lyY8cAAohL5M5/iqUBnTO00x4Ocaxq9S4sWzUyJm9ZAS5HeKc
X9YCF9RFgYDJs1/8IPE2lp7c4arEZABQ8EZ4w0REZRbcyIq4qDSvoqNgCq234Eeamf6ybncHGhaF
hyiZZsNRJmAWZX7r8YnYK9oMWVnRhbaw9KOAGznXtnVgjNuWBkZ8t8oe0Wt9SY/YgtzAxAAHok+K
dJdJrWXmI88icV0qvu5ZkFJXTCnJ4XoIhS93lHHugxl9si7A46HAN/FyBnVj7Vk+bEz7Q9XCuu+M
Zegk0nfvjiOijOGr0hWDCZ1hkUchguJnVmwNy7p93TX7KbaJ+g3KR5QJwBKq5hJbNHJUKUNLr54c
KX/EHT5NHcBf4yVvRRYQbDImJg1YgW3XlIekHLezGBmakyw5o1Qgrfo0jYD5QEy9kTYfALYWLskZ
zS3XQaZbLt5idE+okIMAihHHrZ00G9vq7L1YFE9OR0LD4h2P9Y+hnz40Z9jFlsQ2aNWPyNfSPUr8
KKyc+CCLeQoRdTWMebOH6Cubt/pg3mduCzGbi3FCd0fmXnZpsuHOSX+0vnnXKtP9ZlXepkhPjcZ8
e8ypdc8ESc4W5rmB1pYdOMnWd2aOUfD0mgeZ2ifPgCmadqP8KNkktQEYUhmcfCRr0OtiZvJggKLZ
ZJF5By8ZFm+PtzCOwG9mmrsYD6Jtb5BRU6kMGTaRQ2kv8ea081bFE3m8ib5DlP6NnNF4X2EzvZGL
iox6xUtfn214srS/OMACQzphoSh3gIINuzz5BIn0rMcoLKpI/TJ749YLBuNoTAOWjhfK8XCnu+mX
Kkfr1UkENkytWSaWo7VVBqrOrIZv6YaZYQaH2I7OGlLKph+Ix5B6vPe1C06571Cp8wuVo13qWPbJ
GLtLl6di087xMaYqTJh39enU3QQRZnYw4R3dJJr3XiB/NqRFh0W0TfT0azCBOAqcZpgWoPwGiiTD
ov/RllGwEyPeLxwbqTDTEPpnumm84MvVSuyI5Ly1wcXxur3dulwxkZ51UfzgE55dmxEyPf/F7hBV
DiySbyxvem4jwa8qX4x45M3AyhD0kt8NenfLKJ1uRE/prkWIbNavtW1+JjX29dqj20cG+YRxlVzX
+Q4vBWDTHiTQYOLxbYmKSjXjARiZdtUzJ7o2syiuIjrbWoAof92lxuEILDW//N5neKSNQCwqj39e
FZtoRct2THbN8k7rA8NsffYzsFjRDzgW5qdOPBFJrq6K/Mfea02kJCCm1ZwPN8rNMr5I/KIhFsTc
wiw2E9LbDgMu2DE9OzZnFSWCuwFN8EO/bKYiemgV4uayPnuxcq7rhnLkvMmmmZlo7f21r3InsZ+R
b8Po+Mc+OUPkNqGy7hfpG0jg6L5cNpKDEYjwlZPCZMjvweaXpnmdlw2lWZKwJm+C4cLdrk9Izm29
9F4taN1/Pm3d37n2t5Tp72nd72vCvBYNOT6l6urtn+daZmQiw3dQEy5P+dsDwE4tpi9/9jhmTfzW
hPJu/YD1gShBpBH0VsjitAnXXeuDaa6T5uBOT+suB27nnechBI2T7IFaYe3l07U3jPRBiZH4eBEd
lQFgYMqK23F07Ou68WfOq7onQO/PvgJ2wD7qLNB5upbRRqfscmtp8pQ7uXNNl836ZJm6tHMi8O8k
bCNa8RN+1CJ2b2an8fe/77eomnZtTVBLsz6eNI7JzGi8ItS7nwPGEKgYyKCEtK9BkGv3gIPj5Y7F
8ub3hqXVu8yS+TTBYNCYhcwEGuDr2f553ggd/lDMOhEay2s9vYYWXabXEjL5XYPd8PcRNTdw8EYw
TUFRdvc1s68HW/PjBzOrn5ooHs/r09aNK0jtinxAcuvd9bmGX/U4bZS+XV+17jMnE3xSnV8KOSIS
1ePgWlRWcI1zvrBlyY84aoPrut/0ygF3b3YTZb7O37E8LZLTsfEWs/3ySlaBVz01LMo2HH/1lPYH
LQ7cq2hq79pUidgaiT8TjTd71/UBo8+6o94AbFrvrg/EuY6YrRAbK8t7YrYCkEtdiYp0SCdmboNz
++e5icAIGeSdty9Mke38iZimWYuSh6Zy/HC0p3xreREhqx520R0EQolBUaQPctnYfdcfqSnhnBlH
/bc68P9UBP9fFYGDfPa/UxHkn1X32f2rjGB5zV8yAj/4LxcSsueZgR2AT/UQJfwlIwhsktndwHVN
2yOLHUTHHxmBC3UViQFCHctyAmt51T9kBNZ/0e/n2YSwe0v3/3+lIzANk+/2d7mwYfB2urVoGQzH
sR13EX/9Dc6HKca0G1OSZVf4JGmVdoBDujsnqfNa2F56lGZKDcq1aW/svG7jgr3Edd2+e6PQt5Ly
/yFm0PPd8r0LigSENkkeNVNIFrzxS8AQV5MtebRmbEOmBeE/STHex4QOTjjizXIIs4hywiC9b/GU
jftAyyizdmCuc//UxxQYHW++hLggxp1WgkkqjMkhNRFqdRqBGciN7/gVooxLso79eZOU+njTeyxO
SgNyK1TuX/Da3KeO7ANl2qHJ2HVfONGh6KBOgQpv8DlO9IhGnUQlE6KFYWMk0F0ycqbkaleBeSx0
llflx7Ftkhfm75TXhD+FUlDqGmb7DnzMfM3SzAjzboZvjWNU9WBsSNvRPZaUdZ0Hh7o4TWlO0lid
pdfZIW1CBQ2pr9l479T3yEXqXY/IfBvomENN22WBRnj7Jpb1z8oBGepZBJu19VtAwsdNqarqrOYz
XGqi0epK3+gFim7UoZ061pJ5eWSC5WNyBdoDxYK19zJgfKX5VDKFDKsy+RZgDyK4Lrd3QPMqflYu
u7P6FRXjfd9GV2wTUYgklSLpwCgPdAi/SVkecpnaZxevmiP04B7cY7fBeX+jpNmg2DC+Yf5Mt32l
k+uTR7sIMhfFBLGLmHqXQqt3dkCeUq2ci2Ms8YTxPgv801BbYtdQYLwZCzKJLDJW9kZOiQ9ahEtL
AdRP7ATPjVOhSm/bdp8uk3q3weGnqo9azx/rrj1i/vtoffLWRBmQD6VRh+56HYJR0KZHrFZ3ZixO
NGew2LkJjQ+9+hAaPPAmfulIF68I/IurLxg7WFTGR/hLFQPwQVbwxDNn/Eh8Qk0K19ioEqJEqRtM
QeLj5DbGoXf9N711MOS1A2ygwPihifSF+nQUNM9t4aPKKIg2QJz+aY8ZCSpMSl3Jryuc+tMbKDfF
Kiey0ie1MdU071DG5qWsqfjTbI3OlFXyhus6bh3q8j3FF3Qi73qT/pzNlgCKmmW11WBwo17RU7cs
iibElQv/ddLg3pfx52DGzjGPrloWEzFXTm+ZZR7M0t0TvhEq4m7omcXBI1dETHo/nTnBHzc6X0Na
2Pu8ig9Z1f2IEuqueTEl/EPNh075T0UyWNvXOvPRu/KtMaFAB4OathkxorW5tWEVY3RBGmqeqDYi
z86DTTHBykjLi2ivGAgFl0YjvyQgIdP6oKSAe5Cy7aYGUmM0BHkaObUFJ+JH7TFQVo813oC9Ow8u
CJr0NZFZWJG2ejNyQidm8Qqk5x3Q/CYhkjNOIUM0RIfpeJrUhb8J4ucFEOVjxhnXE8XopOZd1HqL
pXgJfw3gAJDjEFqFave/5YbacSjohGgBVWW1mYTMDqMtSEToDGxodJETvfwyB2YRU1leBfqk7VSk
z/h1BpSe6oJQnlSyyjChuwQjogoYS6pSvzSLEAmtoDlCrPFmRkqjtdnJx1nUFUlyZ7fkAbwLd2Su
PibuyYZeYfWpPKTjRAxW7/yiBOffmMUYneNHMCZIiSKhPdkE3Jrej6Ki5kGgsb1Fmcmp05dgB+1k
q8OiZ1I0HKk00pNs+y0pDW+L//TENYDD3Pb9m5rSMO4x711V0+M4WvTUkWAfm7iimh9ZlwxrHH8N
6CaLA9QaxktsQqeYGhp/JvPPg8eaFt/I0hofyINlwj/CCBk/1KTloU5hnnXwdzu9tE77g3IEoXjU
c2avqcK6K8pdm5jGnl9tDAC2ljK7twDV76ac3Ds37lraD5l2AFcN/EcPFoMpATngNFQepzftqKW3
/TyR2JBHuJdFRcZlPXpgL/D817F/NVMXVkihwxLLTX8jCuLNQA1vYd74Z6niR7OvNVbD2rBjAb7R
HXqO2mXSJ+Z5SKo2Kau+uDHwDZbIBia3A/HkcGTU420ZdZeEUK/trEP88os2xdGaaft+guYXAFM0
GlAURoK5CQ1uvOtF+Ro5lc7FbNz0SZdurUjRmRhc7BMzSXt1yickbbEzS5OEEaMwD5QjucTSXtwG
fXU/jM07XSL/NlD9HVAM1qrd+IZTVj+O8k3ryUgtfL0Oa1iySOTnDT0XnzZHjjU/JxIgts8MBgzK
FfPRFG+ZQ6Ns07mMePAW2jHfY2xGcNuOxO1azivs0Vfhat5WDOSaY2Fb/GL4i7IIvBdgMzJW5B0u
BWuvijwmrA177kI0alL1kkEdf539Q2cHQIgsZv4gDAZLHao4k4hv+P/0VGI4ZljuAQqzR3FfDXMB
JYzwyk5QR/YA5sArogh7Io/r0FZs8iY9qFThbjWC18FNXtLAp/EGr9AN9rptsaRrhlsq1HxVGfPL
zs4SN+K0mAzwlUZcVQeH/JSBWipXoGGrxCuFaZA/URCRwMETm1nz6NrQ5YrMU5WTrVyZ927PdyTk
rL6h2K0d0qU5TYrHxV0ohCRFP0wlwDsB6bMd1XFOjeDsxCocayQTLR0VzP1gbinsG41MLlHm3qaE
dd12DipmvT40OC5DlYpPZMZlZp4rzBtkStm/Agun78IXSZLuJRHtafHq6QWRTeCQcXCl9LeIvrk3
56G4GGgUydLDyW9dotk6GKl0jz6zJr/mH5rK4KDP0c+g/0ZwFXwQIGobSFuHpLeAlBUlPXkVbfFh
XJ17OXHg5Yb4AMlFyVxxgaZSeuMxmIVZCzK0L0d+/RxuMAccluCWscX+3nIihoUu3waNlL0Jv44r
Czec3zy9/5hqu7zVIx/shN6di3Lqdmq0Y8BiwYexuCiE6TEDUvlzppH87C1XbRlH4ujjfTtl/AO9
iGhtL+6i0Cq7t1nD/ZHYzcUzRjoR8TPLq2Snlz9NQc5SNjn7euiOkSoIhCkxKTRcSasc0ZAGGYFa
dpcdPH0++nbwAHBkJCiImWBqT9+m1BKh11EWqajUUPrtNGjN6IM4w5Ao9OYRkBaHhzSiTZT4eWgm
YKQCMR5n5aSYYOB82XVEcPqcbuoZztYcMHYxC5Q3g38cMUpt8mlxX1qIgwYS64MhlbdNN6dh7xjE
Oia5GcZRcJB4ETC5NAgzrITs74RAr7rdFTOxSrYYMVpZUxh7bs8RyQFaVNE3k17dLJ+HkcS2qFP6
pSA2M8mgFFSo8OFAvsEdJE2RvBjf76B2LnOuXEvDCTXG0c86jtro1GFmge5JmmUhD9C/bhvLA5bi
cgmcdEGWc8LMoiVhGa0ybV8HqiNwX+AMDeFwyX2gBmzt/cRXEvrjDHocZMxjklrEMc0ksCIYCwU/
QssaVhrWt07209HImmaXVVGx1S2XqYTCBDQIL1QyGA5F7+zxqsBG4MfEle8G24louaNr4wye3wrm
Lvshy/rQHNvh4s3eh1GK7zKKRdhW8XecR1tzMZwamV/tx6WDmhUjBruYzE+WHFi0h19GF8Mhqage
eRaD8qQ8d2uLZJm22Uw3mWrSkHkfamXdqV/Kaj6nxN2J2rrgA6LHWlDugnLwJmgQyRw4IYlDp6aA
MWQTI84U0ad1jTjAvOlWyLHCA2QaCp6HlDoRRPOjRzEzLMo221lefXK68TkfGmwJDU0apycBuh19
i1UH1e5WR0brevkjSGoXNGv2NHuDE2Z9P9G1Ywpemtlnquv3lI2ZbtY3ce6B8igCJAp4zzbV0fvh
e/HW0SWJs1rFeUKSqk9Kk1sM57r8MScBVuUBSYNLRCYrV/15UoS9NSDyqnaX1t0Xc6UPZnrVgiOp
awB1WHhCJ9dJSJ9kh3d+CMFIUes242jBAtPapJsGU01sB3dAFEZ7qKTGqrNsCdFa3MaTfswM6V4k
5e+NUtHX7KqatE2QDl5lbauMDNwOekjvw+uJ6MhYuxy+wc43LMR6eIKJhO3vbRv9zTz4DHE9Yba1
ds45AY+tZd4n0kEZk/Xf/MXBlA/ZR4nn0cu0hr4kmo5SuHjknGoIO6nO6CCCBzllFy2BPTZ6NP1i
H5GNVITz4VFpGxLnreJpEAylrnHxcbJhrR1cDMhQh3P9Pu52OuECezvqbiu3YRnTWj4xh2DjpxYj
e3TUgNPufWG9xt4i15BQ6d0C2CDXUIIk3RtvOLvm/RAzl4h1VM3V6G7iVqfjShk/drQvq97rPVPZ
CsriFhEFtUcO5J0dRWGrdfs81b5nyiC4x1mCHGuucI7FnITFDg07L0l2JrgLe9uzmO+n5OQXa5q9
WFK7OcRMIyEcj4kY+FhM7R0sD1FB/LJLP9twOf2FNfku6bxdZoBrrPNmxOEXvKe2+c3Qo/6JCvej
XtUs+5tDYSOzwLLjVfxyeUq3M2bJXk2sTcSj3bCaD+YBJagbuWHckF2tN59GjjrMTfNg53bMsjK8
U5ktYVnU+TO8olt0XVhupP0Mq5YUiZZsVvQcUn/OMmIARsIYhUREAaD/jN8KShJ+rQ3pJK/TBBtj
mjAZxqnzXeuclyaDjtOZb4FTZmGS4RdeplGWETpAkbZKZbQEqGbuRO6GA7SXPEcgITssUIkD4QPP
42ao3/vFRlmn+rAz1YcCs3muGQrSCrBTlphPPnXKQrebZ7vcD7pJJ92lydPqV70j2QyMMde8PBwx
O22DuMMTkH1VcfIt84VzS53nMmsEFnK9HI1fyFo/cHuefMLj7XYWexSaKaootTVLC+S5IW8JDpng
4HEOJ4o4M74jihx89TNSEEoQBP0ixln6/VNxa6qu2cyK6Ghd/ZDVL1MFQVgr/OC6lJvIyZEHKeVs
R02AFSfGco7UEM49+efuCJcmzpCX1Heeq6IHOG836AHbU24SPijIXNOkf8FFsGX1pqGtpXuL7/Cx
iNrogOFjU/asKn2hszydpDpM0g0hnN72tjMzplKj6sB0eb7+bCrhHX1r/ga5qtbyaFPCpYU5Y1xy
VDKHnhmPm0GxHRQdoDZGhtb6zV20zEviiHWThd0LYIO9730yR9uRPIkheGktzjS3f3WFT/Sba36p
mkK6m3Es2+JW+cwcJFV/0l3GrWPGFyrbzwP5DSpdWsMDkK+4zJ7ILgOrlVCWIVcjfioWy0ZfTpde
UBrqyU/gcNLNx2pO33JT7x6NpCzJ91bk9e1Vh3vUs6w3F67FBfzjUzonz7BLLX5RBrDUhoQ8xFgJ
0BjgSF1urpusJBvCh/uU9tlBaPMWggqXnWVjuP7e5Zzbr/dWgbgwqn7v29HV1HtIsJ5+jJIqOJnF
rO0iqd8PqY5atpTHrrSNY7T4eJyJeEaOJm6qwt/31N72CVHACFbkYV1M+q0d7Ip4tDaJ2w0PyQI+
E+pXZSEvSQykYDEWOoDSr7Ij663xh+pgsbwzBtrmPSPyl9KubuLI76pojqJARjl0TnXuuLXRJaCo
EpocCqDI55uNDEyi4P8Zt1+uNx5dbaZg4QC0wIa15T9dbY0S34xh5vfL6YpCA7y69qR7CRBaXV2t
yLtAb2QOOeUyTGFj6b2kCGSkLOl0xJ/99BhpNaRQdJ960T9qjvhiKKIpa7kX2y9PuSo+XEU2Vayp
sIYwhHTnzvTObWq/KEI+93OKVAH1yw1doU3ZYJ5MArSouv5Bmx8Rg1yMygUwj8k3H4vAN8Pea965
PCDI7U8iy7qbMiODznccknsX26AG0KptjAA3vH+X9+570JhvDQ140TQd1SDEASMYLFWjuin1jQ2o
aJ+JeLrpIA5y0DOszA16T6Z6C6DmKoMW7hlJjl7tGdRnYe5VBsHqorvzJt06QKx6mrUtU7KHwdHy
PR4mmhne8FaCZPfgEt+oskSjSSe2SMm3ENaurYADeegGb3wxR2ix8jPlhDvbMm+nSRM7Z7DxSwVW
j744IY/Vwz5l/nNjLXYEa3nKus9Jom6jWSNkpcUBocaSpBNf+2rKwjy5c3zfcSjt13vwkV9Aen8n
nA69JyGi4VyQ0bieHPDD65MNVYxBptv4C/unToEb9Sd9xDVGKiVVGbD/UEnfVv+AWr0JzCEb7ERo
BDrbZaRavpY2zmqfzqz9Zg9p3vpV+2HC8+UBtNqnMdCsAS6zPT+0GVN+f3FBrJvf9oQ/9w1+KHwN
yfHPSTxVI/+33+ezebAppx9rVka9lQU7tK2tid0rC3JsG8PoejvUp5e4M3Hfp0sxh9WmOPb+t/Vk
tDwqWojeD/byt69vCbHoH+++fLaVpxRIY79ENsKHkFBb7te/2PFk9ZePYr1fJUG788zp0bHkdzh6
Z5lQPlEdv64j2z1J1iTewAdTp3G2mU6xHiPNmm/EYixWJyDDR5Xm/V4jfQjMNd90HUXWu3VrzRt/
WTe1y1C2fvV24VlzteISg78sQOsr3cE+0G/pD1VUgz9g+E2kYtpoygekwzbJPxneQdiisG/GxVsB
ebfaEZTw+JdRwcYPVwNsXq2EZRA0hySbKUthQpjKUdtbaHyWOGeSSbH6n41WsiIbE7UN2lyd9Bhw
YN96bljOEzq+BAcSwn4+Z47XaNnZYODI+5Oned3J0Swkm515cDXcpBuKixPBa8ww1vE3T8z+FFTd
HWb25SdsKPmLgNkoucuEz7JZb62b9YgjtODXrI9IfqvFWmgi1o18kCa/T5X1fFk25mLfYp4O8a9D
nyCbxYSWLS6jgBcj1e28sFmYT3VqIZkljhNbjsVEL90ijzw2k0hYYTg/y1jidyscANky2OmTHE7r
xvLaeuv0nPKeVwwnqxE+x7w1epssaKkbRR35EAWjzeJI7Ziqs7ha5PXRPh+zFNoOK0mjZ9Wznozr
plmO5/VWkmrtoY973OmLWdMJMHfFxFH83szLofElXTI0wB/UFgDE0TpJ90WHU35cfwezwHnx+xeh
muOb2pc2OCwF3fQ7utXplqXeDAGxh7gUZ+0+1ueX0USw66TlPVxUOvLLRuAol5o57bouedXJVruM
/vTXY0ar7Z3M9f8fe+exHLmSbdlf6R/AM2gHpqEZkppMTmBMcaE14BBf38vBqsqsa91V1vOewEIL
RMDhfs7ea9+JsXTOWQCnCMzW1qtYMOVUJM6uR6ULvN9+eQASspYWOx4jdZ+RD+fWDf4abMj/Vq0h
RBmmvZ7KbmUOIVj0MG/k3uJAQ4RY5FeJ7ktmfntoqYYasikZoAInutSo0IGl4G4YUvWtyN2gevVE
bYEKbsMkifxOPm9DjwtpklznTDQu0ciyVJNc1ewZKU7P6dHqz52wT7ItDumcX3o/o3yBovcSTH+V
vRGdXRIJRnrvBKZGU3oHDuvgha6+SzqFayLcB95CaxoXhkzzIptebEyPhoKdZucoredDX2sposBs
17HEQl6pfatDwWoqocpZ5icvKNDAkSxTb6rRedB9kHjGmH9UE9UeR8/e+3oetk7Fn8EYvB+gSO5z
JeIF/5/s+5o5tn6OvQrxuhufoVhUp54W+8qEQ7QhoihheRIRQgEjO4ZQZeWn3xsir1wEjbOB4Ols
SgEy0/MfKNySlSSnOjvlZMWX/dwxB8FE3UM9XSPQ3DiTaRKGDahquWQn5lYzAFzrepafrNnLvjYo
SSkCIapG1PprhHW9iRzyH3wU3aQYQCq0wRMul2p1dbn0+46orczjGGA3S+mYrpc79Mhm9lc5SJn+
9QLLqywPto34taW+vqt1QJTSNl3AeAnQv+WiLwztAAx5k2lkyuPoXW79vWkGQJbL1aLBQ1U6eYpj
wWKKBvaSNBId26A6k1AnP4YBqvZRNxGE5fqhIR0hY0Y4tfw5hxpFuGy67xRXlOUBYlA+7H1CM0/V
xBHjV6D7BzJmc4bH0NKOOifOu4pRdZgYNnMNyX6dDe5ahOlwMibclclA9jWiszXszjvF4Fh3gCR3
AFoVCMb44UQ6h3f7FnfZL6or69Lt3q2y5vBCt9eX7XOcssZNPf9tSL2AsA6VS2wdKLeS5BZEP7PK
ht0HVWhtDRWtt2Zrtrm71DCPoB0/UK4m00Adg0qadLGPaGb2Y9Tremuxy8AH/fAFPW9Qdv5oPSf+
OzFkJBg7mAg7e3rhlG2uhIKQTQOVrrJ5Eh6NL89Fvdd0rLNzgeYRyWIUP6P0xoreec6a5dF2LPO3
rE0A/plUHq2ekywjnhOhu20r9oJDua1I7r02OgaELNJhi55l/oGfwWNcu1kTsdGent9Q1WN6yIMX
kl042Mutbmeo2orqzihIOfZrJguAHI1EwIsTRXX1KGsbDbA3wKtHz8y6kyrLqlk/yVF/IYum+SUO
bp3cW5PtbEzB9BqM23fODMPOM2+ZNh7p49+P5bhHX/teT/TY/Oy5o3HKH4t2lrtqhuK5EQE2qRid
+1zyD2Ck3MPJB6ccoqW3guQ282KS6mIxAnUryVOBHEnFGIdGs9Vb+yQYFENg0yYR1XM1XfMUFV/2
3HZxs5EW2i4GQI7gYIu+UK7BA1C8nfVLHQTfOoMyZVxvyzq/G72R/RN/VnQCRB7tyqK+gtG5RNq9
ZlbHgD6J62cPdbDpeqxmXVAA/vQh0ou7aPR/SlFca9LiV5GEgu/zw/XbvrIkZ7SHwPNSUtutrQ8p
GJqSddJgRmqY6shgXA9oP3tqBp7cQ/NBoKihGIWWaptnCoFYCTz9MgSYDAamn5a+pQtxpnxuoxTP
wPnLQ9zyqzrNj7GaL16RbdIhPLVm+Nq4xpPhEgfh/GysK3maFMJMFqQE/bG4Se/q0U9Ok+aOG8fF
IDvjsjhxtBun5dKy6a3QPE0eY2keJR/VjMkDkArWenuOdogQ3kwnKHG7ZQWV/iiisx5Bi2AIoOdQ
c4z3kJhajDv1wVd0gMV2qCsfpNv4uByX620r5k1cMusezA6W5YgDIKHC2A92zRqOkXcgGvNbxNzj
i1DKcm5jqXUmtQp+zI5q6bFRGzNCQxtVU8LR2TbbOBTXXksAVZv1sQ9LkAI+69jYRZ28kCuWjRDi
oc1nclA7SscrpHTlcfKsiujH8buL13id5Sxi4IcSNC/RIRKctyeHSckJylW2OKiXO8cblhTE9mr1
YqjNuMzQcl2CpFKQq7xOkJ7gJEkSjhWcZfD/bYPTYcExvLBPNRdMrEODjkwyZy2LmXCyPPXXMnIA
LvpzHK+GUS/o6LoD4RFscpY8R/3DUvPtbtaePGIpacSrU97yIKWGPURuscbH1hzbSNRHFmstcAJ1
cUyq4A5iqZGiqQX8+WYuLvA8VuACR33j8Wv2SDPIJtKKdZGw+tMYMtkz+5xSvJqhWu1Uc9YosVv/
vl4Yzp0+hN3e7wa6vb/fPlEfhMYenW7GFkUiyVPbg4oYEKml4XpdblsuLRvNLM8lhz7zI3CwTFUE
8RbRNsjmb5bddqxci1dHGkhV3d6gBKdA4oWgSVdawaro+3e9hTJqEfZ+aJj+uop+SikQ8KmwSDKK
HZpArsHZSG3CmQM21MZ9QW0YVAcbJxJEbGjJoVu+YQtQBsX0AI+vTQC7hxplLCOJd3FlvWQaw+J2
zDBHGqIkfLjRGad7iU1SzbVZe6mkDJDPbcuIykVuzBRqeuj8p0WC9v/Fev9FrOc4Psmz/3ex3voz
I4mkKeJ/o/58Peuf1B/QPjTZDDiIrm2hh4Pf80/qj2n/j6078Ht817BZEoAc+wf1xzbR5Hmm7xs6
5zrL1AFv/VOuZ/6PA0zRphTpeZYgDun/Bftj/i1JV+djoeAjcF1YuoVWH13gn2I9TL2kRPb9eIV8
TgpVqTN0jUSp6dW4Dys8NKU9Fne9HXubOkYzqiGyQC+CozMmb04GZf6c69kPyAlnyajN1KK4xi6u
04h2vlncciDmx8CePmLNq/ZoD+QdbdxD61cvg+eNtyKZxpvfee7ujx/i/otO+r8K/JhlXHStopT+
uwpRfTGbZHdGXFu3PdNVKsU/VIh2MVWpT1bDNWSOvh98dCOd/WO2G/K/YN+fS5K6NgZyECwN1NP7
vvXOzTAa1yqyf3VEf5/8Ud5KtxovJjGjB6vXOqYi0r00aQWDrOnvRRzZa9+mwY2UHbasF2SXwAt+
4iKMD/qItkj0xrPIy2ZtmK3cBkklT5gOu72rF39hEB1ODUi61WR3W62owaDSQT1Z/ZCc0q4lkE0g
3J2mNNxS/g5OVjTgDCdpow2k9UI1jjK9sKNTtHUKLbwrJk97cufKOhT2JNchwJj/sk/dv6XYL/vU
FeDGTVLRqWn9jehpxyLyXH/qruE8dTsJeHnnS7pyIYG5zzIkVKKap6M249XATUnqYZUAzx9+enbY
EjlSm6eW1KcsoG0lJd6MriT9t0AqsaqTfTM2zhNn//QRqhNmT9d88WmjrJrAecd2KSmXuViCK1mc
wlHfhrYH9Xmg7l0QlfJM0zpcRS4zEiauTPgQ7+yziHmlMHPoi8BR9zVilA0HHYkOpZfdUGnQUZZd
QqKkCFeTORjPFqC6wp/vvcjNXye8hhIWFR3zKrqkRnmbZH8UFZaaeJo75GHOYxp7ZFNGXf5q4n10
+vps0a1bzpa/NwuwfJqSeP2f/+N/j8Hm9xC2pQv+5S7HsGX+TWkr6PAj0cvaa+F8xylUnrwUOCKY
JO3QRFA6ERzFJ0lb7jJKO96nMELcoNjWZnTqcOyg2HKufWez3sXvZ0Ua59cNk3f99T9/TgUO+4Mf
rAtDCMMThGEyxrBRf6s/DkVHH0O7asPiqptae0xS50JclAMSEJUNbkT/v7zdgmr8+/v5uqkL22PW
DJzw39+PcvY010BPr5tWM6KbZvyqu5SiAmTcrdEY8EW7lHmPNftPNQfUCu/cxvX78uTr3Srsbf1R
PGLJC187S8+ZeFgMZ+I7VhamjLH2WlIXgfkeVPsyYP7U+pO4lLCrQZAoFL0euJf/sv/+pqhmB3Ks
mY5pW0Teq7PJv38hIaw4Cos8vjq29cG6MjqJiD8/+bwNw1VYr0M3RV0sHLltUZedLUYiGNa9uUvc
+jGOzXAjATZ3Bk+yJkbDtjLul01q+79o2Ig7K+YQJDok3Qw63uRxLrp1GzU7k97mWRp8O/SshCj2
CJuDejhCFcjXLAyNIyIZ46jHtb1rG5FddREQuzQn4s2HcrNmHj8ZAR2rpBcsdDKv3wCxDv25ZQio
2l1YDR4WznSkY5Ktjc7Xt4gbRya9FWittv+ra3FCag3NpMBAbd3HsXH2sILCmUhnlJ5ZewrKAtKi
3RXX/7zfHcX8/Pc/kifU6ZEaBJJ6YauT5x9/XN3tmTo7AXI9j0Si0USB7gwPntO8D5HGwCuZtA2N
NyDPmX6mhpf8sgCO4TYZPutUGHRtbPcWaYl+lw6a3HemCB6R0I4Q3XmsbNejpU0/+z694nu+o3iU
fCSlN61yFMo3iBfTfZ0hnWucjJEIWeqnbQT4OapHu/aw2jUE3kxyhplZT/dJRSFwTglCd2xfuwsL
42kwlRjbJPA5mj25nmu9OGiOXu8Ke7SJh3G3mlYMh3Fm1Wq7RXZF2AlSv/km07G6UdZoXm3x0Jjt
+Oa1TnfRje1/3sEmNaG/72KL9owlXGRGBt5FwUTnz11M9SPWG/RhF4yT2N+MzDixujNOektBhBQs
IgvgtB+WO5bN6AUBlG/1mEbTpnr3+zlGQPtmrqhX/etl/niIIxKDmHr1xN+vJts8WUsxVZuv113u
DtCM42D9/cjZ1bQ1uABbVaugz6qX14Ymv6Nws/vjicsdX2+5fECsA8EOoebr120InPgEv9988omK
2xEcrt+1EQXq/9N3+v3of7yu8TMPPYw+y2f410f848OqO74+0/KYrzftq/yGncBoJEWfzsP7rB62
PIAUBmzGy8XlnmVDJBi7f7loc8im9TXiHL+n/DZvKcefNSs4xcqX6bDaxqUplV9TUq4i8hoPZ4fg
aD0wj32VzvwXlRxSp7uXSRv+kiVd3z61zok9/6WPHUKHKX7uMItmyjUapeP3KkckS7QhSnPqQNhX
KcDq1UvQi2vSmtj2WzcENVO8mTHTVbAhF/iG8AKMcI+2/sQJHxer8rMmwOnx5qGeUF7XanG91kwT
UoywpnLETuMDeSxoeQEKxHQxu8EleQQayXruAhI+BdVzD4etScLHytPHJ4jPYLaUDzf2RLnWceYq
hy5NcWubx0cUpWtS1tw3VmRXN/5ZY+2VyuMbW9odPxsefuy/gPBuqMKmbZoMgupJUa1zt5s2otf2
+eIfVk5iE0txpLzFoSt3HL4fNlzBvFHFYlQ8MdojZ/ElK4dyglVZLp5lD/dy7nrrSvmZU2VsVg7n
Vnmdfdt4nxf3s3VMyW4IEX+ctE4nqqUk+BGP96FRUJWiMc8OkYTcnL6ngb6KlM/ayMafiVM9mXbT
b0rXfEzC5uLXxL3Rz3wkIIAdjG27Vv5tejhaETzjVQhImqV+itG7wPAt0J41ygGO2xilOD3Im2V/
wHYi4Qu3eDeBYCdbkTRXTPGaW+xpCxinEu2xCS5bec6b6qBhQW8ivOicsU+pcqdjdcenjmHdUc51
iYV9TsYfcZ095qLQLgBXt5Nyu1fY3kND0wkYqduNRkrFGgLBsA66M/mX/aqQzt0YYYuFIBc3YXcw
EsjtbQSXxZn2LhCJu57OOaN6gY8VUThthcREPBFhqusTZjc5Q3EqXgzl5J/xfqwQh+XZSHnObPut
mDHyehZZjI007xqFBMgVHGCGEiCgBWTjq+0kP8nw3FGjIIDcTgjtKJsz3NYjnhRaByAudjUMggQW
gSWiM6V3ICzxY8d5fiWhFhTQCySVdQUziO0CkcIwmaAND4GGSx9c+EiR5TYQIlNFPUrkVt43CySB
ld4MNSFS+IS+dAEpNNVVU2gF7EVyFSvcgoC7IBWAwYfEICEyWJAZdJoSwHuANfQK29ApgMM04qvp
bIZWwsJ/zrbEWaCADyPZyQoAUSkURA0Tos9hhdmDfg4pn1QN2AgdfoSjQBKgcBEQRSb2RY9sexTK
RSK+Sy28MWBldEvS16lHN4DpCZqmaR2nYCoIbdePeF3AWCigBdWRB2SyI4cWHrDgM3c1ksqZbBBN
6O1YrdOln1AFQZa/ymeRZDdrwNTAgIg0swgIeqa21no97aIxufatTdKqAnAkkDhq1Nk7YzaImqVE
OQoO5RE36cz8Ejdv+cJka5ck/svghskOOdrZ0Nv8rjPrb/yHaJEj1zpY1FEpyiHArgf6vHPtfCPt
jUREeDnbqkpNheBC44H+fjWmZ88tmy3GH2OFHO3JZIa64rRdHJTKa21qNQp63/s1EDFJ1EhbAHwS
J5ZD38GUrku1p2PHBX3iaa9aDE9gcsM3CR2FpRiSOgVMsWeiAZPLiF59LRVSZYKtkijIiq5wK44C
r2SsimaFYslo70oFZ2mxEyXQWoBMkFWtAC6uQrlUCuoSKLzLDOdlVMCXHvJLKiUQd0IVFBIm694i
JDwY4j0aBUBjsAg0Gx+OzOTclwtWJgAwk1QKNaOgM5H70M2mt7UUjqaDS9MoQI0PqWbSswljiW7t
bQrxQuFs5G1QcJu8WtMtcZ5ixPEh4yFeHhoEtkLi4HZ6Qg7MDFThclgXHQIF0DGcDxTBZ1OBddLC
enbAgImAX3iGveMtEB6F44E/9WQqQM/Y0V4wFbRHWp8cYHKf9fFLysC5nhTgJ4X0EzGrnhX6pxqA
AAF22OeKEaTwQJMCBTUKGdQodlCqP0Iemr8V9KQpIKO79BMDqYr73kAeAkuwrSAR9QpJJGAT1QpS
1CtcUazARYNCGNmwjEYFNQoU3qhUoCMd4tGg0Ee9ZT0ZCoYUKyxSpQBJE6SkXiGT0NHVm1xhlODy
nMg+cvYUJu5BEzwlEJdKyEsEvfzqi/SX0bcRAqvx4MxzvjagNYFjRnKlAE6xjUArrugrJWN/qRFS
bWwFfFJxg51TvLkKBTXzJ19J6FAqRbSNnPqOuOkWPQgDDPVP+wfStwMJ1ca76WgSG6M9nGToa1fk
0+QUqEcsm+VqOhfhTXej8RSgywVhxtPU8w12zA8PzyO+yll77OgHHED+iX2Yhslz3Ol/La/RDtMF
0Uj/Vtd2tLNzZLADulL691mxntVrFN6DRPn73U3SeFM6RnQdu7I9Zz0ZjpbfaN9kTpNAfSgx59gY
CsKsTG0scUdk+b4HkHtKokLHlpR90u9qfpq5cXLjtnvXbLSfyArKM2WX4aLpEem0ep9/gFnbLQ9l
1xMbBfroCRbqxOptQPU2z81DY/PX/Xo1SUuxzX6YQhtQf6LK1gsP/nOE7QhMnPWCGOTdUe+LiP4i
AxG9T73ebkc9jM5D3zmXMOWUUREG+TGHGfwNt/45Cro8U1/3T0x5TiOr5u0UYMSX0jAe9D6wV8vD
dPvNsiv7+9QiVLPiorlN4WgcnbardwMRdK/C9F6XRzp4W5M8Mt/6kGTuWIwkOgL1uGIEIZNyY/hS
+4AEsSlrnFxeGEPtcq3kySf9Y29OqHgFRIcHuzYN9Oh8FzvikNGL9jsuGOwmsxfdenKRjy5KGgJJ
mo4VvPe87CAjq+85XdVvmUPvjONgONVp3VwdMSSbUjebz7LEC6letXLBYFGfdx6rNMiIO7bloejj
+jHDb/C1u31mu17kBZ+aE/vIAjX76hPXdNK0TNvWXum8Bn70tLxa2IePCHspG9S6t20qpzzl/O+u
jUWgU+729meX+f/YkR79hmIu5KMRzC2iiKg6GEOnPwallF9vPABEq3oPDlDIazgtbWWyeasz7B0b
2c84IQDNyx+D/abNmfkpg0jf1LLRz2VWdleT6uDXAwrt1Fh29j0B9bLRtCY4S02LrhOfcR1MVvED
60/WDMb33MV6ZttDeZnswbrI0lCQPd4ix1fGH44smmSTEe97CVzRXobezTcEdInvHvrc5aM0PdXV
TvgXr2viC+6kdpOTCIf9xcrO5HAuj2LKp6Kso+pajppFzBcP0P3E+5y0x+XzuEGLpWCK9Ssw3e7s
t461GRCnfEokhl8fKEKGUpYAC6fKSM56LfxN0Tneh+DHWh5BHaJZe15e3xg8nVM0mcm2K6fuox3b
r2/t+EO+ZtFp3DKW02CNRAUeRgbfcAR+fW1EgfGaHRTdh56Tk0nI0KQW99/cuOSh7BgikP2V6QdQ
y0LLO2INNLeKbPGtmPrd8l0CiLgrs3QPcaLFrA3q+Sjjwt/yZ8JIO0IcVa/TaY4CP7npgzM1SLc4
5+5cV0veZYiXQv1GgFVJrkua8aE1tZBGIygOBwn4G9OD4/KINITrGHNIPMx1Zd+ZWNl3CcaH3hTw
ZZDGOSRuf8Ze6qOMmeITPhTzESM2etl0/OTg0akHuMHNi5jt6xElDaGeoJvZmbqk85KZVnDQiRHf
BRFidKM9LU80nQQrE3WNI+fzbAvLqt25XvGy3FmVXkQBlWjwwfFwGaI++XrVJJ0fh0Hvn5OmdSGW
ZvYW7/f06Q5Mbtzws6Nxt8PdWhKNqdcvJgW+5ePrbjcgx8mtSxEG483IYoCj6mNKOX50jkif+tay
CBsl93C5vYgqFpHd8K2aSmYnKL0Ow+iYrzP41eUj4nnCbBhOxjnpYuueSOzu6xVdvHlK2eE9xIlr
nuTEWL28JOa+jZn10bs3gqQttGbe676bvuuxvVleEsXftPGw7Z1oSwYP3YQ3yXdZpGle699XhdGt
6rY27ivias9zN2jr5buPVXRHmWd+LQuH9RmJsbsEH+u3imwnowf4S5uDSGMbM/dYNeYRqEr+1COJ
+vpUCKeQQ5TDTUc9cvE0+gLLHW00X9NQFC9ydqu7zk9Z4459+okoZ/m0PTazbd3GJA5mJbwBM6BG
bJaPX3un7Ys1kZQtY3kgrgRJ09FW+7sx+peBwuiTMIbsCJ9y+PoBM+1kcqL/8AC67Cxi3GiOlO6L
18QsT/mBNUMzUGryF+vDIbgtfzu65vaHmRBQGP0YSZ18DI0UDYgNptLi3N4FnliVVYYKF+DCXZO4
HzROEdtYTn0po5CpSWHh67ZLcalS6DeewHBbS8lZtX8kVaW8SwRC4QHMAbopYz/oNhoQHyIgMz/v
lnTz49Q19oWQ8O0SnlywguUU892dQCOZsT1vrcGlr94O9gaJCQHVnvYhPHKdW/LgWdl55Uvp+Xcx
aiMi2mrrOEoPiylrQKSi4iIsVtWh3dOKj2m8zaZ80jL7gzLGIUs857U3IxytppSH3u3MXSQ4Rlun
Qp6KJO5IRHZ9CkBNfm1CtBgrQT1J/WjFEaEY2oTl4qh0qD3K2maso70XB/nx9+1/f9zy4GVjKTH+
19XejvZhMZ+Wpy0vsNw+S0W9Xi7+vpFh3F+DZ7JXPS4M1k7oP4+pRAphoy+SGuF9s9dOF16rxOKh
EbeZFq9gj6m/xKyAIq2D3eh1r3H0jhDfZ0KcZ5vGRQCBK6E6Av+pjmmvM9etJHP+AgWtgQeRnnfM
ztW1jeNB+fLYRbvM/RSdPt0tQRhlA5lrtsEmyT7rOQmMydaTN2Hj5lgeIJVYbAnOyFWaxleOxkmn
OHWwRvOJqOm100btsdN/lZrGF4K3D85fbSYUz7PjQ5UmyXKHcxoFcT5t41q+x20I1wqHmIkxpBUY
Z2ynvuXCOgugrPtl93CUtZAYMNGVKXBiF+3jKqnly/LlqI5WRzwcuV6pkmM5Hzv7e0pO/EljpQIw
On4xJJkdbds960k0rtuUJ6CSYF+RvgVFC+pabJTabrltubdomaK7FvrOfko36MLXkcCKRFbxholC
iHRlvXywCKHZplSe1jJT6mfIj9CV3D3TsecWZ+4KivV9lAdyW5ryamNeImrxVRM+nGgly/E8VDrV
ZLXHMuTEC1RErgMoFccgjYBDWy1yBvX/+Hp1p0FavFzPUZuvk9HpUdV1d0aQHFpahofZ6IttyFBF
i0UHyUjXeuM6lBySOEO5OgtAyzJp17JrHnq76Pd6RCOVfIBxb7bi7GoTkq84FQBem4yGSOVru7kZ
XmM73omy9g5l6PtHFot258CY11GWYElEDSRHipAydteONxorDILDsVLiCyMxp60RWS7K/eDH0LY/
ExGQcdiT5tvV1tWWRbVvSveWzSjszXF4XRTjizJ84d0vlxo6Z5T4taGAIIr5uEvd+UDW8yuIWvcS
ZIh/e3GvlXV0mk1woEVSeXc9T720AzzlrPXtXVNrrNOxXG8TEaNRwpa9D0RzaHt3wJFnushl02nv
GNInFNXorxrk5Dv0Ka+d08NHTqzsVLQ2SdBTTbjtFLoXxy2tXWJpUOf6yFnThBQ76OXWUeKmPQYj
jK1pZG4xBiyNOTXABtbIj7XK4ub1zq6oKRBj5yuJYIwB3D6H9hDcp6WfbK0sQ+2NLvFRQ9e14n2q
Y9NTs02jJD4aEx2OxKnnVTYYxmHxX0S2f0HkLnZLUsSXA6Svy2zfWukpURqrZYOi895vdQi7pXn2
1AAWJQx3vzepZhTroUQupwvtR5jGL2Qikahq1QS0lv2rSx59m440GyiICEzZR13jkBfyA9a6sZtG
8z5S8i/ROizBveQQWSx0tjUzf45riZ5KxVpL02j2g1X+ETq+pIyXLhqBGaPFSsvL70FE6mBRToip
XO/r8w9KHjVKlS5eyehLUb/I6ik5ofcRr34px6+4965LbnGRObvMBO26JMAvefPLJYlwjq6C8zor
k0M2jmheQ4PDEPJYezQnQnp0Mb6HKT1xqjX3uRHrHIlhtcmAtVMObhU4Z/mfwyFVNi9NBTgp70EX
zjpM/XQ6Ofl4TvGgrnRSEr90+/iq+uOyWWT8KtCKiCOl6AdTyu9MRsygvsmyyS3N2QQFaYQjTpzj
rDYES2XbHILSytAjomDn8lpK/XnxSUQBH2HZePh6vi4F/7rEi1lgiOnlp0mHeE3Jr5ZL9kjc3O+r
yyWdeKM8cavDbxuApVwBKTaf0DYTrJwIyZZNTnw3wamMAr9v81KgOkkU2mtNBV4FFh7WCPXxKvIE
QmDLfelD8kLBI4BQVk9NlUgtsuZyDXd9RCmPp2zGmCaMqjqRx5UBBc7DfEPXjdKox9huInarUH0R
ij0P5astZwo1tv4QdJgf8gAX12AgWe0mxotQ9WC1Dilr1qhGKWfEZUNaAnVCPc6/dkmvpH/GYs5W
/4rl66Rw+/YBy3VdOxSW1+/GOP3Ueyc5OTLc1EQuHn6HgfQcnajEcfh6enBPeQ305UxedhgN49Gx
bdLVwffTDRgKUqbRuiVJHt6lmKJYIjFo54JDzSx0gN7Ldb/HNR70BLAPSbHRqaqt7dxC1+gTvtMU
28wKUG8rR0vXmxhpMxEWuyjonxeX4WJEWYaD5dLfbgtd/oh+V9Nx5X/Rd1ilK9QGl2TOQWtGZOal
ZVqc6RX6+PVxC2gRnJpZD8e9yPWO7i6LMbO0n1MAsTuix7zb6Jq7nmXuJz0YCBpkxVGY7mZ+DTTk
Q62BaMYh2o8gdeYm5HYrPJATn54tVDwqKW0XY9788HMTdnnQPOdOM548aaGwfYocf3ws2tm/FmgM
SkuTWLFoCFoRvSWbljicGqPdT3E43YYaILzbQcwJPBdwFzKoetuaA22aTOKBREaAaaHc56kb3ecA
rRGIm3m3ifKQkjLZ3WIEhIviZXgwqfBucdbrCB2H4QGkHMsoLNVIPKedOWvFfU6swIR7+D7wcOGb
Pq0bsLkrQfHlHQANQt5ajdbJSNhpKtOzgU4MlohF/quZwR6uwpnuDOZDmYf+cyaTn40eVJflGrV4
poAlgwro3nTd+o79Nhb2etKE8dHbmru1bAP1hZnHb5AotsvtopJ0EYBh3LlW2rw2ebMvy8R59Ify
W4ODAQaPRU2p7twDOZJYDmfnucLB8GbT57+r8EZiHCvat9KYnc0YFjSF1L1Ej4BgyHCAVni72jwE
35YZkXanA9nEHz81b1jGj0zn/e+obPk9rHkL8SPd63oXUcrZxTlJqt01dZP2tmws8ugRT4wAhWpw
EswTjc9OaxAP5M4znuqehQETj9bJpvuedjtrj9e607xXeKHxoYArRSOl32plZN6H6tIUz5g847E8
NHbBoYN/+9hC/n+IMrJxTQcb9jRP8Dcm2bGrWyzUWTIB99WRuUH4PIqZESjrp+ZOjxzz0BYZmPNe
X/VFVb36MqW3EbcU22ziQIDhhVvPs+WOeUO30jlXfpfhk5/KQ1hZ+uvoxUeyAqN14ob1szDH7K4Y
ZbNGwUU9Wb8SvefwIfAhJAaIMaBuM7K/sbtgM8OhjUKYZPWUU6HftQ9NjU9wNMrgl5USP4GcVTCD
bPu7oamr14YGB3rr7GbPCaIv/J6uX+CYNc3nOLK6ZyjHmcDrG08dea1j394KvoUrpvzQWV1xXo70
2PWAbuLvnsBaTzyHX41TXfGYFVl/scwGYA7XDIFoT9NrOjcCb76KLbaCObodtDGz38SY7Zu5zL9D
KIa3I5PwKrPxWz1W05m2KLVvxxJ3wnPMB+CM5gOkgbOTUEfPdRu2Fqu+tVnzJ/OTrLtH+7TukVZg
i2iGTRy404NF+t6djOi2BVa6CUrEIoSt5yczYO4ZyMJ6NylWAuPU16Iyou8ebBUNogR97f4buit3
M7atQ9piWD77PmULvOYfoSolUKqszjSIiDbJ4aBVqaPT+pimH17mbr05mr/5vkQRlUX5JvSsflPp
ZbvT7Kl76nLAizim4h9jGG+8Sri/tATI/06TIHuYnnkE1XVwlyhwIYAMd7kX5Ue0+gvWgnXR+Gb4
ofVSO3pMA5ETgRnp5osT1P+4utxLh5MmqcNUsWyD+skdGZzHyX4HvT3vaxArO3wl9nvdjO+yMVDc
mcNfraPPVxkB5pd+dpsQA5y8hAgey6YC7ICculG1zNduE9IrjSfqJpR3dfeHvyTEZkn0bAc0AuiS
TIdQ98TjbOiqDVMSSGzNw3Oxd5zQ/kvv5HeydEi1LCaSLLQxv2WhUsT7hbbKm5g+Digxmg3NDm1i
8mLH4zc9LRPQEKn3abbeQ+2Z9a/hf7N3HstxI1G6fpWJ2aMD3tyYuYvyLHonitogKKkF7xP26e+X
SamLYmukuPvZoBLeFJDmnN+4FamZEHrKUh0I/iBA16EC79QO1XKVEyJ1MulME3XH2XPdh1Dq+Kf0
CPaatyDV42lIuk3DeJ3kxnOeRMuZvXTi0l48JKnT+kNNzV6k9uPguuN9wTdfWra4Roy5hBviG2e8
RLAyHL/atnpWICrRC/R2Xee8HsR91eQPRmOJbWotn5CejhG5MhnXQHu567TO2LTAzg/RUg9P7PMx
a20UMRs+jJZUMeL2C94wgvjWHNQM0VDge1qqCYWibg1Rxf1okeEvyrOpQeLQaro9tjb6rrHDnoBp
jC11BGU2RzDEcUf7UA6lLtvXaquJzNnG+BevrDDvrskKM2AckDazs1Bsq9L07tsZSemuKt1jnqH8
Yzvwp0SGiiLRowWvOOcyzfT4OY7QWVly7XNsaOTo0omxazTjV0WN/KWbvtrQWOCbW0i0aDYOEO1g
XHVp/2HSzHDlV4Vzkfbdp7Y12vs8quHvyPim67fOi/8MUTLad4gqPYyGmZ8HojDQX9BKAPldTs+3
tB6XxXtJa2OjxZVYuci3bpfQjM5g+OHuk6bpvlsIzPlVI84Gx0K7qA0YnQk/35MWoRHTo/kCqAxx
haTy9mS/qku7D1DMtLXLFJD2lnxxfVe3VruDTYji9es/KFAuhnLz4BbdtPFRAX7pknQHGhm26Rjn
Z34ln4pu3TdZYp3pWV6f1yF5XAM3Lmtwprt4mbQrQ8AelXOOiyAobQoaoMgkV+5SxiuSWxvHS6yv
2VJ9bR3D3hX8+/iiotCXd97LCCR2WWV0xdYQU5orIUhkNM3y2E0ALww/sZ+D4bHE0O3CHf0ZQGWn
XVq6XZxjQiShRPo5dJofk7bae1r/N5mMmzENARZqFl0LLLDOtWq+yGMjfUy02TvXgM+tYtwSrtFf
CK75KmfA3wY0STBbf09OjjZCbC8H0lTpPapkbdv5xxbO9BFzsPvOingLu44IqWuitV5ml6UDt6KD
grNeQoEzNOL+OzNukD2Qg+mu6MV5mJtn49gF97mhAYBJkpse1hxKSMiEUkV5lX+VjwyranmH4J80
OGN0sJpxm46PBTToS4IX/lUnvIJxxeB8aON4XwT4VuGLiuv7aCMN3iAclZTsK5wmQCujeMz08Slh
UPXBnFC2DUeoU2FTP8vM40sSNyUKUaO7nbuZHlpBAoG7yS/tGoK7IL5w1MZZ7J26/EKE91rkiXmL
6qG/ywiPbeoOGY7eR0HPQdgddaXuWNpN98HViaVHBb4N8jOB5ov8XdJMt9nsfNbrwpVD+PEWiH1x
btO1R79MSnlU3V4MBHgzK3yMYPbSaOfxl1D2KLXp4AKAxbEMmU7/1rLQrG6HYfjsS9M3yLdb4kU5
8CADndtB5u9DDWuFpX/UwnQLQyyhqUN9xVkqJMGo/3DAytILp7PubY8si5toy7WpoRI8AsI+RMEU
7nJyH6Twu5diJAnUt8U3YjRk1QyvQIyF3pLpJneNj5k51o3VwfGHcV1aVNiL6+TnttSHhM7mnWl6
Xh0630CrbeyBiy3auKwSc7IOdmxvaq/KnxBkJMRCvL4UGW2+K4LPOo2FHkfFfe1h1OJ1+sYe3OA6
MS2xx8xiOJ+rJIIsHLl7Aymsa7Mnl+UOz0XVRCRvi/x88ox9FwjasCT66ETeyAWHoL61TWXU3WWS
Wttch3GCbMZQ3piol6ACmJF/MhgKcdtclPUYiUWAb4hu6zQztlx6viWAZdzBLdPv+IBbBPgEmVHb
ZuBntxcKKg5/rd1qSZchzDwg7BHEIQw2fdjTfgCL6s323GpEe14ntPJVO59FAPD39DjClRGYKK+V
OUpPrDlv/ak9Z6x8BVPtbA7F+Di1+SWGz9YZfZNyU9pYhS1pbJ3TzaJ1655jAUN06p3mXM+0yzw2
sys/wxpNg4Z8SeQLva1cjy+yHPuZQnTnmOKcGXqh3YTRYiCWwKcMu959ajNylGX/QUS7JE+KK+Fb
+ZXWLMYZFFgcAlhUZAZwWnztzDqfr7A0eYgQrnkYEMICXho8DUnr3ibN0zDtobLWdyleRBj/NOZ+
mCrstuxs61fESTzEfOOKD6ZeIJC25T7S6OoUzt4kXfHJcsn4ppXzCb5Zc5dK3nBXFO5nKYBnVVF0
n82edMqDRhMln9J+QKzDcUupZzA9CXBJaTkh31fY+Zmm2d195vDCkv44+Eg7uVBjI0J/hdWAdinv
eRoEpVoRn4OEWUXzZ9HL4a71aYqQgkynEL+KBVpckmQX80A/p2p9LJtgVrwIYMWDjqKwk3kmIh3T
AvGDJ5EirPkE8QSvDvAUJJi86Yk+C0BKxPh629qYqG7fMobAW6lE+NOt3PbgEMCQsYPoUk2SCTkP
pzSGTRCJdWsL70FNMkK7s9muxqSYnkaIuLsmjdK95MxHEeJ8+qjpxxBDscsupDm2UbQHkCcyhPxi
/YjTERK5BQrORKpuhBV+1BwNsl830LWiKkh7hq9+7+dX5SdzprpLe+RebRfV7E4yhomBacC2hnw/
4/PFPztnD2IhURMwEhgabUUrZVyFtYbijWYzVk8KBMKyCg0w7yaNgG4LBjQYHszHpO9wuKjb+tzU
ENNPIh0M+WhbZwLQXikM43LuGGaiMtzQN9HSPSBbh3eScds05re9a4vLdAguIhdnDrOvAJkVJJw1
QC2eBzZb1A1WpwS+g44PLRuso43+yqXnk6MiiBnc+Z1YB3n0qbO84ENfeXgC0x0BI1phizU55e4D
g/wSdkteXgMw2Q6eOV7Ee0OvousIV6tHJ05wWNDHy8aU2cCiM9B6tb0zdAg/Gm1sXINjOS9F0pxZ
vVuivmYcS0iZJGSaaJvMU02wIk0+T/NRpPvRN8OHZpzHBxMrGbPNvpLHEpeaE3W3jIAL8nsIpU6h
RnihqCrIPmlz6Y0kXvVutMBm9aQgdOEhNOIlh6ya2xWVR34QImjpYDBx8Z5ZCWs6hxlUXDgZAhP0
gUBFoxa0KiqH9PCoOw+xENdRaRcvgenjjGkCSGmj+9pa8vXQZ9UzRvckcDznb4s0u1sGWNBZDr14
J9g3pZ8eC6cyLglT6ZcFqZZL4HhwL1vtQpTNtiQs9ewNAGsbESfnVRQ+CWLCBzJ4hPsYvhNzvkkw
fI4aq3gIhdnfWkjRO0VJlp5+aKG3+kuP4vsq18gZ94YOuI2s6Znje4SMmsL6oPsWRNFZI/yfkbw2
XeACiELk92NhEKr3u6/Jkj96NTAdlK0Xhq9dvSOpjWzwSCbZDC86Y/DvC6++jLNiS9DKOU7IWqPQ
i+eXQ023IuhB702PrJ1JVOd6GtDx60T35HaVfa0WIRrrbxHfqw9OXREzpNXME8zPaVaztahHoprA
LC9m0/liE9JaV732VDTLdAwRu79J7Gi6MZw62gVQAMnc9ICIyCanjg/uf9LzD4z4rqAqIbGZ9NmB
fIy3EgAvD2TfLSIfkXuBi961BwRC+KimjdC17gTxDBiN2qOHE/3SoZwHNQ3BS81C77dPzgE413eu
w8dUatXG1HAyNYOcpMhMcLIkqHrwpdIg3EZzo+XVo7nkfHwLatwwU7a2jf44PvCPbpI0hyiCQD8a
FVgGlHjIigFGxBl6W4VLdIka4fcJEoLBEZ2YoqCeql8KRPPP1URD8w1toHog5BJgNCJ0wghVcw/Y
37j1+io76AnKPHWUuwWymEkDAAKNwWXy7ds5JXfQittUTqRqomaDQPIQWxVkVTcGDp6jnj0bJdDG
eTaGrTsvxlHQWyHUbaWgOBFzF24frawiLXFY6o0txrLOup1q8zpBK2kN208cBo2w4Txq476bJ5Q3
iaRC4Cn9I8Y//s5Imvve9XyI/rN/HmBOs+nSpUH/uipWS9ZVF4lWLvdd+oAPaL6JkEvfD8XYPgAN
YSDfIWOhie5r4QIzsed42dTjVB+xjkgZYXXFAZT6MaglCqZ86cIiupyR5gAMOvfXY8KHGeqP1tCL
yzADepU1pnamGdHdvGje1VT17sMs+N4TiGKv4+ohnpc1GWli1GDgRPspaIbleXIZgzqhle7ULACR
C7dawIgTIljpVRkfzcmwr2sLDyLbWOx16dQf0XGzbsbx6zga/c3SRVAZKtBAPSHYS8aSuwzaNnSq
GSHHPGg2PugSXM7Dp9Sehl026vqZmfQ3fGhk8k192IQ9eFG3Db29IV/VuKpXZHeW4zg06DINMoEt
BaQmNZmuiPo0R0FqtYIQ76HwHPZHNzP1KzQaxQY1jA8FUoZrgMbWs4tsTrFY7i3ioz4gqbOqstyv
dhSBK+7T6W70mgt6B8EB5TbgtlWWPpIODK4SCSf3rfbotPStfZT+7kr8DuuWmF5mxceCcFQLld8L
U7CQVt3vcZMlx2+WX5MmYsiTdFdovWOoFcXDmUFA5eihvGDZZnAHbjpdG1lsH9QsYK9h40HNvVl8
42KqSzBrA47Fmc+3Ymn6JWjmakuk1F2jiaZfVvqA8vBoUqOnNImGFXX3U/+M8GNyZ3pdd4/s3F6L
zOfS1fXHxOVRRFr5vaSWaQMiK0th7T2hAZ+EdHVv5cElYZTheZkJceFkDLDJaKVaCJKBUUWVgZsm
4rAY7+peNH8iMHpvje10nzSoGg95BgHABbDcj0V77XRmggbwYmFoMTiPtg9Yc5ZaMtwSibEkrV56
4T+imn6b8KnvY2chvqiLm36BfkKahWG7CN1l7cST/1myZM3UA6EdI0qc62CedPRez4jGhQ92B3ba
RNffi/PpytIhm8VJJ5kDVX4GyRY5C90Ij9kut+zxIs2HcuOLPnwRTgo2vnY/DqmD2qVwv44ekV+j
z0G+mACwmlzX7ggho+O9lNkzwMWniOTkeblwiJHR+JkrgCdUgRbdUn8Ct0e6EABq4hCjJFWQN1N8
ryYapleraAm8IyZ+zWbxgmWDPnFyoSZJT4Kjia0XFcGNwVkaWoSSY9//bVJFnjXRjaD2OmTa1B9S
4q/k0wd/G7qkmS1N21Zk2oBXG7AgkwZRzcUo9iCxYFuFBUndAfOyBuAOAzz8fH3hib2easSfbM3Z
u+S+Dg5h33XWksZr4oAhEJnJg/8ZElRwKwhwrbvcRzWi8rotVRoibA4BZbRXHBkebuzR/F97pL/p
ABJbn+u///s/X74WSbmhV9gmX8RbqyPPtWAP/0ZxAZxq+/K1+vc+P/QWdKQTbItMjGNBlTUlV/aH
3oIe/KXzsXvAK8n7BTpn+qG3YKC3QGiAPfVAEtvf6C24f0FNNAPfJQFmeYYe/P/oLXAZ7wiPPh65
HmxHjwiqQ4UpOadvOaUFg+VQW7Rz0rUAHyMq8bHLG7SrfpRel9UTEijpnADuGVVZbfWvdVMIa47h
Msqc8iin46lZNakMMAto8iKGPAY3hEcZF3QMLJC1FgxxULfLuhimQ9d10xqWWrJWC+G4o6koJzVw
eogQaqO2BKYp+e/lUW2Vy/1Pm7453Gmb02pVmsA/rNp+fEZAANzXP6d5d9ZRIchOq1Xp3TavV9Zp
HpKnAYaKp21Ko3vSGTVttVzgwIYEXhfi7AGHGYkbG7r0mmg8gj9qqZp4bvfTfIaQ9VGtwb2G6shB
YkHurRblUKKPxoMqnzZUs2py2vJ1c7njmxP8avW7ZVFZ+bsuc7GZiVa9q9dnpyOpkhUAItQbNOYk
CG3C1GRZn0Bp6T/wNLXMJCxILplE2itmrbd0bPyCznv9K0//4rs/Vc2W6v/HiGTZECTFEsitaZVa
G/lROAfNEZeXeIUpCsYEMZm6lXoJq6KO161Ro10rN1TLVOl1P/VKQ+ywdoYwrtR7OqtlanVB57Wx
YoKDcl/U23zE8gQaX+qcp+3M0b5xe2/cqRWnl1/Nvh5UXqCF6Y2hXSngCW6RLp8UMdNXIEoyGsNZ
n7+UUj9njloppSNVdDI5UaAaNWtL+AIB5wofXVA0BPbi9qCKggRpFTXE8+Oi3ODdTNTMl7JWctJ3
gKR0/n3E5Pvk4PmwPuVypVWqSnoW7nHO0fdKgjWsUaYkH44O62neaivCeW75rDRT1cSV2q+qpERl
0fz9Pouk7NMy1z6ETrbwI9rCoLQPryqmIFkAZfpJPADi8w4Kf6YwaZEnYLq9KVoJxsfghujxN5us
ylmrcFSFKipwFa6Tw5lT3ODG7BCV0i/V7SBzxClU0Xd6UIN5UYy4L4WQLU3PLK41D7fBNHUPqT1D
9j9dvodc3MZsCE258t1VCp5KXFbNqokSnFUliHOXyNT5O6XnKfCiJ7G4IBG5UrK7RMQY+s0d6Xae
AhjA5lUoV51N77UZ0yXURY12Ar2ZoAQFfYiMwYzfzej9kJyNEqk+C0kQLlsGoTHPTO8Ixt5b10mt
rWbGLgvC8VwrQwI0ruKUN7SCA79WF6X+E1tr132IYKtapP6w038V7siolcc8XKjks7z4UKN0hjyK
nMWbvDnOKfY0bSjl8nXIokmIp618+yS4K5iaaDfaC/iCatgrqJdap0o2A1XTziXtEwCSJoWxVCmY
ID+tFG6pibVua1j9Vx9kKMJnUsLLyhC+XrWyqObLJb03/KzeveoTDxbivaqoxGRViSFawssUXSgI
jiHlYoGnTjwYqfilpJUjkJ0rfDGl+Gr0UUHqZomrU6XTrL8gVIcU3De1qO+jZ3+Y3G1c9bwSnlS/
9fE821nRcnkSxI0jYe5xYDqQbH2q7Zz6/p+b9Rn4crP/zE+owzOi0mrcT37c4ettKhEzVyqP1cIw
zwganSRz1V2eJHNru26O9jBA+2/DPcnYea3bQ7JWd65u11PwpleQk1pQNVg3eKN5UJK5/YTYTG+m
2fbN+6rejirrAgQGcKGxOtn4v37B8gUOJDM8toz9aZFtF1f0VDEubDVqYAlLPE0ixGLXnoO8ovpX
Kr8Z0fAcbhRMcpQwQ4hj5SvqMNXRM4EhzDz5OzkuHvAMVG19rzXUYHKi++AztaYZdozosJobrGBT
m6LeePKddyXIrvAyaKcFeRJkZqejWhaW8yevEilRS0BlaoK+D8rqFSjNMS7QU1gcQaec1nGC6XxU
Jc8HB4iPTjudtd49BGY4bqXvrlHgBE9cFBOvgwRnBnIyTISbA6lhHOkG7bcC26kX/HXebgSSxAEw
gTgyNi5R2O8veCv/SDVZZp+FDe40K1PJJS9Sftv0AJ0rIWSh6UW+IqMfiCqhxePxnZBnp1mBROIW
qnu/9fHKgG5gHNUkiownwKHob1R87LrEpaqJJ7H4p2VqtlrKAMCRXKO2UatPs2qZlUYxbDj3XM3Z
tNDEg+ShX4tq6ZvjvBZ9ZG1Bjc0HaOzaru2aC1NCtJVmotlNyOt1t5XpDpueLNbGNjIL96koYpwD
+mzEsZBIPu9ZLruSqFXSCzJKag1bLnwtqvVUKtfwalMMpLDDLiUXYZQEhDbSuEpVVAvVBKoLnUg5
0YBf0GjIN+20j5odbq0eNPZpT7VUzc6ubLMycxmgsbs1XRM5n8iDnI4Uh3CtzcRBIIYOCsxUubpS
/RlVJBpEYywXYjcNYFhOsmLkTzjN/3I1wJcfW6qdAM3SRz4dU+1+mn1d/e5s6WkfJ0irvejr1ytQ
+725ytcNX4/hNZAEotA30SGg0a8m2eh1EvCv5kPTxigwRI1aLVOTXq49zS4+YFe1sSqd9lWz/dLE
x9xZqRk78mhYVVGHO84wWB5Ks2Vzq4qvS0/HOZ2KFlFfRzkiuGqtOp/a5VcbvzniafW7S1Q7vzm+
vAu1bEqoKfzkYMrGx5CfrZos/5TezUIVC9ZoXDogbNnYHCSxROqFnya2A5s3dOavahG2LjTvBCHf
bvJuVm34Py6DOA2uvs/0ldrOUv2F0+nUfq9n+eX6Hq2ydeM2GKyoK/7nRtW1q2Vwb6mkVPG0jVrd
WumPNafN1TaOgYnngJxqPVpE/qCwywOriXp4I2wczHKMsdhpmXtf1yXeQ3k/bMD30skrhuGSJLa3
66SIuiM7Qp7q8qn50+R1YVsaoVQGNmmYZL/wtN6Se74eUh1EzavVrwvVvD4DHDTKBfV/HO1jmLIQ
6XVCOyORdZHPeNZpjtg2LfqcfptGAPLR/982NerONvBwOrey2ZvsZbw3pm7jzU13GGykC3qj1amv
+JaI7IM9Vn3JRfozmDEs67XfSksykmHbsA/sY7DokCtlKW4K0HayZCeDt2eojyQcUG+lhvqqVJoS
oVsH4AtxqiN/vNbODZP6v1BdPLDCzTEuc7pcSlU2ko24WggHSFsPZmevCGLemdIkIQecDOs99o8g
geb9ADDjOMlJD6npLCFeCIxKHFM5alGlAmc6HIqMPQRpHdoSk9ELl2PXWsY2qpzPSrd0kOOg00Qt
c+khbCwD+ProdwmZWkAqVYeyttkh6pxrsN6MJv24tL6/LVRz7MuWWE06WP0El5/Iz3Nb6kk4sl+l
HowqqYlakYP3x2YmLNERg1PzOjHzGGV6fxequlGomlkZI4yyak5VUS3Fm/lqtnGvmMd4OKJyGdBp
TrjfiPTV+40NWVur3dQaVXLiVW3xZ1QtDIfThAT521m1Qi1LGoO0dTA5G2KDAzBLCAluapf8vyRE
1LLTClWa5KMKpgAdYtmbV/+vKp0muPJ9/8/VMjUrDBn0Oc2/lpb+NibpscteRwvygGqFemHUflKi
WLi2sVsU5082rPQNMZL4Z1ZTTWSsBnudXN8o8hH2SN83jROsYEJ9DqCEydZUbZRbyT5JQJ8NDFUD
DFm7wyS9G8hE8uDRL6VzZNSMepEzwOcBIP/oeRWJv7q/UBNSfWtP9D5miBMs7kjSK9SkL4hDrUCM
AS7o69cKvFGOJ6c6jNzqtK3JYAJU9udjjnEiidTxqFSKIerA/ftntlcmIad5VVLbqK3VbB1icKFC
kP8rj/uHYG1gWCiA/s/B2h8B3v+ovv3Husr74vPPQrmv+38P3HrEWaFEBz6ijTJsaxI4/R649by/
DAOlW0+30Fcz7DeBW8snOmujAxpYBnh0kLEnoVz/L1+nbmWl63imyar/+19fpv8T/V3dvIr8de/m
3+rJytO/1QK0Ax2pXtsyHDRyLdeSd/42bjsbJXypedIPGur7KHAV0TdnAb4U7XR0VnDhQEYSFInv
b0Ljb6iiNHD3kNUJ/nw1QYMiC7lNGKpERXoYx5uxJrF7LZqPBk6CIrl585i/X/xPF+v/6mqJZxuW
xeNB0vRdlLlykODx/YirnfSjEWME1RX1je6ZEJPsj+B0LxD12pLUXjneQStQvORrr5er2R+w+MJs
gUQI3g0gTYAojNDb8vASAv1utNyz2Ub4YwQBDeKpBwQaXHvW3x1uehlmMHF4zWEaegqAnddRWd/I
w81usQ7lMrbIkPS3m+qL3GYAFy/qdCNPx1DjMAYhiSaNQ/s7EfVU0Be+zLWxSG4iD9nUxl5eAe4o
O3mo0aEb6Pdbvf5ic/QfF9WgJyKvSV6gumCGwJXubF3wlXKbhMNFzQxsz8VSlG0rbRXikWImSBNR
bih3I+6rwubU2a6DPpP4+rXcJi5csuCkq9iV1XZZrCICQo3clCxwiCrkDPTSxycym87Mvlg3yHY0
bY99e4s2T3DQi/CT2zX5Vh4jQQS8iUEVa+hAsW8Dtyia9w1XNRYBzARAaOl5P3QH2xoAQWHgkYy3
DVtXAsNsedoRIRuTbGaEG7hlk3k8t8ExsQdSZZch51DXxckbg+7a91uV5+vIoHsB9tj0TMvhIFfZ
Fi0wvyj76J9BQa9N2CfqBjiOjdpAiLKvfDzy3uXJ5T3YWrrFtXEny/IRAuzcyXUdIACkRNLsAfSh
1M34YOsEYdq4w2vc9nhe+h6qFHRxPg34IC7lobpJzYcQIREMk9bYlSUBtGg6d3JWbtwZEzwB/zDr
CMSQSm3Qt7LTYdenxbrvy3O5PIQyNwwhtvWfAFzt5XG7bNglcHEyDicPYVIOhIeue7KWV+WaBipS
r7v6Jgbyqb2Clr1NQM6HlOW6Rh4WdB93xtEyG0PtxBD3qAjsCnaXVyB3G/OdGzwbMC0zNzwMzbwb
iMKu0qF6KVID4Qck8F0sYZuA1//CZKCtIzL7Auhu3fbZ3aSFD0EEAIqU+qesK7a5gZ79DA+ryD+M
tQvFV/IdfWcfdd55h/5s0yIfFgHyTLO1F5uKiLYpkYfEJ28/CgIjpu9DZ/todshMaUlIsjNFaXTW
xy+lHW0K4NKwzPhgUMy9yQ2LnGnEe9ajciBu6Ryva1AXfbXwBK1rKrHoVcv4f9vQP7ShhqFb5pva
ffMiXv7jNVV69VKQKt2R8Ey+vrxNeH7f53vD6et/6TR+wK4dw3HfNJu+9xctqYuGPRK2tIQejcT3
fKdFvlMnSQpFUHd1x3ZRtu2qXsT//Z+m/ZcDtyPwfd31XNMlgfmumfxts/lOht3mVUaU2AbaYVHU
De71bbMZYTGx+HXVHxyAupsGwsy1llbpeVc319j3EpJDznifFFoGAEXnCzJRr6tgoaf1jV0vMVFD
kFkCu20QlHQjnba8cMAMYaBEy9OX3ZkwhsvOgb/PQKfZB/Hgb94871+0pu8k8h3dtH06JKjw+x4P
WMlNv8nYNg2ohWGZgAzwV60xad5lWmFCvSK6XKLQgRSBueoD76tXQcP//bkN2a14I0H8evLAd0hb
0w9GSufn58fgHbGtwhH7tol3/lDtmxypxHaOt7lpjCvsp69rl8Yng6AZWkn/J4nxX52fvw31Ko93
zJbZ+bf/32JMGQ6lttgXfncDeCTbGCOxROnxVngR2QmsX5KRmrroSDkhavOH+3/3/qj7t7h7m9eb
hLn/7v4nMIFZ7vDwycMADGyHuwgbSFSsQTsi2eKvLEtEG4RMvrSDn69B+Nurwt77yEgXlvSthBz5
+0v69RVZ9DX5uAz8bX9+ImKKw9CqhTQdtN2VkU7xtqQXd/H7sxjvenDcOIQmg9GTb4Nl9L13p+ng
4XVDE/b7aTEAQvtVum0nN/1Qhzi0uyLCObAMr5YORyZzMA49+LwbrwWYBYzYvKgtVFvyyXXP08T2
97+/NvnMf34nHZPetm5ahskracsn9OaDcJrBtGID9HjXfPVCeCeuFn+xrWBFXPUhsXV97WJ18Ic3
4d+PHUqnGZiO7aPHQ63180nDGLVc36owHSVtuQaFlq9rPai2v7+1Xz11kw5z4Hs6HG5Lrn9za7rf
mamRZdwaCqFo1UhLrcrtaIiN5g/v0a+e4ttTvfuDXVsnaezk/d6fE5gnOWHbPv0KFaNeWZ6Ncys9
giSe/6Alr8T23/95YFBciGSomrvvK+Q5zlx/HPmgTU9HYUUT5SEo9HOReAXpSOlIFlzDx+ov63p8
ECjzbOdmOFA1APvTvAyQm2Ntx1Tb43BrHrLcQ+MXoXns1v2N3w8j4q8ZgrkTymEoKW3pLH5rUXfd
a6GJA+A0wK6LvnUGIidzdtP61Yw9pYNDHwTOCx91UXFr9Nonu3GSw+//WlVVvbtzQPmebpAc98x/
vbY+CE2zEny4uYketTElt/CDEYeOuCucyG+F7N+Ng7b1huChy23gN/Z8M5aDt5lg2G3d8h7VsIYu
JxYSPeoKtV+NePym3SZK6I4NvCzmgPpuh1X2OneqK99bDvUUr7BU2KDwZF0wuERetfuSFCWGzv6o
H8KPs4tBoZn2F5qZPv3+lo33DhGyFrF02i5ZWWG89d4hIg1yN1ucXOyrxiu2PWIvY5P+PVXESzvs
30F6Im+J/DcZlekA29haac63Gc6aLpJdDUL4Iqq+wqbSLnT92STRusEj+DkOFwP/BCibgWPs3N6p
4Ki4eK3n3kPQh4dA/5xqfvxYTGJYjZ7MwjYIXZnUZmIoZtgo2LjqAvm8oCP9p7HOTotbEH23QVU/
YipnZNjJk49HL9m7NIVunOFhZU/n6RIFayv2TNzrAU71wy0GAo/+cJ5NyLpURY9GhX3PUP7Rd/L7
NnWcQ+Bq5F/LfisGzPoq8u0ZRL7W1rzd4tXWpjJH2lE7+ZCsWx+HYl9M6G1Hj1YKh88brlsXtTis
f1f+PH6Za7Nea3U5b42oKXh28NgywFU3HvmnQjsMdf+A549YEzu/jsbkPOvsYjfVj02CCiEygNaq
GvKjrTdilSLitZqd1lzlg3ZnVAgeV8GXuHW+VF5749gPbtU5q6JxPpmGC3ra/ugV5DEJQZ4Vhuuu
Qs9yV8LnIO3QP7oR+NnUaZM9yBtrRX2FcGwrrvN4/sNb9e+Ky3cceq1UxXTvPO9dl27qIqd3GFPs
odDs6mLa+0OmrY1keggnzAwh967DvCz/UP//8qwOra4Db002BD/XzEHL2xEs0utX/9BZ421f5d/6
1r1C0fyxtbOnLHA//uHr+XffB945LYERGAFuQu/tbroIUryW9/S97EGQkC6o21Kg+aLbti+ONyyI
0p7rghFo7Sw3vz/5vzud5PJN2T0PAhn2etfGRr0zpONQcbte9RFlP6hWQNvtJdMwaDKPujh42lcN
vsMfHrNh8Rx/riU5MTwn+rmWZfGof37OOBZohRh5zjZ6+wFf2NYqCnSmonk6y3DCKhgzrJ1BMDhF
RLCj8kTLOn9xhw+QDI0/Xc2/W32uBvqkbzqe4dEl+vlqMqibhotKy35CIGKDri1aFHW2hd2Gsro/
82WOHVxtTx9WkV1dEyDagGWDFRqPD6jUw+HP9c3v/5n3llnUqb5Df9iAhOJYBuHIn6+pQXB5IeHT
IdFv+usc2kEto+6k+D/U0fwNRUDoY00F39E1oe+H+VNhVXezh4ZiB3k/m2DbHTpbHMliETQDkgzR
pk5X/K8boUcPRmpeCsiGV3RFhj32b6EIi0vo9t9iO5xQ2ObQv78l1a15/6cH2MgwIrQCxmrv+iKR
rWlaGFvdHg3uYA+KLeqvDLig25JEE1IoQDuGlAThYNlIeuQTamwdgcvckR9+wWit090X6Fz1yh1K
yfrfjHUtNpCfgy0I+4035vlOh3S6yaLQwk7Mf9DNyttGLoSPyQby0gYXweSJg1Nxw5F9Flk0qxMI
pohnVCVAZX9/y/Y745HXfzEwiJB6lk11Jte/6ekB6w+K2R+7/ZB1axHHhxi1Ki8GIrE0xsUAYz1y
YvssHpFA60tAfVX8DRnfDWD8GBFBWzvQPSdcEk4uxGwTZyokB/C9hGk9ptXHYmqwA5WDWRG7O5F/
1vzxsY2Ry8iBpm77UfZ/XGtTQNvHWhkpbMdEnNcdMkB7SD/AE0e1FnHMpSsk9Mxu13nYQajUu/ux
cr/+/mmoXt+/XoA3T+PddzaKfLSjau72EdgqkpVzuzYXoyX/iP9VnfnFlnqhXo9gHFwD44TA7Ejk
es7jkIrr31/Le9ed7/+MTyNNLWR476u+/0fZmfW2jYTb9hcR4FQcXiWKlCzJQ+zYSV6IDDbnIlmc
+evvohoXfTon6MZ5EWQlsR0NxW/Ye21vGe1pEUMX+ZU7RpPtLWfbLN6GGP9oaywXvGmbBA+8D9aJ
bXVrPFRzXTy4fnPyiTpY+cUvMYEJO9H4pBhJXLh+Ze3UqsFl2mqcXELHsYsfxBvEu6ytv/fGMJ58
Uqp2cet4RDLaL3zbF+UN2KTcuNynI+4FpHDyUHnZR4lLbB+7JpZ5EYeicr5UjSCw18e3YK3xHBVI
qhZLP6WkRlPCeFUgdM8PZ39gQq2Dy46/Yw767Aw51/bGP7h9+zb03d4is/eStUwHVfLLM/Ly7j+e
W97Uv73MCOAN26YGdlC8//Yyw7F3izjnOPXs4jsqkTrQVnYU9UpN/+8/6Q/XL4fi0/ZplPmu+nY5
/x8fr64sHKlqTB1NIj/ypt3jMzxydD566L52KV5KWcGtt6X98u8/+A8lL7MwQj1M32aGqv/eOEOL
GRo3FhzPUhwGiJC7wZvtU9F3P03LnVGzxIFrEqziyMIhs13PDhVUE9aemr8vyhrXvvfLFkMWrc3s
7BcMTqAJwtghXfXff9U/lDQ4DkzHtXA4MYX77TnqEZiaca53kUxhD0ztue7y76NePs6aAMaUfXRg
I/7r6vWHooaJH34G8CKWcH6/ovpAWOcMS3JkjMO9boEe0LTAJUt8ddxL4sVAihyMoppvHZkyfDJj
72R2cgzQRMU7q7YfZ5CAQZr2Y0gEGhnu2fKSGbCytf8qgbaLzv96swounS6vi02e2z/fQtnQjwI7
codjuO4DqH1brJ+b7hwdjoJI849/fzX++I6lRSJRk3Ebk75//jjHx8IOc7aLLHmdevNq2/xUUxJH
MhYWMmYXJcdKHob2X2/YLf7u9/+nwZSUtysviO3Z//zBeWcktWE3XVSt/du02E+GS3cYp26xT2f1
QLuyR6gDZnxOQZwmSD1y0QXpqNGHxwnAUQTqe0sfQ90r7laAzv9xqfzDKAp7pEvzqPNh9sTvp8a0
DGIlpoNPlGZ/51QZaWQQdRZNd6VvfIdYRWyY7YWOSb/mLs8NC4XYXpuDq9g3cop9WAtP4b+/XLfw
td+fNipkXim6W8/+/Y3cJ2NsWlJX0TKQsKJXS3rSpDiV3ZoH6BNcWCo+HFm2P2GCcTmgcDyhWSUr
I/eqR1LwpCmyZ2ue34c8nZ4HI3lKCRu5T+TZ1yx4x156v3LSXFq/hTQbCxnhBtfvJdcFAjmuvUfc
Rean/nVtuEzIkRIuI77mkDr++Na1V9nQIWQzE55T1/fkW4kv61DWJ83K3VezTX6tbXYoRiick0zn
a2lwWbPUSmZTE3QtNcC/P2F/eH97vuM4HMbEMbrGb+/vVPOyRUinjcZE7K01A3tiE5UxySHd14OA
pjY8OZr6yKf/HGL/odbyueq42LMN3fN+H2JnucG4X7lt5Myle8z1wT5mWozvAdAZ3CPQfJNSdyO2
YMTwzDdBwAiUkNb/vaeilxLoB7ZtxP+6MjSSkJvGs9sI6PiDsitQRIVOctgka5ZmxvfZk8Y9NkWy
yQCz/fuz/4dBvscPZ5pLE+Myy//tU26ucZLD5YdJ6S6C+AY0vF79I2+S5FIlG3xA8+U+WdHzj0nY
pG36H5/iP5wyONsc33YM0obBQv7zlKFSkr2fipZompUMCf9kxfvcw6sKNsUMlP6f/2NaoT/0ktSU
OmY37G4W5/g/f6YHwmOAvMLPHCv/R226RLo1vfM4M7QJsx6alhxLKBet/6IJT+dtGP8i1op4S+xK
UTLH/mOufZf4Tw8QtSF0ZRnozslKHgezB1+AIDKBKLDvXQAVpWtpn7242zeLIl5B74oLIQbua8eI
CfUF0WVp+dYt47J3O5WTJuCHsBbLp65Eu2FZNbFGjk7bK+fsswRdcMiaKjlWsHzeCtv+MTqpOEzm
DJeGnuiaGNs3Io/xe+FqUT7uDVPXPzHN0cDKUUa6k3jN8PGcGH/F1zgjjaqube1R6KN6Wjcc+DBZ
Tyw22s/9h1V7G0p5dN4863VYjS0bst4rXKVqyF5cOoinehLadVLxuG8qSc/tpbH/KXf9ZZckyzkd
QCOti/HaSQPX7WL5X+Iul5EF/2jXm7b9IP3ylUpmAJWfrPezqZ9FM0AD6P1vNEHFtSHL7OIRVrHj
Cilf5yV/0VVCWCdImNA3+uVrSt1WLf383a5FydlhFgEh8bDNddjoyzLUz3nm/jTTZv2pF8aT9Mqv
fZUBUTHt7Lq4Q8ZSuv/VLMBQ0mEqCVCp6uFQNdlKv4eSDBkEHVhfrirICrVAjqywf2Qj2L4Sz8ta
N1T1Q/nWa/kAFomvbg+RhOqB5bKrwNJdElK3m76uodsxJrk9ZHiNuAMPEZUyw/y83dR4Nv66d3ss
LuagGzc/B7FgeWGJC6NH0BLbvb9vpiph9T8xk/NEU4ULQMfdaNbZNZ6W7AqakllngoUoicHAQGnU
ajLo+/rcuurb7MCgxTWAmCGZ8Olv96BBlIeyNPUdPIL1QavV+gBV3azj9uH2CJu/Bd5fDpBiLY61
ckCLxOLx75tWDvuMWuUeOFIaCNjVm/++OHaLBJhkNvbnGZf+EaYYGgBAbGB5IAwVtFR3/ti+LrwC
Yeq6CfoCET/bsG+MRRpvcOrqc5fSy2iUyXrTEJzUGNonEvueyE7qrzXJio+GYnbsZ30Uk9gSiETE
L0laIPXsOnJFti8rSvzrssJc7bByjFqFqMQtpkfKBAUWQdv1OQAESFKujjsEwecT9GgYf9A2T0T1
xMhMoSbmupM/2fWYPzFgGg8zINRgXRzG7w5GdEvPxjOSSEgWG92mXPIyaurGPfTSjF/BsRLcafcV
tZUXdc68vi5QZXd5MpIaqcXrKyIQ9OyG/wRxRb1W38rtQRv6z2keiGuyGjdqaV8+J+g9n51ekkhg
tJ9bElmCroBI3KwWoIp62FhFnfngdJkFi5J7lK4TvcbORUMLcaWnRsoXS13cdnVDty2+WSXqXdfr
HSjHICJWXF52H9f3iECSPes1Ba89JSqncT9vM0rkKkRepCLZci0t41mvSPfTxkd4QN3BX/lv+2Ps
fx5Jvw702XMjq+AHIwwtg9mYmqu2mOt5JnG3M8+GAvPG9jx+gsc3fEtm+8s4TGfigeWDA1Lhvu54
n9QmITyaqnpI8/XOdpr0F7HYy860E8EMgujSOhHVYezQv+Wyr57XanhavNn5WuUEjnVjM5+0Weu+
iPlVCLd6tTL7YDUag2OZj1Fctd7XIb1r8bJ8Y/87h7Na+2OnJcUX4bBo3x53oLYcygaj3ThzrFpe
3X12bEITTWUuxyHNYFGs+SvBQN84SMpv0or568Vzbtbq0TMK5zWF/JJk1es8TDB2vOyaLq+N3Rov
nvLrB6+aPyeDij9jliru8x4s/PZVaQNQkl0JxXGjwEwEukSC2esTFxnsrU787G83S2/DbUpX+1yy
Ag2a3FRHSw59sDJcOjYQcj77sWMHGcFg7NvqhW8M77N09R/zhNanrfPueZhT4+rb2SeFYOu5326M
mfnBXOPxgC8DNGcUjJ2lj9RVAsSCDpg/50OfP2eyCZxJhyqNv7n1Zvc4Of6X2ZIF/ZrDZ9EseI/Y
7tHYAL7dOy/0BM5lGrj4ePYjiU3044JMzk7cs5ardhIbXeS1PWuKSbUHDjznIjSvOYg+S4N5A1An
Xrs83O6BUhFkVpR7sWo5dHyLfd7cFY8zzt8Hp3z1W8SR1Sh8RmOJSZaGZZwbBF87F6BC4GiOeeds
ukm/9dejv1TumdD4oGjSe3dx4T4ZRXO2CYOFCJz70QTuZiiAVbGi7Z7MTC8CCxPnuTW95lxtjKzO
hcVwu9jVNn+a5hONfgwk9nYD4OHVKHw90jvcirbfHrwEr58dx9/XrD87KejhvCXcY/zpxOQclczZ
+A+cfXT0A2bfkI6aOAyX3DK7T86GDp5CSCMH4l8B1V+PijZiJ+zsoI1+ZFnNr6woPhVFDD63XMJk
zd61RUUKobTQJvsgO5vfgrpvnLtD7XrHFT8gaUv5pUu7N0B35DaoX/l4sbmO08Ds597+SgrFJ11b
SsIBhifK+UDOSFLcwuSaPwr4S9SQWmVfvKF/M5f+cZ22rTJZzm6yXXXZLMU2ShK4s27xBofraK/i
p2mmkd1l0Wzeke7GsaZ9yBFxven9Wvt53klMz1oSU7S65EKq0tjPOkRXVqEZ+r16PLjDCr0XlT/N
UH5n1Osrqe6PoGbWwCCcp1DryVrKp1Hu7IGWqWym04xwHuScEVpyjbpMOyyjGRWIJ0XJytFd3uk4
nxqE3cHiKntfNTYTyGqxeNooWQX/rUZSK+vFGbTHdHGaz0XRQs+BBZ7bxJ4MnY1nH1RiYAF6OsSV
Tlqj99MjBo6kmQoKb9k/ST/+BBOphfOzgFPMqUxw0WxDRnc/MY1ra++hzAfvsK5Tj4mQ+M4O84bl
jOwmtYdsJjprdUJRr0agq4X/kGV8k41+z6gEnqsXSd0MXLDygd+tv1JwRSz/zBOWBwOsO0sVcoNx
IyrlhYvWXs0CNwqKkBqNq/WoK83agQcnntrIQbp+MQfvHpAnw2fBW7WoyobUmLxDQtreQ2KRcOoN
hRF+hB+NBRXkpnkvNPoISdoiYlDTPy8OR4Ltvmv92AS1Z31o0tL3QGKsXQF9vhjXJ73z6ZBRQe9i
QmBtE0h7IfvkCCwB0PYMNwEiHBrNDHrK4rK0cNYrxMrhbk5TMh2tJGqn+mIa2We8Q/2O/PQ7JoEf
klEyRNBdN1TvXp5/WF2NH3Al/mGgsti5owqLitfYHrtX3KXfWqNBYEA8lvhkQzFmGZ34JEVO0xzM
GHpBbEK19hqo92D99k3ekxoeYqBtAgyYJYzMJFxN5zsqDmCErShC5QAybYeRy67hBEaO2bNd+ouV
27AA9fmLMDQtcqfpQTWjRXQucgejnc5DzXWJqKFTZWYqivE/W4m+nrp2+Cm5AObNkj31i3oYc/IY
hix1A9k287mYFuhz270u0wOV+MMJc/2VcY4dTWsCaHe26nPm0uYyZxRbEETp2RpSkPTsS1IXW91V
B4KhZFDrzIw9IhKg5quzNyQKlUGHc6YWjOBvDw651Z6bPiFrYPIidjft2dAUE8VGb0nRK9qzSX+D
ZH1qzGjQh+steaK1l+bsOi6np4EBtFAeFknFYLy2vf3td0+rWYaWm/9kNZCdc6Kczw69+05mHThI
Qow5rhI9KPWiOwtkr8j7NtmHmtfDmHn3dVEczUTh0Yor6PGgoeF/t9jGhvo8bE9CkbNcQBcr2KJo
wzkV7nKsFxGlLNur2ZxOFfwClkDbX6AJvPOUI3eW02lQR4fj0iAbmaaYzEnX7M63G/aCoduZPiBU
cZixpp9UL2wkahU5niWBjaiwPXnOhPamtHgKu+2r20O04JdMuvlhVdU5q1t5XtHEnr15/eYJiiVr
QFjGIKo5DA7YRvhumNrz7Vluu67eCPvyzK8nT6CdA7evrFNOXHyW6uWZ+NPyXGz3jCmNSDrpkWUP
XzwAc1h1/n/4CTyyPrSl8SpLskB0JWDNbn+Ylz5H5e3uJAiws0z32MolOS9FkZ5v9/x0PWow4td4
ssPOBu9HOlbkqtYm9lS1b2nTzeFfX2qpX5KoTTq7DW4eJQVdHtYoIIP5+XazEEJ4nus3Yt+qvx72
etvbSSdX5C02JSlFQNnpNWIEgMOg3am2+IF/Oz6wzPBw5UDMLJLx3iogiaYkQrZZ5EkFv0PqExtP
rmuGy9un7C3taPCK75oqg+xHB3cwJ6AMa6kFCO098K4aN3ODFZf497DVGpMPOcbkunNVmKTvcMLi
M0M+dSgLRfaAPOVOq4ciFjTXJC8umr9CeSHZw2b3QDwyB1hBtOGAdxCreI7Y2/+1mD1W/nQ+FBDZ
p6kn2c43Uoyum3PKuzmBb3fXzK67842Q4dweRZ+NZWLcXGm3R28+edEaBBzFjCq0BaKuDt789riV
SoMPxeaz0p3BsxCcbN//dnP79rd7+mTZe+Af3l9/+tfP+ev29k/rLb+IjC21/+vB2z9qbr/u39+u
US4S/I228PfvNt9++dvf+es3Ae3xJszV/etX+vsvpngFDvNsv5HoBT3g9lMLTYCtnLlMJxgMb0SU
271b9NDfX97u/SmOCClHGSLL/3z7V7eb6YZZ+fvfukkHQmROH24P4RxeD4qMpK6XtMpeXAP3wZV+
+/LvmzWnka5XcjtIJuMuZ/qAhRN/nldad0CP1DFtOwx4UxsHqm4vo67ZVzSUTtCsoguLPocRVhlx
0MyAkvVtFzjni71HHPcx50a/h4srNm/iTy5EzU7ncI4KlZ4wDa4BrBkLJJnRweuQ85WQrj2uvTKs
4CDsSGw0IrtBdT8hsDKL6b3UZz1a04r16QbLFYE2sO3N9B8erctDyqiDPvu5cr9SsaWB4iDftdXq
7rvKwkxvc/YQmvHezf29IlkCwQqyzxmcYgxPsGZiD6B21UJ9db/57qMwdBLk2x/xnJTkgGLfcE2D
7j/uP5egHLVBAR0enSyq6uyUqtWJdF88yx5xkVzbI63V47qQaeKPy65L4hgfqBlZRn8pSdHbe4O+
7MlIBFURj7uCKABrYgmc1X6gRqn2pH4AOC7bH9kz5MKnzI7xS1nEOfnJo1XPwKjrj94WWEfxn3D9
fB9HA4R0T+PhWX0wdjY2z5auImeLMKOwoLFjWMSMhYmYokLqaUrhLBp17V0qq/k6Dw+DLj/FRTtF
KsGAxTDSfwS++mOUOfBwr/3VJMOL1rcLcMap2WdyPid5ihUj1Crl8spussTBDvClqEPVgkWupX9O
FNqEjNrIkJN2HMx3R8bGMR0/p8i3PiVk3O2aLL5o6FPOxnJaxho1kqVfYJk2h8LPs3021Fmgt2CB
cJAbXJ7v8+ZXDfT00NECh4ZIkh0obCjXGQaPUd9cxInqdhVG8XJJ6r3RQS/oVMFYyyjuyelNjl28
vqNxLO5deyPPKO9cjTMGZTFOTxbCs6xq3rSy6c6uTYrZkA9UO9itrmUG4XK0IW0XGbau6lXjVzgL
Rh8w6UfWgDGRzKtd2mHt5vGxM5vvdLcgGZVZR4lrjg+Zs9MHSj6psZZvhj6Bi+iqYGS9iSCdXAej
cmkIQTzvGYFtRFkBs3TJXmholijbgk1y9rLneHxCx+RTmVAbIDU4O8r5PJp41AoMKRo+b6GDY660
04qgfp+RCnSqHNlcZNZwJaoa6uCCkW2MvntlkogqKv3q5oQpwFrMAitX6kLQ167bMIt25al9A1v4
4E3el9loyjvvR1EP6qGNozxW+X4V5j1pyhz5swZPWK/vdQP1xygM/K8pkYr5MlahIzo/QvvqB2lh
f5tKsgw72yE6MaPex2QGWoLy18jeLBDUYSYHEeQ1jRMUTx2dggSK2JYh+dAd048McEo9TYyxJJkH
zfAozFIdUr6Jz5zrNAzdztYBSg5Z6R0WAPtD6Zn3pclauCBLJkgcjMVxzcFc6t83DVijKYoRnh36
Oib65fohWSVrdfZVq5uPYZpt0CqY6KjknahykGtVaxMmwq/4GPHvieYxDzh/fqZZHM5SgG/tMxKP
Mx8O6ZTCcbQyWIoSOSckUITRfnZB5+QFDYJtLp12HNpqXo6qrteIzFzia8zpV5bVyxMnIEKYcRh2
qp2JsSvyFss22adqrZyTRjdnoPg+V/TuidPWZ2OkALN089XWoP1U+FpOtTEISiCNOPgxPrdDPgUJ
GXfP/Wz9isW1bu6JKtDpuwWozdjOH9fa8OGnkia2CmozBWjm9imarHY6tbPxQPomTZw/Vuwo3cix
FmSZFMrXdruZtnQIRnOyJ0zE9e1IaxXB9E1x/evG5GzsLf8jblMKLJYQB92fWP3tDGapkduml1oi
UxFZvndZB7qsABkOtpK2tRjOHcL5Mw3lHJge+4sqiQnHsySkqYqTaqsmzUio5ETqXbk3M3KnG03i
kkymg3Rd+C0Sfguk7T4e1G6W320jB+VtNRlr8tQMXrtROmGJCIvRFqkyqZeGkHUSZK6c1tqSMxjy
p6OtD98XuaYnNx75XmROxATdcl0xDzx6IPigOTSDCfO187O97vblObOKeifTLHSypPs5VeNPU5/3
WUGxI4EU79QsDerE5b02rdPiWNFSLA6zUEIwlAZPtwNsTgX7aJjA5ulldgPSzZ05gBnmGvQlMxM7
zDP5tvb5NY1ZaiRTlUfscjTebhg9qqE+Jky9QpRXagG9xylbpj1RjHbylWGj2FPcot0x5U6bicxZ
HV+dyZfwlRnJHk6sGvhk+nxPi+PxoeXpW9IHytQpbIYtEdV18j3YfwyS+WdG3piP/HCQ1oO/ej7K
WrjbrpmVcE2n+4k8CyoG3ztM1dZjeeVy55caAUPD/Jh25x4HfW323gPpM8ekJPdLWc3PrPB509lj
cZ2L7kvR5lm0MHwJ62EMBVOzA3Vygh0UYZwC4Ra2hXFNbbqQmszxqZ6KM4w0VgYc2kGS2Gs4qfFu
TGfyxZnUE/AxZA/A6w+dRYL8mqCfy1sgB5slZiT77LB8xdJRfRpZIOHIJGvNlVJCA9bGsLYRsBHj
fZnRiJ/GpPg1GUmztwzH3vGZYMFTWj/K0jcje1Kcscy6joZa40PvkjDKQu3EXGY5iS37tFNE/fZN
fNKqFbukN//Q0FOeSWf0L8AQIJyhqUSNZbJsm30g9uj+7hkF6AQ3tHuDDMrH1qaHjRfzwfC3ICFQ
9/njE/guaOSsV4+JyKEMkNdEBo4zm0ecW+rRij/BCyZTg3DXEtTWIxoF+Yw2vgg92feBMXwlir55
EXk+XOc0+8rHrX3pvYGyXqRy58cf5phXX7JhJF+i0ea9vn2JMq4Kescs7qyxnsnDZsbQuqDX5sn4
IFTk7JFSovw5GFvhfqmWLtlEgExJXHrVpZ4fPDx52Bt6egJGSSLO86NptlMAV2V9sHiadyK3q1OJ
W3O/8I0iXyvDpU2/Cfh6REGPT42TJvfsTO/7ualesnI4MoIykKOVH73ox701qCS0K/2j6B9yRPyX
dvrBQKK7FvBH2KghrUylf5dXg70Xg2Ue8mw+6SSs8enSsW9ow3jOWWZNKGAi4iUtdluUncvG4vPH
iSUJzQvZ6kQhA+IOYsoUwRv3Tjd/ZjivxTJaqPAS42BnMQ1u3H8zrfreMSsC2g3GhXHVzydBBBxx
MGRMYlYqljXUmtR5hDsc2Qumcpa2x7GfPglb9PdLrnSuIMYYNvVi4pnn6hoL94R2L40sXfcvZUsN
O8kvykwx8jK8RFXpH6vG/OH2unXyc+s6W4wRrNk6ONOgIhJ2RmIPsgG4WkoT79mXak7esdYxEHXd
6VDkq3Mo5RSVeu2cgPbLMCn7AYm/Q2xaAiQ+jpeSecIMsLoO3ZEoL/Yo+cPIqUvit3jKMiF2ely5
u6rJ7dCUTEQ0VmAITZaDk9nWXp+6LR6yjE9IeU5rWppB6ZGFZ3FSTMoJLUZVgSAz96QKseyceHlN
W0OcLRwLu8pEypzOlR9KT5X7ucuaZ6OsDrCvEKeibokaBx43i6psl6B3fPAZj0M065YAYs5s6N2J
E2lG+uGMDD7G9JNHtJaOrLoT/rthx+NptJgMd5YgWTSj6JvyJjDpsvcN4MUw8biM6pWtHUx7uBok
W4TV0Oq7rf88r7SzyF1jlgQi+2YyYj3Znv+NOPfxqsTBSPP0MZkxi5QDfFkW7RXFhctEpaG7o6NV
Rx2xtjW38jItdwinafzyDhRaKlRkZVmECBPFuTOf4kLh/uzcJZxgpQVT8ZjnrXuvWgdSkT5/Jggj
zpX2ZsxsZVz1lC9tHGrW/HOhVrxIqNbbcO3i5TERjshxIl6Y+Kjst7gWMcE2sfbNmX7FrnTejPxn
s1TxwRfzcrG90TspAEQmEmYu6kV6TSUOGMOWnys5d9e4L4xP4/TSwGCnOBu0a5p7xX3Vc5Iwyo8K
BCdPVTowHioz5zqW98Kjl0vgK7IKTzoq265/iqlgPpZSuWQ0A8EeBeJVx0I16pEKWjaMF2BBqZ0L
zf0ithuCe/tQuau7o2z07339ibXXpVr0Y6KID1Dr+tKkfX5hRbF8Uva6hz1Mr3Fzqgsi9YDtPN1u
GNsdyWR8b2qL5Z1ewk1SbrandscMlCwvKykrV64H4yd71AH6pN8mxsRMrUc2NCmqNFfzu+s6EIEt
Z00FqIF4Wi35VFuFsdfcYWI0PLBjX0v42SXaZxAO3omKoWEqF6tH8LIkR/toFwlJsJaD6+gyHNIq
v1hpd+gLbz1LBsWHzNQtwjCYeW6cc70TrJtbQV7JljtVoBuZWFK2+exd8I7Od36CeDtrpvesnVp2
RitU841QKGhY6wxkzZi22Gor8IBDaiahQejGZJwLkt6epcj2BCJYmJYuC+ldAAzSUImGULZMUL/H
qb/vtTi5ZJ58LFIrI8iu3SagZLRazReW75witszCmTTcgNjJ5cGql37PfgQoYkkCnhxytU8XlkGG
+IEWVTuJtPGi2QB6tw18bzeamvx9M/PENHVWPVVLfYCTYryMfOLv8rEbcBHo492SeV9lnLxrmDcf
SwvqLV3TCTFVTUKKNVEyyuawFlVFmgMhj7Uy2Ry3TnKqIHbuVdUmkbsO7VE0U8b4n8ndsszMXtNt
x5+xexZhn8cEeU1Uh23mfVm79VoCBdit1qTOAIAbliLyC8bYnreEnx1Szfix2Dr171JOdz09cZQb
XhvkTvVEgJe6r8Zsfojjmrw3wwyWyiI6nFMoIgCVWFpix1APpW9LpxkckmV3sDQEfITJUArlk7tr
mEg8iIQEl4/WHa03v57Q9Tnl11rDHzrbc/6VuXqzj3mLTbZzorF2OL0x/E0pqUi9RWReWk0vlZGr
a01JIaosGpze2XmcoycsMEwHoqIfsyMe+xeZpkTZ+KYF4YicL9F7DjyEfjjlBbQrgnrb++GsV+67
NxB/kraxCEyxvNhOZZ+GftiQ/ogVTETI8OV5RfuevsNDJzAgeENq05NUoTkJ69r1l2Ojwq1ZjtM9
kpdkQtGKao2ApIYYPoUZpE/qJozzUmFYcJGs0xUVfYEoBxEec63V5NWP252lBhkUmfG9jQ8d9LE9
To+j3Td+VILYhXlCcoRNbmxVp8O+QWcaAaA9jrJpYDkhei+aYPIIaPGayLFr+2PST/hHILnoOxFn
1qNmGMCwWu1Y6+WhKBlcQbndV048XFWlfZ2r+WdiMgupBvAUklwFMDO2caq15WEdXf/aaIW6GHXv
BaipKhaaLFFbwwilZWYHrvfbR1fuAceo0Jq/5LVJmeLetX3FeW+TC+O0LZd60I62nzdHi3IqW+CV
TXIm/xWHvBObSC4ZyVBLoK9rpn1fs82t6tzbFXn6pR1I1lyZ8dOkoudpFlq5meQKtS53jV5ERUyi
YCJCwyBuddU6GbiS4ZcpSEbR/MwEZiotUrTjim1ICTpM9L+Yh+uRZ7VATmCDHSaWbGVRf2dN5kRL
YjHWIuZIUgUdEpOszczRz5UgGmq2hvhTy3BpmdnXDrgXztrYA6+W/ae2SKEMFAlyiEGzn3v53YXw
e4cMliy/ajE2hIw4DltfrzFYG/vMOi7Ye/dahmtBMArHc5szRm+pHCv3LdV8j/FiI6NWT+egbQhj
quLZDTkNz7xYM74GRW+it9bDKA2C6eF8sVWdqGURiStMUjuMUPaeCCDrYqPKOVVT9ei7fX2Rkig2
1Sl177rUnE4/XziEtyjDwn8oM+YgGbO1LG/Fbu76FyooxZuV5Es37U6WZ+YBYRl7lp/JIemVH616
hZxi3nlt7QZa1ar7wV1fDDZl20TKvSN4swrsoSYVwuOJm5qF9t8hpr2PjZe2WPs7Trg7e3EKTDfT
92EyjX2ew1buLMZ76cGOCRk0W8q3pDZ+pGVfsuWQvzqa9ogkkniv1e8S/v0FiZ0XuiL/NYlt1GUm
5THHci+8iSAhXISh7cU/TFM+xPltbssgezHZk3Up5t+Bd7VPAu3JkKnYzz77F3Da3T7pG+3ciZxC
FmshGBdpc85W7+x5abKI2A7jNee6PTIs8jSCDbNmvlr9N2YY+5xC5M2dTkuv3LsClPreIHJ4r7yW
rWhatQcM/CALre/KzfUw09PijgSVHiG/cfh/7J3XbtxourWviAPGj+Qpi8XKUaXkE0KWbeacefX/
Q/WEbm/809jnGwMULGHalqrIj29Y61lq1He7Ko87GnSOEurIW+7/Usy6uMm6MaGGsOp1XpJPSvx4
xvMcVBChMAvt2SttbCOBtjxYM3uXpMN7m9bRIWinW5mbq6CuymOKs4CA6IIN4Uw/TAoZMjS4NUFB
PRClDIOmRP/0SSt39aTlUx6MbWESTSmMEf5db2t7w5K+pxiJZTytHiNHngdLytCo8evpI0xgPa9a
N/P12g1YOV7siTxZE0kXE9rA1SufcBeWLQnJKEFGzvswKcXOkkS6iRn7eb3+Lk+SdajG1sbAOkQ7
Uz8XDFk0iRNHkm6BYsCUUKFSSWrDjZzWr5rpD3uMfcWmnGWgxKyfRl2w0NeqEhVJybmvt/bh6yUd
jB8lszVmfyQ3MbyIduyLSFMv9WNYa9+pKeXPtNZvhi+H53CqiFMKo5PZQx2qol5ZMxLqvZzUIwo2
nQ+48VN6TbGEQkWvsV2c56EbnZQhWFwu67E2eLTIWSmY0hiQZ7arEkJoAzmod/lo3LTcHDdqxaE1
EyG251dzkzDonRSdx2dLudbV1qufEnAfDlqyGRM9WWW2NFIHaM+xmW+zrvlQiyZ5lIyENqzLUHj0
WnXOuvpBUTXtRhnA15ynLzk10hS22q63a4LcxnbtmwltWhk2nEiDvurJqFtNFgb7yp+csFXDPXFx
bO5Gn96wMjCYNwmtwIwLQwnifQXQ4IhkzluE7Ot8DKxbExb9ShpL2Zsm+5uJcG0liwDj+Ij3AOtW
tyIqdktmnXYYp8BwbHqxNmb8loBFYNAwKF6t0dPMhXyyCZcp2RNusoBdDFExMaFGPYFhdkLirk2r
g7+cz9i/n1M/FV5sd2SBEaPlNKXKhCbM/VMmj1t51O19Si2960Hf4h1v0Dup6TnsU+IHA4+fg75c
iu9TYebobabwbGMZDMlQ8NRASTcZe0pWUGOzm0udVpmIX+CbK9h0sQs3tty1eTt4FhYv1yJTEztI
z0hTvKXcK9dMmWpKhXCXo6C6ZKV0zqaaeAORNGc7CEAflGF6GrgvQ21U9gb5eqtq9AEhoIULk3PY
6t2qSY3omPglH08PXb3OU06rXCasaTn4rZ5u0pQgVBatCis9HM/RRKkoV+W1COKLpjL0nYEQp1Lc
H/gwwVxxXa6DspS3ZdIREsmUp65q8eQLlhNhrT4VOTWKPyA+6hM2Q32kfM/jMr9GZrPui0p/txi0
EPsEenzC37HOv/Lv+m3b/2zLVn9Umtxerbh95ERBIgYaQaRpQfpipOHPQoj+Z0FsoTAm25lr9LCG
RCsczdOxl4S2a9QxOVmqviH7snznMZijQSQUNhFFuO+0mul4N5nnMEFT4gckio99R4xZReQmq3Q/
Uh9NZN/DbOYikunOp0IrVxikJySLmXYmnR2KXNwal76c+1UIiKBglHeplpcJaC9u2Xq8EkGtMh+Q
9ecZ1bgTDi/45OylxwWrMaTXqdTGbTOWv7KSBFwrJuaNph9BkT6N18FWgnMtE18XFgR00fkyujEP
BnNO18LMwPg+jFeqnIdrKehMl9ba2FVNHWECwNs2l9T9NVramKIWHVwBQ6GlqVMHCR9vkHxTDOWC
O1nawE0hgrJG5MZx/w1MukFFXrS7qBgCt43qZD2ricBBFQKrw+v0lGTzr5LrO7L6/KHbnbat6KOd
hHt5lnv5MowcP7GZoFmdB/yPUVKcsnoRtuhWt0Qh+IesLtmyzNERQ2NyVpVjULPcLlotQ0Bi39o0
KC6kq9f7pOeqwzHUHCxBKGOv580Z3NlOroonzVhyNXHm7Ky6pqBpyfwzqbi+0uehoN8Z9rf7nsxN
HYsAMV2B/4RG+EUfLMCOSZUcKuGnN7Xhhi80EgBNLWJCxjTvBLmb4Z+KQXcM1ezIjpYeq+y3ma1M
Xhe36q0Yv0zBhlt1qTiSNdecO1k+KZwZbtMV6jpdniJSyuhWBBHKO7RNAwssI50L5oJdew+kQr7Z
4b4RG8xW6WfCeGolRrm5Nv21aNP0mGIuoPFMlDeEiRi4lRqBOWuGV/rFfjj5pW69a3FbsP3hoagw
/qE6NNkuwZ5jZtl95GOMdFGU+j5Tmm90BPJBrXkm2JG2lrGDm8NUHFr05HwqHE5J2ofXYdQehUWt
p4PGPH69WCyoQG50t5jn9xUbxE3RIkfACNnrcYOKKFaiQz8RktFW+I0aY3BoWQeuWl6Cln5bmodh
m3bdpu8TZQeQP777COOEXK1NzkUIgP18EAwwtpMIBkYy2X6QsAWWtha81BFj1yBr/COfeo6DsWIA
rSf5t9SnEAHWEd2yvFM3DdvRF3bbyPRuTPaEnlzUDMFd1u5Lyyxfsm7pnqEL1P1WwjZ00gP52Weh
+avQKh6BpnEVHZO+vpH5W31LO7MVuiXwGndW60/rCUqUW3TZmTiFiPqJFr1ISvkkM+tfKI1PLQJl
3tc8eg0rxjuVhV9smGpPX4I2jUBZGRShfdaXpzJJazdDlckeyuYQjg3/WmfiwwoEmXGif1Kl4FKH
CG67JB83vmho2nz+mVpPb8ZkWQf29AWb4CFmTpL62zwF/NPrU38bcJcM+A7eRM3gM0mim4LbkEWJ
KhzuSVwe/g73nycaVfzo8CkIf00csHn+eokNxTzrgS6foDG5gSuxD3pL9ao+iJQLXklymYBF8J19
FloHbUDe1wF+3qRSn53KKEa7bRjdc8jFzbA3eUFMFW8YH9JSzURrl00AKXGwy+8TK6IpUuRjGIM+
KC3b2KvaDOywgBGpNazqtUz7tJAKPTeMcKgGDPLmTXiYMmGS92kSxUFq/Z8j46B75MezV+YIFeyv
eVWOxjQvQ43dDeMrUTfZ0Zp+maY0jq6moewEKkMYs650m6pdXAdRrD0b80Bsp0rUbuP32nOlyP/8
UpQ876DFTV6d9t1WLpCFp/mY7aZhwiyQBd+mToue0/Jul3bx0qt+cB+0Ac1FHN/sgfgEwAebMvQf
THWmY6PZIfI827wluR++KF+7iG4s9ws128b3+QjT+djahsk4JZkeScGkDZPZoU4RYdDmaAeg37QY
dl29zT4rLMwFgM7JndnUNTMHGzUbYIHOJtSeFtpAhJ0v8vLZqMdNkw0W/pI0PxsTPkjyzztnQmq+
7gELemx3UVQaTXFWi+wXowZrU6kyCgZ10HZU5NwSFBvOmLHg9yeJY4ZKdyW3ZEeT6c5UXzGmk6Dg
X5XF0FPfScoW+G976Wda3jIJ1JeJ3QPc6O7OD/ZrqmvbnZGHrLskHLY5MjSnbhP/iOy7XbPVZMHq
1+JCzOrGIny27/xDH1DwZk33i4+TAWHQNFxIneYRaLE8ihXtSqerX2krOyw/xiGTjHHdjgXA29fJ
yJJHFUj1g/otcACNhhujpD4acnrsYW7nszEyKGsn87XT5O4ZiS0trplNN1Y7ypn8G7dLzPiEhcNg
Azl9q0WrnL5epF5h2YMHkvkF32NNtq0ru99Y0Xzgs0r3qPWUu2+QHd0lt7LxtYOfjZxpCm2NMLXH
rDy1tqS+Kp9p052t0Q5eQkkNLhBFXkdhl25qmAX+tnC4dHUzXDJrPuKA9e09yBsApTNzAy+flnQG
jK+siXPZa6q6+SIakK5OqEasERttEON+7fT0I7bRXo5xqb2ikwoR2T21PR1JLJTAK7S+PoVNfjH1
XrrQMCACCntmPHNcH5RA2jclnzzQlFcxK91W700Qimb/Tmeh7DCOaQdGdsF2HJXMs0c8M3U652sb
HSiDk0QXI61qaK7VwK+IHlB93Gb1S8hUfMWy+yPV1fB57q6iDTPy641hPTfdz75s71OpWO6ok2kM
qWLfF5oBPC54DuxKPnRZqzvGJM0uzwlrM6h6/4fh8v+Ipn9HNNVgS/zJHPs/iKbbj+Ejiv4CNP3j
P/lXhKOhQ+4WLA80/Qta+q/8RiH/Q9WFDv7P0g1g4NiM/8kzVdV/ACM0VRt7HzZ6PPz/5pkqEMKR
r1msthl8Lu7+/w3PVNEWn+5/bOc6gBwLqgUcUIGTGSTn74RAYadzbATqk1zG0jad2MYSEo1dMVdO
SZRIr2k+5w4zywNCD/3ZWvgaql1PxMowOyHa/aVhmu2iGhzYl5KDJM/6SD4DS+akkg6yTKw785Z6
Q5y7j+lDydbMiXdDR5WQVwaPC0vKj5i7HqihPDBtW1NvJUYpaIVlPx1ciWEEZwPKFtVv19zd0hZ9
VwPGu9lOyii+WfYi6FEIxkjtZahmkf5BsGvpTPlg4l/yuff6Zr6SgZE7sqD/LkLScBOru1UB7JdZ
blUP3VXitE1sndou4I4Tz1UeMgNrnqpi3OrCZ9MgtcYBuN967ILtHGuYfAKTNRdj+0X9ruhx6nFh
1Cu4zsHar5nK+yb4vFAf9EvTD58NqktpKlnQxmW3ycqh2wyS+N4a0yvZXjUqDB57el1SztdQitiK
DFWS3SZKp53VLAO62CZCo42M+wBkXCdm/rWx/F9VSXUkEhswmyYk5JVYKaJOrKpMcZMhabYqHd+a
BXm+pSj24n7ozoYenBDU9Ds6L1wtQt8Xxfjrq5NDUPwmRfK1KdT5nrErxKfUBE95VHutKUb2AHp5
6muqGbVM9V2cy78GfscD4vDPuLXFuTbTkJkw29ZAbhlYsLKrCCtiPxDmm7Iwq2uGf+tv/OBiMV//
diEvMABuDhbmlmL9BkDKZp2ATb8RTzmBuYnsg+jVOmMdjulE9E3v77AltGv+3TBL42/Am1xcr4Sr
pHq8N0K1ufSw+lypUOgnh2IzQDK4mUyZ3GbutSsSeWEHD3y66Ngni9znsr9FiUxUHXTJNdM/T1Vy
REudcoYvBZqBDTt22YxMqnEVDJW5sep5kVeBJtEowY+9PSjcZWsZzdi5yJpNOEk0TCn0bkFLZJbJ
B0i25rVpCaSbzReSaox7WCrrfh6+kboSuJRUAegwgTtIKy6xMt0bnVRHbRkcm8GgPuq0qLA7yZVD
qrH99KdD7vrHO/sXKP8SU/DXd1wne5ZDCHSqrOv/g/dSWoKtklzmT2aVdG44LfqycFqj+NVOGiAP
2zde8yAMLukR6i6ajEm6kqfxrZVBtCRMfd1qgmNedvWn0eGoMclxZuOR1UeKGhVpzClSotiLGaA7
CAbRAlQIh5RgIu+1HJR9PA6Eu/sdJWKsXZW42HVhY+2j8Tsj54Ttcv9Km2Ft4zS6ViEaVDkyQyCo
2QtmCbzNGOPVslAOvEs5tEptgxvFZNgFsCGoxqth+S+BPjIxqvJoL0owwUk+9CszmhUH1OL7IBMS
nrJxyLpZ2ujWsaGzciciVtaVPWJ0ssp38setqxjI2RFWtpVn7UcuuuNQq8rW5HCbNLQeWQ+MlcF1
8TIFw1H3cR9nMo5fXSK3RkNPQCvghXEJTgN0wAr3CtanCTb8gC0wQhcIzSVEZawqO55D51SeI5Ya
SDu1FvPJ4juJzJWCnNf7WrbhPnwzje6zYAbBjtc/4qvOmiJ6MvR+wQqx3GngoQdMTMMivLeWhCFd
6cm1H2J7LXekMGQ23NolkaDN62OOA9GNU+nch1Ds0J0Yh1IozyLH/q0PlQe5YHSnEah02kSDh/Yt
2bKnrhw7hOFJb3GQZzQQatShvyyrbQUdDAUrSt1pOEghsKm255ae2WUdKmSJWqmSzERCmjUE3U7H
0eXbGPl6NOleZUrWnsIeyYgC2n9GfvNkWd227LtpP03Bqe+NbMON/qMlW96p1Z4MbRVJoG8ln0x5
mm2W1uoek1PatvKJ6wo7GWFxdCNAYGtMmHJJdIG/UzHInIalCZpYg/iLNRTVQXIZp5sWZnhROyYa
uNs3Y2TM624yWDfaZsn8lRczL52yIiln4jdzgjwpt3mGJNQ2aMxTf3LnwfrGvpAsDgRonlKSLmqp
ybbLM9eejAYIH/T9HHoD8BHNhmUXIOfCGzCogbZhidW402zyeEqC45fcFU/ptRXNZ1fTafz3Y0D5
wuX85+A1ZPKlbQH2nQgl4klUe6Fm/AmNpQKu8QOmqHd2t4YzhEi/1ZwkANuMGYAa82629RohAw4W
/FxubXY2VfoqlEzWB0XdrOXEng5jNBPSlnN7ZXn/gmq8ZD6rjGj3xh9zIBtPUbZHokSC+nhsDB9W
HxmouSQ2Ul0ivgfPt5eQNxEr2Z4rq3wbbYTF1Tx2O3Y0yUYKJsbQ7aQe7SCNiM3YhBe5NZcqHBId
t+OxiDpmYdA11iQfSGuUHj8ZLWHjCkAGhqpCKi7C8sNMMgvbwhxJHMK0cMQ1Xqejo4c+f/8IhcbA
JMmI1Fb978xLIW7IenaoG93tijHdajaJV6mpnqqes3+QiNqE2jwdEUJ0LOAltI/cWEetVFBiyHh4
MEYzHRQpo37JzFyYExlqXUaqWi4Zh2qSXxhHfEMP+V1Igb1RiTkgKTygy66dskfE1hk0gg1tadiK
2cvtylqb0IdWdpQP+7qZV3EJ6BfDvXQQtkof25PKEfkte2Ol1U9DrqHnmbAtZ/ZEXYZ57BAFS9DD
yIYeAE7MAcBOoeYTVaNh+6UpbkcBg6XApFaQtnK00F+S/CU21XSPJDv0dBOXo6xJzV2FnoP6TTw0
eO96kR0VuhcSRrNjN5vB9etly4T613+/asVyUf71otUonk3ZEkI14CcveJk/XbRDpWDMn2v/3vij
7dp9YB/8xfgwt2qzlXX1payzrSTN4703PuPZnk46O3NJhQwczdWHzNBRytNkLckpVbBKAlukFqoX
Jup4zMCNEjN2l6Ym3o+tkLDZWDfJSKd3K6cJBawT3svMJCjMlqONjgo9qkjFAKAKDsWo7ZVt1b1L
Dst4qgrOMs2sZ29Gd020Rmc7pIv5iMjm7yJC2NMayYw3cF63jXbqR3aepnUcGZstkGDTkVpdvhss
wSii+dBELb/YzPJmkwXRoM20xHqAKX5Yt9w51zgbM7fwU3NjwuSqok7y/vsbry/9xG9vvL70Nmje
ZDyMxm+nRT6zHlBgVN9TMbdrfEnjuSo5Pd/0bvav+WjPGzj46LtZjQ1QWW0phCMXdcfSUPTVRDDL
HR0mG2dpja9/QtrJsL1LyhfZl41Dz4BjVeu9TcYCFifWIwhSlIUGwG4hCrEsUhns/CJIVxZHxorl
n7lFQ0dPYPSYVicteSiyAaTMeofLX+znPsRxrPr5UeBjs3icP7WB37gzAlHW/vJO0hv/b6iGiv0b
1I4jFTKZbiqKqpq2Crf9t6uTWIl61gfjTo3IExMZ2yVSbs0sd/s67GXs7f6bIHN3JXrWznI3j7Qr
QHuqXsFb0nPUSTZ8r6Tp2FMy1VlNyDhdoTNtKc2yWueJrbhtrBxEYM8n2c6RkfoZq7Y8FzvE8j2h
x+xtq/iVtGJ9WzTHMOuPslmSwlOG4K1UK0dS1HmtyFigN+b3KcwMAs+m+WHazLFGzd6VmnyYoYUc
+z7DUEo6Sy0vs0oqRnQN2eiiTJvOqc4hl0S9fJCixpNkxN2FXegoYnLsUHIREWk/dEhlEbIgP4yD
KHyTQL5uGTX3WL+OUad7EyO0E7rCwO2mUH/ICho8LZnFIWtKABf1xEGyDwJCa2P8RJcekZ8Dz2TY
qKOnSzLZOI0irewSDQ2S1TcYFFTy9DrrcSAou7ZCWCZFE2yHTCguImTlUOxUBTlxAI17K1E0XRV9
YN9g17UrsbIGbQTTAws5QUziWHRpd49m2WNqazpVW4kzsXOI1hEwHG0jeutISD5mDWLWIvmujmP7
YSUsmVq8dZXhW9uMmhDVjXllOvujZ+g3ZjmDOj910eOS+9nhw/56AqGuvzJ0qyACVWdSvS/poFiX
upJqzwrTYq3jI8jT5qwbGEdkSewLW1kVZqHs0yUcF0upGpvSHinzToag8aIl0FrFFE23iBjVWoQw
4Sb5NQMW9zyMi1KibtA4wbSVdYm4ITViw9nnjddKOJFjy7y25XOmZvGlquhywNV5KI3GVd5w8gTZ
Zpk5H5oRLknVd4eBLCmQlcNPU2Grh24ZYUZEmuWkMrrUon0YSeGxsoLCK5sUAd/ypRVA+c3iT63I
ih2woM+cW4q2V22ov20Afglvu56qR6olprdD+6QRmOqF04DCs4VTiTZJPvHmWn9DSOMw+/2oAxZK
O6pYhvE1sPmtI7VyBX1B0ld3Q1AcoHSO3dLozH3DROXMQ+k+iy8DUq5fzESC5wWTAn0zNpBhrDYT
fhy2I4KKgu5u1IyahaberSP/KmX5TVfj/GGwilLb+Sar+BcijYUw/goVvk6js6IUmoMgI98Uavlo
Y9KV5Ibn9tc5q9UtGty0GXahj34zCLrhYiX+j97q73Kq2Q+Wbl7Bx3wmJBGcP3pCVDsI4XhmIvqH
SLRSews8k4+3jelM59A4p14zLPQjiYwoXylDFohi5gD3UToPpldLSF2k2bLOflUESLsqjF6iyvmH
g/xidNpBmiKf1slGipgH3btZQo+Lk/khlKpfpwHYtGpUCcsoYW9glJmlInzW5qraJmgrWNCP8SPz
n4S9/L/lWTqNvpWC0GVn2kW26lQ+p5tsBrdeyeSTb8uzm8naMfYFVmmrTi5Uiq+NUDDwTGpyFBV1
fh9C4gommQzxzvzMgD7cgw6dTBNGwQFCG6z0Ypvb2nBQlnImIGKByY1tumU/VgTET7CmSN9umSFs
8LIQr2Xw5MJPt9MSGrpRmanmyUf20rTfoF1CW2Jm/hnQsu2grTJWoRy3Gytkbd+2Un5uwGEZ2iC9
RD2kktwv5U09KZxxoqPNoOgoCtU45OoDr3Z1MEDtOL7fzQi4Y+ixgggOLaycORsWzTTeFT+PrMwZ
BMb/sKpanFJdsk3RGJMjEb+GMRCdCm2ymyLGdvJAAaqQ2vSwbCT7WExoVqIF1PU5GKnyVIg22UDf
CPZRmTcwcyBQE5e+aocq+1T0C09cHxcfCn6/5Y4MFMyOSREBjLb9A8iz5BxZ0Z7kxfQZgtd3BjbK
qVq+aiv7YAfzvSItiDBnoT5AFpP3BxkY+9ZLhsDh0sgNC9pQg6WM1QysjpzDwM0sPkI7uVuLSjUp
aL/15JdfD99FZYlb/KJqUgDia5g99JWxVtwi6UfUhtaqBWNyCFMoG4GJIBIcjeUSmms963OabZgi
4imMkdsnANTYR4kXqclQf7Q8KxE1kpoHHFwLef6CbYAxNWfRgy1iuWrHPN4FRv5cgvqDXkGObSk/
em2xtBVa9G712baqT6wMi+McGOQGFggwtdg6TJlae2Y7taid4IegrDrDQIxuQ9DuDKknr0KHmqIa
5fSS+Fx2FEdgbee3apy4eJI+dzMDw/3EKX6EH5Fs9fy9HDN08YQibNXYOJIcXVzNEQG01I/ptdTr
p65FLJvaleSRZ5gih6+wfPmMJxE6U5NJzbQn5uU1j/BNWtRQq86yoZPlg8zV0qN9VZXwLVPMajUM
vXmNjZKZQ/2DOYV6DoPSxpEcJWQRhLNnm6nY6L0OvjxSvChorQdbMUO7U62AQp2VIwaP59hvAdQH
2zRu6y0h9zFjMCM7iHKiDKR/wn2h+9tMshpPqYMa+6yCe6zEeWkUa7mFK5di+gOcXfvXEQCbo/d5
uoMM1bodzom9nmSsp40IF5jCNoz8dpVTB0BPWw1PQZGmJ9Waxo3WT3t4d4RdLmXzZHy0aVnvaN6f
Zp8QQwRc8SaHUXaOIDnaE/7i+DMFRerJqSUfVXwms4Tslm0mtNKCjaaYsF4P1XzGS4pvtqw0dto6
xayswFJStHczh3vVNO+oVFQCF4kvsBWKBGz/gmA7czgrcfVtZli8lrUMbIk13Nkh2Lxp9pWbpd7H
cjec03IEBJRrv1JiwEDwKtOrPuWXoGaDqZcVZ5qe1PcE845tvyh2k8P1aGYXMLjsjGHXbPFumX88
Kf9vs/R3myUqfCr7/3/g7O7HR1j8ZbH0x3/xr8WSovyDCFf+p+iaLNgk/TtiVlFMNkiaYujMZoh5
+/dmSbdJymNEvsTPEjSrLrjx5o+kPF0hexaQKlfFUrCwkPrfbJbYRf1e/yx/hczPxY6JHZdm/Qa8
ThS/6gzTF2dlinsYMcVq4Km569QZ01IZpRoJ16Ha7r9eyggCtwjCu5DMZp8qUaOuv/749RI3WLkg
WsFdYQy3/3qZpbDZj8vL15cF8wgC7NLQSwcVax9Z0fuvlw6/8P4rkfxP38PItsGqjKGWexq7CfHT
oAX/mUGtNiPfhEWA08IkWlIZ63JfxibPs68/+hW+A44zjs7ida4EEapSna2rBYxjGtYWpd3VB92x
ttvqPNoDA3zEb2ym4ME0X3ns+hLNzkJh8ForY9e8eIzGBPkWDAet7WS3y4WMBMjcNVPy3eZ5y7FF
SncodGTGAwnhrNwVr1Kbq2TwrXpBixABBDwkqMo7ovzek0x+piC2nrvJ3hEgxZBBLnYaOQhO0hg8
tg2r3I+znaXO1x8btCLkaqYkx2vKyIBeqrdfP6dUCsgMy0+MRsLc+a1HWuG8/3pR5ircyEN0GUG8
biOyyoPYz/YJWL9kDPbV4rIcVeox6JaeQnPZfsRRcghpwDiMTeao6CX8odwFAf2dbo47FDhPWRZV
uD+yPzLOv/K8lQUmIzFAdABN5vv/vAQEiPzpy2kh2Lj5EN9GSyFePGBY/PUi53n5x59MpAx//ElF
XrelA8X0R3L610/+9WIuX359T5qZZo6ZLrBTpJ3zlbTexoSzBgn48G36BP1EIfcXS2XhBPGqumlH
paG1dapn1XiCeT7+wPwJVWSxULceugRq/l7yFBd7RupBCllJ8OBW1vSx7MqkpwrDd9fd+RNDdhvP
/wugOfzfjfAm+QIdzhka6P2M9A74qVEY52/JL8UlRPG1OIXRmjoPOkmTUPe4BcrRBlfu+KQD6jA8
Ju81Jsmadc0EqSgEPrIPwbyuqgNDAqS9sLlQOsEl2M3f5eewdCgdYUJGd9InTJ78DsIKKlS4WTs2
aTJPCRV6ict03NTxRLg9V2G+Fj/jK8Mm3DqgUYECLJYPAoee8ict9sSL6FycOrxtFYU+0FV91Y1u
pO/TYRPT1zIWCu1thQ4c1YvlDKNTmas6OJf29/IHCwPevkv/iG6UXAyZg3V7bJ96Zh8Umy62w7nb
6NUKbxn7o8liqOhEh+KGjr25833wKo65/kh2oN4OyInHla475XtXrFm0pPoq7zF4u7iUYrQ962Re
BRwE6BSdsd9M0bVsVksA889OOEP9STouIVf8myLZFdUKULDF8xhyC8mBTotNAqaUvZI/2ETYLbG+
6+aMbAftyMiYVd1DoOvuGmC1q/qsvSJwUgzOEIceG1RMc9NkWMir8snfI75GXJevcZQkgSe4N++l
tcVFtSDaU4dd+yCv0yeBUcVpX/Pv5nP+Yq/TS4xdaABneLDrd1y05naCfMiniAvY31Dl0WRbnEj9
p8k4OHm2NtEpnVbydarcrHVz27Ue2lF6AwvCL8Nlq3/oP8dHhK3kIPYot3cWTCWmHip6UTf9UTRg
IWGibOLPrHIwNUaxm51UjZNiq78kh6FycPJ0t6R46o/VC+icb+zE6rea9stecbH1R6s886F2vwSZ
YvPKhDjcYJ5cG6mnAkHE6moemOthlAi+1Yd1tJPFunjQvkV8EisSDjs2XzBA1u1NZ9P3C+k60CdH
pRtYm6tkL34RSPZg4vBT/4Eb4yP6Yd84d6ZmLZ7IqCkpV51sfvZTRs6OOjCCOJTXRttgeVBeiWKq
VvYeJ8mQrQSN9CXf0iBepnxd8jgQzjQ72Ak+smJdpFuL6yFjfLEOf1QNZAOndH/0p05z+1PJmvcV
xwRezMzrT7Yr1mrmYgakd04d/y0iEWGNrJ2YN6ZFh9bFjEBDcIhYpzCvtbfWr3z2phcZ5Xi71tq3
Rnvn7PAnltnOKH7Qsabm3cAHlLn1UY536sc0rwoWow5PsJS/bsRBCZPqXWGbto1/tMFG4BdxgDLf
YfTynjcf8wOgz/fiJ0o6nP4W4lQQAfz7NCer+G16No7AfjgWh02w1neDN/L79yvjOXonLJBscrjs
zvCtj715V17jdqsg4PShka/DxvX9syzvyoe/h5SUt9v0Kn1W1fL5DhIb8D33Xv4YQ3eBikQMJ5zx
2L34826sXRmkDpA9ybP4PQqHiMOGNL7xYJDrndCI77ghfaZZj5iLEheNtA6YpTkh+EOINJBJiL2N
oT+uxY3b+5ad4u9Iye3P4N76ewPFFweI9pNlG42UE5ogtN6K/jmuTomysZ+kyh0lj78GAyZ2jEk6
mtI36NSUBR6NX/2JjO3NP9mKY07XZHL6wA1eBiLBixdDEEhfQ70GMcVkZdP+P7rOa7dxLduiX0SA
ObwyKUuWZAXrhXAq5pz19T3kvkA/XXTjnDouW1Yg9157rTnHlK40KUXx2E4HQ/yHWRGycYgZlNU2
9wIV0amXZ795shQHjBK2fJzuVQwn3eFlG+fnORgecvvbsshy99ZYxQyfSc1AhBgn9YQJo56/8Rgq
LS4RHFzvs1i8ZMWM0UEjwCyx7BYefYd05xENN7TmebIOsN7/y1b8b7Ann3QuXhjrv7igNltH3+Hs
SPY7w7FjmN1TdSfvgTbHnfPcjSsnuDegn3F2c83CkoSHjWJ5Cr9h7ia4AvJV0blx75OkLudLmqFy
iY/+rWxo/HpStxvGBU+vKRzaA9jtpXKXIrU48GSlfkXUMhkDNl3u1QRCm2UMYfvRSCdbgrv4Ya2V
dXLSN/NS3SuH5yG4mGuu6NyWNsLdYBzPEpOCDBOdCh6G377cfAchdqOXL3NPMxHChieRbB7vC/ks
W66qrTkqB6fMI3fN11zFB+yR4XTzsQoXZCt2+3TajuDAwe5tCi/1r/AT+QS1H6hDauQH8nISbEhS
JW6wxgH1SMIj9hbOfVAn6evbMeQo0am/Ohw+ApjbiiJyOUFEKpdY1GoJni/b52JM3p+l32s7aVgO
Kiy4nY57q3DkyguzY0ETBLf0K7fYrk4sRJfXQ412fogQilPd2vThf0t8pRfhjbAGCXUsW69Od9DG
4Zn8xulRTiBa2HAninlBUwXfFb3Tsfa03sX7IKhuWnt17SXKxkqvBtpemdRJ5ut2/K3eqp31kUOx
OvLVGaLoJtpMwt6k0nDMW125PKWTvBnIitwSrPgFic8Vt9lpZkL9Wk67f4LhNvvQWiFOWHRgOBey
C27YKx7dUVgMx6cXYsld96v2MG6Uj3p51OHz/EKg33dPzzyQxMS/o426LGjKuFHvJuMud9O7uIyD
96Z0yOA2N7xH8BxmrEtMgc6ox9vAlSlXLc4Kq8L0hvSKxKfDmuxggyqwU6MaX4hf1od469vbMHrN
BQTtcMz9jHC487yhVuJZYClDdInDeoEqLltnuwIL4xFQw3G+jbfmwvvPL4v7TXUEUoDCK8dE4znl
qn0f3xGgcsVWLurbboITuS/WxlW6PH+hN+K8z4vd89KsOQaMFVo68Dxe+N2/VZ+q37xSLuj8cg25
IkIZOtnpMjr1q/AsvBs/XDjNQrqI3Q1hg3aVlIUEjq9zOETo4s18IrV18NYMnxLnmWvGg1UMJZbN
cILnqZULAAE1vU2fEXSa+mCWtvR9wfbhI4HFWzySI1pTbJxt72XLHjZfzwj/FOtePyz0wW5zf2RG
Df7j85USAW/u02vrQ/nDPm2RI5b7ypVRU7Qof56esOj2fYerjjTVC6eq+tBdxK8cRNLdxN/pp4UP
t8yYnLbdVaGNly4fqW7fhlNzauSdFDvDSSkXVrpKP2KM5xFXff2GXB8JeH1Ov3nxNblCiLsc2FWM
/ax4Xb8xZ+0mSCPwMeD77WXRFeI1Y/728GxtvrXUvUpaFie1W8GNKDLPFLFI2cljhsaxTw/BjWfU
M5F6xk4RHogxp7uWdITwutY/WIyBsOa1VCoOikUTn40KKcCy/6npqY93RrFQPxlp0fJa40QaV7zn
eWWr2/EJirTosHrZEZBRu1GeYCIbNE3aH4x0hEld4c4vJXP99w8jgoMj4O0zzeYRKKRO0Ozs188e
OMzfn/6+9veP8JVJYZEnnNlmE9oZjcpNhUhQ6YLExaE04tZOa6p9jssMWl4svtefRmn6vz/l2LCJ
EH79TaYCv8Ixs5mYX4ve3zdOmkL08v/702pV9a4GjN/utKWRmE6dCve6IYFCLqgUkd2/tHecM/vX
L5TN12FT4a22YnKkpHlNsEoH3Xt226Bo1jil2fb//qhUnPNnTKKO/MbAA3VnV97C3/I3ljfEPIo7
jmgty6MTh/R0QZHhiHTKwY0BjLT2xG/lTi5ep5TxF3rHBuK9uhqMtVnZxRf+CBN5g50wz9+LnCSg
R32AfwlwW20Z97cJIiSbw+RuEKENO3DjLR2Ltavq+3432IYjn/Wzspslv0w2gulDwQU0IBte/lvc
5jfB66hFLZSw1PpedTMjO9hGTrjrP+QPDkjPDa9+n5BqZ5MKs9Rt6zhHbu+rH/2ufnDqhKIGlpfQ
SZqouelRj1WFPdxq/EUfRKq/SQ/93H0Jsxv+MkvnjVY/yoUx+oSd8NmTR5xpULdt+Xf4SfDsAaA4
aV+mqx2nlzJrmUYnbQ8Jevoq/GJF4cFspNp22OOpkpz2nyA73R0T+m/kS4+Euu/DOKouAcMQ3uY9
tvLX4ZnpghN8tL/low4doXXwc+OakTa8efUvxWXEj4X0PpD+WLZ8bc5DgK2DTD0Xpra2Vb5k9r8j
GX+V3VEP73JvZMbiRj4fd9XZ89sMw3GpHbt1iCLLVvYzrMQEupyNo6JgMvkzJjbaHiulZO+SJbBM
sKUJS55L3joKLn6Ih2K64Lb3wK8CjDhuJxs2UHhYlslsj3645aoklKP4AorPmWq4RbydMMZugvc9
ORPrWLwN3g0ndtKVvnriLdoFfjN7rR+vFYzIyHVs0qK/4LapPzwqmYjP2SmWgL5bx/oCNSecu8jL
+fklXzgJpzrlMVQyIgz29xPnZ2VDH0XaSCws5+QQAkHDVfV0y9FjbK1+tAyBTiLI9yc0HX5Jtcxu
TcAJn5rK5jtS2c/YyC/kckiuug43qhciFnGRiEKyOaGhBqvOZWQygEcwighyoTQ2i621E1eIL6dl
f0kOmNuNW72WIEkvskP5iM4gsBXSQn5QJx6DwSMTKbx0AVemw+diecMXDWdUnlBPRo6WeuzJP+or
HNZh4s4Jn9fBbAshbnCWV81yuvFp1AvLrw4BDaEPAtzTC6LXfMfppX8Vgcv4oVa+xUEgZQ0ufUFZ
SSeK82MFOyp0X3Ls0gVDAOcmYDBIb4vxwhJ7MX/oWn+CQ6We6Pu/Ns7coWEmSEf40cG5jLzkEz4k
1Dzz36Q6irDTmhWjTeub4o/jqb6oVq9mGU5G6I+Rp3FCqf86BvQIsPJexX9mvhi2nCPF0Bkfz20w
fEYBM1knZp9oeRILvSbVm2udM6fff2pf+dIgdpumB83KxDdkL0Bpnb1rN1+8Tiv4M7SZILdJSzgi
keiOQEqBBXGP0we7FR+4+sLnok/dSiS11Zu+pMqVNmgoXv2W1mkfr6voYf7SRUAweObCIEGD2/Cl
1wXwfqQrINw5fGtfXCTRHcL9JDj1Q3m62lc7H3OM3omf0ZC4Y0FByv5R1S7ItDKjVtsMb+2egYsh
uMOtkiFHsEi+zLCnaqUfR92ly5W8jQ8UBrQy9NChjzVrtxSgh4H03xN/gYS2j7ny8UZux13Cu8D2
HTp67Jj/WvpfmW8Qi/xAMYfqNV8ItH1COEI7EK+u4bZfAYYBLvWd0tv5FdrSIjmAfQMA8bzlD+s0
a/s89cbelSRijY9Z+h6wMt3g0EapMzSLcNy106vNwhKqJ/spYO+lORRuA8HHD6E5wL2Zp9qvgwNN
B/oEhC3U2+cNj+p6WJKXwlCI6Y39PNLWwtvg8ek2P+mRmyRUznh0AIs9laVi+vm8yKO1Ffus0Irb
XmSP0wudtCVMlfmSH8nirHfVeKXrxU5EKBKsRm5stpzmy/CMPR20eKPcuHc75BC76qC/zW+MiPXI
xkNZbFuKBXwWa8VXEHjYr4c7xtWJzxFC6Hx5rRSJE5355LnlhFu/y8xjnKB35H7nZvxi14BpmyAE
VFBxwFJKN+UFdOib8UC4aBGX7Yq/kOJeCN50I3yBg8U5CwxyjtagLEw6oUChDLukjLDe0EdxG7J2
0Ucshd+/95sPBrAo3l1HND9IvkaOuMjtUttwzg4W1QE6kAZGY3JYfCyDufE6Kpc5qWGyBzcPehBi
8bU4L2hhmb9stSh+43khZHcd0jvvAinNlR+PZAFw1LS79/Ek/3Z8zGduNzyB+ejREqd3lwioef0X
yWj0+IWq6kqGjeJA4EaRiTSyo325QooaEXrdc1vbxWeEToFJwP2V0X2fH+OOO40FG1pj0vOo6CR3
WXJBfQYIDKLeSnErIKIGl1O54oTKeyUoF6qF0fCeS+5awjCThSqcEPJYJ4XzLc+d91s9t9gAa9KX
trDhqo3ywLxnFC5MPIQQde+kOBIn38wPPVfjT+xxPPaJgpBC0jM8XXrXZxIql4TYKK2HHFMcXVaQ
8+s1s7KQfsNnt0NQNDHp9/Kl9pVRp4CsA2g47KJqGRpvaYwkmUuBUyXbNnNZ2KOBE5eOOhLZ4cHk
f10oKu0UIqCPwF1azLn9uGPbIF4n5pwcoDr0rT3Lrz16+pUJcEQNJW8yC2yrM/5K7Zlki3bgdLkX
L2yKNAUJCRt+ymMbrspF4sfaGx+KclMv4TG8qD+QjIz9QC4Krc3JbjE72OHSgqRJ79eVvpO3EAGR
M5TAsBbcoyobbGWXC/oiIP3FS8mNiXicS+I2/lJ71YxsGQ45yBKskxo6zUH6mgc4Avbza+KtoJw7
du8axpDrTJSi+4TafWxZSF7t6JTTYrnC2OKPJ4Kb1vlnehI9/VGXrg6XFgroX0O/H1fSDfniP6tZ
hoCK/MhhrFOQHvWNWoRQ6qX5yfKrclle2CSfqi+eeWOD/nXvtr/U4tiSAGxCCshJuvpkS0/XraOu
zV11lyQ7/KcbnLb9p3np0OkmiNTFBR2blM/QCdbkVBR8SX01VkValni1/+V7zvwP8F/cK/Kv3LsN
2M/eHS+jF15z7gAKvJGNz8+LJZT4HAmJrf+LWIEtG6mVSIyZRx+YPia+VHk9beV/rLoo4MDqY/Ld
cJV15+KHHKDALhoXrzHO5u187AwvIFHVZgUnyLWiD5Ssnww/xl/FndfJG+DxJVfrN08yqP2229Is
raoDH3K9DlYqpdtCS3cyx/aHea33qjdtoK74CBbJE39x4gOaOv0/tmUAadm7fKH00jYph5J1tpUO
2vNtnqG3802KS3F+Yo1qlKUMuJEBWQnd8VVmBNImNLdRxbnHBzkklluOdsOX9cXNKcDBunGxyD9y
5/L+2YTEXoN1ceDubS/TDQIxN5TL2/fzyN6f2+bcXlgUE/on9G/eY8oEj1imj+eXdUPrM1/S0Mkf
7Euaesh6IDnfbDSU/8FWeQS1G+kb85vqREB1WmAUW0WnnPLhXTtWNHTOqcxTtgl11rfyO2T+7DYs
+1/irTiUHeDwHsW7RjTNijjCfFtsVMMDmsxxDxklMvKO/BmK/VXlWbsQl7AdLSdPPZQFFbjmIYbx
FY97Zxt7yhIs55u1mZbTabxLC3ML9QaEmrCfX2HJdnegJc6gIvL5NBqinSikPKoLuMbSF06G4cwa
SeYjGN7sS2ogrywp30PMaa+es1nD4Xc4kADrNCqvqRdc4Spy6K22sBYvNda7GJOj6YrIZ0xXARny
9MHJyr1TThu86AI8+gXSnhKdz7nvbYJNFIhbDr8gxfkOrMVy5cPTMZfI7WD9VCysKb0oug3rnhJZ
XmaSR4FYeeO3tG7W3WPEoO6DQJTvk6PD5HpVzL3so3ooDpz6KExP8Lelh+bpq/LCiW/DQGDFwcK4
vKwOu2xfRatMhJADk+V11Gg/RDqtLPrhEqEW147wGSzH+/RP5OWVtrCr70Ln99/dlTwBC0LEsYaj
COoAzczV3IhfNK4ISVZvRJJIi+g0XcfG0zqf1kX5A3/O5FnRzdc5kImQ4Yhg9BNgnjEDAJqbfOBe
pdMOgVMD0cfmgavJkbedyAGfdspDixxxS99nPs/PreLhTjvX95COEiMoinFjJs8AObHTndT0MfCK
4tV4j0c8Qr41OzOXDr35LZ307yWRhHSETnxsdWBjw6HxZpM9YUruTIucZQSzpC38dI7xT7ky9MAc
mYcQd5kALuM35bmTMrflsnAA6tXmBYwvqX5PrnyOwRkKyCVsHnJVhNTFZLUcU0cs7KxwUdnQUfyu
bMkJ75g3RdV50pmGBUWcUuMC955O0uxGAZUGpDaOnRzx5kO27yDNcMO8md8jrEFuCW6oGfOZl+5Y
tTNOO5z3fmZf5aZmtvhW71HFYFPzZL9a59w8lMpsJOEOVLdffvZX7avbJoMNhzL8hA0JwZDlN/1X
znb+r/swp9dGxaxPX7TrdhPtmLGG/5T3ZGG9t2t8Sxz454f6DyIlw45n/JqNRjjYl2i/uNOwZJ0C
4e3JsR+TGNkgAVwpwlH3PGJETNU9KDYTqiedm8lmsU563EFrMyVKBGn/VqXdQy4OUTFEuj59Bpvx
a8+6SF+kihXmUrIWDC2JuUKODBhaMBfP9o5Evn4ydHMYEwFl7xdFSPo8dQQzUdOZQHPzWZ9ecfdo
j5nR3ZVhzdQ0xzpP8KjgsS20k2t+UhwHex3dN5j9FWl/JIZC0nYYfXMDfBcfaM8KwWW1LKyjpi1i
CEfL5gx2bjYpYOzkG4z1a8ty02X+CZE1bGyYwSnT4OzAgGO0aEoz/VxycKk9ZKrGPsHiZou78CGz
jlHde3LLhItPjwo4xa/pPqXXM3iCXz/Cu6L/KdsRvtmt7PW76JBou3ZYgStnQwT6TSdmwZK95+VS
GSd3quWc2IaJGVG5pEazPo1LThLINf0Jdch4rLmpY3nmB50Ag+gHjl60mfIjuMA949PuHYm+abgW
jpF3zvAMFK2PBpEZDZPkVqN+pAlV8go84Xf8hn3a27LmvjakAQTNOn88sT0R9ca5QUdXTm077tXf
/AgqeFoZ36Vu114a+bO8CgIgGlxw2l1xuSYKdljupNRn1j/NpDl4XeMWM05ghLYMqRaMDqN3t258
psnMywzHkOzumw1UcZKf+VKaHuJuyjRgRqkrXkdvOpBm5slMpp7UNvVoW4qXwNEizYhzGHca17Vg
R5fYb8/4JkTJI1PLLJbRIwNd+lZdynJpoJxX6Wx7UkLPzreGlZS8zePVSjxQE6iFgpBig6fi918p
fZ6FTnvHZSzIta567W7eFStorktaR1wLVHaVO1zoy84xgTh2eiY4hrX0IK/ZHtWr4jd+e4N0XYH2
RBt+kSWngaFUYCCIEMQ4yeC9eHzn8Po8I6jtlUeM+JInyBiCUdaSPA8Gc0bnJITokIXLpMrQV2Hk
PxtCx9dK9ND3utdCLYRN4zT3GLFBcgFrpXrx55Q5ULP4PxBLdTHMbwzMGRiNsGgMl5Yl5YbK0Ffd
Mjx9XulceIyx7j1jyov0JqzyQ/2endjULcCSG8GF+f/DwCjhPNrYyoqBQ+ywFp9F9ZCsx4PeIfp1
st/gJt5mzr4U3qv6o1jA0HOfHl0d5ZNmd/eg/1+twUb2kiNvmkfhAYxedZf4zMtR3UDymHIoq2gV
IzBguUaMvAsP065YyKiCaSq9JnQkWHPRUNtl7807t+b0zkXGgifXvnZW7rg+hMPU29LKwpksb4fy
Q6SFcdVpxkDcw2FR+NnETNYxOkggdvVbKBu4W4iSETE+2aJ57yl3ckKAl1Btso6Ziz8HnsbyAnQ+
JSVvnZgrXJVS6EbGqq8WsDV68GcTswwfFRmxG3rK1W9jNGH+gKHXhKQHFCC9gY+jp7gZhL20Y2OB
asDoi3cPa9br7dVAjNgpVBBOSR/Nb3zOvyZcnb8MhI88PFfM67vWbWRjrys5KN3aTfPbiFwibOm2
sSV4QbXNE1HgvDoFvTaTJVpbtc0IEJr7QNfvnU+H1/jC7FOG3eRN7xo7/YBMyBE35umF4Wo844eo
NDegD0E6JoNCUB/JRt8Mn/N3KnEP2iQQLsi92DeT3dVwTRbjeAVyJSkegK8o9YpjeMdqWtLZNXbG
QmQ2IlLbqgw6F8/ehZ5MuZEzs0OgLtnzFzRGhangogGAzkSH4YnXrzXuUyQ9X+amItH3WF0gSMe+
sGJ1EH0wP025tYiAG5ekNEget0HtomKV39U3wPQnzAntNxjUzkEWccl+oVNBsOUx5Ru/b/B57fSs
du1NXCoXRoqCW56FD/00fYTJUlrJ2gK71ndLifJD3BosPFu7COGqc6wFs8WLMS9YMtpzs45wY97C
M4uCLr6EaJpK9MfrkLI3d+OSOUOlO9bL0+DUfvwmLcbv9K1j+Ca89aLNFV9dlA+VIU98zlS3uphf
KK41mj+b/p3hybN+vZ8NaBt7fucxumNzFL/UTXqweK3E/DLg/NOjTNfno1ko4WvU2tJooC96Zsis
QfXxUL8RgOnmZ6DjtEDPIs1mxzww8qlmN99+fr6YV3QYltMCsE/3a4x2d6lpCjkRv4jnGJ9VFrxz
cnme0QYUVLWs4MSZ9CthcJB7118WP2Nt/2W8ocQLLPBzs3CiXWA2es4Dl7Eyg1t0U172SxC0Hx3b
zatCnth4EQLYSEguNCw33T4/6HsBGi/TL2Ko+03sN6fqaK20N/y1b9NC/VIYGI42spCNvNTeTMvr
7vGNWzdax25xzPajy3SRAEkR3+0Nhr9C2Xl0pVUB/M2RfcxDs7FEh0ebhcb8CRcXOnleRH/rHsNe
59Uyvv15tWxDPmqmlE832giaPfM+c1yP7OKiLrOTHnpb7V8dbbi/9CVRNqTK8Dn/0IuJQk8gqEiz
kXcgdOPyRXhD14EhorF+HhV5pR8oMdP63VrDLmb5ZOupt1yX1Tq7EHplfOpffK2XbOWXJYILRfoA
cJtR2d+aHYEJVGwxFZFby29j5yVMambCx9DTOSzZvEI1XCicbGuHtvMYvS4R8b05ovsUGLlxos7p
ln9SvVfK+0CR9PQkeQHR2yKB4bve8kiIZU14oL3TXMezjvKFG6F4TYLNjbohp0D77N/z92TD9cnw
usSQQ2cbIea52wnr9L1foaLS/6b8nBpP8jaa3XFFpV6x9PEU2TE5IEZL88YIu06dYid90Nf9naiq
tuG12L4kYqFrTo9gXlmH+jMiYdN+0k+9owlhblM5Q29nW4HtHvmcV1mHAEUserhrc285go8uyaSs
29O9ZrpLd2odXlF0CFv9SFcA53bwYKd7T9O1eURYdkTmeuw+6htxo9TRmV99smKTrwNWQeHyUQ7s
IOw0+hrVkEq8FY7/p0OhKdW7sHbmI1W28SbNeJBIrrH75kjEzll7GzfNIktXMWExVLbXZsECc8BB
KGys9yxc6XsRAQk7M+2P57cQL0IXUcwmmcD72YKP5pE2C1XvHDmKuZgXZMQtzHtjuNOVWXdzTa7W
hUNpB2eMzYaUdduk/PLwJa7vWbADKWNQ19Ix5quWTX3CSHX+h+vNuifvHBg6PshwkXFo8uq3Zp9Q
c3CsqZ2ATGV48gyIfrpPTqrxsEj21iM4N5TaMtsCmUduJC6JMKaeDMZNUe0Tcal/69+pbLPoRLyJ
W8NwtXTJGD2+c6bq7+rMOMTTGVyJB4NiN3fSt/FH7JblOVkWe4Ubk6yQT+GNnY4Ajjz8qNGwKFxc
KuepcSnO225cWsUpzo5Ad+Bo1YxaKUx/a+Z/N2qImP31QbhfTreJ3sol/J5STw5oczjcPqzUBILl
5XKEv08Mc7romxvAPrZJtqaadpqEWnbJVdaUdJeZu9K8YtYU2jTB5B38xoWTPXismbKKr7O0DJ6u
r42PXPKqxfgVF+T40AXQN5ruRICtBw+fuUpur8Rh8VXRhLmHw9GKXhtweJ6X3S9E4U3MHTS8Zgva
e3tLkaiGy6jcmgEUQzdS3VJZltkOFAUyKlY+XDdkL9CS6zHsfc/raFvRy3i+SlhON/QtQ6etvYi9
ChrLEaceRe7UHYwV8FFUPYqCDHXLPs1Y2g9ZcPCZzqfw6SrTGoJyrK/l3qci4Qnn2V0KkIzCEYKE
nkDCJQ6MTYVhBLW1/Hr7a9lLDyRS58IGM3hXnuIXCnKXw5Infw+HKWcg4SqMq3F4K+a1ybSLGWTJ
YAIk+k7JvmZ9Dbu3Sq6zSbumWFKWUJdRC1Ek4M1paIZQslN2y54Z+6yVfBxPYrimrSUsAkR1GF9n
EE0uwZTI7rK7erLekCf1HdpYrGDYhDDW2xRGReVL5WeorjC/auQEpVcW5lhfDRf9a3j7G+z3r2n/
/+b8f/8JhgLxSy4J/9UC/H1fZIav7kiDHo4fAElKsDMOn3GhydHq72szUEzcU8YbIdpALU14Bj2N
saTlToDZz9SJoJ91HBK6+fcno0JRD18bsGyzNQWVs+Lfl/7+Un5C4mg7Wtt/X5OeBX9tvX7i77+t
RvUJY7IWnYrEPk/IpRCnGIz+S2v/97Xm9Rd1itT+7x9zi/Xg70//+4u/7/vvj5jkjLOag0p1B5Xx
1t835ZmpsOK9HujvW8lP4GCSyOl60LLmEA6rCcJOq4JvmvtgqfBkJT02F83YloB/uwWwXkdOOnJB
R3129cKLL2k/75pwPk5B27khlki7JMLioBfxIcuiT0vJT4oqfMri0PlEK6qOxXgjTudVLCRew/3a
B4epmBTAMYR8V9k9AEJpG0k2EZJF6kE4TItn14Z+npQc8uggWGSPahmy2Bm2DdZRiSONaXBM7tGJ
ZkpCbEx6z4dyXA0x9SmOE7Y+nX1T72MGV20/LXOdyXY8fpZiKW/UAFkUTu3ZVD0+FehUvEeaSEIQ
Nl2uQVqj41veydLG0pg+4JjAi8Ys3lT8CtTqnEIYbuYHrpAWjDgFRz/oOakSC3yCFEZZzMgyRt+p
obZooQ14c4+ssR3ZCFMYY/MoTqusjO5DIq9L1KkvIwl2V2ZoVbUUNSAicdL7vCGFo2EmRfJdI7y0
auAfMSKvp5ogphuGXajLv62InFmHOVm0kv98Mi+volF05Kfxk+TaZ2HRz8hiLcC4nbpgENFpmGhf
Gto3mN4c1WC0NyiS5IIzYcETxMq0dWEsOLEe8gixHYLAufgxpyLxgBXHU3yCn9a1qMUamNUMw0Jw
g8/R1bDHv9LoCM2LrjGpqKegTBE8RUS3imwcfwQTIyqLRZETuyC2Wb5utS8CFLVCWD8F1sC5TGKX
t9xrJyTuUkySQJz3dzjx1arK/4kJygfSKzk0TdmIwVFbW8wCBkwPsUTPoeniZJ+QE993r7UmKz7j
GreFRABpjUihNBEtPAk7NlLjERlGt5AD/Ysc6d1MWC+Ra8TXFqLm4y9mzMcrClV6m3KkT/tcq1G1
lMFSe5GGSFfpV4YC03qYMITOT9TckUU/mJmiopfXmivRg4ZJH7Je4YhCHJmymCVElzVj1GygHBzA
FEe0Z7FVJwX3RzBGIjoNnKpiRu1qPFgCq39qHv4kekNrLWNvI6WPYQGXbEcPTa6FYfs057XxVLhL
EqoBUMMfgsleQDy9U3cMiBpVJ7iKLC+7kbNPjaRyD+bq3YhhdpISwZGxOospR4JBKOgrQx2nSBDf
QhIJmRdZ514NaftVqeY2LGVJlWsHidO/PMI4TqC3DTQj5NB0YXOgzs1Qfxf/RiHtt7DNgCHICqjV
moo8JmAGphG575Q0SRAC7H2SEVwjui1lFZ0h/vOpywgLdrCKM/AdstKfNX2j8wYMNd3DvOcyG4gZ
t0MwckuMupvu2STbPqZQyVuqvqJKMbl+xu20ljBzI0Q0aYSoIUhuEyIIY4g4HX9yALUYIcN7hAPa
Lo1MItAiXUDYIsq4SZ8LuVcLvzVnbhOUquEAfue7eaoxB+D0Rq7UVU3fporRVMcMcUpnxM89V3D0
YvEJNLFKBp+xJbh5OotHQ827Q0nGV5xO36IhfkwTnzUe2dkT5pSI+PqrLTnbwywiHxKY8sFUaTkK
6hV6BHv1nwRoZuCSEPA15gUaXK05TbmgfqS0G2WFWSWkODmMBp/gifVIESFPOhtOa3agweMHyWOJ
h4luQwCcgSoSzpI2MCCdQmwJASoRMPZHS+pskgMAu5Mk4yU1lUMnKUQR1WXj4089yN3syboRuqmJ
TT9olDN+65eLmJ4hTmC4YYCZ/P7ZYL8xCLSWQnkvyj1Bdf2lbLhP+mcJYRagtWzQn4jCNtrnFQdQ
jaH9UxNtVUxptnOaM8aq4nFZ32QhOBEyxZyiFtI1WsQasGIErc9NIMQb1jZgiSzNu5jSpgxyeNw6
DgUpmTuI8SNQ7+xiESgFvrl/dGYU4OmnHB71r0zPf+dOtxYgTwZHF+nB516kG7KbBkhLZDmPCICT
pENfIjUndDp1TZXzUj/S0pKJkn2G/TGu2sizIuuqkgBEp5k+BbcZSrkWtqRqPt2Qqxyln9OG+HuY
OI9Foq8y0ydlsmSS15LbG49XsT/NY3ttSwBqoCwDI+KiimABKXNgS4micZ1k19hSIj8qNGkN/gzN
MZQTxjhoPCQ44a7ZcSsC4+x8q6eYLhh8DLoAZjwUnVYCq/6MwsAHaXYg7R1xs6aWntU8V71EJKDe
Zsc8z2dAKbRHTSgZKolkYvRE2PAcM8YVc4DQPqPHaMyan6ctBhEeZOKE0xNLnTeHIuSSN5J2cOdX
m7qlEFdjPlNL7GDZDWhXhEqy9YbmMlkApiPM9L7kQGQI0Wm3TKRpkAPG74Snp9aoJ8qxJZLIfC6r
akjW5VStAy3MvLKghLSAM+N7ostfaQE87wDfecApLBXimAkaRxiEJyOShdCka6jMcNGM5qhIleBF
msiQcOJgn6h0PVqds9/ADmsbDJ4iw5pxIGbMMAW02ChH6nkY7Fpvq0VYIOEzdG0/T/SMy7WFy5/g
bOb7saE6Mku/HzUYZVKYBW5ITs4yZtAuTRl8LATyeKZvhFYqsC/m3OtoqJXJDAo4Fi5W1ppuYOYM
OUc4+Z2an+UiuQo1YVgTC3LYtyN9eA4jYiG7fYjppWgTfEtsJkR4wy3U5Guu7mel0djIq6XQ08Cc
xRTHVlf+8I5zZDetm25q433uze8gy88TKBCiS4Z2M4YrZWIeIOvxuNFkaA5AMRDD5HShGsvcWkX+
qQVYzweRKT5hpFNkGmvl2V9enB0uVsoaqrtqhEqJC7SdmTQmgUj0BbUXOq4n3hvmT7mu3nMCaC3I
ZET3/Ie981qOHMmy7Q9dbwMcgAMYu3YfGEBoapEkX2AUmdBa4+vvQlRNZ3VZj/UPzEOhQpEZjIDw
c87eawcUvjE9LEPLMtRo+reRWi8l5GeStzRQOvM5DhB9DtQvHoESmVfphEmmSBei9mGx7UOsYJHG
iBqkXu+cOqRVGOL5MUL1brRjTfXV+Vk80cSChFFZE7vegmGM4UGVS7KIdHHb8/69zgqbm3JubgIR
vc2TE+0VWP7Fm5PcvCcKYh+SnkkAJawpYtb8oUH/o7VMtol2201TmxyCeDma7XhXZ2W8I7VrF8V0
r/QIFX+Z1NiQYuL/wDL5jmgyP2It0A5cpmP3Jhz1+WD3dF+apPRSMbhbrWJIn0WJV5jXSuTJRoWM
Vy2FkVHTf1lj9+VoHS8L75BBzyfWd3xg1XOQL86hPgMNMR8XqfDdQmuHiHRaWJzslpcoic0tDnA4
tPoRjDuNiYC9lhCL8xhZDFNqcaXbaIVs2Rxiiy791MqaOueuCnMMtzNWUtgVttORw1TloLMXG93V
eD25XCVGZj9trfSNO6OGHPsXwzCSQ5bldwgRJtlguERQX+t81THB1WBMCVfC7Xs12DXJpnZ9Micz
fKgS4r1ltGkJKqGBZaqtWXfvtluN59wFY+lSrrhWtRum98K6llV8brEK+8J2GAHNMBRjor1067HL
JoCXvFc+pgQ1YR6kLCDTpzl0PmNrsPZkXrvblmAxvRvCc25yKivm9M1Kxc+04wO16JO61nCIrOqt
gezCmq59zWXMXIOI9Dio4RxRcI8cuV6uyFLuOj6FmLRmW2RYmoxHLdc80Fi3UCvmK31Xh462dUjs
cTtWTnWxnEcr+rbHPMDl+BmkdHaCdLZ8FmPboqvmG8PWb/JImCDZUClsTb1CclzRVOupejn5u/U9
0cR0guOy3VWrsjep+4Nr12ITGui/MGxay0ATI2Tt2eIQqa35xZxyzIpO3GE+bnXftepTreV+2Tpv
YH8gu2TQ53R6R2WRohRqab7NYFgbrAVPxLPQLWrf8ilpCdAZ0U2Oqb2zEOanJzVISmg5nJTB9aOL
JCYTsupX6tQ6FjEIxIzRp1kGAZYxUo0mJlxp+NKWJdmIruAvve9qPNAjlrJIn0NfWZhDxyFGpjiH
yTYIKPUWI30MIgUio2dWy7dBroOV+qA8W18nZmdDFU0/3wFzStlxMIS6AyVCv6vdptp8FOgmJjJ/
aEsOLM8L2qdxDhwWgRqF/IEj2X1oq3OTgXvq144bWkEOHjROFSDNaDwYpdxFQcNYmWyne3oKz4J8
38rMxd4I+AKF3tADmfr3tC+ArZmOz2qemLVOOwcz01rNylFB0m6cEUtb6l5RDR11637UGIgl80sS
9nvib2gdRNCR8hDAr8XBLh0/GX9YuiBtLtCR1bqrX7Z9wdw9nYAqx1e3JoGK4HsWaKhmjyKWPFBD
TffDoFN5E5d4FRgJrdDauTEUvddQhNdLsC6WdXZO1qUIctpr9vPcc6BCBrP76ZCGRTcqOeliuCNP
mlDyZrlygJZeibHFwz7UN7aWvKdGCs4RNrLX55z8ygKVoJ0+QM+q/cHokJbMfL7a+r2DPd0YenCS
gZv90BT4qkh0p6RbfYr5wARyzlayl9hlgGjHSWPuMrn0pvkqTYA0Gyttsutp7fO1RDs10Wc/Wcdm
7tITBCv2DsdkrNOEuHyQtDqUFSFR9cmw4LYdDfsQJQ8lnCcmG91XpKGpaGgO1B1Fj8tcfTI7T7Px
9hcjn25Fc4bEMgQ7XczAW5QUF6rGtUUkKBwZOg5u2hjodNEjqlqN11FpbyvXGtdWBh5viSgulgSc
Kkhc2JBkcegb9HW9uRRU2+ZmNFCTa0Hl7Ho0LuTRXFmlqTBVNb9mTr2WS6JM3mfgNgHwIGJEfTS6
VuCZQTDetGm0H4bletFkeiIOudoQ+XVy+671qiZAOxjEvpUE93BZaI0u8mSs4x3L5MRk5u2LymxG
cJqnxh9LGGpHgCAvg2kg5hpaAj8DlEB8n9HeFBCoocsxDwSZYxQ9RqkO7fQMIXvMxdaw8DXML0am
sKJqy7QhtOrkQPS8CtnrR3LFtlMBPJIq+AfSjEpr5NdSP8L91P31rG/zhWIw3bTxDZHJeION+L5E
2FFJFIbVXO/bNPNqXQSPWoNDBDgrM1k/07MfxOduh+VgtHgrhBGfWBbe0zFZEFuMu0IjDrVyvyNQ
X2S8U90VZJ1xBORe0BIT1HQG4zWZbazCKX0VuxS0jvtEAAYHoWJHtRkWjtTwtwQ6K8xZ9tcSx2hC
EL73YKK2Uo1vOKg6vsQG+LTFHxuhqK6rYtqKOmHOQUzr/aw+nfABi0NFTwryX+/69ijftY5hyrhO
j+ZXe6RyyVT7LjXKOjIIA/M1KPGWYsE6ah06j6yPPjqNplACMyApE7ChI8uqhCFlW9evHHI0mAId
v4hmvjVGTzylgfBUU4VE5q59Gmp8JNsKlIS6SZsSKUDrIOfTEZCN6Xdkx8XdglRflozKyrWOtSjh
dNZw1RieBcYJZ6QFMmX6OVhi59FqGIiMDK9mml+hEes3sAC90sJG1Q5INdNqKh4XQ/t0Kj36pLb5
tgIOaV09Fa5FV9Nov7m+veWK3ovVhayybsu6b/a0M62JzM2wjt9M0IBYxPuRC2pM7swBbPmu59Rw
JroISD++/U7CJcvrnRWyiLFhNTTGuOXSxWjChPU8Zs6m0IfPQCZw59Yc2YDVyUxIKa7rYR+Zmb6d
HE5vxax/ZIH7XCwJ/pXscrJi+BSQ6TZlb47ejrtF5e25nkyHeZfQyTDWSgQ59ccwmru1zNiUDcDm
WZnLyXXBWSWsW8qlKbaDHlxzoktO4JDNq7Ai8FZz9KfKrakN80kg9cQUZ/WvXLzi+3TqZnI03UfH
Dl2f3C9U/3X77BSFp+ba9KayxpZaGo9mx/mv0M3GI6B5ZwtN7NCoygr7E/S6nOscPR4SXADEaA3U
EThfeWMem7JQexvlgZHZ/S4QLEIdnJxGUHAWyjX8CKyStLjEJ0+pN0ScUZzOhFYKXl6EFSTzxN0b
rC2OYWl+xblwb+Okuls0TJ0ED05bl+RVzsA4XvKChbypfJVYgK617TB3zCzdorsxPkeEJyRwWeTg
5DXa3tTL7ZapQ/DDKArfWQxE+gPzjCj5aCD/3zm0o6ka5is12C8u4rscqx+eF3MGKih+FSaRCMoh
rWkRt3bffIc03vyyQSsxVsayc1FiLETpbOqAZffatS+1vNyGtpFejYCp9mMwkx4zGVeBzYzUCmYW
cjWLA1ugKA4EGoRZcsbQ6V9BMpRIWSexsfv+LQzFS0IMlpcpquSoKl4JGM/30kpPQQASfR6xHxr9
KrLsSOiEW81VkxNpqdNsNtq7RjigGMKcPkcYWdv2vRc91GdIYXIZMXWoBl5B2wP6igQR3TpeHq1Y
Ws+Cwkw+FO2IiSvcJtFdIliJHfJryacqJu1Lgf032twiXgaNlZNU74maPrRO3MhGnbnW3o18sy8V
6TqA+mAXFi2KlZZjMM/MbVK8TlTF+6CBIyNQMxTndMTInyB9J6AZog22LC4k0xX1CNdnVX9lYcGC
VHeQFwPeLY7//mY0N/fweTFUWRYhB65VJreXl4e17cwMqtciYhhnj8K/OP7xovWVv+/mtYKJcLn/
x83Lj//b53//+DI0vK/f922HCeO408X4i38ywiNh8I7XzeXWZSPKoTg2A27W33cvty6PXZ79/eK/
Pfa3u5fXBdBmquFLbwJ/TrEKu0CTj0Fa8dfM65/4x83Lo5f7izHxFDm/+Va6JUFDvJPLhr0Lx+3v
+2IJ/vu+ufps8dHEr3a+WPt0AU8rNIIETVqZxyztFv5K0R3MIL/KqtnZB5MBLcdhepoPtXWMtMg6
LlHgeLDxkaysd7t6+fOJdH2JrUwmD8LY//6By8sudwVNoZ0ao9PlodgyzeMk4eAifUhN/Mtwey6v
uzxz2ZR5wz9O0fmQxAbGbVVg6CKvwDpenu7AcB9K+TWb0kIw7A64W0EqezEUsRMLByhbK63Irhnm
Q6sGyVsx/TWT7rFLGNAMzdxsFIDJ42Ujpw5BRFQSu2y7CwoRqDOgJr8JuUV34ZDKGycE8xEgx2qZ
iVnUtowLyQlNgY3t4W0Wx2QFRYH3Y3dZ7142eT4i3e7thvyqECa0PmBvuDwzhIW++EFV/MxGuvK/
fy5rIy6oc6+OARzsXXr5DZffXYViJY+I4cSfQ1D8P/+9P/6Vy6/94zWXp6aOSYo+Apb//cvTf76z
y6svT/zld/+PT//+DZWTtDu3J+Dwn7/qL/9mGTv7OG1OpOcMG5hZnP6cHJCCBao2Ct3H0US4KHV8
dvbcnVNaz+CkoGcMTsEwTMS0Lj9SU6/3dh2siOToYKdzcQAT3JxFPzJVSpnjd+F+iAY/IcZGhOhW
6hKUF4gVoufFx9Bov5QZ5cehZhDfZCz1G1YuVJwWVTakAqEUPTFmljKg8nQLY4IAA4OIPKFdwOwD
2iz99q6h8eY+sQArb9KRUxqhWEhnNY3E7TTwqnCoMSsxrB+KBuEn/EkCl4EatDA8CrKpw1j4TYUG
irUAOHGA0bToPOzyqItU+URaBL2iCDIIyZBXA10yj0U3827wmOgfzZDMWv1R2sUty9t2M2UaQoQ4
2WdcgveD0purDjb2RqcuA+qPnMrBz1X2d5lecjGLg/5m0hks9UwwdYMxXb+qwbPQJeVrgpaaYtpK
BFpia6kWDi2gODZaZbgfM0JJpxLNHTntV0FyGwVLtskXFwmN3n1bYer4S1LbHmnehPqOPfLTADE6
zPKQ9PErzXZ/kAECQ8OMPQDZOIh6FD0AnNUiPvoekGpTtJ+avU2zrGPQaDHRT9O7lkgUNAEVGuoI
v26AGlQyXDuZ1rttGR8yJefXammmmbO+txTa8ahEGFDeDilyQzurf+AyIInWgXPSdGF4VTv0SfU0
trgEwrIfSN9BnlhOh9qmdgiZwUIkb072KG6YEzRD91RrrIt1KtOugGGyZukyDL4ZU/08EnmFfqxP
/M4pr0Vn1NvRCm6FND+Leu3b8naAb+I9y6S4EkkPMrDAGJMGxS87i09ZMGIcD2txHRX00LicwRSK
BZ9JJm9CKCOGNjSbhrAdv0YCM1eh3BQpSaWd8VOlYk/mzUbjR69pB3DARMtdLtTjoIjFpfcoQxZr
qYUCTFm2u7fh0dQ0Q47C1GZcU2l60B2qoMIVJzt4TM3BIhNW/rIkLv44ew5ZoOCoL9Dtmm9DS9iE
2y0/or0IdcqERSZ7M111var7Yhi4Fn6j8J2aWq8rMfEZfeZXCWc1I9cXhiusWY2CkTYS2LawNY8x
lvTL1P4KhyZ6KWlvBQHxe9EYb+sRcFtAX3cb5GRzpfGBZuazrM3gUPMJCdcQtDpL61kvu3OWu2jg
HE6iZj5iqzOt/WBEzr6rgmuYwc3RNAvOI2V+pCVwrWHCmtrhrSaFV6t4B3mFCDYP7onnuWujidKP
z3sQ/mCxFDT6+VtPlbhuYnwCsqWFJ4DSA0m2oRYiAydS9DWKEVUvhQZTJ8pZdOIB7qLgulxAUmsc
H9AjxBflGooK7VC4GHzD/mSisBsx9rQNSCVO51tjhMZXCQLLpySvP3NF26CFkOgZCvieib5Np7WH
+CVttzbE/se8a1AZJghl+GwRMHeRuGFND8BPR3Q7F6fOjsM7u+eaHDIWMk1CXiZDf3cSV0MNU6C/
lOnzbMb9riWxlNONbRGsE3x1tNB63QKJIZF3TT3vq+6Tu7irwAcuBu7ZoOfonoYBWcx85Q50pqwQ
0dQwBltrmaRf2d341JcjY8vxqW5bDW1p9FMavbGpaRZsOwvN76RLnTU8v5QpMRqXfnUijq67afBM
Z23ewTtJpC+GW96i9GRLJlvT0/og4bveFTAqGeOjhJ1I1y3CsQOdh5oUIcduEcLyxwRTBTQgguC7
KwW49yANwEKWiG4JkSCjZFpJCEzvtkHidIcu1G7JcEl3DKue+4XgFlK3xpbQEunQ+yAQEXuhFprH
0em/EkipNNqK7ykBSTg2UcEqTXsRWt3yqTd4kCxImXU3nzTLwdjW29sh6WnhE4BM7WuvGNACs0U9
PU6dRA9uxnSLhbeQ9XPqENcAg86vV5EZe65dDqQnVUvuN3l+pk96K7SLAD02/TJRNWWH3ex6UP8A
DJf0ODd80e4CeT+MgdNUQ0AbYXqzQZ9DZJpuU/r2x7FisEK0JdCMxMA0XLoHbUrfRgSv9jS9ZYph
uqaSa+Km0EfPWC2UxMKkNcYmtJDCz8N87pskO9bbeczvs0rnnFq4H8C4aeZ3WHxV85I6WoxmpnpU
DLWKBdRyrbgy58L+VuuhqiQjnDQ/NyMHED07VnvL9BmQJzBqcwU0h78+wfGua1iynRwLch09QQq2
dKS6bn1Al5PXCBGggPLrCDNWwO0YM2ODWh+7PLE4sPFq23wq2y48uZH1GmeQDZOGgIt+JdiM60Yf
U8wUYfEciSg6RnnjHmdzeo0EoIq2MOajzmoPeQmbRlihb+XICRJ0UKe0Ltao5cWTa/cwaOVuWmsA
zaYuqKkjnbbUd9oK+bxs5D9vXe7+8RbXH2jjmMGcf3mA7HiWc9P6zp1RfxJpBuTHHjXPwVuOLvJH
PnWnqpiLHcvHhYbTnHZHRzrcZJBeXpWqMDzdFQBIGndXwETMmzcjRPuvu+g8L0v6y8Z02BXkurnc
jYRDB52CzTO7pj+mwXto9tPyx5syWtDlfje399G6h6cm14MOZP4VOHhgZGsRUUvQJeW6udz622Nk
JHDdVBiMGpnQnFwrJyEqlrSh0aO+TK2bsO8p6Ir1u/y9adeFcx9b4UZj4rwxa4ade30ls14QqSRP
UbMU2m5qO1gJ6yaxLaRMl/vxCmVdaroxbmbslRhSdPX2UKF4gcyaNw8D+RIHZUMsctbNkiHkFV2d
bUZtXElVwGKPfYXrrCmt68guOUEoKY8z2avHy61GE/JYjYoIRUkrNlwZsTVZaqzFLEoO7l3ew+WW
otQlGwUJVxSTMlPrx6519CM69iFSxAbW0Exkiug3JP+XcHPdnA+R8cBYpDwWulPvosQByta+LSPr
PGq9fMPYoOYrLDUvCAWWHbs1jpXUjWNrJI3Xcw0liQf1gU2a1tWKToZ16doFtACIN1kATQEyuqqY
1s2tKTfGQC3DHPOuCoJ4p+c2u5NLyet3sfg1rnXFZdOvt/QxQEy/GDSG/huTa8P495qMhghM+4JA
ZB37EmEJOVSvykWIm5Bjvm7orx7KbtF3E/PR47JuLp//5a5BSzHLaebwcYcA9NbvgJXbnxt3gqHi
oBXYLC6xInZGQSQjA1HpuCt7FC81C153BQn/3gEvd+cET3k5L4HXtw7ZHONbVeGpG5ZVK5ksSbuN
tOnTwB7Ped8+jFN1+j+5ObSR2YnpRgIjXNwDzR3gmyFXXnrWwCfTHZHHqU/60V57X74jCoiENiEZ
Rx48R999qj/FU3liNKUhUkWpva4FYS4nLIg3OJrsMxG8b+DFvqdbJhbBc/SUo/XY2TOE003+C4ji
elBOO9qeTBArfEmMAuYrwyRuh4U7w3J6rNvutViBYyBItpzUl0d40s0I6HXbazuojtGw1x6W2+6r
5O6MbPDKRAwB4ogZ4Jvk8NWJcfS6V/4pxSwO+RcJ4A+Y0RgS5rjBEd6oc/ypU8VgTyXciT2Q9tO+
FCe8U13is3Juph2OEGluI+sLMQx42wrQ6JP+dg/Ayo/v1nTWK2zGCC2eBJ1SscV2nqygKec8f4V3
8ow6DXCBjz8WIkHG6PW74nKWbdSj+rZu5KN4N47BI/141notdiwD9u5VEJ1ZM3BakW/Jj/k2+J7w
hv8YYWB3u/CsxwcTAz/R05y0FYXk1qw9wRQLOfkZ+OxSUXRfla/sBzjgF6YTTI3O2Sn5xHFZEavn
6+YWtr8JRylDb4GxF8BDL67qmBHWBnkcoKjxjpUY5w0k8e79GbXFbvoMieR4+Ol2225GKn+e8Xk7
NRfDvVnvXftRZLu/4Nrv/oi1+peMTOfvOWOORkCeRQg1WWPg2K01Q/MvOWMV0QFJZugYNcl5EEhW
/PSXOJX79LM/hg9QTjN0C1stuIttb853tBXts3O9fLGHsK5Fo5etbBeyDfRtE7BsOohs5aQm4S5y
DkFxB7NzrGCoeobYCVcyY2fdsJNI/l4hmqAMfFl+Qffb5tv8DQrHNR7QffUy3JOi9VS9dHQcNiS1
/UyOEGtfsw8Tg8tuuMmOXPvRYWrssBjr98ZuZiKxs+85maE12CObwU6NfBrfvoGxad7JcWN6HB0b
MG8oSxcTd1T3Yl+DYZ7oZp/VQIDK9mczfKsnEulbP/qFMQFDg/0LB5S1bNSJKs0DmPaWfCKG1L7p
WyN/HR8ZLDzVfOlYbWAV8wxHNbwGgawfKdkBw2xwtu7ZZTvGjw+IzeofSCycm3J7g1ECry694YzP
74gk6o2kbh3r7ida/a24N16gYG5dP/xJlhrGbmMXP2Urp1G+OoYfn/uDto925g2+UPOdQELsUz7W
++4eDCCC5/xHCVkE1wvKJh+5M+ZIjlMbN8Bn4m/iA9FRdCc5wubbFQHwZGibn4DJYttndeB1m9jb
A7ME9skEO8JAeOpX48UJnwI4dV9/YFipR6x0zrTIoYuv9AZ2W2R8N7PHKsMT9R4iw4E/Mdwad/p3
nh/q/fRBCc5b5QK+s47123xy36grd6zctqzN9wLHkLeCFm7erHeUhChE/WOyc/z/sOf/PcLssuMr
qemmspXryjV3+i87PiD7FkWXHG+kM9zgWYq89RzD7vVsu69yVZhexdC63rHNoGzCaPSMI6ldid+r
Vvk/vJk1aemvoXPrm9FNE8WzRiKT/fej0EoIJGzcYbyJJb1C/uu0Q1T4Mx8RiDYcNlw/PHx2CXQM
5mC3VXcbMsDFZvmMfyS+vbyd/827+E95Fwgk2E3+57yL08+i67/S+V8iL/74oT8jLxwyKmxXl5Zr
K2J+yLX4M0zdcf9h2dJWOlpzZZIKwy7wZ5i64f5DN+lvkXthKEWd/TvywlD/MF3HNVyLgAql6ewY
/+//fk3/BR/yz7N7+7f7fz3bG38LvDAddnfC2i3XMEhElfJvgReGMhALL0F4RKGYFBm0hrRGUNyr
SRwIDyVyKjxa9tIcM0qfvIIgsDhFtNcmUoegXotxgpGMh81tkmCr2Wtulltike7QpykKWuBGOYZ0
RGDUjI4XpcljSii5PyIC8jS1opw1TOXUWYexHn82EvF8v3z85Sv5d9c0aoZ/PZz4O/mkEFVqUklT
R67yr8f21BIpmkpHHVCQEB8HlWSK03wf1G1zDKgH1gEMwCXi0SF1a80x1HksRKRPe5/hV7pk+0LX
XorAOCIRrnZVY+Vo/tdlaONC3gp8WghUgq7+rDq73dAXfSwELts1WfeyIfBYoWmcNJYGAd4ljArk
HMcCPi/5hpuO2YOfq4HZ4LykpAhnZMMtot/HS177sz2xkArkCHuRqnOKzY/UAGzXpLOLjqJ5cmgn
HdW6calmjrSPujWn6bJpu1Ejnb60D4u4//2wu5ZfSx4WtLkZ9boS0hda/ONlQy8q3AQ6YQ6XoJHL
Zoh7kH9BcD/FJR01C+Uk/hziP8rAeCv3lQ2Ts6TnMpshc7img24516+lFgO9iAhNiXo+s8KFMhYq
bV1bhOGuUO5NjDMDPknvWEejR2QSWtlC9lY++10JAm9Kj8sYsZTMMcxmQ3CsSpp5pjIqn6oIq8l6
FwGy+5fN5TFRQdwzMepWeRHtYkae0/qqlt2vxTS1l1OEGIHQegLCwI2kckZ3ofNiGHNziFkUMlXv
mmQBDNbxcmvG0nLEXifqAeoSZDllES0SsmTGDYVLcYFmf4k6CdDlHlsOB28UzHIdpCUb08BvEHT1
2mrWfQ2t6DHSjRbYj36vdTyElGabZ2F/dhVOTxkN8FvWTaU0rBxhGeP6t+JTX7bTNq2QN64PXTYh
weCnIV/EFr/K/aJFAt5M34vjZVM5v/QyhzBU4GwKzfcKDu6hHM/KYqeqtcn24mUds1UL69PRImuF
skQ20PsNt/eHGrpB2ZwzKmJUXfLdUW9aD29tihB3z0ypjwJRBXJOSsnSEC+loBSnkE0OHb4L/EeS
1AeWRCgcGGmeLnVfaIMhLgcHYFDrviByy1FOJ9qxpfXQ5Ys6tEkXnRBZq63hxk9hQr8ow3S1me76
XI+PTZxeZz1GjhoxIonGzl4ifIICR62XFHTIs2nMrzSXfzpWgnBFtA07Ui7PmSaaTS9qYyOaGTRa
8N6bNA2WwAEzYw3YOdfonUvqzqRRM+pkm6DALu8viTKVizoMRS1pCOUPft4+8HXJ46LwHDdWPyGr
zaZ9N2P8jyzizV0OUZQM+pVWggKEL4GxwdwSs7Mh7JaWDzZtWXUvTdx9qIXmzNTvp4U+QuCQN9nb
w6kfowwhb/0YVvNwssD0EXi2xRD1XCO19aoKol/bmWu9TrMFgxdKSygqWfVmjJEBtR5Ad036dhBG
DfHV+CnXNgd7MbHLhs4ZT6+Ll6JT8GTSjMyO8KuclX1EJ0uqvPvAiWM+pExwNm4GgeRyouSCWe/N
fPDRn9YgK/L71iaVI9cQUplmDympeGoytHBthJCnK4lYSJ0Ket0EKd7SIWwaVXYrWpphpSONgxsS
2jIZxyktToTx/SICHA4rnRoS4QhEGX4maLjGBf2lI5Nzq4/RVmTua4TcvdAJFNLC7MUox/IQ0Q5Z
iKD0HMfGb23Rq3ZiVvsyUR9dy5L60n6JagjASZ0+jSFIwtp4LmRG38CBs9XXN2WPHzV3gp+z/WiG
xXuARoToNu+ym6P/OeKma3fKyd8LTUNLvIYKha45YIOwKQXCll24Ua9CLbxLyQDRNjv2h1Xd32b0
CyK6SBQEUiqCR1r5woym2XOeeLCNl1YnUG/IGNq4JQ5PdoiHAQ8PebsWEd4zM2bMZFVBpGQnqaeE
Vhzcpt8nUap5bqDZ6Nd76waZBm5hHHRJgUxozjyaxt5opdY+rpjU9xYEdGGoTeEuEnqIREjYMJPv
2b0K4yGbzMkrlHZNKPmbiXiF2KA2rn6qOboxHcRHYZsor5nAFOiInxVyNaZWzCm7vsKPA6+j4ieM
ubMBeYgIKDw5xUG60P1uKAZLRLKGJNrOmWwbrTFhARo6zykpt7FIg/slhKGkhVqA7264rezwZGiA
nWTqbhOCIaxLClJUF/tWFvtmJm25mvdJDv1Ld4PbLIB0X8b1D6lHCI9dZqVrvmgTs3yJBqikTQTQ
JcQjLiZR+blIOtxIaPhSofZJWO0RFM9w01c8Q9Tr+zJYrqcGxV1apw2OQq81BpDBFbrfRQAYtZaM
aSrq4NCtcNm79Qi40EQUiPuvnMWzHWOPXwoh7hWjvsxN1E2ZyyO9+Y0jMk+oL1Lo+X+lrE2LL89S
vJ7hTEhuUTwzoK78Pp0KP7PgN9gu5y0bGMlYF2+xxspsfJg4mK9UCXQhcoI7utb1o6qya9Pu/S7L
GIA4ZuM3zLjWU9nW6MhklSp/Lnr+ufQHJRCrPTVS1UhLYSlo7paSVgZ0mmgZUHilCHQrrIu2nnOc
9/ea1mQ70VdUfcO71VkvWLloYZn0dixigelwpAL+3QrcxqZQgr5q8Rz4tOeWDWJ/ytNOMTlklGlq
OM/quU3PNSu2H1l5a0UPAcaT2zF03uqibbx2yXsfLVRajlD97dfMhb9sFkj2+9Ywd3JeG5CO/ZpI
8pSCVVwZ5Uq/w5Ys7/Jo3JnlOlDLnV1VMToak8QzBvNXtiqE5rg9M1LYJi4rMtY0JEuVgCLJ76Sc
swlcxVsYeqDC08489QX1bhfsOsfSD2FPzEOBNneJzfKjbOESjR3jvVghTZsQVgErDOpdmFEVok8D
phFUR9qO3dlGKi+qJ1Pmcq+Iiten+tqRfDBxUrsUcwca9Phs3DXSKhzfZ+3aHJ35xSnzgzP1tAF7
4TWqZT9FZT+oyj6RbH1EevWNmHKTt0vxalpEHVS4PpVZXnf0fK8KgbwazWQJXM2Yfdxw6oP+Wo2/
AjwAZsdjIVuir5nVg6Wez5UdpDuWfzikEYDnFhtRNfk1gOy661/LJv90XOJcHNbuSfvNl/5YGsN9
agF9c7FZmIJIiSzHsigTbTO4Jtxv/bm9rPMg4mQZtpoZKxHpkp/LgIpbT6NdYRnbugbCGpr39gIC
sbB1kiSA++BTZcI9ubchqIByMfyhnxIKBqAGdoF3i8b/z6ny9TpUsI0cwjRRnApnvHZU2mzLriES
FewrEuj3CWiDjNLXOYNDYCcfqmuZ3JnGYYBo2PGWyQ0hZSzM2zu9RC4qx3AVlqBl1SptFSseih48
axnDuxMN7Ve6xaknm/JHN3/P+K+uwkLdzLXbgOeipZX0+Ajk9DJN9mtRAeqWWGLdbvjslLAZu+bN
3p1eqoLQenSdOEGCXYyElzRd9GBg8Ozm0PUcwbEBNI5Zj0fa9toWIn5sxEIKa1OPOZy6rTVLnND6
xBi87W4GUkZDvuVt4eCITBHrhbXr94FZbSyrPRlL9lLX1Y29Nn1DRMnM//C5MRY0VwHAVMjipBNi
FbnwivuPsZXPXG92TFWVp6z+VyUHKHsT+2s8rpa8pTmw5vxl9xn4wbw4GWMOWkK5124ZnkR6v7DM
fmhZjpVGo7wiXh50GT8kDX4TpdF7pcG7EOjaAwKJA5ZBg0RmzsI0tKqHCCmWyLRnXDMayI3ioCEu
4dtIftSQXUuFE0iFznIgQx4tU0CeYXfpUi+IdRhlRvhPBp0wAjKL7/8/e2ey3LiyZdl/yTnS0Dsw
yInYNyLVRygmMIVCQt83DuDrczl0X+rmtVdWVvMaBIykSAYJksDxc/ZeO0gvCooQpsnZrVCAGulD
41pkHGUWKzknvg0mb4JL7N6ZnY0ESNYch2tLcfYYt834COvwMCZFvZ9dWoJSEF8xExa4q6t+vEkd
6CKBgbdBSNq4UXww0xrVZgYfJPCsGu0F0NCY3Ah38IFRhQm7WqeQDD1ga1l5bzlSHhrjTqbU4w3v
2WksgftbXLAMw42AOK1V5p9ZDapDtapyyKwbyVIL3DjaiZaBTMiSewSdbc048qqo/SlKsGcJ3/0y
uKlzihiG4Q8NqYBbveRY2OlztvEz/5dtVeYtZNN5JuciL5k/ZoAKx/rFzJG4DI42wmKFz8r6hnAn
7aPX9riWgLcXAAZ6XIlFBe2PkI6RlZ32EAUofsd68ujsNvl2FrDzmsZ+Smu1SzkWuh6il6Bi2j/C
pi3IfUrTHNRV4V5LVPTIkKiJ+7a5eD2hI2OPX8GMzbewGHBQGua1mDl6ealxqjXnGQn+rd7gJAzl
vUgqsXIzjhIkp6NWSd8TA23sEDuvjg0qWY/ylMJqWoUqraOg3gVMFjtzgc+t2IdAr+oK/GlmuyX2
GNrEoT1cODjOIZVjaMBzjbtLxjx00gjB0sbPfopfJS5uZbR48Rt6IFPLJFi+V+TqHrRpT9Q6KZrI
eG5S1KmQ+mLGN1IVJfT9blKZvfctM4fcfy+BxFg9S8QyK8lU7hGeS1jPGm5VpCZXpnAn0SfkS33K
rJ2eNI2aQ0f0ELcHK+youHF/7ZqsfHcCR25Sl5QOFwFip5P70dI9xahcb43Z3bkjmHCP4/vUm9hH
A4YvTY8pqAk8YraTmKjNGOi6jik7IKoXbJA1rryUEl7kSK+QUMYEDKa7rgOFDm4A44nf3Gtu+FxY
sYdEsty0KTD9ovqw3P7DZC1i5+DQ9a0tpl/DCAasTbAyFFJ5wR/jBg+Pll7MBJQg/tACUI9PVJQL
9RlKprQ4hY1MR/xA+5m18761WThkcGXspn7kiSmbEg5grUd2UguiIIX6ZowNEF6PIq8rIUt2tFFP
ZfcaZ7IgMpkB/KSZG37GBUtdaujw7KZCgICe6NSb4aVnLcc8rgLQC7K4imbV7YbWo1sYGDDqrGyO
7trA4tLNJvQZocQPS4Xt+BWANNdLCLBkBjDP1ZMeFmjac3MTGVB7+ggZexbMF/UvP2R+TGjgSLRB
BCsAIcsrHUS+riO9+qmCfktBMvXzAS3rz1JTtHitPGUekCL681kFeIzA15SKgZ8DZQGi6Czu11Uu
+PmrHZlW5g/vPFQzO0Og7bAyVuBm0K70FLeLA+u0o/WIAsr8Zc/MsoOUkYAsq6Mv9Zqn8D+zKH1E
tcAA+UOjF1CPDpkKlgIh2c6do/sAp5h5owibMe3m+oHaXsnRd54TPPsWYPfR954KisiV1RBiEJXB
vYaVzxoDhicsi+ClZChlvD+BFuur+cEnxKhPjGMwMaKoJUwvPSEWCkZJcBOTpb2C3sLAcK+bKgyL
xiMnx/fYiIkDMQkcsQVAkjYFkz1znghHWBiBy34LpM6PrSRVswUwKSd7ou/GMFuvRrQitets594i
5CAhhR03JGDR1t9UKo7ad6vfvskb1qL4IVC/yHBo841fMe8IeuZLQUT7xOSElLxUof2SDUa6G2Gw
IV97l7LlHNv9ilXQTSX2ZTfcNg7CFBCgFpmj2qNj+MrukOMHvVYulPCcmU0w+NyNwLI+AIwY0LCT
2wAF9680pX7dzukkPyktIq1+cBJYZJ4zQqmoMS0EuEfr1PORDFusQ7DIkLdosQOp8p9HA2GIraIq
OFFy1gPc6fLZNaGVrTsOovjwwHaxEshqeGFeOYGUCD6pq4ZL4U8PyAnCfZYG6RED7LrWSDNu2n3r
l2fTpprPMPdi6J2fLXRIQRtfO8/W4WVFH5Vt79Ds4HSYnAcnq1/syL5n4G45/UsJTbzVAT5jQEDC
t8LFf8K199hZ/FpglmCZNh9yqMiBQLycBz7CBHHyEVwj3oA+odSmwWvA6kbrY1pVBCoSUxBH3YfR
ELEudUbjVg5uCj+j1l1RJaUcXj7qpvhRCtYS88iKa+je51KDG2Mwf2RVftf1bbUZ/O6pKcznwHjU
XJvMyFL7bLvp1gtBKMZaD1O4GkdSDnLOvM34ns7VXsyCuBBkjAgp3kYNZ71oNeaIufVbMT9kjLO1
b8OftRsfpp7RaTP2DHWG+K7tifJwP80hxcnEcKsywrfIIpKCFWdckptR2J+alj+W6j3j4Hh28WDl
PQdyZFHYpQ1FD3I5RCcQnUz4HXXh3TLQNsZIbge7+2PYAH7Yi5dKvx3Rch2spDqklKmrovGI/Cl8
Yyv0kYgVzd1mVSy3Y0PjjP4+K5BsBPk2zUj0ppgWYuLNx4lKsgbH4BiAOMjApqvfaYdQ8x9j1gpW
rXOWTl60wJj3GSUHvH2DRUcA3iKf+sPYzB4T/Wob6ql+DQsofAKlAq6ptdORXA2GhrDZcEV0tcmZ
HoPWmDf8HWfhNpuN1xKkwM1QpfUurZCUCkyCsZnSTddJJ3RJI6DEpoU5y/e8Qzg59JBZS5jBlWRt
7uZeQ4uA0Wurs6a7SLt+IY6iQqZgdIa51WP7xXOoaLQBufVYZZc6BehraTPRE6O2mfga3cRDQSAR
S4mtN+APi2sA43P6o00aJtntQx1k1trNo+xxhBg4ju4ma/HWq+7Tvi7LX2WXP/tNWeLwLf/Y1Lor
7T5zo1ujAoc0FQ0Zj90wntGG/ulQtK9sHGi7choJSLFScRtQ5FNrzW9j7o8HWDv2xZ75ItTedJfP
ygMmQ5ziZnJbwabsmhAp28Q5hCNo3nnXKEpZYvSkswhLF7uyIt4os0K5CmZj2isLzthd4hnj22xY
N1EvXPANOuNzojP7tNoZ2acVlXiRu8LGLUujsqO05H1bNG0hRvfVmFBP0272Z3RAsnwy9T5gup65
W0PDl50PIJM1P2AFMj7JSNBwMNDG0x3fBMw/Nhzj8K4XPK6SUI+KAIycO1TrMfHhdXvOow8T5RSH
FjD/5FghUj9RJXP4gv+wa0XzO87HPxVtmaMocIxU2V1WoDcZ5qEiKEt3dsJFqxwk4nfjAPwXXvBS
eNZFhP3vkd7PqS7nacVcjEG81AhpAVcYmEPP4R7ende0yW1NjeSaI0fBsn1LUuAogzn2mEGC+dx6
+UcykSyA1bO8MT1WBHaAtlursvtWM6ApgHmzaV9v08TIdryVfTdm1YNs+HGPrnWIh1pedC16CQoC
/rxqfOuSuj5jPqXuDckzsEcnXwugIxb+2Wskp8M0qmYlnmudWXWnyG0mCvesoYqzkgHy42Rd41qA
ujITCI6GIBdLWdLzyN/YkoSCJLGnh6m8akOEn0uvIMoU+gar7IHTRL121OTZdg5F89mEmjzz4f2R
dVLtknJmmIEYJDaIldWH+CS8nxYzEYTAlPhCq+fbvnWeceeVV7+6FJaJAKanDs93us44IcccuJEl
oyYvakl2Hxp+odfay7pjkEFHZ3B6pjXbbi0PTUKr139ED2dwSh6qKSJf2P2pc/ZI7f5nqo3OrpZ8
ooI1qN+NHaEMH3UHPaOC+8NyGaCN9znMDChxl6Exj2sKYMDDeiqPoUaa9oQRH3VI/2CX4R2tI7nj
UHjjaJ33WAyaUiR7T4FfRCuzLOV9K2OSSElDY4209idO8TItX2Qc0fDiJ4m69K1IAW6qaeE6lqOz
iXX/Z4wxw+iK7hqMFQJKuP69NYU/Q2zpN7iU7meJuZRV3cAQzLSR8Mc/KqYE23D6Ec7pqQtpos6V
eO0N66GFtBOhYKe2A1Iqe8e6pYLocWDSjBDTKi7q+8QiUmeAeMV5AmUTXsbDIM+io4+ZOQl0Nk/i
jA/ao0jTCB03kFBhRLeAT/aOE3obr2prwnTmdJMJjFlGPu/L1NlWXR0iz5MXifMw9+qLc9RsgrmS
oEZOiJfyxhTiXN2mjCUeWluApqcF7qrVZJSOBNRUuGkQIK3yqP2wNV5nlGCRHeDLu7p92xh0Q4Hu
vOOhQeEMDMUK0Gb79U9bWsSrEzbd5+621FKHY2KLS7x37xyJfpv6DgWtkbgM8oDPJSlVeUSkqQcv
D9jgjVBkVj34DEoyt/F07I3enujXpZdgzt9ZXEW7BNUz8pC3scJxaVbgFuwSzFMYJwfRYKUayDaM
cVPrJop8S7PFxQnumtyyz3pdPKQpC7x0IkqGn97V8/tfIVk+Qzvhx9Q8LCTDG56WCEcjKHA/Ydpp
lunWYm8NOTHVU4GTRut09G9NeU1ZNm/qNth5kauvLWi30AymQ+UgphwGqj/MTk/C+ZVG8yXObbBx
loYG2YEWyqnETIt6C0oIMabuuPsQm+sK8e1WG0N56OaKmKaqfOy1+KXqQaLaMBJoLGbrAcZ1ktOe
SXrVt5+REOMYs7dpwLjeHSGdvpa0qn9Eg82jMd82+uBv4j4PL7leyVMHgT5p8ElH0uVMj3slSMtz
bsh2PcMJOUQ1eB0zlg8yDd1D+tRl6QznK0IvYOWngC/JttMj6IKGZt5Pib9xJ/85JcBzP8b4XyEg
6EpJvjNNncmNHr9TNszrzoPEYQrrPq2VB5F2801sUIFUQ8kSTuQPqSYp7jFZQQXoYZLXOOybkhgE
GwV90WkPXdYJ9ovA65BmMD8HIP8ZWPQmu59z273OcYVpZiamPOds4MfzxWZByEG7Xw22EEdbmO8F
+m8MKZBgAuhcP9Lu2vSfAbX5PfgF/9KClSosoJ0zoocp1YtVb/Z83e5LMT5aA7iBLqAtJ0Orvfa6
8RvMQbaJU+2KqYEIi6Q/awan5yHrotu6SvduXWD4kvVLA2TPCDNzJwvjWmTprjHFOUNGHPf+Rxq9
SZEecp1fU2WTLRvCNhKlvQ8lNWBvYCOflIKeIy3Ff5KLnRE5m8hOfYD/iUfiVpudPJ1Qgx/JXH0W
TU+J3JFd1FivmGjxWrv50QF0ODXlbRIJnM9WvxMzRKQGdkxUNdlpzo017gGiBxzBoiig9JbTDXvK
4weAShAFzUqbkbYOpUdHGi1lJuVDGXD46UZiNJyxRViMTiK2wt9iSlBdDYa5rpIZSxlyQwmWZ4tx
++y45BskY37GCdbfeCwcGG9AZJpC7ZBV/XAysMX1IFvO/fgTo1h70KmNVh2J3qMb6ec0x96W5/T1
qrIP15XtdSc5kG1US8EnNWm/aBnj3sjne1em03qQ82+qDZAOzRsKYmU9UVOhwj2GOsAG1t0k9Iz2
LgX3sMZalt9bqr5xkcbpbYM7RCbigvN9FUyc8JLByq5jANVIG7pdbZN06u6Zrb0nTVcSlQaiNAlA
SscsP4xgDle+Zx5FS5q9zSSY/x5gd5E9xHA9Zwxp116jSYEjkKikev7NuPIWsETyMQv9wBqPkxk0
0Ih3QYHTPkxTdNYr+B2OI34nLSKA3iMaVC/DCzYUzn0zlM3QMjaJCtKjVXTLWQO939xdXbfh40P/
xyELjxP/J/FBbgvkjCaBc5ObfXlnRrRORIwlPKu9eD8E1Z6pO0Njk652MQZwx/nlakbx6ifF1Snz
ct2aDcOX5JyNRvoo9OMME+G8bEgQzs+OCFhZkEsRVXwXWjQcFLEtU0mYHbZPh6CAXIrgnsV8DKmH
yZEHikqgjc/EsBWV+ysuBbPbaLbufL3mqMlcEdUAk4i21k/d6PwMu+LkZ9GwTqLwWjhJ/iMnJb7p
GL4XbjygIHbQkahJp8G8yhxc8xkPhTVdG0aERx+P1M3ke0pjDIuPpklx6l2kynH9hCVMbNoKOiOd
urz3j1pL08tzzF3tuNZKDiVyS0m0ZTbg3yE3/i418cCNCtJQjlfXy8pd2mrb2beUmWM6UMR9jMXM
3JI+piRPeWPBobxxqxD9pOuUm8qYg000UaA0dIhsQ57QpUAoKPJdaA7JBfPvQ6rndK3nQaNMxtSm
dyS+TW6HumccECSrySHBXG2Vkq7gmgcfauRl2egCmShRTINjIZWu4CWUVqTvqpHDLD05kp/8pPkR
UVG504AnKKCLU0eACgsvuPR6a92NWQ+WZJTH1KLlag0R69MAUa8nFCfS8s9WzlKgKJo7nLGqWD6W
YJl+jh0TkIl8uqIwtwZ6ginE+5RkL2HtOGcTrNKOSTvOaz178xy73uRZBYTWCzGpTj5+MJn8KBls
Tlmqb+rBPI8jB6ayqg/gFWy0G3jpiGGca7mPW07uphXwI5uHaJfBps7bKrgLRyrvUML4NPxhfoDi
gcluts5hn4pHqBTv3o3fmwAPkJ1n+NT0oiKcAebfOem8Y+/y+Vikg8Vunh/tWNwpFHRjevXGhzCy
0upM2ztj9Wml8R9R69621t0Wb1xjb5wYc1ef2/wE5rLaYWSgG+b8xsqI0CbHRV4gP9M1gSIbKUoR
AvBO3dcijukudT65TjMJDwweExgclMUcGbPn2mjlBfGXCfDYdMIrkxBWdIV3YO3PWYYDP2PYTTNj
A+NEQrOwnLalIPK1xbFQmXzoLasFggYYqMVASld96G3N0d12c3jXMyCjfTe12q6tkQcWWO04i10a
gM6sNttTOBN1SbPwpteHaN1E9FCqrrEp6mAre+ZOm0S2NfuRV0qiu5lPB8aADKspD2AaxtumfAhj
Mtf9OLb3etEba20qXl3vyTIYDelDei4zh3lNQXeDvrqfHIAqk26Xmay26QH53fTAkj84dAnTGMNH
4NCQFVeB3HpAq8taqT3QbSHHMZHsM9M5ytKnFc84gjVyT32rw9ONMv8mye5L6DOyHnGCIefb+Tb4
ZkvCpsQgXRrgq3N8EjNmnlWW4KQ1su7VTQkm1UljDfpYu9aQ9ohW5bg7I04G3uJuSruKngYXAo9X
zfdYGEm+swJUmCUui94hFAgr9Snv4wC8TgFQO4l3cWf/8SfW9plf7AeJkaywmyNiNeIMC+MlNZJs
ywJ+Ovpqs1yy9X46dm7UoHLUh5Y0MgamxtiuU2WEWjaLGgNpAuEPmT4yhI7QGDVWggnGRKV0ZMXB
wCcuKVgj1lOowwrlh6IbzVyIPy1/XzYKsLztNO+Zl87Id3F0+WNB69No7yLl71puCmlH1wMAtURJ
22Ib4VAmwMBnYJ8ajhk04tNuS9W5mYHbc1BucdqxQVOIACRxdNZhFis+ZRKiw91/bV6yjjftKfVZ
oSVPouk7gF3u/HWTD6foS9r9/7XU/xcttWnpFurn/7OW+vIxvP1B2oukOmYZ8+e//uOvh/ylpDYM
+z91y0Kcb9jCxpmJQP8vLbWhhMt/iadt8z91Bjyuj6ba03XhoatuSzpa//UflsOfHJdbPdtE9Wz8
P4mnWTiJ/y0r1l1DCIFPb5FPI8T6h1cm6uwROkNl3UbhQPHWONRotIlCv6Q0iMgCjNHq8ZMkoieC
TQBosEsj59xQTOKvbp6DEgzBgOl562oBnhiz2TDxBY5QbjvXALTS0BgoTTJTKPzfDMjKEU7/Td9j
OJA2Bi1qejQMNFoxrG3LUTwzXEfpAfl0hUKLWOPS2RnesUnD9naYmNSUDkKxpsIdOcf0QfQZgx8m
9wZqidWPNJoc+8mzQmCRPdJWoyEWXJeD2CTM/iH46EeD5ecW7Wv7QjfiybH6F0bW5Q/Ll+TFjhff
C9qD30sYqAMVmK4lqE/s+hoJcIyTAwPJCY13oSnVTlAQQCWFcQqQomR6n99psCFoQLA0NnuPUoma
TOc4qtl0MlOGAYWp/+iF2CaM9n0nQ6IVVq9l2d7F+oRYKSLeHEI3jgh59CIS4OMmbDejPt+nxIUG
hPLwlWg39QwtQVKu+iEyguURLnNUqiRf2bQLwnOcHjdjlOUr0eKwYIgIVzkBohOkdw4LwV1X5kjZ
toZU5sbM3Ja1zc6uPvuecM6SzJuoa/Hnk3czWwWGHfuPiwd41aJdyfAYnmTqBwifV65xmqfWuUpo
VGRtXVlSkhxUTKMqYD9FK19p99V72NMbQOiI01lOxD2S3SSJOT0mTLjiImsPc2AjYNAxixUq5U3g
p3UgIUTSpEtrE4dd6hjM7G5boNw1O284Dj0Y3FjgL7NYbq+TGUjFoBl3VSPTW2DFycZr/FumnKy2
RUrRHvrMZYYj5Q5cj9ssHRBpsW/KOdGeOnglGf3iuSRamx4JvwNv6nchCE9yz80su6soqAMgbWfx
CEcFmUpbqkSET6cZglug6r8LaJw70HbDli6li+Qjgupb6T9CG5FASKuD3ROcZmroQ0WrRw3oaYIM
1oWexkrmYXOy0FqUs7TIa0ctDlorbmBhjQawM+Fbp4RTExUlDSLDLog3isNnH/Xbyq8tvrYdbbog
1y9mNEIQbs0cCirpIg2fomQRjQiXpCyG1ePara1sD7bq4EqHENy28e541XvPNfnNy8zZgA+jZZIy
Z4qT9uyVhNW21pOVRf1r3RePwKqedV0b1uWQOXs/5qQ6jyfK6/DUGFp1mIBCbGUcAIo35PziwhG9
gQ5MprIV39JFketM96n/DI4hXjDsDU07pLalX5oYwm8wIzDy4vyHKXKyD3H0golGpyGgr+yyILIu
HoDrCCHaXh2uinqVgxsMw1l71TPjttO9/qNG40c/NwDpD3oUGCg2NYJsTq3OPpjMiLwwCMa3sQZa
OgrKV9OpghPcvBFbB1oSp01JQvY6bHhA6dazNmbXwE/bvYsr/RBXdkZoC8KJXom4woZ6yOk04rXb
ljJ2KPtN7UbmOkBSC7QB9TwmGGPXDH6wTnLJYCgIXugxJU+QB5nJe+5qMIkcSnPXO5aw6ICcz3e8
z26y2BPmhLB7IGKgZMEYZTSUl02WJLeFExxaQRVJPOZOc1HvGeDBCEUbP7CKO49pGIObQiS6iK/7
Ylw7Tkf8ie7+mrTK3nlhfuLYT7fMDlj+YpQHXZC3x2VDUankIC1zsu/ry6XCcgdmCh7C+a+/TxNe
k+X68vfvq1/3XG4Ujc8zLX/628XlT6PjTtt2NO6Wp1justz+j2fsLSzkVmo+e28A7Kpjr3Qw/jxD
+oyUyfnrolZycbm+XFrutGy+H5MKvhEAxLmjp2gDTDn+9XTfj/m+bXn08gcmerS0e9I/qOF7QrjV
U/z7V6Atr2u5w9d/tzzL3y5+PWz5X74ukrBz4ueOWl69mX8+9XJ9eY5/+16/nuIf73N5zNgE5WoE
j7D6ft7v+7XN8Dg5IfHx3/txedjXG1zu+P1ff++Tf959uePf3t3ymL+90u//8euRf3v65UkRngM4
/H6FVUVTBJgR9nlTY08vj182tlu3+mZ5/r+9iOVP3y+08u1DlTnNjkPga+gMwFPUR/V1r9F2wQ7B
Iu/IZXLTjqC3BvDfbVLSRy3DkM5+pABBY3WfawZTuAlAQlKh30Fg6PF1WW79/lPXmNnODbTjP25f
rjrqwcszfP/161nasOG5/vaMQVTfJBVGlLFO65PUN4meYOsaPLT0y0Wtnuq/rk+Y15gLwBj4241F
kA6HtPzx9ZDlD8vjgmiC1anLa5DGPpYMza2PYe6XxgY+Fod+pp+Z55/+XSoSoJp2ZXcZURPk2pV0
6f1g3H3/RKvlUFCZF7MzTfZveYLrzukq5TOjBi4OHoqmth0+RPvBkRw5VDH9yhbWhaHAILPaTAr7
sWxczCv/9ur3/ZaH8WlUN+kAbEYIHCfwCUYFKrAhFsT6+LuI/GbbNC0LOX+OANVCOGA0+1gGnOZj
l25rpdgcrqJJLCTA5Wo9os8GqkpU2M6ixDl6CqigK7SCL1i8Bgq30C8YDLVp1cZbuAy5QjQwdGPH
sDLzBfgMXV1arlYK7jB4JYZ+NzotG1mmPgZuzublwoXgDFycWgWLoHSjXa0oEsuGNBqUvMAlBoWZ
GP9nw9L6szKQylVlpbgUgUUizOjekTMFtMLCGDFpY8343wOZptAWDP01pIIH2/YFGdSaowI2gGEM
CxZDATJqhcoQCpqhKXxGLomGiiyzPiYNQYkQmrDoDPWrUbm3DRUJpzM+qmR8yA1GctFC6YBYCtBd
oTukgnjo1saZZvx8ytRn2CehcB9CgT8SBQMBh81GXZLwQVj+lvtIXRsVPCQzdDQzii+SK39SrYMW
WS75bkSRBYFkQI3w9RnwzYZPEvYszSkAptWy/4X6EKRCmtTZA/7QEhANS3axcE/QN+whFJEmoF7D
hC/smC6kFKkuLtczBVKJKPOwWhVHU30izhdvRaFXYpr4q07hWHzFofzehFMEtwXH6EVqBaIUx4Zt
uNAuncmDAKab04DhRWki+O59fwGXS/+4bUJAjTUMgrunjoa+KJVcbwvOhO81XoAKFA5v6W/XXRHF
G9Zn8U0Rq4MLuWn/ejvqjWbLHlcbogCIG51lQCOHL9by9pYvXI7/CEXf8jmov3jBwY7otesOjM3l
DS+XvjfLbV2KJFF61s9AQX2iBOQQ60egNgu+x/ufG8eGaebQtfV6+dUtX6FvEudyadkHyyXOJpSr
ib13fM7OmOiqY1hzEF8231enTH+VYZitikm/62IJ1sBzVD7bctGyQYkMdE1JqMb7aSpGDBrAvzb/
uErY0Da3QmQ1qt/CWOnvm2lpxKjbQhqbO74WR09aIwYUaX50Os7LZS62bCK0AJsx4POCLx3swa7R
wUV9HqcQp9X3adl/g/r+LJeW276vdti0GBzgonNslwRVl9xURsDajPpgkqI5uXSub8aKzJREmjie
Q8doGejZh+UN2awfndJoUZDR9ypaFoE3RAhla2h2Jr+sZjySibRNwB8Punn1Apx35iDcYwwnFAOa
2a/TSM9Oo5WcGRo/SdnBQiCzb2M0GPWWF9unHlAW0uRuCs906ffx9fj6FWgEHRWoirKZODtZh+Gp
F2rqMmn75dvRWciYxyh7WrCuX5+0apB9fxkE7dqj/ViMRbFqghBjgFob2dnbaJTW0W8K5yTURmMx
qNUdYswSD3S3nNV8GR9RbBeh7wMtxVWJrWc7RP1Lz5wCfEkWruuM2XY9qMYglmuSyInCniOZnDq7
YOjXVvd1isXSngVivJhZiUPEz3qqexCIOulEAEYZY4sSgt9spvsIspdRoWNOzJ4FgTJbqYNFZ3Mo
swNdGUDUdSNgeO+nnGp9tw+ORcGE3AZkxPyLMlpXtfaoqmhhgpDPeu3FIrutMMGCAN7ZiNa/8xKi
Ab2meZIuFhe0el/PbpfcjLTRWy//D8B40HI6mG+xDkVT3+SEsRpdR6UDRDHHm4NbRueoIZsK926J
9KUzzhVG/nm13Lb8dU4AYjRt9xT1HGvmOXwOkLNsF85Xa/+ebfBfZhsaJ5rfIubpGKrLY1wPz47W
EiqWF7S/M8QcOhaOzfLCCgVF7VPYNn55begLbHTE9TfaZ9QCD4vq4SdUZ8xrJPmihje3g+cymsZu
EKoj5bLBiBYSvap/2C1NUY84lLnVH72gjvfNMSkxFmRqs1zqFQkMCTjsWrQVBzFchTcm2LijHudg
XG2KBhTA1x349R5SjEVD02+7RII5xb83dHBadZrGX+8tqlCc6CN5STVarmOrNgOZFseBJgtRGhxm
pvkH+TcvodbNLLYx6c8C2ZZwU5AveP8mUJcrS8TTbdIVZCeh9vc6zg7L3mFOznHXjpHMzFrprxaK
G4vNv3hunhfj+/q+caG6ae10yjU92i23m+oou1z63ix3c78fu1xfnjWNMZRXBh+gBDH2t/stF2EQ
pBvHdT+/Hrvclid4/QsdJrrzzoyNFLIsq9dK+sRQ2NbWrZM8Fnk63/oz7hRGDvM+kVhlfG1jEY1x
0wjVQtMmchUsTNw68GuMk6HMX+ZqQtCeSW/dj4N7w2QKdONco150qx+gUXe5Z2xoWdhYQPoUo2qI
Q8YiTQblKjOirHkPxhZbUeX/wkhPZtykVNNDLVZ2i/+JRmoDYSAlZ2aYtYfZjN6NZDd6FngZy0PB
GsqAJN6wuQ0MDSFFGk9voonPM2FOzya9rz0tpn5rDM7wK9VOy9+lhb7CNWR2HADiP9ZG/4wzYXyz
ozZaxXkgLnVYtZei7Yul5fKGbfahIKXrHGKQQDwaOwg1JMNG+jFvmAqMsU/fWh/0K/r96pCEonhm
qntZnpW9xlcdovOtH4OSdOgL3yx/6DztNUrIuZJVYx4dGyhvPqH8Z/Qx35WoTOPRn19rYxQQppx+
X7f+/CKr6LC8ialjOAv/2zqjkTLuWP3wg6Bev/Nc0lnaCdosZpgAT1tsnPoRVMzyanEOrmffTX/m
qOpxf3UGkso++ukgcF5eVT9F4zpKXPMkRebdOyma46+9E0ZE3XexdTeEk3GGJohdWO2ASdj7YXTM
l6lICEKeSn+btp18zSOmv2q/RiW5e1iggbnBXHzsh/HXcrtOFOdNHgbj1ZxyVOBuBxJJPcCIyotH
GNozncGSrFusPAYujzdHfn3ANhEvG5zQBN9KvX+K0/lheUJZOflqcLzuEk0VbtcSs+DyEh2veDb1
qGVZmGabFm0GMqVk/PoAEe76kSl/zS5ZSSnz1b0JEOd5NrPz8qxzJIzV8hXrAze4Ll+75VntWn+n
G20+2PoUnyIPwcry8on8W3WmKF/i0l0ZuT5up7qyD5Eo/Xvy2nqSzq3ivejtow2Y4geAxHrLQjk8
whkY78ORmeNyjz4sDo6rJT+12E629tTUx4oDEkJOIAkhGP/3GGVHwBD2Zx8X/iay6pn6je6oUbr4
f/iiLc+D7Hk72hnBXplubpLQ8nBuBu3d1Hm0NtXzODE4JqkNr5lDJ4yI15z6oYgIPQoBJ6t7hMgh
Qn0IXltfVJu0yuWJhYFxpU2McEK9nwaJDGFc3a9QeQKVkAg5Zl5fdXwKX8/hCjCmneP9mmvBgKwy
knOB4eaS4ff9ukePqmyY5/bNa4ENoC3uzvkU60jcCBRY/peRY4CfeG9Z6eEUHzXr3LoRlsIWN87y
Qv1h77YWpAV1B7SkLWLVJr7tOuHfcooIvu4l5H+zd2bLcSPZlv0iXINjcuA15oHBSSRF6QVGihLm
yeEYv74XQnmrMlnVmdbvbSYLE8lgEIHAcPycvdde1ekk3/vOQ0sMbfACXpU0GQ/R1YBX/kf+xwZV
AgAesr+L7QzVBZ00PnM1iHf6mr+3h4H4ujOMmOQ0Fd4kCSivxnbyd9Kkr9sjZlh3mHn0bQ24+6YL
yTGAOG299c7X6xNIPJjWymyAZompvnFa3I460iYwAD6evqdNbdTqg5KcVuSgzUfiEmrubXN7KOay
f5x9A0a38JqPlqlv7nXOW2MXBnw9XqPh+DyXbOO2TxNCrHX0+PvVgvhLjS79hRwMYMewec9SGM4t
BxNWCOzcb8geVtenZmj+iBxNmkfieXr0l2FOMHblPlYeA43rU0oyAomcUW+ECaYbtPHwwIQznDO3
tRGl1M1XM2/ur0/l7HnqTKVfaK3gO+KUOGHCie+YYjtUPmX7bpNO6izv2GZRS46lZzyICVAAxZNB
FomdfpERLemSKh9+F73goDe+p4ZTbqIN9ILoNsbTilTVH4k74/RyZuf2unvgEL30pkpenFY3O7JW
lgjJUt2NrQEBD80IldHX6zNnLKurrheCWOc+OAzkK211r2AIN92XQWJFuz5tWpIYnWD6bqTIlvpO
u5fBjOKbET0JrlcZv85ddrm+l6AOXs2+A+UF3X43l0siKfSlOyGNAR4iB5zoL9cd1LCSW0V4Wx/6
dsiOaHGnvYaI8iXpgZNcnxJ60c5nXPWdLOBx41vBcJGWUZH8IkokGa1+FYU4X59Kp+4tiREo6GKo
oGPnBcEPY3X0ysB/8OYC0UNtOz+6Qm2tQBnfss4OiXOt2hsSNuNbN82wQxa5fi/8BzAS7o/RwMnV
B9K4w6MEMLRx4l1Y9d1XNUyX62vF2vxlpFH6xHxB7tuRvGmEnAaHLRpqttr90Se41adQvAaks21n
Lx7P6VxGd8htTbqIbM/14fplFwXGLYyy4SyWS9P115bfvz7Djk7Xge//n43/w2xcBNbCYfy/z8Zv
qi5pk7fyL+PxP37rf0Fj/v/4sLwCZCS+Iz1YY/8ajwcMzkFg8Q+mmOAnzOH/FzVm/w80LMsMPAZU
MrACRtx/TMstXjAA5xJIBtymaQfi/wU1BmTrr8NyYCw2KcuOcKVL8xL9Oj//E18vIZG1q9CBQBns
kejGbbD31fTUzJghaO/gqSAgmnZqsJ8UmYFjMexordRr4sbNGCtBnFm7iVg6nHnZjQ+tASTxZdSd
+6DC4hkRyzIdJQoKUAneZoLINOki+7Bu7FU5xsdCsPJ0UFViCTtBof6WO02xg5ver5PaIEJBYURW
X/27Nm6yvWQutQIejgz0NfcIFC5Tm8CJThzTHvjH6FIbG6G8mQNQqeNM17suUMc0HU5hSJg+N1ag
aGxEU7wtgXgHz1FPqiFNVuEiW8axAbJhTB2OsEh2JqCtwT4kSqP7qWVvHjt4JDnita3sbAyfVP4I
czVN6/ytLngBRvh0uqeC0iao1tPYjGfh02SsTjXxKXdqag/Yzs31iENgm/SIZrwRVsS3WKiaZpjB
Ajj1IFJintxlFU7eAlfUehB2tInoIAaOp3aFYNVW4q5aIQ2cDx2UMz+SLQId5/uUufbhT0f0f8G0
if88QBwHPJvLUcIxh7njrwdIOrEorfqaeHU7eDK16NfXh9wnoNj1lnn6xCR7zrs7s2OjHNCucyL/
2Jl/vy0A9v6MX+RYpZeLYMVxTM+XwvzEi7MMgSEuy+rjYIATTerymy3w7QCq7e4jq3g2gvJn4uT/
tAeWU+BP1Mflz0oAOGhWfBdmoP1pD8wdoo+W5e6xNRL8BBk3/uerzjdO1VYjD9lPBp2NFB7SqlYN
Hc12KPfhoE+8De+Id+nl7/eDhVjmP7aIrrYpPE5YhDNcOf580qam1ZL13eY0MtkRsLWcdRtoOKiD
hlBekSQMvn3lYe/aeilxx2U+w2cCIZPO0Lpsz1pDpPrZj1CbPY9WfkDizPWllgyU0bYscADpl7/f
6EVW9B8b7YJH9OkBOZ70P316EWdAgrKQjabdvEva6aBTH5xcb4A/ST2BJ9pNNvbQfPMEnSRyUfHx
hZhRQXFW2GA+Gg8oug1KD0RvRcpmCGi7ec5De9uMFtJWYKAYn9Z5k77rCrRybrWkwkITRHY2vRNe
c4u9gB1hJeT7jBpYXoWVKLYeaX7qLWSPp394x8uB8enAIbKed4prL3CE8+kdj2S3AjgwIbhqMkIN
Bq2qSdD1Ds+xP1s3duATSo+0yLSclGnCbK4NQ4S0GT0SSBdle01IjaLY3aHPi1emchH72ptkhExs
jcFTj28V6fltx5Bs69VcBIIa5FOZh29BTfaf2zXZyc1IjGCl/NZU43xQ5AxDfCq3TQihOnIAjYT/
dL580l9xvrhouaR0TGDjkrveX4/OXLQS/hQpv1oFTxWyI3b5fKfC/N3owm7f/ConQnktYWxHNKcb
LEAAkegHRghEW3BbwAE05tl1gfbr9h8+kv+2bWzfojPzfcdZFGp/PnNUAyleKzB4zXQwVSZhwlev
la+4JbTeU22g9p7Jl7jeDqweqIkHLq+MUAPbedevB9aBKGZXdWd9b2X87swTRXDkPXBYtpuuJ8ij
Iv8CobH65TqmvyqtpzmYTi75l75730RCHQyLOWgFcGWDK+y+BbOwMVhQ1kAOT+AevidO6F3+/m2L
/7yEuSYKPREIzwskdq2/vm38T0MSeTUQbC/E0pun9047EzyIk3BNL+ShbOyNU+r9oFHfhnwxEzQB
biV+TAunOJQJMJ1/2KRP9xUncNkMlJompYwrTOfTJjmI8EQfB2RjEIYIEHy+M2PP2auiPJZwTY+x
9kkR6s2zFfjuhuCN20TS3GkL8U9bspyGfzpNr1viCnx2DnBtB7HZX3dOiiXZUAanqU7Ctet8EBRj
HBfm4y5JiYCyuA5lsGtOtNkWcfWmqlhq6qIeT9OQe2tby+fct1Dx0+fauZa7rRhl/P3espfj8j+2
0fb8wOPOx9Vk2Zt/KtM6LwdhV41cSloXXZQIiKrIkKNVL4blt98RWc2sm88yYTZTx++yn+uVO1g0
CZLiloLyI0tb0nTrj8wN0i+jAOSgWCCnfnFvGUwQwgR3N6vNJWyx6M+pZTx3Xdysq8lqL/lItecr
PHay/se9/+m2sOx9EdCZ5M4gLc/8fEb2E2lNDdjSo+lMkNdJRaRxPp0T34dZ35aMBTUYGwufnRYN
ZUVOHlNoT5ib2grTjRxOQ3lA/WL8wznjfqo2lg2zpMMOt3007IhT/7rLewTl1RzK5DikwV5qPDtt
WqXc66cn1wQ8MaYwEZcumx/aYtmBhFPxuHOA7VjYCGa4tbSIS3fTjrCqGPltqtpmom+RZTXnLQte
UlLkkN+Z2Ax3soc+2ye+WPmQ7xLIIU/2YmFAn2q8oeBDEt+3mLsJp8uceuvMoiMOqbsZGHANlVs8
dE0V76YKMweQFSwqVszcuBrUTezrjxAQ6TnrutvSyjCj9XyOOjs0bq3f/Dm9jNaJXQ0VLs4PwUJM
D0h7NrIZKFGFXz9cuvYhG/Lw94e1/C8XAagkLI8kK6TA9D5djilXw4GhlHFwKD8OQw+NpSliWuW8
8Zwp4b1d9A9h4IVrRHUlSDI/34HerXeeAGDFBHCPFdxmCDW6R+nYGzcu0vvJNzdTX9VHwk1/khHX
7OBFfA3zoKV9P6BuC5S7sSgzQRwPydHXZFiGWRhg4ajv6Ec53+rwCSAuSDtGO25OdtkcvKZR7GGh
tBJye8LwOPU22SOtQ9kBBzwn84Daabk+0L/HKYJ789fQSr1xBwLVIqTTmGhhiwxwCSzO5be4xZGQ
DzS5fNYLtgRY2AbRQWeI4RMD00MUKiy2qADI85xXtYc2cYAN5UYYMMtqQvgC17lBk8xwhdniPOJL
d4N/IJ6LT/dLTgLf5PgngRaFtud9/oDMoKTtkbOXDHp48JDbO0Y+JsajjuGQmPapq7fVwESw8ZfR
2Fg+eeS6kXVWPcSuYOwnLbyAVb5GSLEMblu9/ftD6Hp1/uuVkUYHp6eUls/j50VBYlgcREaLv2mp
hZuh/1KEUbStTO7twDiQFBMFlSRwKcNq3uWK+idqqu9TQpksJ+Y2RHgfmIxijZ9ZgP3D1tEv+HTd
9k0pAV37RNrB4ft0gE+0bFuHTJSjryxnn2A3X5Me/j1PiVkKrZqcg3GYlrHvdC6LxMZOSv8ytVa/
b3oxju6/3yD794r+0w6zoUiYgctSik37VJXmqgaCSizsYbRzBGl2mz0WI2WX8I9lXxqv/GgHMK1k
UA7JrKh/BrlVv9nVN8w1JgYyW/3o8NzQ3S0OA13Ks1P9pJzpzqEcSphxXr6LmYeExYz0NG78HdBX
zuues6LHgLXucYF1iDj6WG/7bIzuFQPEFTi0+shHeUnH9gMFUHrx0qo+IKG7Dy383m0EZFqyJ3dx
RJzFHPT23lPJu2L8eTO6kBOyShEOkVIFu4F3slN531FhnOKA7UQWTQKO/8OcsMFgs2NQ7NhjcGhK
Zvk5LwUlq91hNUCuZkaPgTf7RyzhAzCEhd8SFsmpTkOyoKt53Md9+4uPu103OEN3QC8/bFVDBM0V
b4rMCL0gYEra9wiS6aGCxzhXUUIIS4w+1vK/sbPji10Oj6HphDs5QCMiXDJbeyygucn5AiAeOOww
j4aXEGNV1+IlDUq1QRAVWbQ2a3VeRn2GHOYHewTTQRYcHFbCVIohdtHE0LlAioUKvsq/0cEezwnT
LCTTJGOybEKi1jvfCvxg1HrJJgsk3WnDu4BrHM8FBCjyT3z/EHQedyykBKsgDmMiRULvdbbwzFp7
Rf/1qAvrF1R067HL0zc5TwN9oMkgEwubIdJ87iGev/fghW1euQjeFsIILkC3ju2gmW4sDnZdYlNK
x4FP0kdhHqQWTIGixmBGGlwtgwFkPZIvB8PQfW0VQPuc8oAtQTDm7ay9tjir57IzjrODbsQ2QuRd
lXyJBJblqS5v22FEC0BznB46cxhMKN+YZ+TrNCrRECUBjJ/B/xE7QGMgBWc39IAW+HKOVAyf2RPL
5mLnYRfkNyeo6kbl78KeYzkuK3301PAxSBgkESpl9Dk1nG7Y2JsWOhDNi4vjttEmkWB5Rpj2wTQ8
OzMQRIqqaOMRXoklgvBAFlPbHg8Ltn/v7AQtbaGhBebbyr3lqAs+ixhgAyN1K812nVeiZhbIQyIm
2SunLsaDlzgPlt3rnSxH6tQOn+RcwSVNR8aIeVhEp7Fo7udu+ROevJF5ZT6YjTjHPctGjZn0WnQr
7BBp0M2bRhQAfjwp4eOJPUsc61jldYHwW2wjA1BHrVxqREnenZL2uAdOiqzfyb+GAmV428IRy/og
uSfl013NLbcv23+psIY+IKNHQJERsR5WZn8JxCRe7JATMraeGfONL9ZiCGXQAxyaggnAV4wgqI+w
cXjtPguj8AYsAusxHx6STS58Nn7py8m7UAPVaREClHJnFIPOHerG6GIWP3oTIObskPY6ZgEm62Wj
kza4EzmQi7gCC9UCpMDv0NDrtGemonHUbIIYMGcNRtKOo1tr+uFhkp+gI1wyRu0rJ8UhoRysrkZa
ujcmTHsWgyLaJ3P/5MCRjSE53vQjME/T4FYemLBkWryE8JtvejFeQg81iFXG5oMxdhuxvHEQrsNe
9P5iM+rGF79msBKm83MmrBvqR+MA8VLd+RYbh/o9/Brr+QVbfrDCsCMus08iFnTAI/RAF93EbL/U
EpqlUcX9uUcUCOp2m8QZXpk43NWtW954tkKxj3Lra2lF3sa20/I8WcB7KqM1vxHBq1cp3E0m686e
pTv7yac/IXBzJhlOHSFI6RGj/6Ma7B7/KkHoUJsh6HjyUZHR8MUzYCmqKSWE1k2/k0+B25fTlVLy
dpLJlkKDpX8zvzqKS0/TQbDKgUKo8GfR0zVg1fhhVQ1jaXxMR7slIxJYNLuwCB76rPU4+sAuscxm
hVMiZgxGsSkn4p7j8uDK+KkYRnVnVpXeOJBaWY/DE80YBoV3fJT5EbnbuwzAnlemqI8QDwFXGThW
aJO8CgqZwtUtuYFJfCnK/Awofz/nzYMbcw5WysYYHrgj1/q2x3vUtqd8gDJEyqathreycl40jLNL
ltbWhoTxZgfa4ZRkuMfojN9eX3VsIfeaiR+SaDSoLaa5eOeI786ouFYNbrmOcxOSMu6yvjTry9yC
BkN8udG2tTIsoA61FZyg7nGIw25c+WIod3V8ntNUPTSTj94WvessQrHXXf9FFV66yyMbR0mgvN0k
UkgvlfdYT0rcxbTDZecTuGY5+WmY9bxKbGUeRVCZhyhCaWeYw9YYcspvDwZk7uXnKanhldN0RSgH
G7BspstQqWfiMqih7f417950QfOGFYu9Un52O8ZQR1LFB5yQNzIUrgesN1c7rheALvMlB6kk8l25
N6XnpTdDTCRZkqCWCm1s7uAiuatxEyTn1/4SY7d2xNkIcNOZjTqmBsF8JdaZticJxJbkby2Ymzk/
Es/9OgdS3MTSrNZZjFRWN1tRUAJCziVkKagQZdmdPgRldq79pyBm9RBMGsV7K1Atcbs1Tc8FNOkT
WaWXAFQUq8hgO3U2vYUHpIxtGDOMLafaPgiAyqshkwLXgf8MHxkoUlxeAic+MU+kNZTWCK3RyURZ
OJ2xuqm90adbM4Op0qeuxzqGIGcvGu9ypwwglEK873+12kzvyWx/zB0Vb9uCGcqUxc0mJwO5ln12
Uq0LMmrEwijT+egQ87KXzHBWTFPinV9UkCDMoT7i8n/xk+H7YHwdC2+MYGPTIibTzA9x1CwDD67j
R84Cf5UEVIauCp/rYa3waZdSHlqwCGsrcsQNDix0W1+SjjYjp1zLTZfQqgmcGWOdeW+TIeZl+o20
6tPInXicijuD/veKlR9tJ/jPRk6mqA9HcsSiM7XeS4S6b8HpuPTM0OU0wSkrgNt52jBQpyMgm8Zo
1+n61pYdYxpqp50SDu4e9wslNcgab7jpoBlHYMUJLp072jD5O1FvZfdeR6SFQH8AAmt/iySMzZEx
ve9kT4rWyMo0utdugF/Zcxs4DtAHEPICb8F7TnbI5BHOFVK2WdlZmXWyKWa5zxJiF0ySsLm8lcFq
zLoQ9WviHmzLTKA0bc0RoGNPKF/9dYCHx/2UWXGdc2smKPJpmF8twMrbLOqSjWPjRxWYxLCyFHo7
NNNHjfqW9q33IZz6hUDDmIFbC5TNSHeGTzkBb29HZsw2981vCVESTYbmMFftPk1cru9wDFYDtLDY
Gm+AuRvreTBeHb3EbUxvrO3RxzQ+PjqW2/l49JFiruIMLAeIbrVCwvYcs4CjrJBbnrfrewN1S1y/
Cw/UrVeQbcVNjgZMfOlLWnaptycql2DqJia9Ng1OZeARSsLgbkbfnY7GXVZugxlNIJCflZRFss4g
JTDtztz1WMDGJ45P9xp6is6HTTYLEN10/lfcve7saD8SRjAhBB1ZOHUx5JylGRTU1lvS1ZdmIsBO
gzBSRv7DAjcXRDf42krORlSFwkToReV2ixtWc7tWTNDD98wnq0YWX2pPHdA6Pmv6DauZtsamCVik
OwAPMnwpZWEegogLX0BbZhXmnC6A1X5k2toUQ0lvAnKZhrdBL1EsQdssTYzg6GWR2HzHP1k+FD6T
eC4FGHGAUKdLN9DsrX6vauQlaoInGLrqwgiQU6IZjc00q+8UR9yyexdNaxw8e4nJrVOUiyQb3fTy
cJVS+yBx0eKBO7t++Vu2/K+fXr93dVUkkubp6vd/h7Dfat99u74Uybzcx65PDBgf/vGc69dTYybL
Veh8/er3E6GhBrtgNG9+f3l9iX//leEqmG7iMMTuCGSwGtJ93RR8FH99ZUvXFlHsizT8j5edMBXS
iMdlvXzzup3X//3+zd9P+tOrRIH1BXolKC2rx3Bw3QwT0D2FfArfcxH1X3/90/b96SU/PefTjvu8
a36/zvKySDWfg5Zm1BRdgEIyn9VmcXRx/9wxFT4gH3orBzm+BTmWnT7q9iMO2HXtx/PJUBIiVU9n
H64UeBiuaLsUWDKs6364t30KfJyTr0Xc7eIseUMOf8kVbdC2dgnp1DvlZPZG6fhl0KPHod75W1Nn
iA3JKNrigv0axWVwkVD/G3PAM6njklsbPrCkwKCNxRfnpN3fm3OmKK2M4qjC+NT6dXlTMXv3JFmK
flHc28Fx9PwMpT9LMBYg8daPAfh4lvmrjYPoMTXf1QAuxsrQDpfKAXAeOOPOP84l9bkxzm+4Mh6y
Md5G2HaFWRMyioW6odu3sX2upmk+XsDaDcdckKShBpNwLvtB4SHbuCH5Nf54o4kqqJPcPFT9LNfN
lLOU8nW3J3FpHzsekKMcpvg0rqUL/qR1wLz4xj2ULkwXcbkpbaybQy0ZkNuHyDWMx2irWLGto8oJ
140BSrqB0b4lqZ3pZgf1zYE/aX5JaHVv1Cx/+H1nrbUdQGJDzekNR49DZyWtj5yazbIXvRXUVuHW
DdkxecTITV8QTthrBEbEgZadutCYoO5BwFsVxm0xNsGd4R+bYrjQ13gzRb/Hfr6JMtAiRcs6KB7c
aSX1c2qH+H6DYpco9p4dTN9qEdy7TJP2KhV0csk07QfUc5SKikSNNKFHmz3UoPdIaA3kYQyneyfn
gurk0RlF7q731O1QujkpSmhxlf3V6rHVeXBfTo3MKraWdrqNBVqxor7zQfpGDWGnIXEDk70EnQJr
HSvcIGHhjKeohZw2Tym/G0DQp/ua1GO4tifzOQPzsvZnIznMxKPFZcMkB136KcunlaD3EIrB34Nh
ABQ6qaPf0fKImWROQL5lCeu16LgHTkZHEBc8gtW1XvQMrwcjh88jB0C2cecoOdQi+SBwpdwVpv0R
TmlMqvASy6E9/zaGLyJ6thidCYhBZOBA1Ot73lp7KZgmlMyVb40UCHMif7Y5AhcjxLFrJZ1Ypy7q
4S5Ot8ieyxrmUGjAF7OJLhbJCNeQA8tvInR144djtuaRX4phDhAjUyxcysr73kMFPSuoXPMXNZNF
h2SPBr7dXiZ/XfeJ2s6AqiBpzW94Xlz8S8NdXoZPWeR8MEVyFK61WC5RTsYpRB9GJEAeHnrpG+vY
welUR0DXgtBFKDkHNR6o6nXskLj7C9Udlhlicd3cLR6NpXO0YtKc3YSi2saKiYDpSm7EKuDK1aiz
5WCMTOd336R1VootfhVORViEOzOXX622BZoDU5j7pvPUttnDMh6YumHkru0lOztpn7I2unHdd4jr
IV1T417N6FrigoAK3I44Yybou6Y5kt0T9XcKZuM6J+eKj7YWRDa73wnO4qLhEF8gXBK8JO79tTUg
ubdrhHlZfNZSgA+y5w8zXcA60xerHvbJry6MxBpcL2QE7PWeFL84AIf1MObUEKnzIiRAGup86G4O
sDuDZOXAxrWi5+kQ2hYHIFKUOMdKZdPgZ5kMsHcStOesvNjm79QYo46SM3RQAsNy3DEaDe4yfI4s
9RiUaUUEHrxl1y7IB34JTBubJQ4JQMVwGlJxgRG472fyg5yALqrTH90peTIIkEKfSk9VNoDhfMMp
9opkFvT1iL4XmdK8KVOrWhuFLbdd0T+ltC3sJv1VGP6Dj757pUMiqOcZQfdjWzTNLm9azpEpfyiy
4jK5lrllWGBL8aFt29q2Gklw1HwNJvi26cJv7QZyeWdwymmRYqiFQMihpL3tONdLVEa+k9VMPWOD
W3RoJgi99QR/Jpva6h7FWnQxzNvEhKFet0wn7OEtRDYByFqQJNhNjK7n6CXNnJ9WM4VEy1LfzrMH
uIiSgrAf+WjreCftxV3SbN1GLoJkeAXKeG/J9lsN8tVQJQsWkNaXXmsIGe6LFN3JbEjZMZs1SPue
i990jFrj3mySZu8LSHPZQkqfJalbktlZHKpub5T+S7wk7TVm8c2j0Gs0iX1WJynhofVuhtF7Ikfj
IELI+i1naDaT7YN+fF0llUOqysB6FsSEW6XjwUx7zKXAtJIufIud2Fyh8+0PXQ5XoXO/dzRwd4HO
GH3IPU3R117o5JwF1k9v5LkdcQRzxSIxCTEI12lD/U1f2E84MuOAhFjfKpsVgrz6UFg7r2S94ScT
OWpdW+56eQK0DUsNztaGMr/xCRzIkmy6GZZECDFUsFka/Wh59DSQwz61JA97BvnsXD1ZqkKBy3t1
zFNLnBUOy1UCueGkK/1UB6zrfUKr1l3t9lvb68194lDxc6s6mS2hT2kChMZQCaxYLFaG2ecHV0e/
QhhvCFXknlKEy/LAZHtuSYeI9II1pptIDq/F/DEsyPDgxmnG05k0+EMV9ceahHAHzDgXTg/L8abM
EOKRVPEc0shcl9YIYjIZ7y1nIo6gpylsQzivTLp5XL4HwOmkOWZrGdmQr2K8aWN1UF6gt26BHzcD
QtYvJ6kZhPmWvwilkTSsICKim1RGx48OWRoX7NgUmKcABOhPkAYJ1nG3BCiNG5oVijEMOSndcNNE
P8skxwCipA9RpwZJ6GePKQy8fSfqaQMFFANa+UFfPG8IckNmUQM9zJOvJH197Rzt0SRoKY5EgxWa
MXpZH8PZpQYCYIeDZL6DDIrFypBnTqIPtwLhO8SZfZpKHEONbd0aQxHjEGu4NPTWaySSnX+K5sI5
sNqhUdfW34t2HLdWVeNVd9PbRnpHlQI3opofdq0kdA7+yc5PD7ru0xMGlApAeGFC5oc4PsVFcJjM
6XEM96jnjG2r1N5LVc9yBqZx8h3sK7DPbVJP7B7R1SsYvo+FDnoczF29zmvnpQkGWNTtSxMzzm5i
7ytEcWtnzHedExIKYumLCXNk5RT6goTvbEb2PQBQ9sBAgLqO70jDcNcM3G9Tty842ZuQQED6nW37
Ney8kSubxCXiYFUauTU2rMc4RiD56XEGQYJoTYqyP4nophr1E3MCgrmNoNjQ93+cxb1WxSLZRPHU
EBa7ciasbimb0wGAng11gz7Q2QItoeQK4Ii7XnMbmnV8cYvhsRM9vc+KfiSTd2HcjTr4UrSePl0x
lbRuaUqXiUdadk035fc3u57xukIchJ2FwRKxlvATjJpbbG0/RxYzqi4yjFXbphYTGZCqeq7KTedU
BKMSm5IevFhuqzkwT9cHGRkj8jtKp1QDWlwevHAmy1uS5OZ2ZneSywOQx5OcTftAeBNpqB3ZXxW2
T/KqrNOQY3fQmpBgvdjlB+9ZJzFzAiOfv6HO3WZ2Jw8iC8ZTjW9oH9no4pdE3euDsUTtXv/H7cpj
6eD46+v3wMG4Y5OeMgtog44lrczlf/AfGaKKIdL7iggnpwXhENGWOg3Xd/jvr+2uII0+In8VzrHd
nd0uBctea5vOD6b0q5X7t6vbHoBDrrQffbWyPAQVt53SGtzf8jdLO2752b/+fEL3rSV6goxBbzjR
sk6LVVDOCpuZ8cXpYFW23xg0Q5dbfn590jiieBstktBmO+QCrVuDYJxsCYwp3bUHomoVSbPeXo3E
RCmX3BXpRqgeTo2Bc3xlJ+W6bFJnycvCbGn2Gio0ZQVHAKbJqw0/A81wmm+vvvzCIQJgNRPHktRh
cgxCOe1pBx1+/3BZv/NBMigc32ffJnkwXczpjbaxguqCd8Kw++HfZISUW8VmpG21unqhr67vgrwo
1L63qYdJQdcamEVL3xKAgTqNywMAXiQzjMs1GDF44HqyMENTbQ+Gb30jPlQf/SQ7oOWGx59Fb43X
4GosOX61LnZXq+n1gX72RnQQKboB9+FE0BsdDRyp1x9e/3c1qCq/ZpKiA/CgHUPP2CAa0156a7If
X9q8ZpSD7VUsHRwrrikunyvPnmilkQKUTd+4AoJpXiGAQkQDgYnC00IuQIghmQ+/Iixrq7kfHnL/
nIXmC6EzTDPDni6v+TKzrl0hWb23RvursMSL2yftWpNsERTeY5j0u2keiQeyuiM18c8qom7+Hrnd
KwlcLqo+XtotyzssJw8oMF9a4GPIdZ5HjwpE9m9gtPnbotFQSd6l47whvnwYFUbeoDbHNZqlYwHp
wqDJv/YxSa0sC2A2xP+eFSXnL37NzdVUy1WpOlVyugEMzqLu6rP910NLP4qhQ4eNcdKr6w9z2TR7
I2XNvvzs38+/fpnky8F3fcnr12an5VaNOHX++pJ90C/O7uWb1+fNreuTpOVcqqxgKlQWpGxNdr5m
1PCrcYeLk6N2aYLkFYdPslF0m4p6Cc2kAljJItCnXpkb38AjHfpn1eE98XLySwCRrJkLPhitfxcq
b4XIgvyTxtZQs/lACsLakj58dOxlEuZiWs8C1rDAkV2bH7U+o40+IYxs1LX8wiknzF8dqN27mjyh
chy2bqUugovHjSdPzpDkGz+LN1PQp48EOqRU9BQ3ZZWlJzJ/waYU461LcPJaLb27KC+ZY9T6vUHm
ua+QfAIoPdBIsGCTNk8s+yU1XbPHEs/lTps7C43ypkjKeet14otImxGUfUTRHXIv9qkxJm7Xe9u7
tRWOnbhp78c530PwITo6tI7KjUme8gkdTP3xELNkoVREcR0jMt/TiWStr8UvKUfOUXKP2oxJUmqn
rzUGJAUIbSu550/DV1PAgyN75k0kud5Znvejzf2L9NoHgJ33no4+HLc0z8RKb6KIeKO4fx4ya29m
rXuEzLkeTIrfqd1jLeyPLGefC+WDQqgY1Ili+qha/6Wx7GjXLIOAtpK3nB3PSRCjNxCRXhW2v/N1
DHJ6eOVqz1usjo5tsZaI4yfCku+li8iJef+ck3ZUZJxneqh3fdUMzFzmbo/k66fxwTpruEl970l4
ESF+CVHueCeecJxozL0TvCmdx8RMyl91NRBRMQO1bZGtKfvEHLPAaS1bRcxDNn9x/g97Z9LcuLJt
57/ieHPcQAKJzuHnAQF2IilRfZUmiJJKhb7v89f7A8+14/q8sN/AUw+qIuocSaRAIHPn3mt9i8NK
YRlYc4t305ZfTkkK6BpgDZolWeCTMUliGjs7vB8zTFYtFXC/gSHSANZ6n7TFlVYvVS6HczPeTppx
GLrhXM6q2lkakUmahF+gJ1fNFB+OGV+naLymiAGsnAPlJGPCjkLyUyevoXWdBZYGs0muJ81tk9kn
vLUPymR4laEkMayBc7Ixv0SCIXDZxr81CDZ0FzBbNxBQ3eEyF/NPiet8E5vTNaucx9amV9FbT/o0
vsf5+KOMY8Dg8yGlZ2+lNezapfhwHfRnpKZsTI3HAvfluSrLX3z6Ge6Q6JFwrS9qLUWwd3w0luzM
Qq8zV/ptd9V5sKfvWcjvgZE8C/SvOUfQ1lmE5SXDVZVFC1ShI4zXNs5OsXwWnfsHJDIFMY7ZttV5
OsXV7H6jgfnE6fdhvPRDl9LeYaFUTfW16DZXP/6e3YzmGaF3PikL93Fh/szU2gowmFl049viGTNn
ohSxgBvxiPZ0KIgKQ+D+k/sygRDl0GSvzPsl0t96iAlBik6YPry+a9afg16E0F0B9HmZs5Ppts/C
xfXQMU2kdVL4qyuWzItplQE61HpYZHW8+gzZUdYb6mw6JkN63njWQRfEQ/eSNn29L1XJqL85xUP/
s8/1ktH/e+JmGXxysSlEQbNvDL1TS9RV1tabXrMe4tls9qI0aIPCJZrRkAtYGcEk5ntzhJyMwCBd
hmw/tg2eaQYbHK4f4siAikGMMrYh2by2NHntyDr3C70rZ12zDAuUQBgf9VgSZ+dGtNbk16QjwzHS
JlhcrLdGNFD74vF2u/QJ9iDoD+bx9ZpwWjEB0Wj94uRhteIGJESL9t9Kq2zdA0/pqhM+plP3OJja
r9Bzn7jCC5UIe/t4XSKWnqLeagu5rUR1a0P/QOT3XRVZh8qg8zUZ26qY3mgwmY7+B/FzOXhMCJzs
qaqW57FX7/VEppYnoAgkxZn4w2Gj8fGMFvpHQQNLJF8IQ7LcfDQzLCpO733iJuj8ZCRkNZ7MXZfo
KGqs0a/LpNuXZoXKtUNK8itCS7fxxvBDwYDZCt5HzlMZa1eLwJhMJ4C3YV45mJ+0Jk7Kwqckw/qr
7+d3SV8HL6rNKeO7HpChtXbI7Mqx9lrfvcWJ/crUgibaQAeZSMLvvoI/Mwr3kayA/dD8DPUQjraj
3+uFdgFy+uUm3tscMQplUoggjkg5S1E0lG9ay25befVXFKe0AuuQjadt4H6EYtfR2PcXj+Op7H4w
TJL+lLr1AasCNq9xRNdm6FQP83I0jPE3VK81ZUVdW1sHYRAX+KMxjrlz+UenLcrmOj6SO8NDiZpg
SRtQ0fGL6r60BNvRkLXcLX1/EiOWXSb39I+K56IVGMcaRG1VnA9YGSiBST5ZIie5JF77HpXAFokH
INqXbuqGWfKnYChwwP1ErG1B6HHMWiI1BhEIE4pAw+kWKI3rmZIqhhqUFqgyzHOl6LPqDqHVY6zf
e6uMXq/Du8i17t3Zls/NQqpGhlKvQl4hUONZYZ8yp7C3/Jboftb2EglXXyFFzalRHZd4wisyhNNe
DVFzMDmIbZ0sgagFEpd0ZeTrlc35EuuwYPzc/cnEdMg9ZE9JRhJRbBjgTtEybhRwhKAciv4uIQ1v
N7t145P49xK6ef3cpxktFNmNAFLdZOsNBGRZfZacSmt5bJjnnT3ZO2c7aYwd3pIYoZhVnUXh1UEk
jItn5J/R6Cj8xmV/nJmJTZ7TnIf1L7dK+u0s+Hjx7tkQmyhCljk/VbBX9nqtSpLyOCBm2dpZQi15
1+aDt1ttmEteiAP9swc7RT13+8sdCEQyiqBoLG+fWc5yl3QmmiDa+hHwU0prNlEhifaZso7+GFvJ
/e0vsaDc0zyU5lJdXQb3RB5MqysR0SdBa955TXfa5faMszAlAmtE9Ws0lTzPbIaw1gdSISpc+fMA
oYZadXx2gIjr6tm1shIDh2UAcaqMTdgz/RqLqX3pxVzscEVQJaapsXfTFS3aW9qjWb3ie4apv/7D
jsQCu5g3UWl4yKU1SR4DJAXSQNGddZ26j1XMvmpTzdQ6MQRez+WxjVKe47H87mSf7E2jtc+5wlkl
2uRgM6Hz7Qa6oR4j/nFC895zZmRzQ6ht7QxbRE4n2MeYL7dqMvq9QTr9pk+VvZlGuPaLpzFcL3p+
2shgWFVM+Rednkvv3c/ufjLr5ZmfEhigPRY29YcsJT5HjqJChjfOvj3Z/Mw9SVHiHC1scUS7I2Y0
NDgJ2azhzBs4MsREKCyDfghH86h5WIxiyok8FSlkkpENi1xxr3nqlRnTCBQk09Ezx0THEENpl7m1
hsCNqd3tAeUd8pg+4DGTLKnhQZtTxU3aLAhGt33DzpR0fLOpRzubS7avbRrxWk1fset6F7YD6gvE
A5go5R1AZo12HMgj5dxFubySAHUUNP6ooDR4/sabq3P2uBl6h1omvh6B+lWc/CYTsI3JBrqVoE2E
jJYj9oNLNDfOJU7nfK/69qFW8qw64sjhd/7MRu23JyeJlpQgxmiVt1REnnYFFwK9DkfXMDvlJeZj
isBi486sMGr4lMtyr8aS8MWRmCaPKJqqi9wgpoYzK7bNElNL4mhbC1DH1i2WaM09+JOFU3vo6eYh
cZrvnTQ8rX+Uxe6bOkTtNV7zHiMSY6wZtxPhOqHxUi/J8uBOwHtG1n+THKh5iX+SG/BUddpmFlGI
kCVD4bUATUsoUySzM4KOWKplRQAEAiifqANyUvthTc+KPvOUzBHPhJWcLJW6pMlXXlrekbEbDVS7
I9u4XWpyppFhQhsm2Ny2LhlYh43TYsmOPJpgbXZH45VwPTMljQTeEyuozozMfsclk16B//xoQsqP
eBgOZcSBTU3p2UuJSR0LeVrmYbVMk9vnUTLZghiRKDMjqpk+PpgzJ2vI6Nghi2hnNFN4Z9oQS0c9
75+Iej6k8neYeTE1OIrrmdHqKUzj62CN2jFkJt1HovGZ6eNTisWpS2c3qNwIAVY+FtuCHuF6j+vb
waQ1rDyQoEsvdk3JhrHM7jEe6vaoY75KLcmwZ1SPucivcVPYh9LryO1xRAKCodYIoHce2A9f9bn+
ySNEFp6G1tNVrXd0RESuLZ08w6jeDKZQe3voP8s0ne4GK3lCVby6TebzksqLPSQup2Dqi66c3tqs
JfhhQnXCzGO2ac7a0ZqR2xOSmTIhUeqjAZZCW9E6dzr2AVlzojKAgm2YIodYKdM77q+EXl59tUAq
zs2A+ceBWOmW8jgopDTRY1mPEv+4dXIJHbEQLTOVsN5zFBGmNbo4TEYM3aX8FEpouzKDvd4xkdgm
Myhsr/+8WeNvV6wo+3GbJQ+QQbqwwxaqXmvroBOdt6ld59RxaYOyrbqgkpSIuSChMqOyQmGO+xOF
CH1gmhSuTM+dZz2OA0Cmm4XiZvbTp9462dzgfmjNw8axLHWwUPTf1/Lp9lVt36LQ9PC0gilA7F1S
g4xxhwIqbjw+9DDhMI0QwXD3zmR7e2wYVAWpey/MDkpMA+FZlunF0ZmbNDbCkcwlshxx3KXyOpPv
BS8AkORmzdQj7TNaihfO+szMVHxg9nLKREaxiZumyj7jKdIPwqYZ3Cmxzazks5SIWJG0kOq+eu3F
KHfTxAC3LJAwhTwBpIty7lR9uY+3ayqKX6woAQzgmDSR6WnSwrPwYdawrWNko9tqIV0uZMDplpjn
IudnTjPO54T5kkp+JKH10Hqa8JibXHF0UXcFRqtNhwN2sNHMJvmLbOYVVY/VmJ7JQdbjdTCpuGDw
goQPUUuGbb3tvHDY3L7SyTjQ3pbUzGoKP5Lhz3QMX6J+YaVjhoR8jdPusOTB5Gl/zJGk5qIhMWZU
TGgyDNQt1hB0VmTqavSuSFJpcOgAh7+Kml6cMZXmRri8RtakQRwjhZiMirzx8ZxY5i9HsB5lentf
xVTUOiSXyGCdj5kfI2fkWbAetEnyIRnWU8NNsvCu3E57ITbT84EI/ewHzmJ2zdRHS/iwJelm8ZJS
GGmozLouWK8Mw0hy+VyKu24m5WxG4QHMcu8gLjSLHHaaiAHfsJ+oxjlCaD8u6XU0LEAoHB2AHyb+
rX3XmitMOf4k9QH28PgjVnx2YACJ3alK7NCIUAg8WRPNH6Qwy71dz8Up9YjYaTEQdEM/74qYQ64L
GW3j5pP2asc9aDUhD42u36vO7i5tM/SXipk78cL50cnK+bjWwHY+NVeimzk4LPLnEE3yOlJG6rPR
YvjLt5ppjNesXyc8KmDWVgbTNKeHcrB/wkrOT7e/tHH4iGNIVwDMrW1eJWctGnSYTAvyasEh5ETA
3Xs8AeRBNmJclhk+Y6hwgrOOPjFsH/fK0J9qq7d3rCXWyRzCE2IU6iEw9jVH/EPjNh9eLgy/6cRj
TERq0C/adrLZJNebSl+xDvEgf2gOw8S0X68f7bU7a8GZJsM7JWmC8lueZ+/IsMcDDc1pdia8AIGT
fuzdg9Pk3p4mv71Bi8DgrtGDfNLb45LheLrJbsUwmr4g/kEb+PQoDMYNSVzbaT2pGa0RbTsGMH3F
6I8HMSK5PPmRjihBMwc3A/Uj0DWIVnOEpUyRseBcu8JBbdom3EuTdl9RySBxoGjK7exZ9laJDOf7
huCzTQTYgtP6hlA2IpkbgjaqtiGfy37ra7flGES5FKHuKbvmraUy9puZNei2ENFeIRrJMz0Id2zH
Ya5ZPOyfqlxPo4PD2T9JHvqGp99hLsHsnuK22TQzcWsoI46Fw9Sfzhq8y+Kh0EGWTOHSHHQoEVSK
6EUMiaKDjDxejdV46MZ3oWG4DinLJFwYSn1Gxn3t93l7h+sFte3Ipnq7Trb9Q5vQpkmBZ97AMXR7
w6TLK6LW870+Ra+KQjCgdGWvh4FCKAa5z1m4gxjJsM4Q38sCK4lnMtAqiRtrQCzhTiFF60wjE1cd
HQWe1US3sCeWKT0DFixDsNRkyH36fhyoehg6xDUzU+dYZYzxkjq+a534czX/9x3Ir5K7CSEtYm+h
kXq82s7d8TkS/dvCbYVHCZLKP29BvWXoneL5joi2E8GYsWJl5Fz7JYHYzX3mLeyP7jER8Q9c9F1Q
ThjRoEJQlvBFVe/sl8Li6Bu20Igz/VvHwE63zA30liU/vAcFzJpsTxda14vvgIPxE5SfVoTIBH1A
t0a9cwWwuojiiXP8vRZhEHQEgrl1vRq73YgoAs0+K3m3cODL+HLZUvJhEKFVaaSfXrdcbi11bCTm
puAUj0yCSAQ7XQJN2mdn7VOytKsdORpQLrLiWjvDJWGR2WjFZy+GBhsxv02tF1tFnHMj1aEIuziw
aJ+T+sHn+NeaOEx3msimnTeln+BYCUM0McvkxF4Zo3nKUwQU1uT5+czT7i4PnEni+4Yp1Kagb/s+
jnGDW6SKdrlDkG2B51Cf3LWdMXwnNHQOzWzpV7fSv+f5OfIq44NGBYrnUqlzIu30YJkKgh1m9UCj
QVWBkb2rmuqYWMZwMefxWIwc/jwhjQs5veTbK3TW1RLuPZvsbjeEkFIi30Tbz+1cgzzYNE7OD5zy
AIYhieNa+WmVAoBHzvO43iGtGL56b3k1jPICU+B+qsCBhO1IoAz7rt7KI71vDjmDYKxHn3la7x5L
b1ikqBL1FcY5exnbLIuKmWsE/OU8cTKCvEeslpPjc7Zl9r6uhzwnqA6cbR0nn7ETvlRZ81gq+aNf
4t95bh/iqWRVS62BDBTLRzQz8pE6zw3ltTnRITSTtbOfU+7K9SFq4H/TYqexp8i7wchSP0Q1gd8o
fjZZTdmB77aHUkzzTWdF9nLixnPncNuwQ862unHCNEeCUWTlAR70zZCexpPRup+17h4z6eEONI7E
KWPP6uuvsHO5Z7m59MF6mV3m5JLInDAoPchmZcMSTS7nRpVsvu7IrS0ZpLD5pZ82Zmooa95hfXaN
tFO7grcza+7L3LPctTrJMprWkwxIrTis5cRshjvZ4FZ2q4ew5mHQS9zSHa1uK5L3FTq8ze2dtyMu
7dReiJHWQF1KjXE89jeqiFp598bqDV4UG4HpYN/sPRa5GK/VDHM04/a/gahuj0tEdCMGiYuGdpre
Ip9vhAlhGNLUt2qWJUJttxg23uz1P/M8zJuxNQmFZFep8NcGBeCPSnj+ssh7Ivy4CtJpWcBIH06k
KoHdy3t9QWpF6eoG+YhUCMlQGzZ8kpKJ6XKRUzgEt9dav7ZjgQOPtKkiYmhvx53a0Q3fMHmShuSC
I2rt0rPpxET8ECjYo6GiHVKCu+sJXmGCwk3h4mnK7ZYPr2APAyz3aRQm6VAu9rGVk5Um5SF36CgS
zo7AzubXhva4bJfiZLnwqeL1bF9ohK5W1pdVc1IJC/bnmBa0E9fePtd0e0vl8zYS8K61HO64+zd5
jmXgZs11yS3nBlo7hXNJLnC0aTqO4kVOieC4XuAAP2K4gyFDm8znxrCSDfI2m128XdsVMQI3jgLr
tsnNUeFJV3ssGhpVG+6zDNdG2XxUfHJElHqvHcYakWiPpKFGSNk9pqaSAEt0d37YSn0vCHIPwq57
ltPw1q+nrLx1Tv1okhgTsU27QJ3TeLqmeLuDXCWfk8FD365Q8TUK1c4oaxtcHBiQ2kOExB+NpUJS
ojxaxuv9ON34SNUoebd/bms3XjoaDQIF+1wdxr4kBxCmIwd789lt6vTeWeR3XnyCMZt/MAbVF5Ib
rRIhPulYAU7mIxmQy10j2gz3s/QCy0lrH1h99pDSeyBGsKYJYzugiwrIoqJynxnn+OVEng4/YodR
GHkQ7jvBE3SUab6dvPk1G5Y48NoMEc7SMeLX+8SnebiGcLEBTSK8aIoVy3AWksHQRPHw49YYGa00
njqMXXcVvMdT6iBkI+HrKJMJnury0NHxUuiW3DR880rRElzd7tDh2PsxwjWoangaMCMEadpYTcmc
6M2BPTaiAMLcUJEjUqrd3PRXsEeYWpYsfxImypuK5RsjzYiozxjSS8cJ3jdp4pWaXl5nTotPCgHn
gJ7kL6TP/6cT/qd0QldCE/g/0wkvv5Ly+1+D+8CsrN/xTzKhbf/DM21L2qYB2sG0PPgm03fX//u/
aY74hw5LAac5MXo2nAD4Y/8zx8/5h7RcUAuOp0NHhJLxv8iEEmih5TiAhnThgWQAWvjf/9vX/F+j
7+r6F3+g+9u//wu99muVlH337//2H7gOaFxgvfGDgMN4trD/hl/pnVTX+pkUvWHZWJu1LiRCjgPn
sDG+iHP7GF60YxQotoAj9qJ/uVD/fDP/24v/DbAGCAhqo2W5AjIJbMYbT+lfcDtVaVUNvA5FQ4yE
YCwc/Smf7tG509fF3I8p3bW/0ef/P77sysr5l5dFTGeNbcLLtj8G/KwFUdF7wGTEexFpdrLAnhT/
yUv+nX3091/0b+wjrOVt6I68IqKsQT0KB93oNkJGnwR9+vZ///UQNPyHl3MF8DfEO4buIMj7O22y
IyYH3WJzW5nDO8QRe6gtq+aOkqx0G8rgjNTmimLD9gi7Xzi5XbxiIr7DsQoyFzMMLwgzUi0kvdb2
PBIymMxOTV35qi0sGBYmbs1OH0gz1d9DZxREjME/Wwo8kfQu2dA3Mx88ia9OSXN0tdiYRb/PmBDT
moHhlBIpRLeESgE1DOBjDkxdGmDDKwP7ZoobxwBRKw4w/Sgr44l0H4nDZ96QUIztRHH8IHn9PkR/
dxeiDiTU9T3z2Py1ZH41ST2hH+w8z04ePl+GxOCwUieHaVL6NnR0MI/0ngRttIPd/oKBzJ1nsn5j
wa7K5dXSgUGWA5E+ubXqeRyfZtrFmSrfsKy7Mh6OzDK+zIqKKlSMSUrz2yo4W9TNB32I12mpg67r
Lpo1vS8GYbVOz5VVKWPBjs5GJpirT3Te7W6OfIVUOLc/AaDWnLDg0KlRNsiIp9e5Y/eq6/ZDjxo+
GGTsZaLtFsJE/KICoGGDkQhIvmmyL4bj36bG92EU5+nFCmkb/CgjymrfdQtflOqxEtW+nvJl2w5T
uOWyHUh5+lFqZF1kBXhFxSi6poWQ47RNxJoAn2ylrD4c2sppwiRwWL4zNb/GNgbeCMFQO78uUxL7
OaKPsURcmjnqGwv1a1T/JpPi19A1OXP0tbpKOw03mb9kabF1pvojxP6oOfbOKBkPmvb4atXFtz5V
26Tv82D9OYU5v+qL9bBUV7uhss46yYmS9JzaogFG9cM4/QmnWA0oAad1qfElVbWVRkdEOmEJ+LWm
YNBqZr7roC03afEUHVfNxTE+2ZiukL1ujjMhTJuikt8aAJc9KnNfFrDvMw0YyiRwSCZ/urU+LDom
PrHWnzNT4BozATQYefuD/iOq7qqDj434UoP9vB2y7K7I+GpNmd8w5vFsRNxzhrJ9z6Y9IiqYri5v
pJHQllSpCEgaUb3qqXHJMRqhD8z8GFI8TZTy0RPtE8ghihshzlXq4cLTaHeZOgrXXIuPKCi2CHhp
ujbcP01GYnicc7ikE3FDOsbQsLll+Iax2d8+aCJK6ddC2PbcKz8LGFnPGk/W2WYCsFkzNeDV+4AY
0gu19iMcgb9u35JwaDCtFQEINhnObv4I+SSlpCc+oZdkp+OKxdzCbxdqAmmzykD5WQoLip0d1/tm
XsqXrJjuF8OK6Cf2H6KxIx/qwLaqmNhLxwNv4LXLZjSw9c5Ix4EpfucarvYl1g8kdtJZVifHcNLj
oDNSq017O2btFeUaBI2huwB0eNXKFi/5wOW73Xl6lgWsu+U6YeBgzWOYJ02xT9MQgj+xotb6xFUI
u31nTxNj5414QvA94Y6TRnoY6ccMBsT5CBE4SBOeTmDYGyB234Xon0lPv88MwjrAohBZxl8mBha/
G1jjZdvuPHt6HR2ucWe1H85qdXe8AUueHW1SbwGTGzUbHufFH9/CsTWo2pBxFxDv6HDP0mf99EWE
4SociuN6O7kVcKrFYDGL+gRxffKam29tY8id7tbZxirsR4tUltTmgYwzRtTVQuMNbVGo84jT7VjZ
3/RZ1uUIOcHSrS4TpOSDRTbGQEQnfRR+KYJTdJsXSSP5jYKXpNGFTwQYMWGAE0DJ8In0bf43H6pU
xncLmmFjet5BmfZTbDIL5Y31M/+x9KrHRIIkGaf90JavmpGRrZYs2AdgqK/fP6t+ZznVu2dMr824
vLbe2sgOH5jQ4f9OUMtE6fy6zshQTzwPqtmyqCIPn3DEVLxPxLKsMW3x0SbWa1Nux6h2EFGZgJJo
YFjcjaxljLrMx0nmj0IvHguv+eMpJxgx9EfG+hxLPlE1c7k6LdtJIjg3OrNMn2EA/XYExVJbmWzd
ZdC5FER24WNhlBNzWZGoOv6ssQbB4eKyxujkQFIQhGqvcLHF8dtlvrS5xq7poWij/frNvJS1M01e
8v4BqE2jaM9leFpZPzWPXy0i64aB33LsvJYx2PK6gIjmTdI6wKqwKbD9QX5Rt19QaCh4myG+u93w
MOY+cC9hD6df66kt4EkaHYJ9NCEH2en6n+zIkV8Y8bZN+cC9cAm3elc8OrK7sLV/xGb0o81wryeO
xBOqsjN45c3gQCIhxmXvkbwU9Ia5Hdr8Uwm79tN1VWMmWm0mkaFtaBXxfQyfN8mUbMNVADNN2aM7
tcuhqlEK9HWIiNDpHtOlpFHgwbpxW3svYguXZMkjFLeLL6bisS15KIx5usoqBp/TXZrS0jarGj5f
d764J0Q17R+lRl6qVcXP7NEnPkIyUseKAz3CTnd6rbH776RF+mlGPCPSK+9PH5EIg2sxQAFTBwIy
fefyK0DhwgVgocdStJk0ntg7F80uOuvl1XNiP8UnvmWV1fZ1XQCGSmKIQ/ixlu7UTi8KhZLuZA+9
gREttxsVuLP7o21AnA5kZ29i/AuNM2L5wD7rwPv0+6jLt7rFj2JT/d1ZalsX8op0Q7ABzueMP1WP
hHsJ+0NtjMY78qvAtYp9PlLWhOlwmtJ+OKU2sprG2o0Msc9KAwUlB8AqSQKjZbJ+2g63clNNvNRs
fEwCvX6FJSiuO7ryajiOdgNSLvIeVDs/ovzAZk16wxz2I7qxCM7+1IEiyUtmNUR7MPV3uZy5XQAw
yl5GRffdwFnAyBnebJUN7MiKvQJl/CYeNJ1FG2xEI4FBVIWJrjWSq7MCCsfUH9OmNH2PUTIDvkfI
2p9yyQEa9doHsW/UOtrC1SDtLnEI1Ww6pmuEJ7HwPWmje2w9evapwRwJpRcqvHnnAGHiXovqoGhx
geiDcg+abM+Gah7MySYfUWVkK7H4jGhDtqZKtzUjO2vUD64nYE+JOkAGh7gQJChlWYhdSBRwWRlw
HUZ3+lJOXZL91tLHs+BIWaQT9+ML1mlJP2/VBY8VN5HubvhzR4biii6aaMx0v1ntppM9zufIZGLa
z5ib3GlALThUtMTDX3jE581fbyJpwA0s1kEuD4amzt6cfKB6SlbbOX54UoN4PmJqAxK/aXx6Bsa6
aJdq+rsWhegT+vpgA7I8qBpfnacTZzmj00A5gxibQ+gmi+XLYiZPZuwUgdOP0V1rEFvR9pCxTC8s
A1FR/iDZbffz7N5LGollQnuMvTdtaL4kKdMHyznCG/kMXQnmSiuMPTQuoebfo8NDFcaiviSAp1mA
KQp6ItTdHrNbHNX6oTdIMcqR7WlN99XxaNIl+o3aDUPtGH9JPLJ0JoEDprm+UlJUQCpOFaRLH26Z
yGfW/Fvpo9jOZY5FDq0A/b2Mp4Ult9G8hAKPN3+7o1goEsdNeF7CS8I4IPDmXei0GLBYPaLlLKaa
JPiBgDjSnSCa0vJaTxKClGfAbmmEQ3vWwmtu/Y5yPuzOrtItxoUL0uh8i+2FHHPMUnNlJduF/LCt
mSSfWT/m27lIOIGkCA89uEtrugTNGuRy0s3CTVj2EI8buPLE1bLTC4QEmqG/JiaU7cjItjmnL9/L
G9gnk/WLVNCAYuuI+3e8FsnCMkC4kEW+YMgWvkvXKYY59X/mlo14mrNPTkVoUw2acnUjqYULuDcm
7cq6jtjR0X9zGwMZNWuCSiprV+rG26qI9HvB/PdGYRbVPagqzTdj+sPJbTISZ0+1jrV6bdWD2Ij3
nmiGTYs4EHRYgwc+ZT3qDd8jnAAf3JgGlWWeZYJQoGTu0Kgjg7vCH9b+/yzlvV1ZvwcOrIwGmWIy
N1+n/Gz60vldRMafUipIOxalLVjCZNMYfK42Aej72W6OSM0yv9NpQNPqfM/t8cmp6WGLylmlyPEx
cgEp50bYP7Zr2pQjpm3spAyW1pT1OdxadcfBdklfTT2PAWVP05Ea9d6ij27kIGgS16x2whibU0dp
gVpG05uew2aWbqkpbeSPHV72buCwYXJL2+RrclLY2Qvq2cgJd2Y7o07o3B99JogkldpzUjtPRk0q
WaYV3T43V9EbrHFEK1TNzPeQi1HELnW3D9ODN1rJxbTC5/CCTsl66qAsolbAfoEfL00lgvnKou1O
BibdWc4ccObwFpVH/vXpqD4OyKjaTR6alwiXRYAGgNVm3JvyHSlbjwbde8YI1B+prBgEznaImGkF
rXoOS/hknSmEi/0481x7k/cAYp8TOS2DeJggrnZtyRTFdXd4fl+QOwBdmD9lm2PaZNY95NF9ikPy
WNKZDXN7AmY5f66gThZFnjOBiGc7hSVnd5f5GleX272fthDc7MCRkXfsJ/zUrmyZSdgzp7iuP88A
BLcybacDiZUBrGR3c5tpctrk9vRwAc1Ri8Xa0vbjtN5pucRAZel7szEQDFu7KebE2AqPTjSrJQ1X
hKuJZt6h+TsqjVofZOay46OKK2LobHEoXR2PmgOQp6PfUGbkr1esNakDBEBXB8/NTtVUX/ocY7Vn
L3uDmaOTwB6KpQJiFe9q7G+BXZo/S1FvWwE2amTG4Gjxx5QiIPpqdXUnqWo2tdX8qiQQ1I4UoEzI
u4a4+QHmk3JncFVM0sKseNRV850tC7QpriHRlUikUn1h/ef+pV9I0FT5U18gA5C+dlyq+rFKtF81
DkBm2Ry+Cuzd4yL9chTsaZQ5DGS9px6oZvBAQheKg7b9rU8ZDBO4SRujBIMD1nqngAeBo5w9v6qe
yCuXCE2r2F/lP6kZdRu9lJO/SCT0vMxzKekcZisEINyOkOADm9n1OXRwLRGCO1pv2uyUBCdZBPWI
4t5waYElSJYhT+bbokysLZp+4l/UTtbDd9HVT2MRPztl+HabWtp5w5E9Lm3sRSyqjnYydUsLili2
TECrd/idRgDzr9qF7tagH7VpJsaOzFV95jrqVMNBzQnE23N1z3NrPnaJvJh2C8RJhzGd1mI35OZM
tjHvJrfdg7Tk2VOIsBikXDRCrxmE45/KlXmtMXnuEFuuA7MCLpUm95ITSuBkxa7Im1e9pH8yoxIL
V1UodiMZRHVxtVcthKCbtF1qjnc9TKdgoLCHf8IiGNYIZZvx2ptzS3donffp9ptNkQS4TfOLdmh9
Rw42Bgz9iGWGkf5hQTUDOXP4Y8d2E6T723y9rBnykqtJjbSOruF+ouPLwWi3BQPKRoR3OaqqDWLr
vMjKg11Vjk/3+RXlpbdbz3eon9rt0rwbdDDQ4eESKFnewLLtgUcy5l/1QU19Pzg8jvGSx+c8pfwh
vvGu0o2nfOp+OGUPbmPBKDQWy33mtB4LCsQXM7H3i5OpXYw7YRCi9KeuW4IlYQlbkbVZKQGcxRlD
pXkk02bGZJbEmA1oCR6WYgWeimo+aGbrI+jEvp7X5vuQOucBkf0O43G5l2iHT1U2I4Bm/m3qtXYc
rfQJx29xrAzr0WxM81RSBIXrUp/BLNbDaod8t+OZAz7B8FmgNKDza0ZR8T8IO4/l1rFty/7L6yMC
3jSqQ4AAvZFIUVIHIQvvPb6+BnQrqiry3Xi3kQrlyZMSSQB7r73WnGPalYARQxFR9Uyz8hk2MEqb
8iwbOM6URfNgTROS+qF2ZcNQeZytI7qjetsN6baX5XNaFdp+hPugBtXg/SXWZNBw6j6k4YT1BZvH
v/ZqvbNSe+CYFoecmiyLDVtrQkpd37Bop4mhM8zVo5gzL+tAPZoo9cDEcISXFp2FrJtUcoZ/sRTi
WYdGsf+ELyXRgfWiHAYocx6H4eHHkOF0mai4dAp3f3quwlDqbTX8rYvxHWZ5vbUkRKh6Q9e1Jo0c
12dr93KWrmuVVmulPaA6E6cGlKbW6+8yE95SUEnY6kbcuAm7QqpZiIz4AGWmYBIeOgpK0y0ZPAbJ
pCKeiywvN+La7ll7pdDXwFlYL6aGvhfMIR1mFOhrzUzczKyhqqq7dKr3Orz1UKBr2FjsmMNYULEk
TkynjU8md/+EVdw1K2lKmEQugkZVFHQ7jCd36knfU5f7q+2UyCMiCqluVjH1485JBUapU/Ol+yrt
OtIjsU8co5Rc3iAKydgLOBq96bU0HAKycafRG+t6W2SwMVryyVaY4XhWpPT3b+KdhHHnahplOdw4
5J4S9zw397in4/tNNghNwZRXVgvqMVWEcx/Xrj6OhzyXFtGgnFzUUvjMGWoGieHIYvlh1ZiYBnRr
zBcLaRe868KvPDNhBoqEaQnFKWrZ0MKtBuJF6RkqGNi1IGim6IyOUg0aYtFQ8VaosrrhCp7zIKgc
IKxZ0uzKSr7zkfV9sqrYy++gltdIvHy718R6VREwhyyLio1cYKAs2mgrixCpMbKDZoW05zTuP9D5
+BiXmbmcC7c/hVWkDJoNUiVczz70KoOAiVWt0wkiO5AFKBjo0iJGXX6y2Jq3xpzwasDoTeTkaxhG
8MhTdiU/dW6s2KOLctQFrAohIoJlF43AENgkXK0ElKcwjTSLkezSBJzpjRdDdR5kxqQc9lpIAMV9
aIGlBjXjAEg9D/RcS20t6yAN9fMg0IBuxS3GGzvrs5vwrfno0+fWsFHPGPYUagA+I7ctFbRUpF1r
fehWBDN1avVRadupTtCqVhzJG83/1P3I9ZHbUly5lgqLyEKtYkQSE2jdfCijsidSgoHtNK9y0pJh
GK8amKtZw/M+8C7Mov5IajINwAKj8dWCbtWsi7r/JjQNFZmUnnRw91oSULjHzbQunkb9oOgTWj15
FNatllEiGux5LfbNUm8OQekzPe6km1ACxTahGcJK4oMUCP7RwmuAYVGrC4nOAARDMVEePqo9tao+
THliaNMJVyrUjxIBIQCaRxyYB+YE10ZisRuEXRkxfp4JWxyTqbSHstjoEW+tHosPGoOPaFRus6De
BtJoo3Y4CswcV4liIXdZIse54z9wTT6rQv6m1vxBItR7q+nIESBfjwZYudaF8iktgZE2bJbJrGFV
QMFCH+v1T6ZTRtYh415AP1V8KQKqvLZGEPEnJpxeMkl6h83Kx6LKBMiw3/1JXoyClbzLZruqkGKA
KvqXHqOOOAOnBlmVZNRgJ/LUKkbClYErCMbwuKg4JI61QJZGJ0O9ZWsqsZOq9az4RA1EHAKR29m5
D2txbMzEq0tqbo0xix7Xut23Ms7u7cQjaVu+33uiWJurwcwMdLvxcAXWvMGd/C7HKIYi5dzQX1rH
qgnWTh8vHCQN+ucIFDN6TbJ+TBpcDFNjPGZNfxX1PnLkjNIpDIthDVExXBQYf4LxPubkLgYdRSeQ
xT+dRrhIWf4OeWlAF0HtKenE2A0FsO7JNJ4ajWU/wlpPHi4514vGb54Q9rSGUYKhK56lXjHRhdLR
m/CaovOZYMjLJYEPfmtdh8wTs5+htz5zEx4JfiHI8NXb2LNatHg4e/Mm1CO/L0bKkloEfGgB0h8K
IxIvxNS0sSszTYwnesrLwbZVNppPxLrEY5UqEnLS7GoukXZdzAI5hsXOXDTbVkdZYkjGrZeCJ3TD
NFD7Abt6ufsrWCoENMAz+nSP96nJ4xpxtnEZ47w4IE0pr7q47RXxhRDryG1qUd9pY/SIuypA7Udo
SDIprlCI4b5gVkcklH7XqkHd4NOhLRB5QNr9fUbtojJiqqpS3tRZ8oQuozrpZrctkJF6cxPEHhD1
GHobmiHlFk7jdyOg0obpP+0p9uq9huVLGDML/QYjGJ/TfDfO7CZNwaYbcCFkX2el4jMzjQKJUU+O
nnbPhCjYokYJNsKjgoyCuWQLunmHuh282VKn/u2FgMRR+cpPKADYDUb9FGhs2SCKTopAAxjFqLBO
tWOlmNgBNeAXQmnc/uSP9RiCa8ByGvkNs9GRMaLIxftb6FEs5Ktm8K+thrKtQrr3d+tCeuKIL6Ya
MKclCJBILgUIxm+KNNFRFesgZuZFRO7uZEl/gl2K8QsZloHOC9h4/76o0MweNd3fc8555Vepue7I
5epIoq9clb9dEK5Nnx8LPhGaaVkojj8h613uhp5YMWt5jcUSEFgls9OatC6qgqMFi5ZdxUXhFHmh
r8KJRigyKL1k3ItwYzNGqJ/+FGAh9lVMBTPWfFO3I/KtdnJsfVgDY1IkR+syNadNnFABxAbxKaKE
+6+A6u34Kv2OtPevnfqs0FgEKDDToEvXKO6QkqV4CekOhyhy19bMrjw3HaNvAEwun1DcD9NOAjfi
5PnswITnGVSymfqEFylz3pDhy25aYDTWojni7AVXUiQ4dxR/IwkcjhVaxq43dlKrf5OgZ+2UJiAX
XMbWFxrtePr7Dsmz5HCjSgz0x8glkQAgLUmNCFdR54psEW1AUqJKGMtqoDq2S8R1jjCVd9yZyVZK
NsZ4lQWe2bjNyD0Im5JkyQnAv8lqHUgPOfL3zCvTndQLPMlk4C2WFemMlRCZ+dAHNr0Gwr1JvPHZ
Hze1MF5IRQGCa2XRuRXTn1Rllxn1GoIz5aPuy+lrFSteLVoeEe5vMKrH66xNHCWjS0hnxg3m+DsX
DcakssnURiJcq/PfMUkZjPsV6IDZ+zQEHa3slKrROOahg6/NWgl6G5+sxU9TzUQcB1H1yIl5WZsc
pmB1gfTC+hG/TrxynklUoFrN2a4MLAenK8hbExyARmdBrhSEhFUZeUahfw0M4DU55ZktIXNqWMrz
ISYYoqguw7KhocJUylpkw4uxTikxKRpRDVMxmn67liyoFgMiuohLzzlipUXQdfLKo/X/7ZfRUWhz
yUkVkdZbiDAws5hrRAHSYCPwHwEU53ejdw2lRcI/34oKxfhoND8Wc3lHAP6p0u8tWzSYDOiRpMc9
BTKjVUeNIzSHhgacSp53YlLMvCiO+zmtcymqDmUeMkTK+mZblckpKytQfzIgfC1p3EJhgCX5/QfY
u/w2drRiSaH36GvdYXUX2yFCoUnFulj3QNRZS7KGIu78Bqo/jbGTkUyLvDmYPKqbpQs+9ge1VEOg
epAiVf8uczzDxaWRNRreJLX2HTY+kzJwUrc+/xR1fmI6vvN1EXawARo5yM0jBul2X2bSR9qiiRxh
3nsDdyOoS2o5VJfzujD62ssEhp9qnhyUZPqVGYg4HfTanUxvyVOT/DUPGXZaGGRZvACxhqPbkymw
R5y9bYLC93StpTqSZW+MBW4+csOZExHAIwXEiMcCftNhiACgB4t2QkKdatAonfLhuRSJ5dM1tlAK
GySVzPpMY66eDBWkdoW+srAug0yjU59HDuEmpjxBIa067s+JOki7cs6IVUjkdQ5TeRNxHgoqaDOk
LUA7CCSOHVbY7P6+FOziO0WCIIvEff6/38oiN5iEn1ekP6zqbpU3p3/9r8wP+U9/f7dq61l5/fsJ
kXiLfXmVIlbgZAFJuFUhOtdcR/rx/FiS3SJXif27GJQawNrjLY/M+pwO5KlKeaB4nGwyGyCUhQJl
tq4WT4CtlNIExqK0NpLlJkIewJkMzhbswo8nfS5qLLOks08GN0suf+at8ZNcp0CQtlFLXEg5+eey
IeQ7tOYL7yHaiSWGrlhDSUswOJJ/6yzKZYmRN1hPgUz0XsT0mHiWBAHMj6axjmWiaiBsS5jv8/ue
JTb0Gdm0Dx8pSa0DvqttrrWFG5flWxImLZ2E4S3OJDsjmPso4vD1BhPmIGEReOQt5RjUKtzwlGuo
YBIcy6FzmevnSOWjZJ9lo2dFfCIZuJWVnGn9sSrg5sHZ3JQFZz2ZkimLczeylH0d+QmVNXi4rKhd
ISnuo4wwIyYebEb3xdo8cgWz7tEWwHqS8nmCQ7WW5Pai17CLB53oQ7+p9/SkIPPN2GLatNd2woLm
CqVE3RKmh5QbDyj/WrAgtDDDi19aixTpWvqwCozvkeEOml9yeXdQ/OiUVkSBxXsxW550AC7Ya8fo
CXTEqR8MYxXSOVxLpGvtmOJvK5HpMk43F407R58hcOIMr20g6kj6wCCGKKFJyhlM1zCU5tTNVFBB
054UUQYxOFuA0kfy4BrGanQftO6OSifm4D0ReiSXWxqAODJFazOAJ+dECp9s+pnAYj4QVKzwDu4I
GRm3eYP2gwhyDCA5rrdJo5eX9/g5dUvu3CTnZkettapSiCRdEzL6KpNgDbZCXnUCz39Slt9zqBhu
GZpPZTnQmSiZ4lYTo+l4kSH1oRbv1VED/FDru4ncCCzgw68cD6QQYG+wmN0Zc/EbK9qLNkxfxNIg
K4rUg2Zoe2ZvDo0hmpHQa5bO0gNZHoDnLr9xE2sndSKltK1T7NThrD7rF1OIumsXwV2RSX/PRCl2
oDvlZOH4OtyPwdjmEKIEI4O5ynRrV6NH5VHpjSMw6cHTjJSmGQfyTd1m5h7/MSzhRrB2PciVbQWV
eTdovA1u/2wbWODoC7FoOINY8kHv/NkbE1k5xn5pkuPSa6fCZ8Ieh8emUv0TeiiyauRYvBiSn69J
usw3M9MeFC5o51uc408SfUhHk7T+iQ5s5wyCJjwp2EV6gQLODLLxuVUZrddCG90qlbBdoa7EW2dV
E7ZMI7sj2YF1aBQUwMQE42Jtx63kc6BSecJsPffrl4FjDBbTpH4BpcMdrkXlSwAK0B7FLn9pK4ZI
JaFJL5KJY5wQl+RFrMvUpn0ZvyC/T20SQcKXPyeoJCXBiz8xX2opUu9jjoggjS3zzsJEQ74pjTvy
qsLG81pfMGuvMZrLdLiRR5k1isS/f43DWT7B3xbXY/TapaQJlQOzdd8SGC1WwiWMNW0b6c1w8gO1
P7VtNICVLpVDFzLHXP68rQZCmqysZ05laMdGave48jZSp5svbWLe2wFdZD5/QkeMHOij9ESwK60z
M3iL5xYTXVgzPg4aw9FHwI96Ho9uMUBNbjqw+2bPhRDGgtQsLPLMKyc3qmvMy72urquC2WgtStNR
pi6hMZIo66TNPoRpPsAAKS6xHgMLKU/DoBReWiXGZeYVC7F+yIN4Z8VV+pRpLMdMgDN6rxbrWZ+j
i+L1+wl2g2SQfTYiJoJqiVJCxXO+iBxbyCk1DXBhXUehji7A6I+a2jM9GXxzh2gHq0ndPbVBvG/r
YvaqZmBaoyUXoFObrh7i3bhovvyZRb7vmSeTwHbwC3Ow23nnV4aO+SKisqOcYhNo33OxmDcM2Zp1
NtXfph/TcMPGuqzaAenjYH26mvAGUCxlrTEbXc61TElsSK0aizuLCM76Q1WzNehhxdRP9+YAIRZC
sBKBgEyXJ1SwZZDqAzgB77aV9iJ3lQklSdP1Y0yxyaEJFIkydXsJUMMqpwV8Nor4wORrD0gUwJ1v
Fm5pRhgG03rccPstIWNnoR8rRKz4HfuI5rkBhCGf4DiqsMFsLQ21TafrnOnH3MFQIa1xQXByiBks
qvG90aXqEkwjmCGaYizbRIsUFR4LBe1o9DLP/fwU0EbATYe2JVdE/9iEQ2greLo7Mgt2SOIAwhE9
5ocpS0lQ20lXwaIc6QnwJmfIgQTLGbMk06k7mqKUnBpypaahUw8pwexrYk/MndoTxNxFYQbdZMIf
ISznMvnMVBChqqI8hLj8mdL6HiJk5s7CY1cyLB81SVnMGRnGnJ64elatTRpoNC0LerWYXw+i39AU
iCfg09ZwRmgxGizHFvysHXu/v570MLfxWD2KkfnIJFp4Tboc/MqoDnvQkoonG2cgvIXThAxsulLO
dkLYi6z63WFEXoZRCYxhbBbVgcrsFMx+73bcb4zWEyggYXHjWCehNiKwY7TGXTuqNb37Hr6KCpJ7
ajuXk0m60wyhXg8TSrwieBNEC9k7LWNv6qrLNC55bPh8Nuyhr7LMMShUzKX5s6mN+mTJuJXVJo3d
vDJTj2igam35i0dTD3admbF5lvW1UTgB9xQEMNUHeqg5ITzzODKL9cUDlQ1gKqM/GEbrAvyuIfvp
57+DI5/kqs50wQureWOkoAxTDQVBr3loUvWroNc4nTstXXe8Hxce9VEzkOOmea+vE5FzdCXKKMOF
4DRncnloZo4XgjKBqNBV2jrkDVDt0HIdMnTjfRy/KIGf7pIZzq4o63tLb8FHaO1GjeOLVkx0SdKA
IOBK7bb4fTkLtUEq7YOik/Zzz3wQhiKN0OXP/r70y3f+bCFL0+qJZnXWaE6mAyar9YYEA4P0D3LO
BBuPlav6VbZVxkncR8t/+PtOzhnz59bCGB5bULpHEw/PtW89TbZnaEjcp7toXqESNa/964Dc/RY4
1TZypEv+ar73X9aB/FQ1xGvsCjR+gWk56gvHBfVacSOo6+GK1c3/UDDCDdem8iy0hMJqaavAClTd
0FpJb0Hvll68ETepl6/1L/7gXDzr/K/I6CXOG8Uqe5HxeZ3mNyMGRmQjstMupOYQPFzfjUPkzkdB
dIXNS42BDicoBf6ZaCbrxohQ/DS28ilWbOU5+dQNVy2cGeSBNzpV4uTf5S2h0VYdjfIMC1q/Bi+k
VDfVZ18eWRAWVAj7CKPMfC81a9gsiux0OF1xTh5RRmdQIXMado5lelHJiSF1Y+hHHlIY+an6LEBS
bLL0aBo3QfjirSPOc5V70tpIe+gxDd/VFmFJyyjyA8bqeFKRadV2uSu9Krllz1TdKqwCUBjIFVk7
rnhIum3+Er8I70gJaCVhe1gXXqetlRf1M5X3srhSwL2HP+1RuVs7CNXppsvQHm8Chomrfg9ALoMB
v4rf+4+sXynX0DEvvLnJVr9Gb3iQRQ334Na9SC6xFEhtj0QqlEC5ntnVkBB5nDilNXKR/qQaK+jX
KSqMVX4nlQk1iXCLgdng5uzXfev47Wk+N4MDMyZnnsPAh3blCt7+ENugC5+HDfaXwmXYI8Rrplt7
sGlcm2mXH7IX6azd8sFW9Wsnb1IUvkd1B4Cu74DeudazeDVu8uTI3DjCliQVysvXboc3YKY3HNvC
IdubRxrHHCRv8TYdlzsg4MQxbYIHA7vezX/qY/UmXEci0FzFy7bzWt3fEU6uyWvjzTxgvyKooZv8
1VDyfpAkchJP0vdIu38FuhqbwxlIfPuOHeLBApwp26JcS5E3qB5KjJZN9WRtQ8TXjW1sp2wlKtv4
bop2x0l23Bk0mXlUne5WufmJczhagglY8i58IdLM0h2uSMOIpXaag7yKd8HzeBe8+KR50da41/lF
i7bEPPuB85Cu8sXfUpsmACIfLbSNn3qf2SyDDc0SeqtuAA0KJegbBJfXeu+j2Hx0LmHxTwunHR3b
qt2ES3bcKjyNH+muPhqX0vsYQ7s5KF65RpVbOXieH8k7hpBn44rGpXhdAothMq/VxCU0NCRJ4jf+
hWCDeKKpVogQT6JyaTfSnqbP8M5Spnwy51sE9SjAPbrfKbK8k8IHg1Jzkz9bn1pi4++8CzYjE8hF
t3ZvDsgdNtJn8y4unDfbWgvHait2NipQyx5t87Xams8SxKgvoHxO7XXn7Hlx9CDFJStskzynw0a4
0SuKWy4p7SDxBujlq3mNP8DlVGvD066zsaofJSjYZ86J8y+wxTbdZAfxWbla1zDe0gbztzMN5BOf
EId1MNbmqvkUSNLzKDfyNWMifRfuirP+OrjGu3+o94GXb8rfxg19O/7EnD11K4tQdaYn/PBVqa46
ceUXG+Z0+854Sq9g8iK3F1bpnb79q6jYWD5VR1tc3U6zwW2NGBlp3fAbiEcQM3HHlrgyvtFxTmSn
mKcBaQ0+dFagG56Fir2GmwZW5QTdBGkeSWQg1Unm2vLJr8qX8EMw8BrZzRcn1nHdToR0rhjGpivC
4TbShYgVtCNESO27Q1RzsbmZyElYtqZF+7Ayz+UVo7lZQBJitrMXBg+KKwJo5HX6utn5d6IvVajM
9ROCyHG+CM8yc8en+I6eW6AVvEozDwOpdJw2GO/UDTPT1mbV/QpO5rEEeeiI6/YgPI8X6zCfBYao
VAxH6xBoR/9ngDd4IOOQDjAT0Rs7ItyK/FW7GRfjLXhmS3gztsq3cGg2PH8xh3oaBhl+NDvc1C/1
DjFQhFLUFs/WGjODHb7pv8EemXjA8HUlE09sQ/BlIgFLkRsY8uAq8hjkWrsmQKdAGhAPs2NZa/O5
JvfnVwzWwi5+B0DkP0lb6Vx1H/Ehe8AZo2tH8NwSpG5zakMmAxdn4OWcU5ayyd9UrIfi4KnbpnKC
bTa58a/VkqKxMh1tYMtUiQOyGfQKlhNoDk8WGcLQbN6ybVNuGCmhqTC4z7fCkREsKuvJURDLMADZ
zNcw90R5la8DSO52uDaQZl+VaSW77Yt1lESv3GOC1IxV5Y0H3bN4TKSz8Jqs2w2lu3yJfoJjXDjm
t9hvddbUC8ALtAudY2QeOmGKIPUr37R7ZpwZb7G6w7ebBlvO7XG/BKCui1P+Zr1So0uHSgDDDdzR
ET7o8yPH9b+1UwIR9pIQ7+nP6FlW7aclotNDYHysfZYFB57fc9Bf9XE371On8Ro7wADkVUfC9T7z
h3ybXjOGRp+0fsKduYfSoq6bt/ClnNbNF48c9K52r3wKT3y6rkQwjsMHZgxnPoi5soG9RLck3FjW
NR5WnbSVGaORVipwlXimV8pDjHa6uR63WnIAh76RvBmRxmu7aVHumisYqfq3D6ttdAAEinsSg41j
/9sC4aP3JdML8vKXBsGg3d+Ft5lPul8Tek1QEohG5k3rfHqCWpnviZvl7L+qDuFG/VStawc0E2XL
ZAMU+vK3imBbpAA8xdpGIKHhTjgk/sUWpg+eLT68PQbFaU2iSlBuhrPWHfTQw40BePeXfFnCpzSA
b0dm8toVZLsiPE/UG5GtvdTXAZn8J9R6rPw4PS7AtJHUoKw1UCYDaFzzYAL488xNBj6P7AkIDJes
3Eq5E4o2AyvkD90+bUFor6Z8Jz/x9w2SknAb9GsyIvo9yeSLtjIBXb5ijqSHrpK7UOI5s0f6lUoh
Lu66emxbpzFvHCSF7kjBVv7UT60FRXPjU4a+x9lWurJAIX+SoztNwfypOUfnHE/lbqjWwXP3SCoP
MiNPDOOaFVE5W1IH3PILaG/Ipv+inUcFn4rLqRhlgL4JCmAQO5pzlHOokKJT8GG+y0cWifQnvvbv
Br27DfEm78Wh2oa7bt++qU9l6k1MhNGUPkMGJKKOkBY7nEnUdcp1ZWys9zbzTBRF2b4glSA/k3+C
BTAEUHIO5ufiu3xfcDa4N9E8mJTmP0SIYPfIf/F2ZeoP3rLpFe8iNqxUB4aEdh4Lo03NSCDzuYap
sqNNesu9qNs3z0w7/YcATPA4/xYH/bl4jU3b35i3gPJrl7/gQbWV1h7x5h1LzSm5WFhHdLviYeUq
cbNdK8muUaDY6Z06rs0/ApJwaY0eR/p6D14n5lDMA2xfO0gnGHTMJyZufvnQ+qtwyZ5xyoygFXnM
OHUgFf1E7Dn/sLFVGCP20FTpUfp78YFu5bnh1LEDFKExaz+ZGzKi+PgI7Nau2hEdffwyuT416ic3
vgClZUfdiuGHPGA7f48qp/7pDhCReWTYnlDVIch/AdhN1tWGusXJrsCba0dzi13qgvQ5mocSL5hJ
FWyDizxTOQTvPDPpvi92JRYY1SMiq3zWZ5LY3cVvm6BgXwMqIToUNZ2k7bSTAYB6T1+dPoUKVhMp
vwsQhIln+cz4N3iXWLCoqGIHY0m+T0wvffEl8nC/34T3cnwXi2tPnN4rXecAnqFLBRV5SBQQUlOe
kQg+qgQRPXUlYS2U9S1cMWofcWV9czHYVRPKeA40W6BQx+w23s1o1b8TcVzvAITRZf+etJV2w9DC
dFIicOZSM/JzqwdhuwCun0gN4tQeNfuQwk8mw8g1yZO+84AWKMddkHLXwENka7J+7oi4PRQfvbkK
9uktOJUcoSxqpQ7Bzg+NgCf1k/kMB1EKVnONTcY6oFiGAIhYfBdd8idetnQR38FV3Whm8GtxR3FG
eMPrAw2UWlzcFw4XV9in7/TuOCikP42/R0CyTNlvwTerMflBKKrak/nAsPsZ/9abmJHetlyrX/7B
xKzpc+ajRl4VR+sJLyN9vfIw7LLGBou4Dr+zmBkW56ENqYY8R/UuXrNHcb905A8s+3X3SuujrWzS
nzk0OMFZfRLeMlf8EicXnCFoYOGSsB4i/OQjbz8I3VC/auD6WMKddrYhHw3bsHdANH/5++YR1PsY
Me9WPgiOscuwuYVOBffD3AIXf7PIPhl5Qvmwf5HQC2DPd/hADLQSjj+6mmdd62t7R8z5MGGE4H9E
+MmziiLUnQ4hJOV1/MvqJ6WODsDnc6LBF6x++tKmRKBsQp/NLt8+umuoHNJv7ZW78yn68D3i4X1n
jBxrb5wk/IXfzBYQXVjzC0TsYm0oSOFX6rtwEDcVRvm1BQvFYfXX94xOnJBoAoQ+63jb7EIs8Bfp
eVlsFpEYZzhjK13K5RBrMmHw6OcFp+kuvb5WEmN5h7YPQ1s852yM1XuKlt0eXfXEjcNFCq/yPvzB
/mo+gQCNfuNb/8UmIDxLbv6W36bMI9dSv/reuDWeWaN4KIxvpm4H5TDtQAUZb6TMAZmZCdSxx7c2
cDroIGSOKlRpdrilIvZ/UI5zXEd7G/+oHDGojFQIvavwiL1KfGKVD1YjdotjjAfmVpyKD+ToFlF0
NsIAQu38p+A55Hla+Y/0h3u4f6WEniBR2eI1OrMcySw5WM5WjLuaR/PQ3poHy2P4RAzlKrpU7vDg
7Koe84PkGvttchXXxmvN01YhKC1cFk8WS+2N2vrevw8bpjGP8o5AjdRWdKS7nlLanV45sMO7bA4l
OsnKaVyRkR/Dvhdrx930WV8rongDGx4kS8ZwM1+ncW85/cn/GsZH3LhC5mmiV5Auw65vtxvjRFo7
R7/F4cMhbsDGuBLflgdohOC1L38JRJA3s+pmVAAdeR6bwOMvFp62n07lmVUQzaG1m3ixtVc/abvR
4xMQD8q6YSB4x2McrogmpiVB5l9BX4iNkuHWaSmf8RJ+5pRl4Xpci99EDyTNmgX8IbCQL8KFVbkx
juVH84qdQubgKV2Fe6TZgdb2PEqd6hmIoAcrBR7PaGb39x1o2h4Hamk5DbE3jlHzSCPex9D0vsRh
F8w1SYFm6iZB215DDU/20d+fJ4iwsqStuFWsZN9IPQFdNfs4nicfVCWGKWVOX4VUaVyj1XjfeiPI
O1HL+TYw4fKq9M6qGHdJRO2FShmF6NBdEjGuvJTQRycse6zOEw/DsHyJkd3YHZMNPN6zggyuOajS
SLk0Fv/ny2jWx04tdS/Rw3Q3kgestioFZVqn1c76sX6KxuoPFpB04PRFQRMWfcI6KwVOKn9f9Jms
dCHwGC7QxERgTLJjHVE+hOYDkWW9CUsKc3SPWBBpPKt4T1Fy0KKdiEbU4puQXAI6FkMZmIgGJKzP
9WlQ5W85AS+exwv32rz6vN9dBMENLVPnFBVnLvKdOtvC3V0F049S+kcI8zIlbNBhHnuNdbnhURHx
H3MhOlXeoFfOyHyb2R7Hq9EQYzBjtaAzw+DML1/U5jGpqFeX7yNzhFEYNd9CHN8sUOr12Dy1wpyw
Rqp2MaYfg17SQp0eUykoXqtCP+11V5qMSzIFm1KQTwoHT9j+T7mkPhvkzq0MmZQAgkOJklEIKfKv
PsOd9dCaL2U3a24SoAbyx/k+zPKZy0EBQ9YrfaLy2xTAKRl950B5/jJlwjUtP8TRF5IHWR+afGy2
HS4r1pk03RL5xqI1bgZxCk+1gOkEM8bk+VXn9WIQ2QsUDGaGcTRTa9z3OUUmqdCuAh2MMdCsepYl
f5E7rZDtZ/irCHEGNHgf/+hj7rRfdagVRCI8dUmXulpKubAkeWFgP8VVyGlYMu3/+n+In39HrgHo
U/6LrrP9/l//pammiXjJ0HRLxZ3JL/0H0EUfUznvBbPeDCp8iMICU9CzX8jEUDUZsS5Z5dVqvCsV
uJKEUd//51//3/kuy2+3JEU0dSZE6j+gPcaoja1WGDXcr+HXH1VHbAJaBzFdDGERKBEORLdLxCv9
P/9eCezQf3vbkqwYlqkx3FLl5YX9f+QcsQHqKo9SzaSFnI8ap1ite5ExXCYdL/wsoqbP6iM2vKNu
oedknMzJtlC2qjXs/sNLWd7jP6+AJBOwQdKdxSv6xxWQEk2ckIfWG18EixBXAlgI4SeEg70RziHk
P+aTCxCG23dketbfCbCYCcdziz6Y/sPtYPyb1yLD31IUU9Vk65+vRYt8SRaKiFk5aGCWBzb4BSuQ
TuVHiBfNF0z1P1wJ5d/dgPL/Ju3MeuNW0mz7VxrnndUkg0ME0FUPOWueUpKtF0K2ZM7zzF/fizp1
L+xUQtl9L1AolEu2MkkGY/i+vdfG4uFiMdEdyzl4EjEdu6koNCLWM8p9bp8+usJGJ8lOq51gbc63
3zWal6Ig8TzNtjVO1HJga48cAJdJci6IIUBiHBEryAEGzD53yeYfefEG2y2Oq6p6kmhAihFlapPy
eAtiT5BWUtbNSEsq16Fs7r5+qMeeqSmEi0VWztSrg3E9+hZJB7Ff72TKQkgeG5Scsj/x8nwM0sOR
I0zeHVuHv+W65p+DeMDpPDbKrHZdZe9h09x1qXvRuxS/G96YghKs22d3U9GBY1D8j16eDZF9hf8D
zmGf3DkBIyqpi9ueFApJGDA+aGm9q2ZmlhQvSVldTSMAjcIpt3rt3ept8Cuv0mrz9c0yP9GzmIOE
6dimrqQB4nMeIr+9jMq2AIebguOAYmvquzm0AhCHLa2WMeWZTlWY7oAFnw3QnvS5rCw3WZU8+QZM
1yCGMOIM74S+v8u4AhgIc0H40Aqm3r/1Uni9X3/do3OHsGjcsXi5pvPx89++rqiVk7shX5eRtWwN
qDYYrpbTjJ0y0u4xpqU+e/pfBvsiEtQufQRw1GQWidSbU9/l2NsjmLh1C0U9wtCDIeAjLDE0OVa7
2KZ74pbxuJppI2NATag0y61v8z41HS12nzZGH6RvX9+Mo6+vULZp6XDeHAbiwbPDb/L3GBwQFK0q
w6TI3IWIRMdHCWZzYYp8Uc9vHr6sGCDI/HA68yGS1JVmnMyATQ4b+/BOABRPGrH/somM98aNKbj6
V0VSwO5JOGUT5kre+b4LvB9wIi6wUVIwjbrzmbLUzBiqry/MOH5npeOyGpuW/DQvoUFlAOnVrs4v
7JYSuyNwBaJa2wygZkh/ic8mQ50lFM4jyC9ff/qxdZERNhPPdIB74mBNsAbPaq2UNWGcOT0apYl+
Zp93fbQ1fPcxsjMKJH1z4pqPzVqWDjHJgu8Dye4AJxcTF96NSV/tpoFnieDmxZH5y9dXduozDq4M
fLKJT5QBi8jvanKqrSXTE5Pv0THJy2AIxXtBk/twTKoIVovZ8FKUxkb0tABGZhE1MMDsPLsjT5vC
lxWu7bK9wi9zh6mJZjz64SS5TLzyIqy6q07HHypNg0y8hC6VS8UgGIOXsPA3zcwkJRJuhAU2PsIh
oTI6A6N8974IvR8zcEx6qDS+vnHG/Cr/OdsLXbelAM+pKyT7B2uKZRet0IAF7XzE6YuGZXxhEUpu
IoKCSM5r5tbJI+5uWg7gbnytpGtSsPUtoMh//VXUsW8CyZXNqm0a7uGkUzquLsdClLsy+6X5NNsD
k/q12xj0cUfCLhvvQgCsCMTF15/7eXeCalIirHMd2Pry4w79NvEq32imKk5KQl2ClWvyTtbc7GVe
dPjRmHTn/MmvP3Ee8Qf3nOuTtotx3hbW4e5Y1WE4EVWAO8yC0BuhzGYr+62ooqf/h8+xTN3gATOb
W/OV/3Zl5B5gLqvcfCep3UweuUuQuMFUn9hrSnHsen77nIPNliYSh+xNPgckRaMpa4Xmm1O+s9AG
ZAFGbtFXvE/C/IzAu4F5u/huRWduGe25fGoNXdttNDVrrkS6FuixDBHom4id0GIiNZrwTWIdLEpQ
hG6Gu9ICcNP61IzIf8R+X+hkKZjIWyCFo+iF7tMqiajC8x98WMum6XHMj8SZXdb+Zuo2eRqkxIXT
oSMGK18q30IAnzfrIJ9+4jPXznoOlHgme+SR9PKL9mcndeQFcUCmc5nh2hni195dcTyl1TazkFUi
vxsuSgmwjwXmpr5Z5WfIkIw9PsZz6Qff+9TREa5C17EH6w7q9i8dJt4q9uhgu7akhjkZ7qay7W8E
f0bTLYfmcutRYc0VDfDOwW4TxYgH5BA8hdO098Obr0eKcWRhYkPp2kwGOsow+3C3lCSTJjim5eQZ
AwQwg/6hS7I70ZsPslI/qEZ0C32M77DzPKs0uq1VYAFp6rH6X+ahfT5m1gPm9W+2Ua6NoHictOTF
cMjKNEVDxntibqcxoLBTOnD8/aeqc4hXDLx2iSlxOxAcVNX4q934DlsbXSoreMo7WqcaQFChfiR9
/2CTejU17YMJGbruAH5HGQ2RVF1XZbC2sBE2Fv8gSojjGNpV0OPljO5S07rES3JnNt0Dljm/eovG
7EwI4230ja2ngfa2KHSIynxtM2NbDLQeQ267R5qvFYYJpaY1JGnEFXgWlvP3NK0+XtVu+xA4xtvH
v+ucyzqv71DfruoOQoWJnK9J1DlU8p1NW7Ct9Nc66nbewJxmWN+EmZ3hszhPwuxqCsxb37Zu/Bg2
RFA9alN+hdsF5k4QPAZ9/L0iQfayCWDyeL5232T1ldW6b2SYU82X1XOOHfE27oi6yeAbT21+zxmU
MTWD7U+MkCMLhamgpVJ8slFlugeTiZdCLTWrEXU0GLLcr8bzBnLp0lHUIdPK3kDRfgsRsCPJqJCz
6Dz2uB5ognqi3534LvNyfjCBCtO1wE0oWB7q8IhClaXr+iLNd+BAkKcTM62Fs1GNMET0cq1jdOR1
k36lFf3r4DY/jVx/qCuUNUEgrXXeFXQTpeaf9c1wYhEzPp86BCc03XFMQ0LFPJzbK3/stKB1SDTG
MkC9q5BIZWm8IC73L7yh+u6lE3RC10x2tQtnK9D6s5aclROL2gxHPrxF8G1Zz6QkB5Ady59zfzPG
RGiMLXhZ+QgRIN3i/0u19Qc3BFPHYoiG8SJLECcKEn9nmkYze86tTiErTuCh685PO71IsBNQlh9u
4f1NV7mnIX/CWGJa8dJUKGe9qllNjnYruoRrCRsT4hxsLSsnWaJ1Flg2khOL57GZivMR+a+6TW3D
NA/2YXXcFEmMpwpCa3vdmIrWe/UKg2rRJdW+7LN90o5If8QELCZ//Xrkfd5BW/NqarggoV1l2wf7
zLgrcDcZEXYUSbsJv9JqGMc91bpN6JSXvZneTxrioa8/9MiYYtcO7tp12RgJ3Tm44qLO89bv2mSX
x0g+0RIWcf06OS3Qj+jG9tBJZ3jkhtc0cu9QUb99/fEfW8A/3zZLF1y2aViG49iHGzM/TIrMSkpS
7+zGorfYMTocE+kdmb6TdRMlzl2HOYD2tk1PWgNt0VOdKDtrMejyuWrFvp1/TND7zVjj5S8GScUk
fx3He9FegfE7j3Is+m516ml9nib44hw62LTbNl9/ntJ+2/+UNnVrp0354pjuA4EbeJJvESZ8EJQn
TgfHBoag6Odwm9gJ2QcfFSAV9mSj4l0cwzVwcXj47ja12ysXnTeWMU6UjXr++sF83jBzeRDTBZDz
ebI53HZZBWBNTRKSwnwXq+I1H409SIaVXhiPH7c89tK1ZbonxuPn7aulcyQX+rxZ54MPXgK7pojR
eG6809r2fEw6guzim9DRL7++POPYPbV1yl2C/BZu68EUxrZrCEN+987P7Dun4wxPIPdccGOpzL+X
mriMLXMT6fZGwhawambZSuC0asezEFEgkCpiLQShVZp3amQdmYS4B4bO/l2ausOJ8M+hNWjmQJgf
tt8KH9AUBg/CHpgDvMsmbC7a7rtBIOHCiWBEGaeGmj2vtIfv4zz1uTaQMFaag89mASGAJmjinbKB
S1gY/aiAwFrQ3Zx5Pe/PGphuCwya4BogkWRkMHMFqIpT8hXniLe+8yZCosKrD+CtNDACSl5qYeA9
HtIYYg0rARHzvPYUzAyzWuGMQxRStNnGq7P7xMJEPswEmQ/oWDPnb/q4SfCJJbOjbf/BMtBKubZ7
4EUffx0gnoKdBPQJEzmlVnBwff/S1Pb5RyrLlOuzKZ6caSnKJexjkBzhD+p6KN8G4H5a3u0Acaml
aZSvAJ43xXwMODHg5pf0042Vai7NGFJZhwNuimC4BhYT3dhrL16EXi6w1854nlao0UqAKJ7dnucZ
JBJMU2+4c9aiqG+//hJHXy4iB2hfKBP+/8FEklolmwc/T3Z4OpFUcdl6bOyl25w4tB2pNzKClcO5
l0ndodb35wjG7SayosySXS9oOqFNlC3IDubpuuzO2ULtYR6gBweX0QibtDbzsvK6y15Op77I553K
XKE3aBNJip/c/T+/yBTp2IhBs+6MGu5Fy3+thmpb+69xOn6zZyvnR75NaV/PRvhU/vjf33DugsWC
bkldP6zI8Ro4XRwwm42x9zbf7wp9WVp5JyZr8/MhmSIYMyN9Bsr35uFbO9RxZkw5M4YT02JQcP4X
SZGgznLv4pHoEoc5KxLNLuwctegbRjnkeSJPx41JlBF7aZTmEDknxZZ3bt+FlnpOYeaYHmEDA/LA
2kDgdHoaPjbbEENhGbQdjpRlpFNJEH5djLKzPdfI9daK4pVbuSRy/nLUT876R++TKWDdgb2Qnzo3
CTfJdah+7cbhRjNakMhx8dpSNgUJKVHWJOGPNvlhAX7pNXBVPTtSpzwPMwQwXw8Md34DDqcDHhRN
XssQhJMcrHOqNQE8+WW8w2SMSwfQvwT8AIGS8Ko4RPuFSSpv6tuA3QRbgjsl660uv7vS2qdoa/L3
wce6Eqbdrma7FLFAgpomo3HivzpFYlE/2Fe28q7GxtzLgWJGwWDQRfFqNfGTEs1DWuSvatAvC0D1
ZIHhZaq+V9Jelz7JU9goXylVU4JU+8ko7wW0JsKvZvDwe5jTbA9kKta56VziMb7vBAiYwq0uglaA
tyDwh+BIz3UBnjrPWcgxl2GvozgddLCW5mXAcFiQYQpr5+Xjf7tOSkgtd7koqagE+Y9IP7WqWkef
vUuFlfkPb9/h1r7y6rmkkLKyldV5BmxJxt15T5NzNb8QVd+jDwrGnW2QAj6QFMadjpSxj6rsNfKr
n21Qn026tddCdplNz4RdVuUDLI7byap6tqVqGVfBz+iHoUCOtAGiBGe8xeG1y2GRxTNnyk0clNGa
89YxuGRh18tOoHuc52Lh8iMdAj54qQK3ToeTIPfvm5p+lqudWAaObTAM3eIYicFbzce4P2fFxG2H
KAQgstMaY2EM2b0/eOek/hl++ZhX46teoNXxkjuVjyfOOOaRJchgMpw3zTRrxeF+3zR4qy3s27vJ
M97AtX0D9v/kGsG6VNlDVLy0htiJ3fjuzMYyG+FO8E3P3cvcE6+yax6yEqCeLOj6FXOlalsPCChM
L9tQ78FSpZqHoErOvn5Xj82u1LQMh/0++7FPx+4O2upQ+Xm+6yMUbW52VrbUd9L+oYqzs6mIz/Xe
3YgAhxYqzTHjy6EjWfR6+5A0qCPcAOtMcEOo589osL6lUn+bYMFF8tFIx9e41k+cqY4+XsOgLUkv
hjPd4epraSoKK1nnO+x016XTV4iGnvymuND18M5ns5Ulw3qM/O0o7ZO5Qkc21nz2XHk2DVsxV/85
tpjy+qa2SsYW4SlL8uAZYNYlb83Wzle2Fj3grD8PJv2tSPQ36tQbiG3brPeubbN9wJq/iBuJjBn4
tNCzq6+f5LHDLl+O44xgD8bJ7WDWTclfAzjPk5ya/Bu4sc042d8im+nSD9wF59NLPaO25Nv2teOr
c2vwn058gyPnKp6MroR0OGDJw21g4Vphk2ZUl8qxe5ifT++onV8DMW++Wap7INz6KU+dyyGW10T3
KnQeeSS+kVT41rj+HUGU3zIg+xqRtXiKT7ydR5ZjQ6CqUcJiTfrUne/gW5IBWWYooVvO1fm7bZf7
pGYAhX55J9vsVDP42GARxGyZtmGaHPcOBgsjw8vNesp2VAc2FQFxFTyTBeTVVeEED1Ew8n8OJ17n
+RkfrLz063VbCDrQlqnmGeq3g3sx9UOlexSvcCw/T+gYB7zhbnPl59mpwrd77Gn//lkH401pURxZ
1lwoU/Cx6tDDYGpA6uKEY4Sv5ZADYJPIGi2xDfTyeipyFxOOvJCj4qV1VljW9zPRN7XcjU8/ryrG
Mz23ngHVp3TySScBt5RM22KOze1d/azWij2W2ACEvmgo1kKRuHAvirbaf5CPkWimtB9h8xXvVmbs
iF/eRXYHdiWazurAOCszd53l3c0Yvvmmu1Z1hpLOPZd4sCm5mKQHNvm41Ut1UVTdtUqBvmjjtppq
8p/LfQzAp9WwmmIATbqrtBvPRItLrWx/RVGz72q+pZ9dDxkEk9SbHuyETompiDTKMWkvQxeETUK2
b/FDngVz8GxuKZgvnv6NKJvvce0QYtgutFGMS0Daalh1OiE5AiLNpsSP9kG4VFzKxkIliRvPOnfQ
BLmRX27SAaW0nr4WSLOoLNbkYDUXkz8msFAz1hGnJMknZwSCF9hagnhPqfzwnDcYJyitlm3k9wg3
mx42HaCofowIiGjj+zZlkyiUBRgk0RN+xUzdR5YIK8G+DgY32EIWQjJOBXtBCMM3cjYHYhzENiMW
SGrFHRg9PDqM+klmd6DOV6JgP+bqw1mdsRTaUONi/MId2UEqflfYg9yw3ktPzsmY712Y3/lVdqfV
DVoKD82ThaU9/1lL49lM8C1mcf4UDWewDBeuA+6WxsGzCxzJKzB5AylWwS6w+V2xd6UTatUCDhCB
vWm0s3lIDE55p0b3QjojJlK+5DwPAEnfom/dihjuoRdc9mH7LXf9YZW14/br6fLo+2O4rsHkIJCt
HBxYnbIum9FhQjJrb1U5zMjkYo4FiReohKzRWbeTuuAST8yDxzYp1D84vSKmQKt08LF2MMJQ8Qld
bmj/GLq6zuKUen52YiY6uhzZ7DAFHVvaiOrgcyzEQcDrVbbrR7Vr+xZPFCT4FLcu1ZQcOd2iCIM7
VZlXIbE4pXF6p3BsxmdRdR3uMVXYw4OjKtIyLXqbjgIejqREcdqif+8155L/+xqhAIc+ufD86Z7J
fx0Qrb0CiXipVwCSJcVHcmkvm6a6jU0itaRz4aUmHSwbWLJHEE0POXORGhmvYO3t/CR7y/3mvg38
c7jiF2rsgCmQNtXZJKW3GdV8n6AQHwNx2rerMXf2ogUDFzNdtuPcI0y0pVlBKw3G2emkj68im3bE
NSP6dpcGgclpoCPkfzPrGGFOhwGfXC9CysP7srirZI6G3cI0oDfT6/w0c8hg+L+GeCUj54mjVJyS
0VyM4LOiuwreEuRediIvHqGwf3fsAuYNAUdvZfghhZouupJsUskqiMApUIWqU7dZmVFHWnkFxtEA
IZwQb0zkBykECNSbpHjHSAWYVIfNPXRg+RFG9L5FpEFj7YuBBNMRzb9bND54B4VD24BDQe/R7Zzz
WsdEmVT+oh3w2HbR0xQX0DfSWSSO5zP0+IAZK/j1O3hsvXQER3SF3o2hOr+jv62XoV7baRZ3GfRD
ekzmY+okF2Ovb2ODuJr/r486PKJ1BbzhHOTjLnAhKWbwhTNq7GASl32jnbiso7tkh3MVuhTkaBzn
/rwuvTSLvLQqrive1QFpen62DoZ8M+/bI2P8bpCYPuFkBzd84jKP7Xqo0lCSYqvFOexg1+NUyAqy
hOlloO0LAT1Nsbw0zbUbqAuj4Pny569v7PFPtKnkz8Gmn6oNwKlRt8Ax3FVRhQGs2kOVeTW88TlP
qveGNQSq0/rrj/yYOg73WbM+llonamX3UPwz1QVUfxIUdtGQBEuLkMMOjSNmS0XQqF4tpsZ5qGEz
kQXXJw9S7gnCRhAzskeo+rnVl+Mxb+40Fqoasys+07RhRxpOWzUibbC1HOoEySNual/EiN4odHmY
4qYzp3Cd5UREs+8VzdKVvG89rjSyBqhtX3RwdFe8KxdhCF+K5m1NKvFDlWCMa2DCpUrs8tR8HFR5
m2nZuPCoxCJoXgVNAE1YafHKJD+B2myP63h2n5c10CQEgISE5UtOn9kSjv/3SEKdsIHjfX1Xj45a
xqygFURrGg3qn6O2Hzyy0gKV7vqyeE9GAo6ppHjTGfi6a9NaN+0qwu84nSpkHhtA8IAoZFLQtT6d
DOpOG4PCdNIdhOr3aOLxqal+HZPmNZ01GENV3MH92X99scdWfzpPKN71+b8+dte/zTy6qmIEyZAP
Y5aQHFzNUqHTmpf+KrfPI2ncJHm5n/cnX3/usRnvt889PD9Hk5V0ua2nGJuHrSSqHs5Qfd2bxnOV
d39nO/8RCvwfv4UAqyMValKIHURiHEuZFQ5K5U0vCfQglGknsuh+GLp+FSJb96nGmlXSEONS/LIJ
c6P7NG1HPcDLLmFmUDc0eNCeV7sLu94J/y3JoR85znAT+eIOVuWQegBORYLITzPefAcvVm0By/Ps
7xEaybVpIssbiN2rYQwGEeAce3psWpAmU/zA3Ai7F/LUJsjO2NNii8ZtUuPWJrnt+cNc4shIJ/YJ
2526jnPcSKXGecMAf73g5EXBOGevr2V7YjZqLCHUnT1j63c2GXdNTZoewZBIqdaZ3X/vJqsnBI5j
j9HYW+Re157jQ3LugV+SacIS3MCYiJe+CUM4FsOdlQTn8765rMSzZEc81IwNIhXWfjA8W/5EDFaz
j/L2mriHYu3G2sUQ2+se/GyoBb+0qRrXdtCckzHbXNtVQFoU5lcSek8sMcdeGjUHUNN44G09FHUm
SVGjuyyoqxecrnLx3IGjaHTr2S7sCxq+zw0RZSdmevPY4FVoMnBDuLSKD8cT50uf3EImCCdxr02A
98huPXNl1MsSEm44p0MZcwuuDtXO8SIiDVPvegijaOdH6UPV0tYsTNq+KakdZvQr84pv6O0Jt+qm
GS0RX8DihZfQAlQHm7VOOizAhg0N4ut38IhTwMJjgc7DZLqhVnnwXvjamKCpTGAeeekG/RQOd52K
91AZ11bKVZG/RTg7pj5thL8eawFhe0ohzB5zKuQ+RkRNNduuZRZusgdS9dBvYXXaklqAExd+O5Ee
yVMnNp4jgMcXEC8bjQCKRJ+joXVyX8Mu2H19UZ8Tv0E/Ihow5s2UpPwzj5jfZjTljDJtTJHsBiLu
S4rqoNTkvsmdblmZw8ZQXrHKU9DhqWnsA/gKnOEz7L0+2SBNFm/DmGMA1EoZyBPz0DEhBqJtWkfz
LsH9VJj1B3sqvI7JtpDBZRsmr1pS3gU5xmjbwojckHFSwfGu7WEP/PEmGJorm9bXovM4eTa1+9Rv
0iB7b2IeFJR6ZG7p+0hagdvzK9pMXhBag9rH0n6duKf6kRkUbQRSAQRuNHYOu5p65PkOZaMUfXZF
kFKM368dmTY8/ZzkZzQi3N1hysOzPjhXPeiBPIqnK6XDbuiDN30szRsaaHS3E4hBwpvzOdsS1Zsx
vvoTr8uY/CAfMlv3WXMDHRXuCcmKqqDGkTm8LXbYaasIriq5nbxsI9RxW4b3TFYAKrPc3SWxskjb
zThLSXGemyTkiIC68Nz5gpsSnANQA9KXUKDouplr6r3jU7x/rksRoDVU2lovC5SnmriXdvicIUNa
iNYyFn3BXklq8jJWP92eKdiJ2jff1leezW4m63YI2Val8wKx9N33/PPBh/3kR/bKF/ndvJ507iMx
mC/zprBJxHNdVXujbd9Men0df+5C06D7zy8WerMP2PP3fXemioYGeXABtb5b+WH/68rTxbViNfCt
KN5SLcSSXpVEpij3jjhkjo8QAZliO5hfRbObkpk7OuovWT7+PDEWjg0FBGlCR7TCofawqzbSTEjq
RqS7IcoTsJBiAd73PvXrYct5jvsTqrvO0gjxnOcvfDZxapxQlhzZtGAQlOjM7XlFPyzwEnddlum8
QVM5j69PiifHBTHcqZJ7g5x0p8ZyPeEjXYSwlk+9xUdmf0ol9HQo47JDPKy+Z/TY2z4Ns13cEiJZ
ZNHOymGYuYDuV6LEXpVjRrqU9oPNO7BJvQB4aL3zipzc56CRWzOLrr22NM/EOEcAdgoIIblcun3W
tYN3BS1zRWDSPpQEh7K32LKrYU9YVX+vYv/5x7ao/td/8eefeUHwqh80B3/81z5P+c9/zf/m//6d
P//Fv65Ibsvr/Ffz5d/avufXr+l7ffiX/vjNfPq/v93qtXn94w/rDF3NeNe+V+P9e90mzce38N/z
+W/+T3/4H+8fv2U/Fu///Ov1jUcAjRjb88/mr3//aDa3YruTlGj+8/dP+PeP50v4519Xr9WYvGZ0
hP7+fb/9o/fXuvnnX5pr/wN49iwS1ak8U1xniPTvf/9I/YMNPD4ZBGuz+oOyV5ZXTfDPv4T6B2Uo
liWOpMLBz8aLVeftx4/cf7AFp0LlYClwdVcXf/2fb3f793Hv7wfH/fj3n3/f7hqHBSc1qyBm7x89
EAoKh69HprdRlQbxtCumlpj4bmJxsGp6GTCWRi3FS00BKWaXuixLZdMxJhoriV25kCXcpNF5Uyjs
rTnSUxDW8NutPPblDqcPvpwrXMIGTS7zszwAYXWAqRsUn1a357NGmIgnuA1209/QRkcfkFZPo0V9
OO22RuqiNnREfWoDd1h85EtIjnZ4a21WtE8buAYJXFfawbAbm5LwLGZKalI9FpmCm+J6FPKTReqL
a4zG7z+IVyYatmNjpD3rMV8xgaFO0fwhdwGGRY1F7kWYLgs9eSH33dLImlI131kL5Cnt7DzBsX35
/cg/nw6ZdbD7SJORdljPbNtRht3oNkQLuADY2ufOTYo1k9Uu8ch2iwYyWWUaXrhBpK8wqtkr6Hud
M30Pda6y0ZJbNgvd8uNeTzG0Vz2qUByQqsvn4RfE1iBw23aGvh/MoDoPlUO8qvedmyTwFjQXbsbH
kCl91ygCNQqSPRcD866vt+A+WpNk61KGu5Ai2WLaGW41p4q35pqN5Uhke8QuN2FalMW9iYxr6VkG
OXzTjNiN+vXoQkdWfjJzv0uC55cyi68GaM6envZYQjSAoGQ71NKMgDp5rI12dma1xYPva7fa4IMr
zPk7SerwZDKQEzFhxm5o7uKKi088KdmBFC8unJtmsMuV26VbOOH4piY7Xtm4uB0Q5ithz3dy/tsV
5y0nugVQTd1vakOAkz7nmAJQcm3hKwKifVG4Ym2AtQXUCzNMJN/8zA1hKpYAtT0LmIjp/1J+Hp31
5HEtWmkHhGu2L35vfcslTZByHuDenIeFo0AH9ya6paJN34c59y6+QE3zM9GteCUiGa9GzVfI2m74
53jPLBv2u1n2gNlGNmBhtnQEx8owerLIsV0Rxw6SDNSVlYtLNzLjRT0VtyX1IWB3CZSmyNlmiqAY
T7Hfql+MOalQ3liWtijLetw2fQGXCOSeXUBGjBs/XdSF+e64QF4bDWAFfjvgDYiXPt5SrdN/0Y5b
1JIP4XXwpT2TzmmWuf1z7UQvdhZcF3MSj4pfKjZ3ohTu0kvVniMoLazAXtK8rRcVPKDR13cjv2Qx
Vv5FD+ghnL1Hg4ieBzt++fhJavCYOkISB9t6wJlSs6kELzVxHq/jCSQm9Iwu6Og1OxpAoL5+tHSI
pGNkPWl+vC4dLyFdnJK0laHGIWKvKbl3bsFrXU7BL7fwLyk6P2IDXTiaDae1zUHiSuK+8ircxFLB
hDKpEkP06zUahy6TR8XplzDq8tozGIhZzxbIIMaysWh7JZlOxwdMWZ8bTMuFXH1cgR/CHsyz8cHq
UVX6ipEaVYCm9A7xzvzcp8761TvIdKv+UkT9vp/SZKkZJUVtHl0eU4mrOXEWTEuVVsf3PfIeb1jh
qoWY31Pm96BHZgLqpBTFbU0Lb00daqWIkO5CfsMoScq24nLdErtHzJTrE+MD4Nb1CdeMqzxZ2f30
Pepmwp8+M/6C7mYK4eDVA3/f5yQwlbCkSUf0SvpbShtvuil5oudPi64XPxB2Yzsex3jjp/ljBfyJ
meMdSklB5JAGGbXvn7IRqU6h2QZcNUDDOnCSyJsFlILRGyqE+micHvHpc75O+IdpNhKx0+AArhWP
VJYJ94s7l+scF2o6JBsdoMqy6fNL1Hz1IuwYSjxmN/BxMc0LTUlvhLh588bXnlD+/WxtOhFIXS+r
sqPGaCzdBtiGap9ag5lNRnihPp5N0TI+cpW8jJPOIV1uiUiC0T7bLFpeElJRFEncfEDgcKYzCuNK
N6wfVcoSQdYi6b28O+0I6TcaeJ2jmw4xxzICl76wYl7tjyeChUjn7E/Y4KC920NwXw3MESO8Pmnx
rYckSpfhDuEvhXufq8vQA2cmEMYh4bfjO9qmMN+CjGeUU2DIi49hSpcJ3TeeqBx4oFuthvxx4nRm
jbPDOn4xREmw7/xB7FJ4o4dzuxUmmPwq3CZ6+FTL8kbAtgHgxmNnbTDXfu/fTyYZWtnEq9HVRJKp
14gzYF763z6GyNQzmyW6/6vOgfAkgY58zt9Io4NEF95z8pIL0udfVFLBCzTiX6bOAlTULB5thAXc
MIlW6YzkxrZpunRw8WofANIwP0Dh0MWrVnGubkiO5phH6xzg/QqfTL/S0nHVGOZPH8PcAn33bO4r
boUHGgovRM41cJ0I1Plh04JGsp7rZAZBDN7Zx8D0RhZvgl1+Ec6jrzRAr6OgkpdP9Y8m9CjIIaoG
VPTwMYqEYlqhJvYqArjAlVy7HquEbvI4y3mA19jwqc6nl6NJ+nhbzmGw2FRlOzFgK8Z2RdTlUnPy
FzMhMnXw403VOd/n2pAymVTSeYrOq2mVppQHdYCLWQkJ/uNnRVqcx375M6Ofg+AJODUMHYhJ5Vqm
TMUTjb0Pr6LWzL+ow/6bhU/O/MmEKmN4jm9Skb0ULKuUGQioJwy9A8gAaBJZUV4I0vQUUzIOVckk
z4NHv4olepoWvs+6E5XRCoTNjWFlxZIK1xvdagZxUT7W3FtPkmrrtmTQlDZ/bEwflVn74pDDUllz
atJQ68sQtt3Him3gFVi1KniPgnpDR6xfJZj5lnYqwJfbjx1Xv+pk+vKxD9BI28afwjLJM1kAYGe+
z65HaOlLz+X0K4bnpmRRiWK6kWMd/4qL9nthubeprS3tHB8OwZ30oACCRvGvbNhTSyiXQ+m9aAOD
a3SLeet82eUkdrPUsgw62xQN36ItmMjMKT3LgI4F7FpW8z0Tuv/ahYBj5q2HRuZOqY3LRGMVmnQ2
0khffwJZClW7/PdrwT0NiVdymW0WRc3N/XsLYhBT2JXpjGWnSFgzLBoCY8fCURwwbwpBMpMpNkHA
a+735UPXTE/KoRBtLYAZXYs4W4eo5xYWVtGlOwA441C8s5xgVdfo7UlaoNvqaWt6Uojh46tKXI+l
9sahhHpYwqvSek28TaR5UVhqRjgNz35CwEkxT6uYcWr2PtydKi9e8F0zieImWprXTo0YTxCR83Ev
6laPV0VKwGqOjYLAln7hp+yvhM1XiIZzJBvdHPbOv+y9BcWSOfaWd1nz+WWWO775EsmQYzGRUjAm
WgmLHDE42ruyUFTH7UAkd0l9w5u3ukt98nGpGsjt/P8m7MyW21aybftFiEDfvJJgT0mU1djmC8KS
LfRI9Ang689I7KrY59SOW/fBskRRJEgCmWvNNRtbexey+PJ8tlYn4PwhMxwv2eCLfmPv1EEStmzB
c2X+wAUAeT8evfC9uoTYFCrl+bCoOn6yyS/ti9c1ENsiBpdtIz4qUUpnsiprYCJYNJL8M9tHIiUo
ixIW0HFOAT9zKAUuzoYmuTebqis/u2H4ZjZgUA2ocGh5vK+Z812Rf0drQVj4s1PrLUKUS+oTWW1P
0DsG+Q6ywJR8/IoKLh3YYjjR4x/GJVhsE7N/6in0yPdIvnz1/OWYM5+CWqdLuSvc8ja0xT3Lqlut
EZuSQhCMFMFt3UfFrY8T/eghW7fd/F6oJLpKsA9pbX8us0TDzkg3d+VgX2ZCFXR70vexwbnaWYQt
IJO9G7m4r6dfMOKm35FWLsgbWppf5YIT8uQ/QKvhNFL1nJjK21oGpebPQmLjuC7GmUE8rqpB1kU8
69hcjUx/jiw8NYfcoO7JW+A0qNl8lMPQvQUt8QkVY9eNVfmvdZnepqq7ZzVdjQm8Nj1OyZtVG2G8
UGYEMbtzqSuTqC7/XGtfz0XVGGns4ZZ2KUdq8FpxJ1kPsDNMiy+YuFzdFNxFl/8MaG82xkgJ6erR
OR1SMgjzexK1rJduSSiBjYE9XpH22Zjbm79EezHM7H8+nXaWdSCcORo7VaIuavlfctRPjVvhLaqq
DZ8xnmf8jEYW2LYdj0nn3POSjRSezUsR5M8VMS2UAMXd62ycGdstGnp6d2OrS/91SIPXqbJYI3v3
0s/Ofd0dF43G1XSHx1Km54YSnIYi7cPMuRH7fk87qhrhLb8pUEJPVfFFGb2CfVIM8tonmVyDeLyN
qm4ISkyqY5yUfJF98QnRhrDvOXaebGZeEFIq7pOLK8gHRUBzbTsXdTDFf5w6v8zqz5CySCzCRZaK
ufOh1vI/67nvuTI9pFEakILCPYoUw0iPQOaBKqYaupcSRyGvUvsLuZZJlf5Q9QLS4dfCp+keU+ph
y80xr+W98eXykCLe2jjT+CH6e96wYa4f85I85wMQcZDFC1L85BYb/hF2yVUmrD3NUN3NjmMlw+mQ
wrc7MJxBhdR9MotQMSYs1tmXapEYwKgF7UUurHbreaz24ca2j/rMYZUDZXte3kbpX6XxPKNxozik
RJrN4Q+l5p05y7DvGHqUTvHVW5DKxnHeza3qc2UCQB3jLEfLd0616ZvEpwjW07XWy/ShrvOLVvNB
2ESLN+6iHTWt+Wmlzluv+7+SIHj0CnErXK4vYTAbL9zid+V44wFANt8/5TpLTDO+potbsyjJEWtx
TTV/cEPZbAQRa5HcLjI0HbKpF7BH0yPMNohQlwV5uBaVCgMwOtp14UCcsLFWX5tOEe9dAFfKPApC
o06JkIp+eGK+DlZNHpRGaQE56c1lg9wEnjbRf7FJLkxHRSmwT7etrWjM+VCnxnWoA5z4I8R+jaEF
xyS2nqoi+BojD48gWYRZ7uT74MMUTX+IRq6aIY7206jD5xyqK5v1NfapxLqlOJmKLxi0Cxe74+It
SmAn7wzc+pYPSZ3nnjeemjHDtdLFCp+50AsXozg7QVqfe68mRn4qRBQK8NuNXpV4xk6LJ8LMx2Q1
QPmJ/XHWnuWtKhKh78bSN/YBijw3rcX57y81hedZrxCfbaRJfncdizRkaeBGAnns0nOOAk+/vd2M
b5Z66vUgIpNi5chISpzXG4cI+YLwjHRnMuo/F2P6BJjs7vV5GM8jhdjZc0hriC1vCPNlxlp+0Jrq
vH7RDZMYVj85/n3TX3eBfx3k0Ff9f91R6xL+UDdTOuAIx9lm+t8Ps/7133f++8GIjqyI3uDLetv6
4/rd37cF6yP/fePf9/l/3vYfj5qWGMaOIDX/ennl+iJHJ8MA7u/nWQ+v87D87nuivddfrF/IWj4n
2SxADbW2g4PC0TJwtsv//aYEv0WQTqc1BsrQ4QVZZGFhEVvaKDNaqG7bdoz5QEYZdTg7WxXqRn6O
Pfd5qP1mHxllhRNkZx5kMR2avhrOenIferKFeC/lORrwqZ+6aCKYrHDPA/acDOH93j1z3M55vXH9
QlZ3EloxPuhObGGADJBEF5dDs+sm7xwXmX9ev2M59c6pyjqfegPhTHfr68jeC0Ifz1pbm2eCas1z
NI/P5Jtjw+LSYTIC+czZf+uIhuMUq3j7aaD78sqda5T4exSEpEo9O3Dd8gJ1WpFSkyRE4HogAowu
EuZWbpXnGFfWEAsD+63Q3OD3MO+y2TrjH0FgAXSNbYy/smFiseG4pbsjbPVhFLTyp8AhXsLXo/zQ
mDCDIvRGJk4KexWC1iePTodnX0LsJ3s0KX6Db3HRpxQQHV3niGddPj7XIzRto6seNb/otlUbPEY6
HsbpW6zHZ1lAVWOKCMVW+mXYGUt0xA9iTz7SQ+7Ka9qlcCg997OL8ltt2e4GesiANf1CS1MAd5LI
uh2cxd8sUfw0odiwhvi2aFAxNUF8wmC+DH6eX2SRxmx0frXHGfGPOduffkWam9YQoDHK8jfZ7nAD
m/6zgVI6jdNuagrir536INL+5mTDY1cbVMHldIVZTrvisvA2jsSUxvZPjAkeql6GY4eFa2XJKZTD
78KYx29d11k7y8asoS69HZwCiOqcEH7hHUVkFKfJkZCoSW9pC0s8TSVhbZxAHpiZdyzJk970NTrF
Uo3bXdytmaHlYDu4Rptt8m0qXZeiJbcvutP6eFTBY4/tgRi7Dm6W9F8cNV8O0G6aCcPzCv0UcwJS
MDCv2y5Qv7dwKcF8y/lxLDXj6GUzw0gstRqM3bZ2D1mGcL6mwYjC7sZLEPRiS9LefIITF3Y11FDQ
W9JIxrtB5i0IzBjK4MVMgaFRil1MORrgtvJa95YPZ8DHYbxqjrUFh790aTLrqP/NEdCvGFFwyK0a
YjUJICPK1yYlTgJIw4e/frD1BFE9quSYtD0OI9uVKeZscQptJTDFY754V3KKIF9Q4UNvBo/Ttxlm
8KPeO6eAnDdrxO536OpPWsNjXJt3m63xkFOJMR/Wd0OU17QxYIhZy1MRFwucmuzhRVwS3fcfR7Br
TiAoqq2OJLpJ9yYm5Y67hJ4U9t7peoSgjnH3nSImv95+0mW0rzoN//TOIObBku9un9yAEd7cyD8M
FosFAXw34QYPpeG9RhGQSOujyTLSp06T86vW6R80rkAqbnYZNPHdSAYIdd5wqzucx/Ha2xZ2TRBJ
OvqnKmjw5cmOqOpIXpoRoQKhPno9STu5RBvXt5Ip9nSiU/kAGvpIluxhNKyLViDuTqtH99FOsgHx
CHMSQ6Zsxowqu+iqFdi4uMgrq4lk+jL/ZQzo07su5rSNAG2Mx2qCn9u7wFWxK/ET16H5UZcf28b7
Pk9e8WQS+KvQucpdSGYWzZ8yKDF0pjJazPmaV6AIJSkakRJLZsvUhkvk3lqrbo8N4sjZTF77unwI
MsKo5kFhj4HxJMfxYc7kcEb9QIBt3m4BvrlQi2jjZP7J7+LdEtUEo8ol3Q018UcjyZNgC6fE6Uie
QyhbFaSBmnI+ZZOWnvoyv8k+r1k7jWEncP+5PFuj7bxoKd1Z5o77KMEckzxSKhh8WvrZfXdsh6RN
YiHoXkQ37rQBX0NTvs9zcKOSC4ORCE24afOm8g9L2v2KlgenzF4xzDmw1L2mUm7hj2xTgcKA4d4W
w5Hv/Qje2zjH3rXOATEHpTlhpqgFG4eCJBcxmn2realx+a4ZBUXzETLqnuEpEw56ROWmlago63rE
zssNF9O76REtTs4m5jvTc9Elnxa5KGkkHmdYs/4wb3Sq+GYqocsXYW4QSE84n8QqT7eHzyyZwCYa
YW77MiB3zPmwFZahgTACrTMp0cKePMs6elw686EW9WvvGnfMG5+YbbnEVp2isfyAxnMkUfZVM+Js
fx19Lbn2wtppaBRkjKn6WF77WrBb4tRQ7Cb0m2ndPmFh+JA0+eussWwEQjxkY2iP5kdiUgabTXus
dONdxuaz5zb7uOejR4IArOU0G9ugLIej/Dh1zSXPYuYAAwbTGGDznpctQr/F/GFM9c0o4quZyifT
BT9wPID2RZhnYfdhWhAjpBfXNqZWIz2XpLM4Qya+GBVZTgkwlZ0tYVd43yx6rs3IdVksxBElE37k
7bumW5cSPKKy7Xf10aiHwnv42CjvFZAxs33I/B82BrV07PCy2vFn5LufU+O94sgQwFOZJu+t4OMY
pvrnzDUkoe37Bs7AyYeDsIew6DAqHCZeCXyywjvFi3uutfIcGENo5IUJ5iIfwOA3NlIxHwh8mPqT
Nt2nGYd6C+i08JsdPmohor1f4Cnf5m9zTCJ8rJNXBeJpR5jvFxDxkyX4ppVMKFiW+kNRNLSql0Wr
llDyxmMm+e6m3nPnl7+qJT734uYD6hRdCwW5uWsZ4l4r0X51rGR9BrKEGSQ5FwbsEib3D5aGNuah
n8yr1EiuajNImUaTf5uc+Q+Y2HdKlbCp6882vfgZp2HFdrUFPzjB+sd6vLxMJeQVCO960F2WpYn2
rpGPdLb+8wzA4UknocOWRK1iyF3lWbMtDO9mzxXxbbSSgKLlNcL9DnTEubjAa0bQnjUuZmlf+sxH
3FU8UlfH4ex2S4h58h03uD/1hKd635GIbsRuqBu7ptScC4GMx6yuWA2qXk2Z6rD3p48ubz7cjl2/
sjkJ9ZwRqwOoXF+x6N0ZoNw+7KEEye5EGHMyQtCDu7ftHOJmo6qmjXLin1LjXFPG61FCeUBC6E5q
aCZK31lCfeixqPWSjijt5qR52Zs10x81pXkoJ5v2IqlqYnNpqUr8dG1peReiVGsCkr6BcD+7mmVt
s4KN3iVEujCJ5LZneTYy49tMkaSQlzyE/wCgTDuIbETMgzxmGmEJU24fWP0+DSN6d2ItPfT1+HPA
4WQPvjRt2mm4CwaoCQwyI70JsfzUpwruW8WejrUzOaSEHGjs2LZN0pH4PpqcIzIrvw8BwGkOUXRf
pRJWDXAbm+uDORNJHsnh50zG3aAT/uWJJtkuEB9UFO9bXNi8J0Xzpo3zg5smb6Xe4yHpEa22wLjp
5XDJTOcgXZP0DfMpj8BNPHLgGeGlO8Yg6QaC2RcuO8UmdJh1bYSfvDZOcJOlr7J1XCv/sBfqa2o9
1wOVmkt64bxMnzMcAmVkH22z/jkOT0a/dXzjo1mYvPJvhhdBvb4dpMkETu5dB9kq03d02XIPg3fD
jBdUjGj7DdwhYFh7o5MSrP7MZ+82//W7dDK3NuV9iyEYuxzDZ2KhOEF0nsLl4dWjpeh8mto4jMmv
Fpbdv//UTGpWI8gi6i4Bs6sJ+jFPJ5zgqB5iqJhzRtF29obdzMNRyasfTasKrfRtwQORx40bPOOV
jog7RzzHkGD8Hxk5KyFHNVkV8pphm+avxN60AmAO7Cyo8r3BhlQnbljzvQW3av1e/Y5/NbLNgDMH
NxuMzbgPRarRDLtW5eLpH/LYCm1jWaS98X/NeJeuAjrOodU4GUnQCvj79Vc4Nqrv1eUY8DhZFTyQ
XXu0BHxtDNKeWIe2Bojd2Otf6sAqPNkYUQLzpvK5zkywuXHf8xeomAJ+HMsACKfiwjnUtoMK1YS7
rTJR6nMiqlAdq9M1BYmK0d2CGayevG6H3foCGFxbOQko/dPUVKF6OHVc6mk19XKQWK6vncdonENM
t6X+OvH1p5ZJtlGCmHDXVkZb9faol6fewn+/1ICjMieqOXCzZqGZQPGVMlgTk71j/d43GWcbt3VM
wEgED9X36j6Ceb/ufui0LbYAzeCuXf7X3XEKPOgpyTw8XB5E5ED3WwMcC4SiSby9uinm16Lzj+ou
6BrDZaBDQdVgG8WneiidNCzMjLlWy+3cth9SVDf1kOo+gXgslid1D3VMlfiTPP77oFR+sjrgWDgn
9VQ8xYMcyRClec46Y3069XCuHOAHPlrEWdGifAuWIz7XVC/Zzq3EtWzxPGCI5SvfRRNgscXRsbeY
6mELtamGtglHk0lHbKVf0OBfLa6qTJJyu2hufUhiXWO7n2/rAL/usy+221dt4nQtnQajhPI1znC2
00v9ODAxN6XJODgjUakHi9YrTkWo0WTNR9MBOsJXHXTHaWKajY1Suq/yaONKpzk6LZTsJrs28S8i
rSWbjflMt/BRjlPJwN17WmkQdsOJOpaPbJKAZWooYjevtiAcGuVfh6RgFjTyXXVCyJeYZXKy4upF
jMgGFh+2DvYUDTUOcENx7sT4rP6VQWPuakUTU1SwDtKQiTp+P+4Nr2OCxSaCaTgmqNEo9qn3CQuc
dCVn/t5HLVmODhC1noJ8L1RsaILMndV6b9aS/bQqz9+6TYt3lKIKs0PU99npX/KYemhxANldk2mT
NbNn2CNtnH7ypso5zWrDajPlIdAAGpPSwNoV668r3I2ihnuK1Au1sC3LKwa2zKrUBAbArti2NvOY
FL8LzU6PQSuSLRgrpzeg8FzOt37AGjkrxEOM7eDGVSMzvYdB0VX5p92mhBrHdI+m5PirP8IXDGut
4if8iZ2u9VRMDPdPsjWOeskAyUz1fKtHu6avv1e1UeFTm2dhpMKBLXu/GAxaen8QW3vQX5BuMSUz
i3skBpVKWEHiZUgh4giPXIteZx1OUjsfKw/soEoAuk14fZs+sg5L1DOJLdiGMRpAezUfLFdUe5Pg
Pb0u7FPd6pc2AIyYJYmDUg0zHVNcVwi/OJWCw1yZVwKq2EavJfy/cZ9OKF30CCzbUGNoacB7K8RL
HFGkrie67xFMMlTurjUCZ4cd+bAv6WRmb0wPVcfQryrrjgqLufOgTvlaI+lkkU62d5qrOzvWadb4
VIfRxxSIulHz/WPlzPIBQnnIWMV50r1zILT3JZo+U38xdmmQ7denbgi537i5lu4msyJi0o6rE/Fi
8L+UdtyGRDJZ4vE3raDqKz14jFys0NwUHayqHrIllWEXo/JPOS+k7r4XyEK3tQQ4HQpnPwbULUv6
FAmk9+nMX3qZs8WTkCtxSF4txcyQrNEZcoFJQy8Pk+FQ4dxQVkDNifQ0RBHR2bLNIoS/XQx8tul3
JxI+wUvBi4uSYl8ZpHLK6ZOKU2ANMuPWUYlLjzcUks8fusFwIpHFlT7Q2c7TQtymrG5WIj6Zdycb
mDfBLrHr8xA1t6FLroabffnFQxBQGjVFayO4AHVW10I0cG5r5fQG12XY1i5rgIH/gjnSRBh6fw3I
KY3BCacE9laJgzOGZbAs1nGqGiiuLKlScDwUeXj2p3dXWg8G9b5XQBHpJeVRn1ENdpxKwDZJkOgo
iCmNbFcy6hop9Ir0PPhQ+BkXrUODtmAuR/lxzxUjH8EfEyR+0m1xcxbnWwmDkGEPgxsuYJLoH/vB
encyGrhKO+iMHPNRXEe32bEd7PXMZeYjh3wfeUwExECMsdjn0W3SBwBcKPPLAi+usqjK1JNIJtFV
ZHwvanHvCuclT+ABKZYXWwfVI8Oypa9Ah7iAS2V5XPgFmYT6HzU/W4k5y8g6zJNeHAveBFjxQzxH
zGnp0ewEZTMRVA4N5jqzn2LwN2v0L02W302jvFk150IVJD81SbRox1DbHDJvX0iP63nCImHQQydi
w++XgKzDng5Un74nMXGmCgZyRpg8aeK0G1RyVENT/mosYEQVr7Cd6omexMq3WULCmRtDrMRR4TcE
MYuhKoq+GIhMixFnUIH7odvKoxwK8qCaIriWmr+vHfNq5+M31Iwp0CEniDvSrBNYpHwHKsqIst2J
RnQ7X1gvdRc0Z4ZsYSowo3INmB4ic4oTnnBPliCu0zU/66H70LGE21kLNUBFtkU68hEENv1FvMWH
4K8xI/z9cxKZLaQ6aPNweghLzJHlYhrJG6nGTENL92ATmI3s9VgynGvj7h0T7UOG9d229Zhpe/0X
YTSvf5GnZPerqr80+YxPeWUPlxxt2G4d+RWp+7CYBolenOadYnriF0cQqgFuUo8QaroW0khc3dXE
juQWGDgMb3bznH6poaDr1++dKV9yIwCsod8YZ85egGAke7X7zHnzrWq1ja4hbVlnZ7D4N7UIfrRy
+SEnFiCRMftsgoRF2KhjdB/Z/8fDYRVd/Ccr2MDpDGo1xjvwzv+v6Kk1udDgwPbIDOBQzMM6FGXy
6/sZEfWV87JADj2WHTCirUWAZsF25S5kA29SpTF1V/QovWfhm9jYFVepSTkbRCtummIyejFlURR4
p/UnJ5rU6V7ceU+acxK7GI737sNs0eHo9TkrBvq3kXFkoAZ4zdCcaUC/LTHv23+nkzv/pJP/9bIt
D9dz7x8xSdC4RFlnTX+kTTsWLBzTYjwEHuRRja2ZjJiHvP4S8+SHWCk5m8Y3iCI1FOdCZFwQdHKw
AihXBPy7WdF8EpgAOyZLXxQhv5pOFWBL8OE3I4QTfz84vHvrLgrAtiWl6DIWbGtmUr6MbcSFAAU5
0tIvVTYl6jzF7gDc3+Lz+ItrrwgOVQUUFDXzjSrrp2xZsdUKV7qEpECtPPl6kx7z5FL/adLlqdUw
Zv7vb5r1n/oZxSHnhZqW6+Nl+I88JyQ1uTdqVnfUUgsCXB29LswocXRjLVOz3Kl96U2ViKlYPys9
gqnLSdjAcWproWG5eiIg59LR3sZKe4wbc7+SYxbsQjfLwuLhubOgjSsued/xzrmcQomePAOT/vyL
zWZbb6PJHHehRVLkhlimxyVvn5EwsakmJxWbmABKqyvwv79875/njIUjiI0Kw4fJ+A9vgHhocjNI
iWHS9c7cp0WoRX689RK2iVKLmW+RVLOS6XUTE9jOTy8rSU+z+CjTUpHAFZs8mqMnB3N3q/F2LH7H
xWWpK8dTV0OxXAuGqSH2AqaBUJtKbJf32eedqbD7q4qSJyRYqYQDwfqjYeohmREFy1/UISdLoMzR
VhS1jlWB7HbSE2jLfJhU2QTDo5iOno7sf5lXHlIm7ebsdPXJ9TF0QJxPg53gBuuk9kkoIpYfkx9q
FIyBLOAj8rzyQ9DC/szvegT3KJ7fcqgJi9dh/652V8ZVNQU5wetroWxmQQiPGwDMPjUwscL//okQ
VPCfoircOy0T0QqxVch5MYT5vwuYg/KuLmZCZjKBM+RIsXrofQIxTZRkZSUf3cXFyJT8n7BqhrPr
NmbYjskXe3KN+/rG7OO3WZ18teJZEVN2QR72gPWai8cff6Sl1feWEM+gYn7116LUGScbQ8BubLKd
Zpi/dLn89tL4DvdsL7v01QyKLz9n4Si1F4APNtTWZIYCqyxvXX3bCe8hs4f7UhIrPDcRn4f7s1E8
Tvy20h3xgekumYtd6WlvUZ/g0VIP8inwpl2/9Bet6fV9PpqYQFbOpTKkc3Ggu+Y5urqWMUnCQ1/H
cjpHwdhyS2WcImmGadk8dWB1R1xVcwqvDjsG0emwyeHOhrUEbiz0csfShnhD3BUH32tcwE4WPMUM
W+lsVg8D3bF+qxW/LaiRVJHmtsVXEZBi47M2OTZV4MqkWn9vUshZrfasj/FXVRbkK6F7M7vfa0EZ
l/XN1ZhgttWAj4y6MhRxq/Wc1yVqr6ovjuv0h5e1p0BEb6yUd9Wa0kWTlK2woaTof8jA+RHpdZg7
pCK3Y4R0JGgPwJDXZqHiCjRqhEWMyv7hpyIGUfFvbeTIeziMX/Y4PTdleTH1xKVJhEOfWlThC0HJ
Vfwet8VxZar2yS8RDx+aqR4roYdAMepVSCKcssQcy9Z2Y86ZsiRM7PRB7LScTjRtqmvreq+5BoNX
sbpUxdkVnanIIMUWUvnVL5KTHztIYf/itw2q76hGLjq9HOgj2+aYwiH1ARG8BKhDEejshLFTjkOX
XXG4Zlfitl+bcO/t+nUw4PM33bj1VStMJbvrIEbuu8F6xr70R6RWIW/hyfW+eU8b88d6gSdtnYRO
RSJ1NsIAqGMEMI15qzNcJ9GnGcxVFF3bQR/bfvdjeXMsjcWGvmfjEB/l0JP7GraO2I3RPAe0RXjo
f5sa8a1OxW1WugkCjjY97XHQsfnrUYGLgh29aoDnYWQQKG6RL7S23b0GcDIaQAEL5b2h6I9C4w/x
yEpSeR3iXyD9mraetklyMYyW3YOZUWH5l9qF4Z/1VnppeZPtpYYkUVU/ZLnsGh8hWy4ZXDMZfxty
YVwG6GmYlGylzNNbZsoTqTzyKMwAoMfDaEguBI0gSAOywEdMVCP7iR44B3tJbg695UnL3SKsI50B
oC+vcl4+nHw2X3L8erHeuuKa/VoviFh6783HcowZTKkjDABxSuF76gTAt/gIAW9VALJ9au+rpDO3
0rTGHR06CTEIK4ahOLg9OdATXvahCCaFkvZ0qjaDu14ReyBpVkevc3YrMahH1jPjh8EnQSZOEp1h
lZ2tvG72uVadlyV1w3bSLVTDy4MJan5IRg0iS1Wdyn42z0uwPCSVne+QwNy0wah5uHohoYbsVXvR
IXT9qOeG/EyniffS6b4mk1sdDYxB4HR5hpJmnT2v+9d3jA0NbOjPmqk/LwY+uNDXjrVumWHiWq9u
IJZz0L9L3GfBl6CikIDrkBGpvu0ZBg19ehBJPsFXbLSLiX8tlIfp2ESLdkm9zDu3y9f6Q6duWb9D
UccQtLWh2VYzvvC+5UAA9B8WyOtH2/aCSzQs2cGvrO9pE+TXKZ7w9lnKMDBKh9HUrF8we3wY6H+O
Qi6PsedlxyIrDJQjA3TzoiEWQyMwQ4wpzh3CcS7JaN4g0TmH9SjXo7A8HDQqq/sSERyWSFQt5IeU
kYo/G9uINnQrpOXguj0ezHhOTm5RMN9pcqLCsmDrpDydLggi1nVM7AqAc4Ph4c5SOcAdDMGLX743
A/Q604lPude6l1oVIZGBStif0FIjNnu2474/Ssc/eAaQSk7dyaBlekcHvl/SOZxM87cls3yXDWZ7
sZu+vUyJ8dlATt+XKms4qSfyg/0y3uOTu8un0Th5dsUwB5TwIk2b8NKYsSFr8UsU++95OpIeHunQ
WSJER6W7xRMCHbyVXeT87PTzY9VxuSSBcTOJ8ya9coE/qHXZcXqJq8U4++l54QCGJa4AhvAigeQ0
HjqjOMfD3B/00qVLbpqlOzua14FkWJtxYYiyzWbjVsFwOkOwz06ZiOAeo1wAIzTy/kxbmCMyOfus
1Gw8mReujxFD5cXVzZq2podtXpEmjykMcbzBgEBpxlJ8gxjGdcZ5ZQDnHUoUIXqYWVq1bTuE+paX
HFcJl+h7EOB8/IoxWle8uuu6alVKmwG9+neRuG92ubyt1QWWiyJkTnaQJuO8uO9+kLia733GfTC5
i7uP4Ui+TH2oKz2Dgws4tBLsr6PdSo0upik9JAiqZgcjrDb/mOP4stKzK7Nwtx6FNOM6MpdMRGvS
1R7hR+3Xo1wJ0woiWqLyNiUhpMazkRiPhk2eO0OV7TIEjL+617VOame2DxmXhySDblVEQbvV8D9W
ZGc8bbutUy3PavtcOeSIX2D1t6z9vApcNLNvxI1Bue3yu1TUYB3aOWV6+7o05V3xYRX73LVgoCNs
YpQ4hR2SgBQRZCSIflaouYznkF2fUtrlkWoJNQe/gC6iuuwRIVo5c7i62ebE/2Tgipth4Hl6qM95
A+lMGxpaK25ZRTJLXOub+8rtHxM6dy/dY38PTz2XB2OQr0ufjqeqxJEutZKHtpBir3f7VbO1EoRx
iiu3rU4vOsKz33kNyjKIlF8W+dcbxHPoySz622ZafCwDyrPRo3zNhNKgBuZx0prHVg9eY2dhVmne
6G7Rhrjy1YG5Wxbp19IUXKuMoAbtNVdW7q5bAGXNd4xbmk2vNztzbm6NZx+r2UVo4hzXBtpTbOOh
855gSzzJsrP2YweLq/faU7GiaUoPGGgnkqluunJ0KOMZSQS59oM4d0EdLoX1UihAs1bqGi0Dj9Gx
DZXJQNFiXR0T3hSd/tihfOH/VIJVzl4V4fI3bTO9ycmnB0Uzp7MVWTkDGSQZcfRnTLBJXM+IJbHA
IikjN5lZP1JEy80KtkwR/Yk3Ft89/F8wQv6BNO0UM19BV5zLUM8kSiIOujuVA3QVe6J6qmLqIjxD
Q2tYFiS65b3TtH1XaN/XJ4idCEIP64NVTf0mc7pXJdqxWR9YbZvvqvZc8YMIH6O+ceJQ1edd077k
jK4RyVD7loA2WUZbn2jimrYaqRjS+1bM1mOj9Q+pBws6amE6dyRcEMsNqVb5L+DPvgn0GuFMhj+y
i/MTh6YPzqt08FSLp+86Fto70+MC6SUfD96JJjwE7miAPhMiSZyXQl1bqURgpVCfkPvHHwOxG900
uPZKipoqKRIeHhyazZxubRE1HiLwkgd/jH9r8YNAcw5a/aZb0VetLaRHwp8kRK0JJ09Qk8vlJiuO
NcJVmumR12/tUTwRAhGy+iB1mYpdqsUfRsV7qKpUNmyyL7z7Ipv7UczBT70svwwTsYC6bnsjeXbx
lRj7+k8e5SdDASAlyC+6Xv2Uz+3vEeTUUsc4Uf/W3oArRbD0HGIAc6ii+ygXEZ2Xtj6VlgldDC9m
Go2j1Lh0gsh2Qk3DcWq0EDcOjX1wEti61pR9rYgIrqxhTKT51gMIDG2G7uvN5MBuotF48XP/lz8F
j2BQO1Uv/Q9557HcuJZt2y9CBbzp0oBO3ksdhFJKwXuPr79jb54qZSnyvojbfh0GSIIgCWC7teYc
Kxr6rTq4gdBacQaEdagM3wrKzG2XHkRqu5xS4X4/92UhF3oskzePQn9U7/sN4LAmGl3hpO4LmPmg
zCfNnyNW8ojE6Q5bfBPURJuMkUm1savKngWO8Ny1METWQ+34wrQi1uNiSWLNLK+Zk/ElabSu0c/M
JQUOpb8+Md7hB2EYFA4PuT6qIkbtMKowz3QZREnvQRqnpANDEzdVPSuPBdWaC+zUMgAn49a6mDU7
lAvOuhH3DUAFdKUhll8mfrnQU5ljka4NGmpKIHLfTxo2e0owygSA9OdQSpEbAfWX5gxIacWqg4Ln
67iFvnhobIt5LzP7QaPekIumw7vql26XlzpEM7Qnh7jVEGPZLlmcODvGc1QwtDz2ps3FsE6JGR40
U7fWRuvAIoZnt6bejYJJV7kaFvuuq4pgDTyLHE83EPU2PmbRy6asQceuCVZKg/Cc9Rp+MruiERV7
c/KrCEmrGtvO1jQ2esdVlI5YNZ4ZiQpvi512yoBsaQUL/XxktSd/gpnQ445B/WpGKv50Grcymdft
VDC60iMlOYvF2sS17xCgVVsmB+lobutgvtFmDQEGrgsQt1QVrFRnRQkm2lOjHaVBdAz3ptWzNOo2
WD2V4lomOOUiVx/w7RnOBYVPyLMTfW/y8tXoFD8sl6t2pKFK123gkK+06qn3jV+9Nz14SjttOhOD
WjwV5iFRwTBS8avEBuF3uXNRUTaGhBqB/GpWKcMHA6aMiD2oOk7fYC8xHXOvzJe6+QRcW13n44Cx
RER8rNDE89e6xQWx6aPj4T2AufTVzONXmSroPx34zXAI1ll2k8SohCidQvSAZiM9y9J5Ei31gR7t
wTPrV5lym2fGOrebXxdPu0jUhWLiS7JCCk9gzEuFSqHY1F7yKh1vOEUZV6P+lxMs1xO67bF0Hrp6
egJRCSLOfhiD4bIprZ0r1q89oQpUY3i2BNeB8ojlNhcuL5FutmvMsvx4uZ5UVHgNoxImq6hMCfnE
JYLzeoXjwDuPfEnV3LSUaURGGvvCjSlbV2rMvlm3J7fQkS6lj2bIXymT+uD1aOiCbpWJ6V3d0T3L
JpeLjIxMaohEUT/8ghFZEgFX6x0QyMxk7d5xcxnJTWypn0VPu1SUyB9sek4vh3YgIseug9ZVBSYr
h2Q3DX8pCfUVBangnJLWmnGFJMoWnqh+US4CxRIoVHplcQ2RWpCrTwg6NyTzm6o59A65idZ5INHE
yCLmSKVKz9S72OXQXx+mKU9gbIHcU5Xfgzm8dMFIuUzylXUaUm13H9s0j4oAhrwblCautrJdyBiC
QoKFlA8HJD4J+9C5E3NmRJvpRmYuZAKrs96pjXYvvUQe1uaVgqjRWhIAcW44E0hcnqJJQdIQRH7B
fJjYI78VThRG+Mxak2rk8CkhqDqDaKFGAe4B2geBRDAGIpwxLRehuCGrnrWzmEv3BjwF1qAHpSlu
PDCvqA6LCy2j822ZM8WhguIBtTcToWlviBHPRfKJlTu7EfMxAwpxDrpG+AVhQ4jYl5hpaUw95VlO
IvN5ZN7pTgR8pMVLe3QWO+FXquQlW4VRLIWiztI36E+zGX6JXF8coU9Z6qtqSHbyWJbI6i4VmdSk
qR9Y+H8VCpZoaF5Hlyu/lsZiQZoTvT5hOzBQ8U7GgCZUJzLePIUaglNyEiLrgv7MXqvM9sjgVn6C
97Aeu8UXKUykZuS8XC5L3txgb35pWdwutfeI9YHEBbEMFPX6ZZpFL7IN1Zo2+s7UYFhxym1Yzlu3
w2EiGDXCEmdP0BgzN7yRRlpXGPCFm9dRPjOCFLiYvB3eEqYZomW6Q/ZG4EhdWAfLnqInoa3N0zZl
ojQlujgZTzLFseRACSr7fo4e+98WcOnVZDL2BM4Vvpy3giX1yiN0AZ+B9FKRfVFn7y3Ox5vYm7Fb
hprMf4Phrw20x9I/SRF7grsVI2feFhezgAnkTlr41bQz8QOUJusGcbPOMXP7TkSnxLSFHFm8ARLn
S1ehmM/FAoVg5NhfhQNRykYsI/czMyFkXJPURj6FW1PZG5QUtnEFbYs4IGyccNeKhkXa52hR+hfM
W4XwYx59E7PzWJlgQcsvKRhAYk/OtOg2oxF2m7emUTQU5flNvPRMUEL7DS8M9Ov8jZ7uRfVmXyxn
YuGtNdv8JnKYHYvkt+j1kqrfovYvWByFxmqcsk8Rgxx75pDSwc348RTC0oHkwH3tpliDVbw+Yp5e
Efrt8YkugXUYbcq8yb8QDcAjvYISTCWlaC3KPog4bSHuzckNHiTXIsVmzRiJ+rcL9yVMgLRS+3Vq
6W/QX0mK067ikni6C6h8Ukic1dCLeB9eA8uQSsevGraKjRgYT4uJ25wlRL0KtfpuzuyaFS+Lv57L
4lX4Y3trNSgYibkt5GQFJ9RNUVCTyo2+xBkV3xYZDSsy4ehodfUck85NfUP2rFpZVnpREEFerCLz
ZZhfZWGqbYom/+yz+FLMnJaUKRpzWz9LYlzFBfcOaZUnVSMMA20dXQnIV315rnsMuA6BDltMJCzd
1OB3LCfZZ7TCl54kCJpS/JMrfCynoJl8wuJbfi4LPZLpZ1s8M5upd1g6u8RyNQhLjU2YtJyWec1s
I8VSwWo3zDeCfEGYiPSOcDjkTfdbJeGhgDFZ6wMdSf6FdJTgbuAces0jnsIKzBSGW6sbNmjJIOyB
9kKNMXzYSbITt7vsE9Mk5uv6xJf5EFvF9Z85pJSYgslpphq5SPmtD7fEAtHnF4kJa9l1i+BITnM9
1oq9ETFwiSxwY8tnHXUlUQWaMMVHM1He0sIslTOHlO0nMhwMHIR5V3lGnapmCS/E3Mt0yIdW4XI1
jWmwbuMGFZ/zONdthYz7UQYTZBxDaWcg64N+L+EYTTajtk1b1J74gYaUbtT1ItbQhnOM4EYbEXcO
pSR2QH5Dv31YTIZuSnUSZ6LsXV99zSYAJMoIT+vasu4jMuCrQln2U8c9UBQM7Ko3aH6Z7nuBecmd
8lLpTRgk9vzujr+lSz2oU+QlHue8J1bjski1qpjq0y29+cBQsODr8ka9XgthQMeKiDB8taY8KIuR
gDBkRD9kBDXDdQwQNT9GWk8erdiI7LvqEH0cxFA3Vk8dXbKIrOQl8Rit2tesjBwP0R/i4S+5gO6W
9t4w+qdhnMy1zvVJAfTvJGMpIF2ikLUde2MzjVPE8hzx7cgCg/odv9OqPMyZyhTQprKkI6S+IlCP
uux1jvN3PaKLIDs3rMdFpa9DsqU7iDMUTDpxvTUrhFxjZp/iQJ2R1Jm3uVB8ZONwVTf6Qr4mvjJd
NFjNgg4uF+KpKmTybtEqCc5uB4aWcLbNFXzjeFUTJd2ogGyl5KIDNLuyrfDCZpKyrj3642D57TCx
RZuD66VwqAB8zrou+Ute48awGihAjcPxJoCatFCEXam9leKhyEZLN4csT1vQpCA+s5fJMqSKodWG
96QDiBzzk53mzdBJyFpIctdiJBc5MUneiW0SILXFQRWAqYqpbmUAhUtdMyt5lnCVOK0vqVx5L8bN
Gg06gfv+BKEKG7lYwidkhxyNZt6G2UfZP8suVPZnRfIW2ywKjAotpfmcefEuiIkP2MNEKYOmuXTI
vfos898USlRqeXUb1b8Ht3+vavLqbsI1y3SmbDGquvXkYMA00osWHKRM40lUCJPxivrpa+Kvb2J1
V4Te3o3H1YBQxyhsgjzhrl4u9CESeICWeA36Zd+svJOiBLtcS39JKEeu0MPlIjSNh2DVCNFHGLgP
XscMLDCYgbl05yL65QAFkJqOcYmOoxu/oDgkuDetZJizItWzxk+48wYn3kswlFR6jfXKCBkHpHBA
JP9SGxGtG6a/kTwxMwr6YGXW6W8JFgJ2S3qpNKgPazz3ifk7abNHATASw6ZaJpg0yubTLdtLRJSf
Ml2H2m83t9XzQrUWVrtdBdtFcBuIcgrN0NChtmzJ7Eai8TVd+YBF8yATwJpDxo4Azcr0vBtYgNcB
cr8tpgy62hDNexfci+XTNDG9B+OIPlXYzQZHEKyYHeZC4teb+aWdevp6KZTfMjis28JOPFF1A9QL
GRKErBbXXWtRwhcN1UZYHKAgojirSn4OU1HvD4jf1vImJTE6rK3BXuegvUUinjoeqGfF2efmRtdD
AjLvqgvChBdCq4R7YS/nfnLtVipXcR5sF5ecZmbH4PgR26clhfNahNkGgCYkuvFuMtNdl9jPmk6X
jNr0VyQktZHWbL1WJ0XKPMRo3DtK84THeKieO82tN6R31p7dXaE1QwgvUGJilTYJJBJ+P5PKHa8i
5kttCdABCsFPEV6nsBI1ffOzkLUTpDGZRu17/dMyi2LTW5+ZNeEoFDgJsbIR0dGYEbBo4TEYk4Mt
kSVbxtuOsM8KKYiJNCQZ3Ou5Vy+jckEqYLA+M636CK2TbrRw3kWDSHKkaTq+GjGLlgI46m+KvGn8
Wl8nDQuKXPzRSMwAuv5a2dtNXmyDyYUSorW3kt+VLgzXseujm3dZAeqw+0i3bm2k4YDGI9pyoPjF
jHFaJ2W1rsBga7r9IKLjlMD8LJTmXRCtxJqRxMcjnpZ9ndU3gilSxtbFQtCDIDJzxskke+rdgy19
wUWID5OenO6OfuUmX9QHyT7MxM/3lItJVdRtneIhbgWNDpJIvgsMZLrtiSDmu4yyaBM9R9QuLESb
x5I4P8bTGBlgbGzEKZyXtOInD3euEPOUlP0jgYIIhqWWkRVPmSqz6lJCKRaesuUugq4n1mAy9kSM
4mgwe8nM/MMQ8VNxlt1qucwr9+hUpOsW+yMfa2wySHTV/GsWtDjH/NTj6VZcHmpHpn5EepNlMckA
m/uQq0H9g4KcTe0wP+SamvUdFj4GdNJ44m340AwE1GKoxcxKnGY5IxbhdLm+nqDDk0Qm6yH2nqHD
oRZnyixXgB14BZzH6WkWHYUYwfEcpZR7W1GnEZFEReXaWRG+TSLbhrK1ctbDrBre8CW/Wi0dr9LY
TLjh1HAmFjHVdkX4HtbltU05LanyXHoU103t3smRZEDlA+5IZSpPfj+pmIlwi77aAAvzJT+aQQiz
jS6qv0yL/lX0NXLspx78lYHwaItO1Jx9gWLrRV0yPYy/AjgYMNpjSpjANoyL6qUr72fDepAEKTHp
tY3lLSu8Ew48gR80qHkVhs/dldpGr5VifFa3pp+apbVpKi6omFXIwUZxcYPOs48k0g3EVFUkFPSr
FljCyhyGQ1KMB2xS10j0n9oRBDzu+odivItyMslYIh5qXTdIJCZ0XembnN9SRk+hrtgqbi0KXtbj
ORqnaQQDLAtnox4aZxXkP8zgf+CyPxDGP57+/0k01ijk/ofiagMz+b+JxrgH34v3/wIanz/zD9CY
SqX/UpEDcjNxASjaB1L4H6AxBRz/RaV01B4GTFtdU/mmf4jGpvcvVVVh6ZIVsSx0dIi2/iEam+a/
DNukNqWhq5ZF+Ff7vxCNwST/YBqrlq3asjwZ1dh013TN/9aHVUuZ6kEwR9f23N4GWmMIzSQ1/+oF
bwIZiwUKvJ9kOGiRnVMxIX5zW7c7GhPAvJIwvVVHp14tcLAsRMX6gu4qoX5zZ73qbndnViDnnYGs
6Iz0zJeC186jf66dpxbQez5a115EQCQtj676QG2HX8uSbUsnWbZaTONMG+MVlcNHoRc728whgpIF
uI08IuItaDYlJa0U9FD1bJi4mTlth85kZV9pGyO9QeP0pFj5s4GCf1d+hSPEubnZNe5MWrc3Cz9q
0oVcOkSeMMh2IR8Ti0662Th8yUQd29iZPyfs+CvO3tptzHC/DCRtzRaQnTcfw+F9WtT0luI+294j
nd4uTXKBmviETM3c9+R6UWrM4Qb9JupAL/6se/dUDBk136nRsho2TBbwe7nlrpw8Eolev81NqGns
Me30KmAendqQUBB7RB5TJaoIbCyXfw7QrL9IqEQfWraPCDSmzk/uIldLt7pVRptEp35v5lMs1bqu
i3yjV6lFeDwkT2F4Zyf90qg33VDCSlCojbkg3idUet9yDyDbs9AwmdmL1rTTttYzljGEr4yYOvSx
ZxForYAXE9fwjaR99RLhcF6Mclv06lH3yvGiqiNfc81tojEQ5Bma09hu+l3IGchiUAAYy9+0bLgD
UGz6OqTgdWFiGHcH3G7zQmqydOfreowa8G3ZV8L6Ey6Ga27M+RCBntnPA8dA1foE45JwlZMDCc70
dzQnhC2tYTsl6H0zxtWNCodon+FD58JOVwoc+XUCqonSTYD1ChVb6+RqO8op+bSUyxxJMsb4fmen
zluBe2FNAoGQytw1K/UqqkMgHZShpt5ZsqEk1VZR2+Sq1hrk/dVi+5NxYej2kSDOSEAuAb+Q1Uzl
9S9PjapDlPcvapwt22YC++FaxnZCwL4xGiQAnR2eOnvflh+p0uXHROjnbNyNlHO0KFmnOtE6jnSK
GiN8ipqhuKMub0DsEnUKEDOCb5A5u4i4Wk7JGWHtq6dVMsV3mKNVO6Jeh/lh1bsiosaS2lw7yliA
nxM2cLiwOe3b0TaW4+KmZ4SPsCscqG777Bm4oioRG40t0AAYSDeK6bxTA/6zowODEKgp62ZG6itS
ejPALnO2fjvFdGmouK66ZGQ6X0NAmeKRW32ABDwQX11XMXwLzepWg1dVe6UuNzNTrhAtT4NOCk7/
S225eDYrY7lpRtBvPdG/ZqhDLFDutok96mNEZbNdirzf9Nmeq4bFdXLCnVo3oMxc9S3GfFLCa5zR
eNADg660PjnjrIQ7XTul403XlYdGc7m2nQPeJ1TXM2mjiXu2CfdGYLN6Vkv9lMbjOwErzJAY6a0+
TlbQyzDKqQYQxzhPCVOU4yHRoxcoiFcwVpsNVlzkECW3XEykb2NmBBRcHPpeaSIXSfA/dG0I0aHA
zuqxzOyDEfiVh0oMgzaVkdZko41d3QfXNap5TLo9TsMDeUgjM821pg6dj3j33TXyO8LS71YRXxe5
YV0rDo5M8Erdpg7n26SfL6PHON5mkG82WkIZoknNYYB3u5rShr5qxy7mAoKScx/sG5NoWjVRGufQ
W1lzHTEFO3Y2XriiH3DRFYSBWSIvI9zy0mqOwObb42g12c4L1dP3S3IPkZDX6+P5M+f3xAf/eK5H
EezNpeIedRVgYEQ9jnJLG40bZj2fRhrsksjQdnqG7UET3C4qVlTAnngqH9AKg0cKzS/gQ+Oyrh2k
XXPrwUtlBtmlJQupiZBr747hdQtshEQFZIiASud1ZF4sdNQshh0dMaijXEURIpyFiF4MgGyN3K04
up3uUkxFYqnEQ1tRxAlxGNpLCl0e5UMxajn2zhjx4H9e07qJaGk0VmsF5NmtxjA6OmG7iURPmCzN
nRGXRxieA2WylocSXqSRlkQELTykbZxRqLAnsGdgqhEPlQWOygyjQ9/mEMUbLT3W1on7Kj1Gln1D
JARraH7bTkTGQ5YnzPcv3c71DoSgECQ0VYjsOdW3nSaunKXVftOF9wAIYC7I19paXE1SmcDyHvNs
Co9uQeC7nfchOQdbL0J/mtx35EM0Z6Om+p2F62O2toprJ7vEaa8twWOb2q6ElqvjZXauioKSUaah
FOVeZ/vo6B/wVxBy41wI7XAhNRhZBLChO8gHT1GbY5+3/GC5qXV0j9Qs76gyNDt71LNI9m34ABPS
jzGFGF+ZJT1uqHCFenH6OwFsM9I0PZq3jjXdm2o+HPPyGNk46mI7ynaBpl6EqY0JxBneVAhloEjt
QzzWua9m2j4vBkAEI3G13AzR2AapRmJH3AGG2k/rzsS5oAnYm/ym74cfr+kgjjftqPdk0btc3cbi
jOTw1ddUR07IE3KWyBMSF4rr3/LcfD8szsCtLc7XHw9J3viOpd4NZtMf5cPSQYWaYZRwM5WIK2CY
ouppgOOZoz1Vu9wjUiW+J7aYU8kHIwDv7Gj6S5GiIxG3w6LQfEPTIFiu6l/6TMBoDvtALYIdMsw4
+hVl0YeCjZGKTeL8Yt7NESGiVv1+mlNWE9yHeGciIYaMWOyZ1zYyqmVoHNzhc1r+s4d8r1FM3xza
CCA+iNfvI4GKzze2bkChF0czRHOTW+fDnL9Cfo94+ONr5Dt93j+6I5LbH/vJw5x/zvdXfe8jXysD
3LYkOMNdnjhvP978X5/KN34c8/xTz18n3z+/IM/ZH3/jj025V4AKjxnIlE4XWaOU59P5feg/dv/r
P/n7+3/d9W8/2slNYu1u75sZ6cjaaKPTZCbRCa3GFPq1qu2CZoH9JN4IZq2yz/vkYZyWKzjf0Um+
ZeWPNBKafGTdO+Sm/BCR5tEFdsyg/tfNtmKKp9R4MwsNvYDmEZY1po5ggFPaHZLojJIq8qPyuXzA
5AvJKtA2k0ZuBOkv2hFSgz1RzhPlAPgTiNpXFSmtjcowumV17dUiqutLoOQsMZImAxF1n6prJ8de
l3BDl6IPd8UtJ59Oscqd+/1cvqiIO19u/fgImcYOpRfTImz/R/kgsYZyS0+x2ZhAmBExTOi8xUGg
dpKSlZsDFCu0UeLrc/mq3Pzj1dE1XgqLCYndzvVxxo+OV7R+tbWFzjhqCbAkSnbohipZ1olLpa0p
1R+p+/Ye6jbrINEa5UMnthImwysrANYGselXgZzdS8jTqst0Sk3oXK3X78mzlIy16MshG1Zu1YHC
CbeSzGh0n9QKzw/ygCxM8/Ohgxbbvekc7Hj8XEbvBn0zMV3xl4LUvg9qQvGF7BDka/I00Pc6Bz73
/ft0MWIi/S1JjPz7LILnY34uOZG5i/g8EAplifRkpvQyaKqxRXhJtFjuYgpsKPSAl2rSrK3aZITo
yFIzGCnAYGbXOcyBcTc1yY4pASohYq55gtNL4i31voZOGWthSexF1zbyV3ppd9UYqUExClCV8ncF
oNcOnX69GEXH7M24Pe/4n0srnxY9nC4Dk8FUgleaRbG2tfwWpM9cDoHOPJNC5fMzSlSjbF2ZzplB
tkklZQHUGHRDMV72KsJWSNI1Am3mPpQqr4/cC18VRXfP11deiVYeWlzk7wtDsbbf2TAzH/eaDQpB
gvG1A9RALUlaUI+9RmxebitOmbwy8rYO1cFAvLyJAuLO8t/I9+TDLC7591P57vmGFhf7b0/lznKX
//ehumKYmHtcyiYn7zX5Y+TTvMwYgb+fy63ziwtqQBIxhFfl4dGt2HuVAhdyF/m1rDVpyXITVS1N
7bwp27f8ccz8/t0AU/lF3z85pJYKfl0T5EX/YIpxPxFtI1ICZdnKZkLYpFxQ4JhvWBhJX0YDVU3b
KFK3cvfzZiDOWgwPHk7dijra5VHeqXLr++H7NcDppj+L5B+ssR99kPxjHapC2Pii3/Lk7ERunn99
tUzXVnKJAAVwItttOS++PeFGXtdZWx5s85crf4jZHKnurB7OyFXR5OTW97n3/vOaU+LrKEJLgS1E
DynfkF/5/fT7s3Lr+zJ+v/F9vB+fjQvcRkpLH8apkR0n7KyGyvXiuWx5nPG0O8nn5x+/VCRwYmVU
N/JY8pr+cV8u76GiFAd5u8bkY2eaEtcg6numMvJO+fumPMS5q5rKuUVsk23IVZTHRDzIvkQ+lVvy
te+n8jVbzIL/T/vJncfgY9Qaqrn/pxlB5ea2/W4zgStu4/PNLF/19KJfYLj/u93JrfNecvPnc/mh
81H/2OvnF/z8lKJhMOhskAjAQGS/IocRuSU/+7fXvneR7+pyFig3vx/k9fh+Krfk5/7Xo1aayxn4
/ojc8cdX/e21H0f98U2h6PDJITR91LNGF1N7IgnGUC9wEGjr3w8Lfk4q9Irx5PtFufX92pLnNHH5
vO7Iy6KzF8eQ3a08+Peuf7wjN0H7DSs85XTJol3bSwFY+ruh/PH8vCnb1R+vyudy/z+bp+espxgp
aLpohPSYHNcfaru1ddUEjZjaLJ463yoqQLY1wTdvfEyngrIhVJh4pDsB6IW/+pa4cElqr68fq7Q9
mDXqCJxq82thFnsblM6jDin2ZtDLeqMHw32aVLFfNpO3VaEqHWLA4qpt3RUTskvNwCtTtll1scyU
F3TCLjmQCbpYHIqQKcRJUMK0IZK4HHqbQ7RumGwfDhD9/88/fO5OFsqb92JRteSURJc0bjm8yoH1
++EPevYfQ67c/NvuP16TQ7d87fwNf/vc+RvG1Luw252qRiz9xJROPLiy7X4/98QUkNwuKyT5onw+
ig7q/OJf3//xcRu72MaxHSQKnejU5Mdz1ymSa7knEp8W40l9K9+YZRP8+2YcZuHaysoPLW5QfJdk
pFoqUWVj1zNsmiFYrugDv0OvVFzo8mlMTGcfFy9pnpkUDWv2BOyc46gacDgC6zi4nfnUVvGN1tgX
wmNgFMN77FL+wVUMeCG59Wr11l0wqR+VoNSI7nkbM/Xfj5qLlmChJKEpjDALFAc0paI6UKi0m7rt
Kf9s5Rl1CjrimsQZd53Sn5o3O4wsXw+ZGdaIKfiKm5ACB/sAeOw2m3FOx0uHapBsNiyCdg9dXF1r
VnrSGGfBDvNPbH0BueIIS0XwZPf9K4BEZR1mub6xMGLCL1OI8lFItCAQvqpdEYEPEFR5DghHZ5qw
2QXQmiPw0ApEQkKGeekHKFSrgKDFXLFl9cbKDMdlF7b4v8wWqGphlp+K5l2bCn7MBZ2FXSlfuTLN
iCT0GCYfvzyznjKbQnQOgbm6Kp2bIUreo3kI985CWrkoti2o2t6ub6lGtHETqpFkNmd1oCyR/svw
iu4KZ+Cy9mrVtxLLd5rA3mZ58Tm71cFSBhQK0TT5LJKhDKbFTV2qcF9m7cPxIuUoqB17hxrAi078
WhsBX2VDVK0dwP7YDfya3GmLrtfXgyJfh24mUujZlmUbkfM2Qg1Z2HvQSUclocBcPqmNP5bAdFSS
CB51sX2tolLR6KwKALS7FMBxrpnNxuiIeCqFcT+WtXuy5trcIF7aNHX76C2BsXGcEPa1690nU4co
TW3j28TqX6gVtEvzSXkoPZE0dbUHpSy8tUOJWXTGHsRmLbgslqbw+9AmoI0bZY5i9VQ01rItBg2R
xAg906vf59wqN9WS6ptqojgdhUladEjtuLOV4rV3r4q5BeyWdaL6kUKgXHMe81l7Z/XJqtLMNCjT
w34KmoC/OxF0LggzgYtGpj6AzctcrPHlEfedfVEbo284VboWvX9kiF6PeBNEGYrZ9cRkUWQ3PbxX
U+sP3dhVK+NAdlEB7xu/Aomd/JQAKwLLfX5tdqEoWUGuwtOa18VoP4WWYJtp9gOkIeHC+3QqLfo1
G+qvpJqK+2ZIk2NBqaaNTb08bjntqsO9tiLfsqYU3slbYvd+zLQLZ2QRFpgViloq9jVFux8txpWS
DFuvl+Fu7n+HTlzc4B3/dLVxH7cuos6mJDnX2VdzE611e7zXe/XXYhf6JT1FSgShRxqimq/pNPco
kOn+m7p+yRLL3MZe46wR0rM4TA6An9C19NH70tnVyjMypp9Zsm0Cqjv6ejkCUrbbN3sklZDML+Ho
zMjU9Qt71N8Ut/dQywAu9Yat2t7N1Qd1vaLbRAW1C0ly8sOWgjFWpKwHo2kuHLcBsmiPr7pjc5MQ
I56FC91TnA8tiGx/UPL0GmMPoUSj2TqlVq0N1XmYkfYjQNLLbRlMKO5nwJAtPYaucs8mQHIGkUvM
qrxeV5X3mRNqy6dxVwXzcpFFxa1TpyfCsdPWcQ6pzVpTy549CBcEql0kTatZaZR7V0hbvQbvPXHP
wsJib6S31LS0kZRdMfzZFo4xu4Y5zHWEl3Ffqg3V2YoVoP/nscATYLqR6o8ZmtGME6loGRWkh2nd
8HU4cp50a3j2xlzxs3mGAUfnzwTzJrfy0zjRkUIzKFcmNOu9a3bw/mtabW8aBj/aehqsUj3WwfMC
DtfKwLXk7RNwLxxanjMiQ9RPLpIugiDBrR7AdW2CxHf7Dqz9Up1wkxIkVxVOQqkhPIupw1hNV+ak
wOUyW0aImXEpD+tlTQJgvmA+Q+mm5sssTXsvZIzUSl2DFnd3g4EVGMU3cdqlOHRNEzO+9sWhNlkR
2rrZk9CklYelhnFCn8ddx0Wd63G8DCpY8S5JZr8iaRN7kM7jHtd70ufEV2JBXO5H8tkEdv0Gi8tq
cUySshNQatd7rTpypnpDKiiksA4FTD/CZVjWnXE7gPalGAYEVRO4CcqwdB3BeS2sKLw0Fv3RUitA
ATOlEOCzIPkBiFQpV5m+cLtE2eWo4MMA9zccSMqtSqFcmxJzl9V0lnQNKycfKPMzgBjsqMjhho61
6on3P9M/wrIEgROq3KgF6L3eoLPSNQXtjZPeEV3edKJwjMoZ26SGl+yMNHpLtPIqcUttlbZjyiFL
KA2hfqkrw83SwWBt6N5wtv9ixbxra4K1XnxJUlwHfWtT3S5lNFKC8FK39WpNVQcqSigxWrclQoes
ka2yp1srpjorAEX+VrngLEFJc9QqcsETzfGkKuC1ObshYXpcS5jejPgZNIa7zd6DgKy+ggLInxIm
1nHY7+P5acCjvR6U2zpL46Nu2bfTbOxIzAHRpkCQgwHehWjvjTTxmnqi7SyyN0CQyW7TQAMOVJo5
NVyhCVi59pjOUXcbBpCJ9VLfudF46DPOUEHn0nhTctKw/66UYNtUF+PUendhHI4HKvCWMfwM3YbO
5UyYOPKypHQwSGZ1PqZklLMCvF1o3cw2NupuRO3OCHXUc69bjxnz8cFKt4Uel+uqy8Huxxpd3xLf
97iaARrbzKbxxlGe0ptXmgJIX1dsJml1/RhoN86SXSF+R17xZnhLup4NatR3er2lXNy0VSEjEvix
LHJRCbL+eBa3LRVj+xhTw0DJItx5pvIy47zdhcLuqGdKg4u7fV0Q69eNsTxMM/D3VtTMK1L8yVqp
bxi7dri+8tXoWq8zSo0pr06jgmo/m5R2ZUx5to+H8clto73mFPWhS5ppbWO7Y5A7APcGDuFGPTyv
mUJyIRPmOEKVptxEgjXIvKnyQDdo1XKXGL5wkmHrRWilXjlKMF0FY+17KcknHFApVuF3Im1UgbKi
z6pYLibDCbbkazkTseZHh9IJccbHw/VC7crKuEclgag5BrI0dQyomU392rRhglktR0YlMsF9TRPE
LxXkoAdQX1AFuXp1rQFjmyNodpR29aKvfE5fUZrgfCAucdEU3R0wbM+PrMHaQ5L6FeXpg5UH6RZB
DKUZHbfz2wyuaqihn3eec9Y/pKMFmDmr7C1Fn5CcXjrKmxNG9S7uWTvMykkZF7ApIlc1K7bfgvda
4ehba/SmZZFGd/HQnpxycQ7YxgQDv9vGM51yrdfZZtYcsr6IzTRMrFl+owOaOFCu9smd3a+mtjWq
n9gGtCZUt9F8SX0OZDZAA2zsiDsKMI/Rgnwh7atDrNxQB/1/2DuP7ciRNEu/Sp1ej+XAoNFnuhd0
LeiUwRAbnJDQGgb19PMBzAqPZGVlde17A0K50x0OYfbbvd9FmA+EgwuqPuiOAnsSK3ETDPZBbzzr
TOeCPkPWUV0+DvxU+9QlhEN8yHudhnrhFScdX3eeuQeehuZTxN3BcQ/c0d9lExY5ylQnrb5PBs3b
pln/dVLmDz/3u5sICRAaQYRv5m2bhvF6KjtY5523reJibStoxSCzx0Pv+4jwOh1N4sGZxwqjeYAr
Uv0uj6t6rYXChpisRZAI5jsQNz+j6e/VMJDpkMS0qtLd1IzAyf2A8x6ceyYSbScGEmiMFud1nJkP
GfynnhQAgqA8EX7Mx/rSWEF9aVGproewFndpILd1mW9ROZaXlg60dLX8kkTD1mznrgna93h0P2UZ
IOTGSNpVCVGMs999h4cadoBzGPzyMXbGXSHNndmBLIYoVlKMbeJ1SvROmk+bgGHJdWzrL2MlvznE
M65LC0xo5JC3XFpGhvk/3tFt+FAVuD8VmoNUs5uVSHoHxz6PTzlVey+vd4NCSeA5m4HPf9Qn9Y5o
F+eYx/dKgwznuTYOlpwMAXyzTkQByPJQUnsjKgslre5EtJaN1BoaK2dhr7fTxUuzJ6KQvlqu1RO+
7b2vaij7qDu/RTEGGF9JRlKdcj8YnF+peamxP72ktfMeVAEOtFhu2sBOj1MO/SY3QJ22Tb+FUN+u
/CrYE/PwArE7e2pa/HK4YuBIInaK4czn8RhtG60FJDNmG82lip7L6T1y32qjDek2dPktbSvmzCma
dVCPE2JkFW5t2gM1Qa1rF2Ea9JLjKMM16L5LbyBdroy03IHF727yYeWIDhCSnspd4Hjj3samq9KB
fASoQwA9aejow9BDzCUSx6ljcFfBg87zZks+J+MwKY/cBM2XtKBfwUXJCDKb8OBtC8tHajqHZQxV
g5W96WhyhCQK9VQ/UQDHx7of930CBgn5PYT7luJz6p4TDY9wpFrrfUZ3KQ4Yyi9QpWESqHH7ImGb
ugoRjNZmeyLucFQwLDbUM7s/bjpQF6jHaAfftfEauS+dD+5kaQI5xhmtbZilPt3E0V/XUw88OZxs
sivoJXdus8si7ppZNu7HJn7IbMw2oTccuKihQ/g4wSBY3OV+5m/dwRAYcQE6lXX3EBOKZfmIt0LH
ZOQEUDTmFSte0zvnguMMBGfI3T/ILXkMPSPc+mP6osUGt3keWrjRxQ6aA6MjLsimungc+ubFJeLY
bF/itiBvKkiKVeKSOB7bB34NcKb2jU88qhfw45nutE7gorW2wjHROsaNUWh4L0PvJSybcMO494PU
A3uHoizfOSYGXJhAa1WToyeJxriTkL3XsU9jRiJvB/yyGZ3wR8qxxK41ekTvJd+j3v7C+P1u/oiH
2FafLKpcxH6l7+qhpxo2tnurDXZeBpTQ9fN63asPut9sO8c7R942sAyyIbDtnn5UlUiOPs4bzJ3u
o04XBJtHXG5NiPGBj2kRqO+MJem29CtICm7CCwFU0w2pjfGawjAaPMj3la7eTbr6gHxbvxQcPZJN
6wuJivOIAHGo0sqbTaLSfOvVxlPszmOwthOsZTvXIMY7RTb1FvesBqdtINjYkMEGUEV6cmV7swhm
/1db/DyW3//rPz5/I/BnHTVtHX1t/6ATNqjp/pW2+PK9/9vt9yH6WvzJy37Kiw2UwqZtGZ6BDcPU
oD/+XV6sISK2DMckics0Hd1m0+/yYsOZX4QWmVc5novs96e82JC/GboHxNSQnqPp0nT/HXmx670B
omqep5nQs4hfsqTtWab2R3UxcQIowoI8PjfUkYLKBkBolGraJelwjl0bTdmi+Al16lSkZTYGFn65
EgJ5e0jTc1OF1lczC8XGsM5FXw/HJrT714lhRlAckTRvRDZ+yiSKM6MU1dHLK9S5y2zu4k3cLLOK
q+51+7KYOETniTlMgbtucSx4oh1Lo2IAW/XbeB7zXSayaRhjXmZLAmwPUYZJigGzqyzMWcbFfk4U
YQqbUYIV9+da71UlViyDGItgrJ1MLqnMIUd9yZlc0h/n4dvr4jI3p4oxbjntFxFPMA8oGPM4xXVi
KTPcKdM6LcqrRV20TBbZUS8sAc2sIcuGkYvStwY0PviWq24urHR5yNQWHZD+rigewX/gae8MkjrN
Dhj666wDbf6QDI9WWZcc01mHUJnl75NlMY7iHKW2+FFTdOlPQYTtb2qcbj1aIh5OczM3nfmvlg/5
rOy+tdl4L5SBYW/CltjAEm1DdUe1JNiOTQd7DmuRs6QPqajdpUP37FPdk36t7aWbPauQqAIKpBcM
QNZudHjIl3FwT9t1hrRN0HMQxDJH973YdVJ+9pNk4xizs7I3uy0SMQFkYYLk2YNBM+idzUOjwTzw
svw2sV29S6cWUN1trpsvy+8XQAbc4nKiSHRvFr29lnbLsESvYlKBzNFcFZr9nQcRwyt+pI6I2dRx
mfN+zl3XGWWPTfa6vOxzXby+blmHyRNNTJV2m3pUKGV/vuG/eJu3m5e3DfSQEtYy+7qdwstECuv1
f1rLh7suX//fv7+uLj1M7PkE538+Ksskq7Xf596sA9w97YTlbfEavPlXr4fgzWF6szjkSK01hfJ1
eXHYy3JXN/4xnS+XaL6+lkn+czFZMlWvy8vmOp/VGstrli2vO11faUbTbmwRYoNsQ9v7J2/7Zt31
35fjHCv7ZvOyeN3n+mnytsI7C7VvveyybPiz/a7vJwIAdTVDUNdV15de112/23Vd0uh3tU2M++vX
1W0HUxGqTxT+BcIXJiUxmoQyEo91rHVBEMDbWd0leleMwV2spKTaUzXaRpOBXNkiCMAE8x7Xd3uz
uLwXeNiYi2Le0eNiQ900//PRj819ixt42efPXrese33xss/yQV7f4bp8ffWbdUU26IeElFb6xmHH
HfKTuekz9JetjRIz8lJGh5fliGRoBoDnTb/MWiMj/imZs4z7vtlUqn1mEME139QjoKYogXKKylEE
1fGq1qmXR8IvOwXLrleJ1XXXZexaYQbajol1iWdJ0FUXtIiDGhlxh5aiVtsJI8+ybtlvmbOaAYH9
dXl58XVx2WeZLBqjZS7ULIJQckhU5H4ips2r7rjMLROLOFsKa1NOzMXPDW0DBTdhyJjeXnvkDv3r
5M/WtTP/FNeMmp+DV5mUPl+ny7pXgdSyBXXzvjQ7uaMo7c2VeFMdRxcHisyjy9udX1+3rH2VW7WT
u431NNzHGe2HZaI6n09fBuBNQmcRVv0+ifT5pjg/65YNMhEV+I/ivVYP3UGblbPLRF8U1nmsuxsq
WR+G+VAZDbrGsjHEMdAqTC5ugyVCGgzjMf6/thS3v35W8l4ny7qwsL5o+YBmEWc9alp/OnbzhCgK
ucu75tAEZXtMGqSRy1xMn7Ezi5L4HrKPgQ9ayPao3djKPoLq6oEwdXq9DczpsZ7FXGNciNXymy+/
7zgLyVJ/4oRZVqrl3LHmh2B6mlKKJSuYNzV3b2qsftvXiJfmQ7QcGN9096bMnZ0/aebRU555XOYI
0vh9brSBPCeqoAif5eO0WkK49cmkpUELEFHerObXyf2+6U2NsUsQFnt9aNZgYKb+aRFKWEQRIl53
nJVlUYkkijwONlFGLTQJNaJ+hSoYf4y8Y8rw2iZyRQ9uxaGwC4nFHUQP6ppWnbm03hYd0bK8yIhe
Vy7Ly5Zlki9aQjKDyB4rCJl4Xb5u/2WnqzYpZRxvq+vt7etbTrQMgbzCvZmE8cRwWLYdRAvsAipE
eaTi/fsEJjG99N7Yo/uzIR1SU5uF38tOc8trmWuwttLgmpeXV173gSLIlje7X/ep7cqEvaKRPf8z
Sx3iLffUZZmzDAFgOTd3/3T7aFMEKwo3JkDpD/sse/8P1i27vP6X5SU+ytDAC2qCa/8Q7b58teVb
dENvoVPMwLTMx2A5Wtev+2Zx+aKJ2FnTQzs/kK4TaCrcuX+uC+YniD8/UWTrb416sDlh50dLsTzN
rjsuc2Tj8ly7vua6+fVtI2iQ+zcrnWY+qm/+7bLPP13HWF2xMlJjC5NpHjiiXb5M2qDmrd7OLstE
iPy+09vNjTXH0P7z7b+86dtdf1l+nf3lvQd94KpDTvn61v+wfdl1iori0Mhvv/yPP5/98/90/dDJ
KJ8BFyEkmA/GL+9x3eWXt1h2eru8rPzl5a/bf3krI92ZDWoc4u71Xybpz8WsAIZNLYcaIXtc119f
gL3XR3AM4OTni3yz1Rl4gtBD4BezyxaVuvJ1jmokZohoN9JURbvNZECKe5zmSUIGAbW1eXZZuWxO
25Le8HXPZQ4bhlwz4Eca83WzrebO8rL9l7fT86w56n2JkmqZXba//qdlOa6n56n0Unj3ymOgeP5I
y8uXuV/e8/qRrpv5uR8FmJitRGax6Wr9ZblWrlfEsmgGNvC01+vC7uJSw5PKBbjspWWls/YjWiE8
TvNjv+iSwqUFtKiTrhM3b4kQwEm6cgZ0Jivfky3I4Pb3iegmbAXLMuR1i2TxeZP3vVZWRBjO3J9N
52vGnJtnw9wwuy5mA/SlowWcaTcK1Rwp132isUMFYYRM4Dbq+6jMbz4P8rSodgPJP+QKPQVZUR8L
1X1AoJSdomaU21aaILZMb7P0rRPepvBOXmtkm3r+dkv3/TpRc1dhiupwYwaUE4TK45OmyNlIAhq4
MxXeNniY262zSirq+UJTu96036V8F8saTs1cNtVohHHCyDpLN65NVqCw1nGd3F37rkspYunFZoPV
byqbzGCv7+Txfwt2eRu1478u2NkE3vzf//5/X4f/DL4X/wADmAt2H4s6eVOum1/0e7nOkb+5ltSJ
ATIliUquY/0s1zneb45NUc42PVPyR2fT32kA1m/aXEPTNNuRhksY1c9ynan9BkTHIGCeeBeLap71
75Tr5Nv8HteyjRkjZlg07l3bflOtk51ddRqPpsOoBekdGRzto68X9BtCqh2MgU3Sx1hBvIcK/B+Q
RnDDz/TsXw7a76yJv+Uquy+oBTX/9R9yJg78Grk1fwrXkxqHiWMBmPSPNcOu0cREnBSxmqlXMa7l
P8FiIaRglBdrwrMyZvUt2L5VF+I6D6TYBFb7YxzKcBfCzgSPySj+X38k/Q0kweQjUS/VadI7pu4Z
7psDUwtDd0oG9A76WHaMqQoY9GqSFAucb1kba/cgBPaEubU7wwi+mBasQwW8YS2h/JLl9OjnDvDP
vFc7wyKEhkHZGUzGoH2ucbNxNIEqyKjkyinaYONSq8O7XO9Fj+AKiS1+8uHdX38j+TYWiG9kaRC+
KP+CUZ3rvH8rv35+jPJg/kn+T4VxfSgalOeaN2knw6Hz4c6W6pKcWKPEYa/PcZVNMuh7WZrI6wCX
Gyu7AJLkDvkzokn9Ltfd976ueZt/8dk41d+eACSFuYZpG/NFMp/vv362tkE00BMzckDY9uhTcOsZ
pD1QZRt3gQbFq/HCgkH+6qPlqfaYWgCE9L46pHY4rAw/me4ycRdo47/8XP9wYjIoqFFt54N5Gj/U
fEx/OWYxbqJSB8W3xx5ftbmDCEwBwBAIQudI0hZDOzISbzPH0pNd0b+UWQ/nNseKj71X3mZolv76
UFnzz/SHawXzpwEr2iJrzPQodv/xI42N1IC3D93eiOGS0oUTJ4BLG013xa2XRvVT6t8muhE8VH0a
P+fS3owWaLvJRFuS1R2MMR/JFYJUAM2dUOtuSM0j0d6HvJi093Uf3DidX99ORooyyRW0DBPz2R4H
CW1OO5qKXBYZ17dyuItdyzogMCFBu5xVtbQTRsYBNwhkvxAkSeqO8AaEDMXZpDxM5645WEbxMWzJ
eh1mDFAay70hmovR12JbFPV4qXEij+OPKAYOBdJarQen7NYEbTCax/j9xvaQCk4eYoU+hy8w6u7z
Xx9e3fzH6wQuJ6kNkuseIItuvjnAeea5AfHgaq8jkbH1jNzjwD9VZI2d9NioDzFIiJukcrv7AYEK
5OnpNKGHuo9h2opZSWa3SDZyKYKT19Xfa8r+KM84QKP6hjKZ707EFYz1yT+FvvO1rOJoF0UjYnIy
rLgrUSh3RPnRbxGQha4HFk5vdiSnILzWzfvE1Z+9MewOYeNoF1EzWeaSmTHGiOd956HeMMLR3jRC
hnfLJA29i/Rdyl6F9DfKLk5Okz/yM6pL2g7Dvmkt+dyZ+fgQ+nfkuqv7vM3kTsNK8Dw1kEubOrwD
yQwzfdTErGaeSIDFwFtAA2xRIJSaVa8kgYwg45pqGwZFfijz+IBBM7ltvTK51a0vI8jN9TBIZGNE
vm6nSYGPMxyyN0BtcnFHK02vkz2uABNNZ7COz4ks2rPNwO2lrSCRyqhZZXoQPGTx+1E0as+jrbkJ
5TQi7O3kBU2WLsbxQibavWtVYt2VEKyknnvnPqzqg2kVzjHVBhDuRSkPPNjjdYtvnKrEWJykO4cW
MwZ1BvpKbtI0HkVoDkRUlchUlLFPGv9z3nXv3LJwj8tvZKdhDVzAkOu52rM1DO2jRaTLMagoEdLJ
tc4MVx+MjFg/Yo02jgAjylP14FVO9EDp75S1mXEOZRI9+KKLHrTYC2FSVyRt0xoVopJPKnd87sxu
vrIHcwsULThb1JYvlZuPl15wtujk2CBPGM86GUBkeZvVg2dH8aEwam2nyvZT1AYEbQ0yBxiLsF45
CEESaziOjtuvjJGnfCyCbON2ps4/SeOzOU8amOkI68NLMjn+lhY5VfBCcpt1h8e4z3E1WjK6GzT4
MDFFi9WkyODKyT47dCEQjyKPtHsf9WkUxdGhGtXnoa7Ge4Xo/b5rsxcPIeSkWmM/ycF4NLVK3EW9
SXuDJcPUnvNp4CDLwrsbR3CyxKUerXQ6qMBz7pYJYpzogLIcxeG8Duq8+7ohsfgebYeScFkXEjEP
/Q7KcaYXE4lZ7Gx4WgRUJycRIYNKl81wfWK+ggeEBMFDikrpwEUSzrqC4GGsuJnWRjjcmrW9W1aZ
Wh4Gq14eGyMj58Bzw52uJ8FTkodI6xK6MNxgxOMy0WIL7Oo4XbR5D8QpCrkU1TyjhKxr2PfLpEXe
fyQz8+uylNUuUUvc6QYajljMuvKmi8L0aZkMnf/RnZx8O3LTvmlUS/FKzNJjpwVkgljjOA1VeY+/
GnLq4LXECTkbHrDTWZSMcSrDe5EYzpDLNv0TetW1LIIXkDoOZmBn3CsrJpjCbtSmVWCdNK8hNadJ
1I2a9GI1+BXyOIA6kf2tj5LoXTtyEmtdAzXUepEW5F23yJyDNEPUSJVJvJA+fE0L5d2jbsZs+8nN
jO5+9lSo8UXZ7cm0FRzvsN7bjAfkedDtxxYOru/R1yF69UQE1GHgutgIRCyW6tODlVpkF/etRXnQ
OhNt6yGHqom4Q42/CYCBrka3Lm68iiTvNIP+H/TacNPFiTxoZfRD59a29Rj24s4FsD3tuU/Uuosd
ZjeBW1yFpIBk9eA/hGn2qTUQDpncfPcZeQroLNxLsUB3/B76ZJftGIs0Zxn4u7hFF8utq7q30XlH
Wv/sD8JG2ONhK12Sx2SRr1MoKhvCqW7TMFKvRzM1J3GY8vpGWjq03wT2cxS/t5Rq77XWXscVUQ3L
/WlKXeN55Fyumw+uJsoHnlSXzJhQ70fkiEh3eHIWEr51ojJq7aaUtTTdiRhHVnbs++GT2ZjT1oya
C4O8ARYIbhKQyNbmBIiqKXukyzFMEtet9tIgGJw3+Bik0xPMEfNMyKcHqNkodgnUHm3o8Xx5kThW
JP8ykrzyQpmd+P3u3SDqT23g3Dv4U28S6MubakwE+htnj/eIzq50V4qm8C73GRA2Xd+moUHAAAIv
Aloi6mQiRIQF9PuLJvKa9qralDFgzT5XxSnujJi92hD1pzy1IVlzZrAxZD5dpOpOeRELxOl7lGvm
utfDEZBrmiCLKi+TgnFMhyzdOVUebQk9ZHhj3IZJ9z4qoLy4g/+MSprwZM16SohcMlWoocGS4iVQ
AVE4Q7HzVOcw0B1M9271UFuxPPpNFGydcij594i5tdblwdpNJ3eok0M4glccepneaZlrH710uo2I
QQl85MZJlVnH0iUUugx4so7EHJ/DuR2AMH9oYbTYgWkdp6ZzVhp6iuKr5oJA0foy3huqvK1Svbho
3vcQkDvyIeMDjRrrkFj192iu/VeabRxECx1HwX22xglxuJ0Ri5fG/V45xvBom5M8EW/B49hldHPS
kQVr7VDf18qHU5bb5mdCvcuPkRO+dElvHY2mJmzeLKO1SjPUXtIwDqYKALkg0rLrcueSCH7jRl1y
0Cr7UnUbp8RTkaP3JNks2+eJfS+Rhu2Ety5L6MqVB1QZgjMiOrKGiBn068Py4UUbNA+l8m6LoMSa
VEXRDQh8+DUq0m69jPS9IEPv6z13XVVzG+iiA0mcPP1dM9xbUfyxCkdxCwP7xuSbYapo74BckP1C
8AS5bgSRerHyt4QYEqjcGXvPqO7SmnTQodkyglAeig7laTd8Jy20uO0LF+yzX/8oJxfQXMADPLZK
UgCrAwp2sXWDot6nhWEceajlG5MfD18O40B2QBkvTBxn3TTcCpU/vNc7SOvhyFdIogw9vijEQY85
m+b3aH3Gp/JcVjvOoIOhCOvzphgzmR60cNYRzPWJBegT1TT3FQ+Hh31mMG7j+6U4p7OAdKpBdxGD
teE00dcAoKLY/k7cxnSPXFiP0JzqRCnu6hiutDm6R0VMBLIbNwaHBm6nA/vaeF36rAjlEpVLNa+u
Tn2/dghOea7VTBuGUT6o4r0/9eW2hY6vK0IWoskHRFdhe8or44b7Rr11bTd+p0btR01yLElLTvxY
k9momtH43HViWk2gmsEDtsUqJJOUcmdXngieM55Ti0u3JYsIcVp8sRuHtqmRxXsRDiCA5kWluuHM
k4VDTDp82PKMQlc/PKksOyTC23RVb9+6IJnIwLS6m3S0/Vuaqfra0ZPsgwz9e4Eh5rvhNOAttFsX
E8pKN71kBbnWPumuZ508iqYbrdMROEsuENZEfW+fAJyMpFgbBAWmUYl3YN5SLq9S+Fs6/GdmhmAg
zUnnxM5VrpWWlKs8a/uT7YBpj7AbbnCIsCj8b1Ai023fl9o2srJPNR2yEzxjJObz3DJxQlLaes1R
kJQLAcUfS9jJQ1RY6Z2JNpL9mig5DlUrdsPk/XBaHUeBNl6EFVNlFLb+OslTfr2qqzDadIgHHbpf
AG5v4rWlFemdC8xXq+JxK7QLTKniwazuh9S27wlKIv8JnbKW6ta+ooJzI7qxfFzWKVI7VkHdubum
NARN6TmmYQzrx5kS6bZtdb8s+aAwj7YLrH9ZDPYWySZbTmPibuws2kDEJDQir40H3JnGw5jgjkhS
zOjhhF+sptpyqIwxXMGfHC4aOXFKC6qngP/BY+PRkW5wLMYqI8+Sj1PXsjq7XvJO+r1zli1ppGbv
rE2tBMAWhPKxTaT2GKKIJ1ehuidZ1MTrptED04MNpSmkvWq+fNx8o5fOnu5GcXa5/yKIthC1CnEn
G087jpOmHfupmMgsmJed0oRWhVBq7SKUjukgnQRj1Ss9S8cV0cLT0RTBo6HcejcZA9ms4dAfOxp2
qh+m4zIBSIG6+LocjjAr3WDAbcJx5pE52t8j2YwbW+5tp4JSX1kPaam6o8NFdKJdDlcb5EuWlR4j
q3V8csIA4XdTXXR/CrZ6ZH0Q2sTlQNz1mnbDYcjtmHAON92oIDvrKv1QF/YXhFfBSaT1XvNim3eL
zl2Bln4agwetjy9YBS91TXek1Z9p4e1jqS4DmVY3ozR574wAlt5Izy1PAZTh4iYeh09VGmID1OP3
QsOfOQHni+Po2c7petW4HGmjdbMDCNVaxCXofbUm87MzOfve7d6JPCSgZvqYafa0xnaDq+I5LP0I
il9c7PLZgxK6AWcpPk18m/vYbB9onLxHlV8cUrPfgSBrgNOty2qvy/gQpAe9Du8Z6fZ3rU8LV4er
I3PEtn5fAAscg7Mw8Rg4zRrj01FrtM+FeqSdT6ZeBTl7GmjVyNqRh9jw8UN1w74jnHKXdkLuU5tr
qpLRKdKKeqW56rspHLVlFPDzkCDKxgfxXod3dEDzNuBa5vdN7QOlNmCp6TqmpnR05tvlMgGCY9eh
vZex972Z+J6xanaVYR8kgUUb07Qe4NMQZITPScegiI22hFhq4vwjyYLQXSHWZazvY1s8CiNscBZ1
6P+L9MvgKRrxc3knI4AicV80VMcb33YJGmgGb22Pk0diQIBjOMJqyKOTwAW6Q0Umf/gcagIo8/Uk
eG4LSUOgTarPyUcjLrP7UsP5GFQDfEkqyEDh2m/cOO64Dc0mXN27cwVszbx3qj0JMj96BAArP54x
sYNnvQS2cfEq61BErUcF1JbHPA1N+leh8c72yg+1muPTSrrApufDWff6+KyTStVUkAsSZ2595TX5
NEX5np/kVqT+S111EQG41WdbtZj6bFgPTW9FK3SoPnjNBAQ09xA67VijwITf4CagYOYY4UWkHtgg
HcdHkjrbphUvHbefPKLXHo+duylLHl+uX9ZrXRr1CgdwuG9T4e0m7dGbLopEuF3jlOVDFFExrEHr
qsS+MW3HoVNu60gVRyQmfnbGLqDTWXqnyVY7a7BG15zCc9JGxUH8exhtWZspfsu6wg+k4U6y2k85
hSNMWc0sZQ233Pe4f1nanZFK5z6kQJ0L+96ND505ap9LDTfKFDjmKU4xNMRa/qmiLbVLOvdBm+xb
qLUR+TOSODEJIDLtPGuL06zdpEQ3aljdo5gs3dKv7ooqeiL8bS0ISzrzq8FWtagn+RreEndG6BE6
v3bUZJ/MhKv/4AxJtZWd05Ljx3MjEPo7b7SMAw2Fc5EEJI8QcDCHBz24du+/K+J8W5Tji+MhGM0D
HZHfqCoK1TXOdISna9knD1IAtcoH9B4SGTzWMcgCRF03je+vSHginSio7rqiuSQiK2HnsD0ZadNG
mu/TLar2fVPpWLURqVKbgB1AhnoBITYoB+MoSas72qSabH1nercIo+bS9bRaZl9FVw1mw6gFc6DI
Hh+0Z7znWyw3xCj1DcPBJeh+9G/0KUvHXKfVF3dKv8QUKI4TbcD8ptMt97gs5+RADWFE5PGslViU
FAvy6iqdMBf21z/d7M/Drde9e8drtmMfPrnAk2XZI/21PzoJQSqNmer2xobHl415su+qzNvX8w6z
zmhC/sHTZLypvTpdL8qfZdIRJrwdv4X0wQ1tNdBYO/upig6pwIdq36mS0Rossw+5X54TL3aPUEnT
FTYFbPUD2WYGJpdMKXGc9Lsm86CuTMIlvQ5DprTDfhsE8fToVxn2Vp+gZdkHD84s48yeIqd7V2uu
sbtq4wZy2Ij70E+jnNYkS3q986RqhlW8zn2vDVnx7AEveZ7gZOQBDMiuP6AWTI694Y6XcIyqteUA
l0iKErYOJtCqS4++Fmr7oBXQ9RswzRyaw0QiOhXtNtNvxEAgpYtkmOKq+TRw4yqhcBLT/W3xV42d
sA5kRxKsq8coN8vxg9633gUznbFLPbuko7iKo4mncd0U9ABHc90VLmXddEbkp0EBvYn8jaLIT5XK
dx5n8lpoucdemBwNAqjBs2x0d0o+2FlWn/ycYgPZJ/m6YbzsnKT5xZCFeCk9d0kocw9pG3QP8NII
erKm9ispljuHKMpuas0nxwmLHZdAvvfDMH8pcv+U57H4rLD7r0xXdpchC9MLj2g6SrjoseoCliup
8ahoVTiD+bELCDolT/p7Fvbrrq2RHQj7LvWN7pwHeHlrbdxXZmN/yXKDeO3W4nfVKKSnKnwk2oDK
oKLIS4faWRdBkxx00UN4yMxpr3xv2sEdz9YjYhmeLW1DaW5aF2UfQ/gddpQ4GLzP4WkgHrcvQRWk
1ANnlgG2wLNTi4CQMo/4zYgoNNRldCjtA8Aacuic/A7EsXym2IZGD0FZmnnjyaIHNxpF+FS3vtrM
S07FcJzKWufSAlUHPj0JILmqBReZP4f0EQhfpRcczCnNsdsVO6JWVzYRsmtFy/xhCG7H2HJugSHw
HBL219ptxoP1KR9awBzRjRwGcYM5Sz+VBqHMjifNQx8PAg9h59z2dXbrxnlEMB9hA4RbnxidLA7c
M287GasHPbM/JyZNYpMghIKK732sNWKlhzyk5OCS46AeAcYK0tHwpA3u9K2psm5v+gQzCYqraKVJ
HbU1BnDrOtzGdRDiX46aW8Ml8DbuEWmLCXleMtZ7pcaP4HFpovc1idhzWcqzjB3DRvaj1D5XBniI
vMA03bXuB7skCTMsQ+OYRljvx7LcKl3nHBuIJk2C6SUaCZ3Agf/ErzUe7NyjD5R0IDCJZLhx5oBv
D88BRBBt2kpOMG4RRAvGHnhyqsNNwf6hUb/3WoKnOoaRqlFTxFm3Z8qc1nmQHx2V3eVWUz+EExyN
HMzRrcgINTV5pNU9jGBr/Dh6/cXLvRkI224sDu8RS+6HdHL7U2fbp1iPbUgf/fsgF8W9qvyzExKm
Y/R2QgANQzbJaN95ZUp4lG4TSB40dxOl7cBhxMbsVbSdCpj4baQeJzuhkm59q4xhQ5ZTjHlM0NiO
zXHTGKSiQB+gMilc2sfZRoEM2NkEOZE+1X7V+jE8ofGI1k03FPtuX9Qw4LNiULdhBauWzFIHV/xt
X7nWzhhrY62VZbhZKgekAGK5bHEJekG+r50+P3TJDLN3K7kfEw6HaZpE2rj/n70zW3Ibybbsr/QP
oAxwOADHK8F5iHmQ9AKTlEoAjnkevr4XqLqdVXnb6lq/94NojFAEI4IE3Y+fs/fa3tfmfWZRdsLu
EQYsQqUhfY0mwqj0XMG+7qytiwRnhyTIQXlZlbfQCCyfU6QvhHs0ZLIHSSPPMQ29se9NjLQc/2kV
V5+s9lThpt4vti6+dcsJosa5x7Pz4BrMmimSMOkRyWg+JmB5Nx6Tp6e4ZTm0m8646sbgQUX0NDo0
A4DL3pQMrWPfEqptcQjZRUwlAnfh+aOwdS9xqfpLX/rv4+TXh1o0YQBVzX6HnrNl4eGbCCTAS9v7
AxMVLS5TqH8Ndubuq0wb56J/SSbVfxlm80u/oo69YikOscVLLDNpHSpQBqeoj0HvMZ9H2TU/W9q1
DyWCxWA0zeEBtz1gEQo/3ckroereyZ/KD2npeA3WxEBdCH+XVSTCzHkbcREa6bPiIYjBIeNE2Do8
mFh5ligYJiBLnP8vbRfjRfRn91JSM4YdjaN0EN2BE259c9AInaeYrqkDO4N4yw8TluuRteqDUQXW
6KIEAzWtpYXVMPAVqqW/JLj6hKqggM8j2V/dCGzEZ3llaJLSOAmtw112fFchVzIdDjKZrxYFxdVe
bxLBitxE/QWKtrOvTDJ9esZSZwK/bn6VWG9jnnWHUBvJ1qgvdFLzS0T4VdCOxp9ZCJqn7cPqzZZq
eDTS9OCor6YzO28tATBvC01/UsC/JubQ3bzMaq4OWHJvhAdhLZrgKYcNwOec2M2V81DXC/M8BXg1
pHF2AUiVX+IIvk7RRGQSW3VxmQzBATGfbiRNL0EMsHObOW4/bYl7+eXqOtv3sSPPrpmpk9994Bdi
cmBpdLNe2uYbl42ddivYqk1DaOEZ5Ha1C2lZbNyWBYNfcDoXLVMB0nKt/TRENP08jRlIGBGpLvSF
mrEOwdT2bb0NB2ciLGMScBjYXxb4E4IdsRofYkdZ0PcZxA9F9y7sZDwWY6hnJtqMmLLCHm8kWi0+
S3JKnn0D3v6xW2/uy07GOxgdSnr0pkeGltTqdaeKB28dU8vJam/O9CgiB3SLZoXXBaKembzBx3i9
5yXGL/jMWJy70T2OmcVs1CcisMn4XFjc3HJor1JnB0UZe2ncyUEBmWanWOecFOKYKavHCdS334sm
Y5uUJkFvMtTs3JF7G7tJH8fcvKWggP22yC8+od4n4n2GI+vesrNxIdKMzdtDVi7fY88m707l/iti
9FvRNebX0F5gkY5usSNm4KlvOfjneV+hQUkn4g9rohEgDZ3XBLnREvE2Hf1LVcAvZWruffgY2aj3
z55pR29NZ9Gwm+ZL5CC7i7WHx91WP+dYNgdkguPOiMUlZm70dTLJ6nDh3DSUpA9WFYU3CXaEcnjY
SRoo5wErPcmv1o8UFsWS5EwPKEILRfcPKXrDbFPQ2YFIIxyiD1r/jVwl6KDwPqhdr1NGP2HIxdmy
mhq8f/lIi54MS1F9J4DolxP1P50SbHrot/NbRXua1sJbUtnJkbzafHO/Hu5XRmhW5DghhSfBtdyK
PA9PGWyrgIubK75N32WDRlTRzji0hWyeC06mcyzIrrPnDh6osplDfRti4h8s9g1wTkVzjbT1xgDc
3Ga4VXYDZ7c9nS2OfYw7Cf1rX4Y0l6e6pFOhpyXdDE05fRS+88toya/XWWaiy+7E+9JTtRaLWA73
RdgumSoliprOmbqfI7KUW96QejIPa/BDwWSz0cI49KSV3bAOfsRl2b0Vpi9vsS0+0vqZSOfo1U2d
5M1viNKLi8Q6xNpHJrCKWOVd84p44586WxtZ0/kveev9Q7SayKwSMulyB3xel2gI+eSqLwEm6Pp8
vymK8ZMgj2w7IcGQPmry3quY3Jtr5MDvuylj7dM432g2l+f7jbOe1Pz12HW/Z96V9mVHA5y3vP7t
HMUdC62EQSgWsN/3i8RNNlFjaweJQna6W0Xvws37jX+nBrr1xQKHdmrt/o+0y+udXlYP2bhqSe/S
0vs98gld1nD3U3urGny4Qyrvd+/K1LsRtPZYjeLWIQRmNSGQWl+d/2+weYcE5V2dMqu9G07vD3B/
wN8PtfpP7/ca6W8XLyqPOQcwDHMpyABnGj/u/5neP3d/gPROv7z/Cn97wLRCnIWY8eNuJi3dkReC
ZK9/+krL1WEaxYRIjogyCMC020BlRRHcrbrM7srz/d5fH4axQaFKBMLfPn837v7tc399+Nf323ej
yF+PTP47rjNV9JT2WIHj9eb3K3f/2DCq1c3XRmcufpPBZYLzRWJ/yYAV2EHn5Agy/PQwjgQxcC69
f4Ehf/iirU6TN1Xt5W4gvj+u95v3uf6I8P9Yi+/3rFi1sAO6n/cvvn/qfnN3IN/vtT5UhtkrT389
3P3zvx+znGj8yQr9XI6XEJ8VZ3u9eoju9+439//oE07gWdrLIKlefYafp66K6eAObra7u7OzGmk5
dRFJaXZ2ur/M8f0a++tlzdL9sL6p7u+kafUX3W+G9Z5055QpSRLvjGicznVVTGdBe56mHh/+dXP/
XB4vnAxBtui0C6tNl+XQ1dY/5K5zvt/MXhPtIPdMyEVU8e7rAakTeoHMYYCMzqXZrLqmeCJYg/AE
t6o2c0K7zzfJ6s69g+07KLbUG37lBhiDe9B5MbFFwymsa9z88btVFC92SgsWfMfMKH9D69yAQmQh
O5gPFGhgzRyO+FZqBTMnvA2jw/csEY+50GovZmB4PucdBuHvbskPzLt1sgjDlkSMTzXbp4HsqqAI
4+jQ2vZNcrltUIHd0qhGfeRMH6J2Hjuho2skMWIua7M5Ca8g1eOzxy+4GTfe3P6gF8esnMHoBgFY
WoW8MjwgmoxN28Jx6EK6/yAU6W52O1yKOaKW1D2Frn0LpWw2dn+b1tlw3+Wb1tWPpudf5NyGAd26
oauZkfYwmtr+U2bgeebw0IfvFlni23hWPyvns3NzNyg7H3Na+pPVessQkL8nSg6aQAWkCvPPBXSc
IXNebgazaiaqMKqcdzESJUnoVZuTiOF1P8krGTE+eNi3LOYFYYsLN5+Z4MSCwwLbeIJjOnb6Ikh6
QjKNEDOq6Ti3KEy+1UmdcfTIyO0S06lEbKGZ3Aw5Z8swfEoU88RoppQvoLZ5lVcF/tZeIWRMc2jI
gEbYjzRQZWeswXuC0PnS6pA6qNcMwJ5l88y1nMTADAwnPLZ6nSvEewhtzM9962vpHgAXxBs7p8Sv
oD62Q/icdA9FOdu7knAg6YNLUtQ1284OBs60WYu1ivKLQSDpu9ImYQGxDQCYumdiRVdSiOS2Mjnm
TvhB6HZ9gDbihRbVjb+dSPV5ZSmB5Nl7Cc9eQxKSdhaxqdzig3fnn1a37Rb6pLplwE2Bf5IRF5dl
iWO4SGYYIJCWgUBiFyYjB4iWt6ywmi3Xtt5SHwK/pME1Qd6qPueOtKSqTH4k1Thv0ERvUUiSgup4
cFRy62UmUSl0w60znquUSPWm4znuG6JeQ5HDKyvy8NBM8ghmbQpMlDt706jTfRd307vIeqh4hjFj
y6/FoYgLE8pnCd8pmvxAxp0EPlahSjKLy+ITv6by3HlbChJEmarvl/XYcP9UBNm+6UfrxSxmsiUn
B9RbvXwVeDjI8urAY2nQgIBrMxreAkiiM63BmzGUtDA098wVEXQ64duEuvjkc0jclHXBG9ROgC26
joXch2T0kL+glVXxLN1ieY1Bl5aNLlH6hFQ8JpeNj8YPXQt6JZsxGp2Jdnibplk/EM7wzkYxvN1v
uuk8Ta35qstrEvJIurb/qJXtc8YKxzdPNnT7TRzTevmVJZjmRTImT4lNgCtmQrsKBWtV5h89b1nf
JkbyEsWkeEv7SoA4VH/ITPXiQEDo4HPl3ovd2d7LZCX7OVuGJxwnr3XR/MQg6vNfoHVA5hWPruwa
DurWeFJWarNqwGtrSlISrLwhp8ZvDqVs7QeLk91AGuIF4fd36p10r2kj0vebEspFOV49/ZFXWlH9
j80uJDUuFOMbQo9uIwaISpbyKZ0qysLMvNWukjdHzBLIAnLFCV0DGXazyztZO5gj3Yy2vxckUWxd
pSWf62FguuRCyqRdRU6W8WlPg3uzO0Vs65Afl6VOtnkeTzDlrGrbJEAsEePFO/Thv+ZMvKKsiF87
2vNx2OXv7niZl9Z/dWKXdSX9zK15vIb+XN20Yb3cVTd1Q1cyAW4ZLc1xcPnx/1lZbK2OgX8TbitU
V57t4OawXFP83WqxDEKTT2BXx9RS6XEcGHp3eWhs0Ay+K0SLr1PeNkCY5r2zijsmt0v+h19B/De3
B+5oFlTTciwQMab9Nzm7HxIGh3mqOuagbFXYi0cvYgUwRiLh2ci+ZoL6HEFAtYe4HT9IPwp8kUNn
qcohaGs7RxkXEf6I2NQcrPxxUNFbx3D5xHHVfFhVoPdu1H9+4sQquP7bE6c808Q9gQ5fonr/d8U7
bobM1iWRv6nfQTR2LHWKhvDBsoF6IF6QB2eAOTIN1mlw5/jAsSmFiXu0ZPojGedr2Er/+0TAgop/
uML8KGnm0PxxfiFQccBlNpTAdGOe2tLBv5wky2/31G9L0NPvX/Rf3S2rj+e//f4+fFtX+S5/xl1w
/i8mgrnVeGYst2SpKyjdpVFuk67lj3AahmyzeUKVUQRInob9knlfBjdheZA33fndrhSl3KHtv47q
h5Pq5ri46ou/dkBqXX3lnfekp6o6TFU5Bm0eO8RRywfZZX1wfxH+P7Pp7X9iNrmrZ+o/WMDowsb/
K/jelFnyt1hY+/6t/2UEc/4hHVAaUrmOR6t0tZL8k9ukCHhlSaBbYklXKmlj+fgvbpP7D7yJjBcd
ZdqCb+O7/hkLa9v/4EtZRAXlq2nRgf9/MYLZllg9Nv/6NmPgABbS9xxXKNJ0PPvf32ZeOtU5OTr6
mJiOPBAs9u4oakBTD7uiEv2ztr34OdIjQz4rO5gddaFdmfYLxq9qk+ZLf3aYtqZj4b5URo0nphUF
MZFGcR1n+g3jIp2nIUTxUA1Pbh8x/Cv0K5ImdMHJmF/btYdsNzffSoM0MZdvYQ8IvPBH5CtdUV1S
UD8cCVoUg4nlPdf+ArPZYVTopZDUCJkLZovIH4UDYE/go7g4ZQIad+jInYRCtRVxTQdzYl5I2sf0
s/ONW6wsg9/cJVKzcLPjMoX5OpYfv5hNs0XXOX1NFLIKKG27qmE3BCJRfs6zAEkfewj0stVuGvXv
Ex56YhvZTfpu6d7bXPWbcm0/k6gETM+04nfab1ti5hEkL/R5p/JhXp7nMJanQdXffc8vtpr+qFXD
LyR5U121u8SHpjcQh+2qsrMebPC4PqqhnefG23rJh6uPdECl86UNKVd4sj7MrtnCF7VP2idm0M3t
neEMZB668peBGr4s+XEmwYjbdCEXHB4X1MMBWGwVH4tlfEFw5+888ToSkZhEMt8XptXuDdki2Cyv
uu39D/OinwH5FU9RP30Jx5z07QlS0ZxrRNdNXx79QzpGw74dkcH4OIMnVuUnOQ0vd39G3utp4+ZZ
fPD5E4R7NRSC0Sqtd11JOUkLMEf9rcS59ejb9LLRHwT9bpEv4qxRDWEBtVWCBPmD91F9THUuj97s
Mk/ww2wblvZbmxohtG7C0FXcPiqRi8BzwooyD6B/40AnrUQ37R1enH3nx0zw5mGP86s5ZROc2gjE
+6bIZwLcNdU5kZLxxqic+GLRzi5b80dlMOGco9p+NuF9DKF9uptLnN7nlM+DBlmYUFCZbnS2BTM/
xVllS2Vp7I1Q+4fOxcahB99+YgKomFvnLdiN7Ftjm+m1Wm8Y1l7CdEiOcYGc0EwzrvsYAUxrn8HL
lmfPf2GLEDeVTOKGqTPfthlijETq1zSpiGigS6XCWW1HPZ8ZoOi1loSUpdznyZ4p0eOCD1umsE3e
kO5bFRz4zSTcRXU7bqr7XDFCl5obnnc2BpOXH22SUSbeNl4wi3Xl/EGSGJ14nnLaa0t90OH6mmKV
0iFEJ5GDxrZnd9h7fQXpVvebt3Eq+svUxD/ssMtOTc0R0XG7oCAtfQu6HM0SkOvFa5rjvLyMSXep
0fM8eWYOrMVa//xZoCWyEchORr1sO6m6Q7derFVIiUTugNy2VpXuGGUpmr7pp0mX98kvBcL19JyE
HLhFpD4IFioJs4wR466dTDcqv+SldfCaFtEtK/CN984nzEakbq3l7a1seV4mMZ9Mz+HiTvQFlUO8
t5FS7eKiRI0DH/vQd4w/tY4hpJsDc985U9swS3mjSZaJpqywMmLgerCTpL5pzmK6Kb5JWdfbUpUa
aXPQTu+Gn+06mfS3UmhrMzcN84lekzRsd3SiEs7k/vJRTAUZdrIMPAsldDtOaNMW/4vyGRIuhZdz
Ksy/WjDXSleG+1oZ5dcE7fBsevu+xmwS5V3x4PrT9MLcBm6sV8VXbwb2WSt61cz/vcAtHDeQRt4/
dl4jnmVqPgpcj49q9J6XhYkfo21OHZE7PNRw9JDrez/GId7VpXOKKv0RjdFCw6VSu2JbDlqf6C2A
KcfedBq8VU+Xe4zEmgS/W7z2HIUBpLUyfji6HF91KB7LzNnLmDYFCeZYsAiR3rEPlVcXbWgx958m
nONn6xfRyOKx4urfxWZiPoAk1ptihcFE07AmTi8iiHqshMkgUaa3IiAJ7XuUhP6HHc7hg2ysc5Oi
L5qqEC28Zho26ny6umRx7Gd80nuAr6spaHpaYlV+084oHyHKveOIuuSN27+X3q4VIZkIJMMj/9LD
HpnDnzrxewS0RIGmbckUsKAvg+AyOeapnC+1Sr9kCWwBfJIXFYKeTbP0rZl/VkP42MdCvWvD+JJ7
/aWqPNDHa+snFSMo97gXgcBysMtztC0s3s2DiPNzNONLxsDwbUHNNbt85cCBaN83tU9pSRpGFM1t
gJYuOfpc8dsu9Bu0IXTB7T+iEhhqHdXOcTEjmiYZFHeYBq96TkUwzoRImynZ0Q3/kIjc8tje5pMd
bq3KHy6yFfGRacyXMHbqYExJXa3SmABkteRokA19GMIK0SM9/oMbi2O7OOVbTyZyULT5dLibupQ9
HE3L80gp8TpElI559Wtmu7hr1EEt7rjzEGCcIN2OWxVLC/R3EeF3Y0RA//ubsEzCpV3xPlrldE60
9cRgJgoaSfiQ5BqKxnHvlhZtwtBCE+YI58BOXW0FAr0t/QcCUOfvCPKsj9m6mEPhf8zZ+EJh9H2h
MxGg8/R3Mm3fo8FHZ9uZfXtdamNXpep7LAEol8b4pWrPhmWjliSsJWjvHkdpXX5vJN6sT/ho2BW1
B+OphmXYtOyJuHoENQBTdvDb1S6WbY5TC27yIr6L2nSeU87lp8ys7atI7WSva3bqmMBXYmQKdWy6
HrivFZdv5crKRvajdr1o7E1eotvI7La8NEyWT2UekYOczmczzNSRt/umCMefbvYCAgorK6PwQ2ch
+Wrq1HpJs2jrdYN/sWsAimPjn1uH6GDPfox6ab6gXpnaKrpIKzmDTy6xKHWEgZQo1acQyUbsthun
rdrn1g9pcofhtQztPohTPA4tI/8r3MmzW6OV0UQ8MvbPftVLTVWAsBcL0nOdc2VjvpteIrN/7VrD
eWtAzmYdMGGsEOZegdE1sMlfc/0tI2X8pLr5j8Z04N76IX3ONc8cB8NtggC+6VpsxhsnjeB9mGW/
GVRGGzMlmCON8m8gNujWmktQjZEK3FSYD0nGtV9WRNDh1TH3vNJkbkZfFaR6lsayb3d2Z0SncdFW
sKhVmqX6x8FFk6E0LYQZfUU4hhjxGoeselWrTTOI+Oo65a8eF9m+nCwI4R0hOlIWJ/INmif0C59j
Ga/cytfOM8pXaJcCjyrTExdXxAvdaWtv1nW6HdO++DLUu35iaTOWJ6KMfnqaskMKIPay8m6KunCL
f6g5xAttSc//Wjgv2FbHR6Q/3x0Z94d8OTK3JxTe0u0zBlKahJ13UVm2R0tsXc1o08msuJAd+aft
2PG1CyM6YdHCpuAlMOOxjzJIztNLR6OlT8J5V5DlQ7Wmu6ecUmuSAJIj3T9Rs+bXnGeRgToSB0ms
8jGGvxkATyMzwoaXnnnuRy7adiVymse8dJZAeKmzYRTaXVJGMIONBFxmZXSc1fwu2x52uwjfoLwn
R2ZjycHR4yOOewqCZkFF3dO87njPM78IXGG8aVpooWq+eHXFI2yrQdePlSx2djQ++yKp6Zqj8NTl
0UxluPWt2Tw74sz40XqotUsW9Ngv2wasOyjnYXrJZfURS3+T9k51IqmMvZOggtQqNqQYzLcyIVMm
mqanEoNATwbBqZ2kfTLIQwNzMGxtgyK8GUtiH9rU3MdZ8UdRsOWGhp1c02IGajdX5SbuPPnQqaFn
t3OXA6cumNGGXXPMMJAeq6UM9LqjtDjVcrw7p3sxxO9Ls3ZSu6GrXtukr9ZTAGGlEQS3cfGvXkoT
rs+q5NCI6tWbwiggbULv6zh7Zqqrb/z/OXMVih/y30DjChJVHHxi1jiAVJcziuG1KBu9EXJvjC0v
dEW9qTrtX8wx/0YjCaWEUWTXutc1Ew5cBR4JPFdnLFDnYkD3vbmCXFPPOx/ExrGfMHm5A9aZOuJH
TZnz2thY/tyS2aDJbrkDsLgT5JKNL7YP+6PxOD2t/5kMKubXqjZLXs1M3wi+9Z2cHrnBe5flOHbN
7lRGPoyIoeo3NcX2vncgwyWEI1BV+ifDpvDtE2pqo7EDleQEL+dclTWKpgND5yNu7FvhN1DlSFLa
WubA9AIPSNl/Q4HDZcc5YOM65k7L6U9PVWrb0qXfZl36UwqTN6RdDYwb8GqSg2cEhQTCH7X2QuwN
UA3fV82W7X7lh0Pc84eTiGYdwJCG1V1ZmtCKOg5hIQgugRivQhbpLzpVRPG2imnHugzw0u3a7EMj
YSfdXjh0/VVz6qD0L3GkOUGN49FtLLkVInrwMWi/WVXxxW+ogMvBPzJ4G7YCNcI2nKf4IqfpFUfF
cCg7Ux1WCSeHK3a6iQOLma3Glz7B+p/OSKebcu94LsofH+Oc91phDmaaAuauSvucDZxUDbLem4Nn
GMMh0/Onr2vrAfkSUuA2HCHkcVk2UGWs1aqYp+mtmqvPJPZdLj8ke6qwE3Qc89c2J0pnWL34ugzd
vWqZp49LyAuapF96X8kNcINkm/YLHHXl0k82irNDchivOBjZzNXRWU6Q94WsT1bt/GGpZthNCL2D
MnLx7yaZQV5HCO+5bu3tPBBQFrXb+4E7UXOK5Cp/neeUZ3yw/qThL5BExHoXR8PP2al4uTN8EbVE
vcfhM4hb3Pd+Xqtjv7bssNxR2OZmz8TeiPZN7ZFBkhZMHlHZb8s4t/fwKtogbtSxbaviKC0/3iYe
8vq0EhR2lntLraS8GRIBuke1IhMGFhYWy3jTOj8TewpCsy53eHcFIpYOzzSaYSaAccp237Fu70OJ
08GZf7YLCatoSJZ28m/VkCLgJX/nVofGqZrS9thM2t7eXaAM0Vxew5kGOR77Lb2ODJwlajKxhLcp
HL5xcuULsiE8L6r7VN7gnirhdE9N+YTH7cAu3j2G7EcHSSuHZBWeF5pWh97GYpT512XEv9oxRIFr
RUytSQYVYd2YTJJ2+aU0KVJTPWHorTiEEZdxzYRhvbk4Qa4JqnlsiVUNfmJE0m8VLzEGUdsR3SNY
2xIDUBQfXEXCjsrbU1M8oNSUV2aN2SkpwrYOvIJZouUhQm/p/u8sgk2AAYJoy0MEH4YkswPhF5NI
p7AezK7awyshLCkOPxjkHnqzSveRRrVu2VQ70J6xdS7Xxc8PSMPSB04E3QGLOqO4LDJ3KlmqADt8
E7g2WTvWugVOjTAZM+h3t+mmKzkN0zCnx2Vunua8mxGxjQFKt/YN63je2l3gxb5z49xx0F2hnrrJ
fEFzuvZzPtBU2RvTVS4EhLCkJspZVJErIpBL688yBEcT0qLvARbXhA/vynZkfWnEQKafBuWK39hY
1LOVt9ZTqb4NLYZ+cyyfKgvZfQvBBicbmYhsBydsvUHTywvBWsZxRhULc8Mlfa6iSeVJw+dtnJxm
64ayL74l6fgl64z2AzIsDYPiR2cYyavMki+hXsWAYfztvmNpZHNhC4nAQqm3LxfjfaARQ7Ro8xqn
rC92Y0OtQYEc991wYJETJ5YVSvZnO+qyj9i2YyJTwALhBQcUQ5hPlB/yZBCPoynHoCTw9FBykXdM
d1GVuCWBvr4FvQQhAgcRkxAXLmr26gex/rWTYSNdLSQECT2CcIq9+pTMB2+i3otGiwyOkMGgjCjn
ai3oNVnRn+7izU8MiY8mzJqXiRJQzC+501dfNR191Wl6R3Ya7dWU0ZuS5cUp9J9aNuaNUKadk6Pt
hDclTtqCCexP6Dq71owf3B0jY3Wqp3mdyQdM8w/I641TmyzpJZlIRmHi2e2jqfZuqK6NY63615J5
y2FpUmYHeXNEoV0chtgPaSISlCOJOrxloyPIvlkJrPNEEPIk5Y+euJFanipnbL9YLQHhFl3NDSv5
IxP7+JgR6cFx2cPCaPg3s/xDTd1hmuo5aNoO+7vpf40Nni1Ffyag2IvwIy/NU8tk2FzSBHkBpxkq
m/Gp/qbkUu5Hu6m3DTIXGYblNc8N5yWOSdZozc946OxvkfElDMn1TGwHvr4bnlzhRRetsjN/zPjo
tpJRtWgOUisyhhLWeXZxY2sYBs2Y3Hw2tIOtDKvIw2itCkz8Ril69teirw8+bgJWzYo4lpBrtlyb
tfbYvjhJQzNTAV7UDN52ixZFUMqCxcIsPtr0ecL8RivF/SnsGIemgXtASoSi/fiGbNl7lOMJgohz
9dmXhTWGR6cl6Kl1Z442viR70TUwz+eT3uVKhQca5ysw2eOH6Izxewi3Fhf3FMDJNo4JRvdN0c/R
vkhDFVTDGG5E10Z7pxosIozoWAxI65iKe/nBSOD60tDvSJsx8n3dkDeDycw/eLzVF+ASNIHip9KY
X0qb0zihQA89kUYfQCcXtBEA9KX6SXyfT2qv5b9Wkg7BRG9CyaeRUSz4HsxrtJz1vs3dk4HJNjBU
WL/GQK4MirvbGKWfwHDaM8tlEuT0GZ7pjwTlVBJgs0z5aaLWo60fgZOdbez+49ZgQHCeLXzPBsPZ
TVLnaEvFV0HXHDeju+uzLvl0SQkikO+jdn4OA2gnOhxqC5XuTxdPES1L2h8qonKOJ//kuaRgllX9
gEKQwrYtsmc9la8ug/8D1dd0ymb5QKkTnSIzJbqJoFC0MmWLb8kAiFwKOq61cNEbIbboe+uMq7qh
F9zITTgwXjNwpJKsS33EXqEFswhMJz+GKmFSXZGlBpLuacpB0imj+K4MpIlLGh0SEsPZcVAAk7VI
kwGYdTcBU8kagZOZ/ch1aSpE3njQkffgmXV7Hppg6k0ibjRt4zR7MRjw26k/na31xvxjghnc5ul8
vINxu8R5NWmh7EEEfDNIddvJkmWyJxmd4n4J3IaOq8EXGYU2z6qPj3OuzKCpSTJsB/ORCsTe3xHU
XivrQKFbDVDAlUcHc53bsX15LYZNtF8C+ohP5e/20HSoqqdYARkjdAsh/26yy/HcR9F4ntCGKZ42
erdNuvEw1HKsQNDhGIif5IMZIRc3MVW0vYsqbqmfZbhaGTNooAbC693990wHd+HvJbnUzrosIMDw
aPjlu9eXNy2ByU+1u80GNR0pqVlcS8B5VkJcK1GHcfDz7lC7Q7v1jA6JjLYTIvEWIAk3qI42aemZ
p7mmOTiOabvLUQlVkIGdIf0sm+yPqiwT1qLomq8KuSLh6Gg72Z9eSdZ6H/Utx2KFAL8pum2MxRUP
iHcYCdXGB8YuatCqSnEt+F+X8Ms9i1ssnjyWKGIcw2vxZHMTrWj0KJ7F9k4xNg2FtQp8wvYeEH6/
oeWLI4T5y9bw5+EMoio9hP1wTVck+TyJcVfG448u9oF7i/QV0bQVUO61G9zhzCXwCElTBVGRjxwa
Bk6EzP/3Y0Hw44wgzU0KZ9sS1OTCCac7WO6hZEOBzfPrimojlCWwVx9lMROjN6jNJNJxB8yh3BuF
/wOJyx+lXA5d5b0tOvtFyOPeLIeI4Q2DDHZJMFP+aV756JYdxXsRmx9EvQ1o/ZDIzcP8zcEsssGO
ThWYHVpC/9pJWae5IvJZIf0K4tw4z+bUb8JoIvJ55oWoi3fTXuS2N832N/NdTU8Q1NkCS+d2B7y7
Uud7cpUv5QiNz9LVcqA/wcUTRR+DHMR7uXTWCt44OiwCJ6/Ggh3htd0v1fzuZ7a9vc9IlrZsLnax
/qyHq5XM4NRU/7/ZO7OtyJlz2z6RPNREKKTbVPYJZJL03GhQRaG+7/X0Z4pys132sM++3xfGVP1A
QSKFvmatuZI3h5TcWKP6kKpBbG7Ix1AbTaRMyjqiOXo2h9He6FGrrUYUoqwxgl2iDZzZXSBeJxtd
uoGIxPDFmqBNnop8DtGLrE/oZWwHqZPbchGUi1t3xANUkPBUMadfdJO/We1NWeMY16+/r8tFyDkx
Z0RWZz+JqL+tJ/WYuZ+yfa6j8KpNob+au+oDQ9nA5MLFApXbZyfTwfh3ydeow7FxUUDbmsYp7CIg
NIWzWKy1RTRoQ+f1UZAR8Lsvc2UeNT45NPNl4Lgwx/JWLQ9jz0IkSjCZiehSMEPc2h19+0/KFNe2
Nm7TGOtIEzekRl+ZOP4Gz2vILhyzfNejnps3P/UJBbD9MDaXOQBF5BocBQryBeOGV6zrL81PJ7zL
DJvoVv9Gb5Dg993SVJsYQZsHoeyjNjCWmfpr6XSLwBVVHSp1n1mQ3XVr3UDciav1KYG662uk7PGh
RxUam8GKk71c5N0E7g37Yda8bMRCWFkL07E7ZqHJS2znaA6bjo1QR8U7MyGrKlSETLRZMnt2GxGw
djO0tIOVQVYnPJp7JxkNz2STlK0lCZ9rGlZ9lSXoN4OA2R3MgyIKrolZMY3IDcwMTXK3hAXPPMKn
6CFg/ET5gn3F5bFDIue8Dq2e1fHs6stIA6oEDsqSSOpN042f8SLHzvdlSBAtKmzOHyBJKErX5WRl
h3oW+7CW7i6gISKuZthbE4rmMBBk6S1I5IBnlB6LY1eBQpPI7/dKs7wA/ghmu3zfD4uxv6pokyyC
i0MN42kwUzNnJko0xeiL+YCn2TFNpeveRrZ6pSDGuYYn3OHAOHYl3svVKI19UAfwNAyrIXEA653N
5xsxMURyCrg3fD3GWtIFpJnrpFFmg0BNX2VkWOg3vY9HiXqSGR7WssAqiFMiAS6rKKtHSEUrexzR
brnE+jjTc7l8mh80PPAqfjuNdk+F0DFh9s9EzgHN+lvsQrmc7WKJLYqlc6n08DSaIT+fXzSrepGe
A6N8qCRynMC3KIix1ax7oFKcdRW9iklfmPZHcufa5btFrDN6YTBza+cZHmgaVGRc2arogjtd50u4
wbEU3blsQVzZCTd6UkwfzlBugog9WksY4++n9PKdf783pB995Jsr1YymNxbaKwvMwtPz7Hm8J57J
s3lhyxKu4kThW1LOMJ51fM/McdJUtVfC3YgR//G8Igahra5uEQtsbniYpN6xBDAMDEWZunVHY/T6
uH8xVfbRBfZI3vKADh/aOD2eKeiQrR/uUp3IjWtxPFs5SzUH8b9GeXpMSLQ6+qrPDzXRJgLswa4z
hmcpeWZwnBer2cddCUqhxkCFFz4rK7FJHYcwyTQO1qnr8+hKAW3B+yHHwTC/KoGBmkTh1Yhj+vu5
zQCrO2jNh6Vrj6R9nWGAgse1/FMQ2PvKENcGHc5ONcr3yjaZmZaxRVD9dO6adMSIth11m+Vkae+E
VT1PfRxwedd3STueLCZCuGrDzWTV4mrVkCrikjSwzB5v+E22CAGGx6AfzlS293RrztohXxE9pI0n
MMq/pMEBQa+8JgANa8mcvjjcSVUHw8rHpgsYa9++JGguD3MzKS+HguLZQQ8QSv/VDBXVUwG/kpPO
30Uo5zekmD7UtIAo05v6zES0BpbOmezsffDtKzctR4I+xl2aohEHjJ6uLVUE2+SxiomKzsPwnnPC
Z6zIGEOy2XaYbJcGJ6MRNIeuRkLeoJ2OW+KkGd4CZ850nRtY29VW5e9k0qT7wIiUx8Ru8bBp2y6T
+kF3mi3EYMYFmfMWpQ4sL4MiRk3nnpXIqY4cpgkobrpoOLcBIgAKk7TuPvw4/6HzK17ZzjR50uia
NfoNWDB99Z7b5rsWe6lF3KFeWpiR4x+5gYSlmFrUAo42HEaZLIoRo/FyOmsP7oen9deCLDI6HoOn
5Cp29R52nWVueD7mazfBTg1VqodEYT27EPL2RvepG9q+MUz/YOF+ShGKo9mWlxjv37oFO7AzMoUj
vIofv33pzdTtk943joP85RdIMUMRHCS9pFfbaeu5xVdd+OmrmzNeabKD2YTJu7ur3DTwYirI/SBy
gdtV/nLLxt7ETaNW7bRieu+fIrCTK3seHa+PyoPVGARmuiSe6TYDMiGJB3IIPmUBmngtMXMrMcIo
9IX9zEXgiXlhCTalSX+EMCAA0rRs5n03g5GZBnuzveo90h0NDA+0JAo8EXBTebkefOCAyJd1yk/b
Tdy1zh+GGPxlFABDbLFv9j769ESv7S02DG7wDG+3PbAhMog2m4aASdNDTfbKAQnWhNNHAAuM+0ug
mm2ZmKvMNT4Z38uL06mMVuq2nRGg90Gp7Uib3UVdw9A9Tc8GDbbM4GE3QbDjgIr3TlFKj1b6NesO
Zap/+jVpo4E1gh5zXTRJqE53vsx3PoMhTiuqFJJi4OUBJIEGqYDJgXkdR5JphIInV9eNNwpUW7jR
XyxTQF2uodJIxyaNXap2b1rqV387bzC5s5PLiBeehDC8wo5Zls9r8rJZoG39WLyb9aOlAPt2AxqF
aISxwP4K5Q/qj43e2BCeGHIVFjKXJL9HXOFsFXgqFspIGDJnnwiNx1GCVJP8UFfOncdWhjYe3lbf
EnVq6gPrrlycRn3p1lDoEEgcqzQ42XrxqkbMOmQxrDgFVQUji5oaZyNrXGYWHBoayTurJsl+uEM9
wQ/iG5MlqbzVBPA198U+aiAwRqH56TAPrvSTJsd8E4TJY1pWxmkqiCiqNPq7HhpehWlK4zEHJXyN
HKxeTRgIYzDAoFaqK10eD2k9xdgQzRsDI3UaddNBpOiA6sbYSG1YhdmAKWPO7rE+xmsr6n+oWj7M
bd17jPnXZRkf/DNZkxlDU9ZGzB291O0OOswBBzzXsWjMjT3pyb7tcAz6qbmN/YHtoSRnVlj4lxNe
u8AYrloduF7I1VEm8shiNPUqv9zFQsM/AShejjrEBqCr60CZ0ypojJ+sfsGVl8paNzFEkdkcLzrU
yPV4pcOpcevNHhqTaEs8LCYSgn4Lv2oZeo2vdnEbuE3N/kb8SAcLhtegdMAm3OdZ0b8h/smWHZ2P
4dE9sQjWdinEbYdP2abQcOt87Kj0RmRIy1cZbF1sKygjlUDl1BapYhQELApip52BiU6BG7G/sdfC
n74KPRz3Vo6y3XFz+KasI+hV15YZ8uBNSNU2g/CM8XTl+62A22g+ZGl/E+SOsbIEad4LEaSsymGt
awWLZvYWa/Tr7KARI5VDtgm04K027/M2n5/KbIdqfiMGSuvBNI0trMXSa7CVMJ3UmfWqQYdm496g
G7NAb9TjJsNoAgnyNU+nziMtA6HLSDpGTHMvTYhsoOc8PVuuhkaxhSdMSYJjrbGubnQ9fuxs48Vh
fZSJlvkKMlHHKAj7jZ9SdIhbJBq06VwfiMis5t4KnfDEmup2QHhIAiK8ctc0To7tv4Ru4a+7Vm0x
i0QnWxCokuFxXqb4bWMjjOkCkGLU/7OGs8VgY5RNA7RaESYYh/pLVaZnXwF3NAwuG0fUPuI+yI1V
Fh2zGsZxXU5v8d3YiZ9Wyu06lflT2VZseXv3PYLCvg3dagUdZUIGZyxjyOyUzrQWed9yT6AG61dY
67tjYMWbsjotIIbI5Lnssgqjno+efQlqbbLMYME4HGxdEpSWL3fiSA3N2YeT87dzU+/6Fmrhk6NU
e9CXyl0t1fX3m99/VDRO9iTs9bf/VJuqhCHHkkiXBeRHLbOn7zfG39/7//27jDiwVUvjObsp0c3O
3/yJfayDIB3pMye7M7ZO7TzotIRJ4U+ojbD/1wkBa3E7HL/fC//+3vcf/93ffX/IPz7j332IECPN
QiS7dSOMhJOmIrlzwZCHcIY2gTHjMCpalHmTDzSnYTwTzkChwvpJDOIzAEt6Bjw9QDVL1EpUDoZt
vB+lredbgRzZs/ko0SMzbS0oWj6580Z5dMyegeDE2rVrmRYOfXzDlbfjiMW7NFGTdG44ngetgkID
ozKXE8HMZsumkjGHZFW7El10CvjvpAJ0W3QsXgfcRqv993esgy7Gvy/OzJH8UI45UJhyY1ftTgoX
7KDxEcSEQk8+ZPV8YIpkxJySlqKE6lYM340jHGLQz1BefXudj9Z7afqXCSrITtHCL0tsrRt+mKVt
nPyoBZ7JEtRWzIUm3FxJeK7d2GJmaCF+7FEUmbZDqBgVpe1rz132pRPN+jAYb60x/WK4Gq5n3X8K
KsyQiTXtrKYtj0WSAC4a0dXMtSm82tklJYEA/kBnP4zF5zzFt9QuPAb15hk9NHPpmaNgctI7yoWN
Q0eER5K888jorpnvOb12RUUE8MeUTwN0bbr0iI/QQQuZ0c+GAQX8wGjcwhnL9mbtPOYaseDtMExr
o4taYM39GRvIm9MN2GcoHHQZUfFkMHSKUjBsCYKTE3bWLppnALZWJY9958ijKJxHQoI6al46ujEb
22VcNK7VODlb/Mx3aQe1qoJM4/mdPbAY/qwkN25b8QWLJe2vGGMGWfcBE9hKET9bwF1gV73i0Ozq
TcqDZh1l0Binws1xpmb3sCwfQty7rNfNfl0vEE7NGBWosapYORN270bm4oCJEvk741Rc87uEU5Dv
jlk6Gew7t9Y5UFzzABA/PU1usWmTbNiLpcfrizJhf9D68DjRSrgFr4URZCZUu/mFRhGgFRFQgTuE
+9Kvj3Cs0HyP8FWWn9+oz5atGKGM+h3b8qM5Tzadd/aikuQiR+sSD+jewmfcisnJ0Ul58lkvosOX
1y6m3jEZP31/IVeCDeFn0gZGzqGtbVtmBn1Y23t0G9MqnZnFusoIUPM5Pp52c5eN7rCvwh7a7gTV
RuoTSyuTrXpxSiLJcXYX5/GxyDr+3Z6ZPrmKgbI9TfpHVWlcONTDaFzp/hN3S5H3Vof0gkssQOYM
vTeVlG8pfLc4unWk8dKOMvcs1/9oSuPGiu1dmypcNOnrWPdoGsHuqMF/s/zQZ4sddw+9Fa70WQ+P
XZjR1bAyE5ZA8px+k01ejarTtwrcjVdF0xu8kImNP/OonmiwjR8Tfe0AGHsoZPVLx4dch0l8JYvL
WemV7cVDuhtgOl3zkM1WN6fPylEu1ELqddqHjWIjxWraic9ZEu91zQ+3WiFCfEG2C7oTep+bMXUZ
xE0xutoeTzcbxxoLKUYHNN4h5GeDdubDNtPkJp+JLug2U6WuI6OcgI1jiahji7n1Pl26qEEV5NOB
Ca0dNg/sHXGHpsOjkzLnSLtYYf9i61CU7o8Y9wFqro4QaCedjuZy+bWSUb3b8LIH+dx4rJdPoUnY
ZEDeladTkXo+dQbO1+YuDGz2VmX8EpelRVoVTD/cFBV8AjIeeG4HM6cfflZ8VNg4A3TAoPgHRuFA
KVzlkVDm0tJI2CFoZtjtDG+9G41HqwOo+v3GLYkEGkzmBmVU3+ZG34NTtu8cC1FQWhExNMdHvzV1
1gjlfW9IMmdYaHy/6UoEKlLXICE7/vOYjPYK3wHx1DLqNlY/fmZ6oTzHRepcdRBe91OBG7W1knYN
o/kxzygUcU4Mq36ZPeG4Zey0vJmLnhFhy2axWwJiDTN6nmF9sEfoearZZncySTiZs/rTjBIwXcvn
oACgsVrONMyEX4T6ABSJxLOAJAnHmYV2ZbHz7OtbB33TW1mywSsRmuVAputlgw1obqGFJ5/IpcJD
75T6uW9Qv6sOakEQac/oFbPZjy6IjFtvJEmC7iIR26GxG56aI3sAHcdr6eTdmnHcgqb6mpjX00mI
k91EALEWXFE+G/Uvp9zkXir7wBODwVPFeh06FsW6jhhLDk50TkR1w/w83aHIyKnLultiAA61mxdX
X8kfpME8BCKc37SiOLlqGH9lFqZoWFBz+Abir4AIJyM2OCXqZCcmODQonk3gTPEsh20fM8GfsAzM
xI5jWCyjV7Nz36xB1p9T8wL2DhyzfglaYdMtDXItcuvLV4hR4yIAUFs78cbvTXrDHMGWhRdlbYRB
yMzb/5XMAh11C06I7LdVUMz57aSQiNbG7D6oRQLuFrXzjpe2LZtLq8urXUUdwL8gOTRE1TpZ9cSM
isVVurgFMrhn4/Qh44sYo/Axrw3G6BEZuiz1uTM42VQVf5hpHZwkRMSbtrW6LVV2eZABopKkKB4K
NHKlrzfoixuddraCxYxq37X637Z6TPf1YxmWRN7W3EX51Z46sI3GvKkm8LJxZPhoBRB2TVUZ4IAx
MEXxe7RDVR4ChxmsOf1yAfhC9NsVMC2/zCo8ODWSb5p3exsNvFAuaPJzh9X0wFHY7QQKiwc8X/S5
eJp+yWBvzFq5n6lw1yqYu1MQShwznXGpIeZfxpq1orJtiMMFdN6huv1ODOnsLtwlZsgImHHbrWPr
9y1yaeTLTX4bVAnb1Zhhag8WkjO9M94ak5T2KCEYRy1riu83GT3hMXkZwra8zZO4hDsT2RsHI/Xq
9x8Z5O+aVkwEn8S3k5iHi9OGr+GExws6msWBal5jhzguy+3RU1VRuUnJYdmp2oX+FrYedEjFeTcm
eM9BICY49g+tal6xaCc3gVxe85LJjUgMcVMl2pPs4IAxB8g3bfhlKHt5RE7PrIN6etQZPaRALS1Z
B3f4u/n1oHJsygSRazofm1D6dz16ACsdjlE4JRfnYbATJESAL0ja6BBIuGDR6txYEjFgf2gZJbEp
mCWVmGYKDuO9luXOxvGh6v0Pn+O/8bXKPw3NGAYlfkYT26CpMA/+ESjWhT4IdMA6e9tsMPHMjXnb
tzqZwa17z8u17ZhNHRNh5e2Kuc3GBjXBU5zN/5xjSqGUQsyeTlGKoiV+7hdwarGAU6Mk0vbIV7LM
c+wM/k1p/dUKZaWh6RW1SiG1Nnt7jGLwdRG1c5Laj23qNng/OuNkJejwC8PUGSTo84Z5Urg3S//t
m6XUuFV8MDvrXMLEvv3HGyfLm30adI+BUbHXIkeg7FHA6ZOygWl2TbkpdePaKdf/Ly+j+NMezMvo
WAb7LqEci5fyD3szABmDHUMbAENTn2UfGG9dHfdeYsUOPG/NZsLRR6/zazlBUJrxQq8Z41tX1I6g
C9K0OHQita7sX5uzIt4DzQIGFpFhf2HY/cCNixmnU4/61GiHxAXWx0juMiaxvea1bzaFbf+EbdYc
EQeH9yY2RCQX4Xtap2iKxjkjLWbM10ARGJyKUHnIP/07ZXQHhxyrE5LQS2vi0xNNdWjZO1OfNcaz
I9if/+fLzfrTvM4LBKKLEtC0scmqPzPicqvzixBdwL4z/fUIO3xj+82uHAp+3NicKCVlDEuwak+9
jpQ17Lcx18BusADWMh6+8xf+Y8iGQk3Azb8NbLFsq70MQEhk7Bu9T1lmwdnZVOM8PWVjdDfqGZyY
BC2j5mdvYOX6B20QJzQ8//ln49/9V/MtP5y9/A+5MHGQ/2y+zSdcrHk/I3u30/SAvJTx6XYorOg9
LBsskEEBs0rwi2B7JbYQTsdVqUXaD/iOPLsKiuA6Lfcilukmd1i2sj8F8zZ1+lPtSvIb6oxRN5cV
GdowvhhdNefAUun/eC+RIRg5q72bOqJuNDNpf/YckbY+5S82jIgtlP9lJYEr17ibCyC0QaCrN7/M
DplgG5eP+rPexm+R2UdPVDfdLsUBsxfAPa8pQvAVWiSEmAMkzTnQXpj62A9YJZJVF0cEF9FzeEXh
guVlb7KfoKKDSuTOMU5meKkd2N5VYDjkJzUk6LIhGGDK35QuyDaaWQ4EHy9lHY8+MPD8pW/s/lfP
souc3veimyY07khBTXlte3QMiZIVcTswcUnHZTydjcCeaKjBmWMkzSrkfKrr7ddqLM5GPctfHK17
pp/+yYb6yAPb91dtB/sg9gXsfEPad9jscFxo2R7TJSRtTIZxuOW5XW9nDYvKsG3msnnD9oZwvDlw
7+LfHdz2xoxxuYiex9FQl6+5st0VoShPaLHEMQ5ltm+tetrJFilmH5tE9hWttUkpM0K/MN7+81Vo
/etJJJUypLKgFejK+PMOY8ETaaBH0r3LwHSvI122GG3eqv4l7c1LtNDMRFDbG4aJ5ikFRMbID6As
Eno6fmdoiZ9auIm6+SOTzHmJdgp2SmdPrk+STe80Ed2HvcNscAp0i6p+bp2VapsM+A8zSOJlNlbh
Mr/3wzeEbYg2mI56Iptv9ZaPTJ1B7uGG/5ebb7HX/2F8R02B6w26hLIM3fgjfFKTlTZ3pgr3syrO
UTKZZ3OKAs9OtegOfOApy03Ca4L8sYCWuBK93j3S0Zy1oaPBrJvu0gg8lr0y2f7I4FbzU3sZVlrI
ZPAslz3q7yDrUQ4uQsh5/DBw/60sDQdgEMdP3ETl2mUnltTNnW2FR7OQe8bRyTYdffbTqpLr1Mzk
tpK7hv3Xemad9V9eAsP+1189RAIhXRu/B9PHPxkVqtdLHMFVuO/Nsj9PaeDcdrXFvsx8tVXb3s+g
Bo9VEP1UAu2GiMqXIfLXtQrGra10BnKZW76lybntjYd0SlAxZ6b1mKlArCq4jA4PkZOs6v7Fjd58
ZAqXfuh/VKOu781qwuemCf3ZignKaW3utCbGrzIV59byke+zxg6L9Dln8XYmU/lFC9rIi/wkPsIR
7R5cRfxRXj52TITWVQYnpOuKSwry/lyzQr4Zg+nd0ZsemWm2bcoJdbi0nxtgzecWANmZ8/KViBx9
bZsGlym5wVf0QxZsxObOrDpJa5hhDxm02w5XEVAhQfLYMJfnhlXNup3M229tCWf2oUlp+XsdHrOc
qvlaSuPqdGVx6qr6alkLuwZB1DWjGSzdGcUxeskdu9aTVpR4Tto82jmdxE0xO4Bh3VOrV6wKBj3i
yHPupdElO81u9QVJKzaDhiAVm2JQChToqnRuTNloiJaQv4xIy7bMPz4VVMQNbupkhQUsB7aT+hci
Os5MHNJd3AO1Kh2UxE0eEKNE+77RjYwMLkchvjO0ZBuZSX7Ro26P5BT5XkRf7s8Mu6URJKs5HOIT
mu5mZWsMzWXo+BujMsydaBOOgmeKK+o/sEbkeWF8bn5IgzBPADdIueb+TVdWs5tDRCg4I6n9OgyO
Jfhmpif0DfB3v4i4uqDbvDWQbJ2HjOGowGFKPBmGD9quS5127sZW0tqM0HU3EaBTVus5WkCF2mKK
9Ed85sV9Go6RN9h8Zujb1Oqz84xSbGUp+j4UpvZN1k0seEpfe/rPByq01H89WpSphG04whC2+2fm
bmhoDIZ6pcFdZ2C9mAjPqSKlAEW3uZpm8dnTRF/zMvbXk9GkG/ICSEoPjfc+VwH0BAZ3GmDm28J1
x0ujmeGBJPfRy4i+Is452tcgC7Y9zNy9ZdkvbQ6kv5yyW1lIoLGThnSv6puVFabtnQvI2ZVOQYN3
ASMcXpZ13z0FKd4Kw1SbKEf167OcByEa75y+bVdQ7Pi8gHHKqPKUp5CVwIhF/NDLoVtDrpG3EtbX
KiwMg81w8cHanEm1U9x2ELNQ93M9RtJQd2bakklqR802HOqYpBis29nUvmSDqS5DEm0s3GaLT2+b
hcdM65qf0O4OEYFMCC0vpvmD8UW/1wq25QV8aYqIO0WFy5NkGPbAQ9Cf2KC2OZA3Q8+/Epi2ZC/l
z3vLDi5tHiO5oQVjNTcd4F6Qq7L44KU6WTZjvRQ47T5jYkM+yOA+Y6O9TaYKOoW4z2c0VxTe1jGU
LnbAluAS7PNg9gLX2ghs2KsZetg5ySnNESbdoMP0DK1cGHbZsU5RxgxYk052HuhbZOyLqG1RQiCu
Ru8iH2OcN0y+oMX1PlrMOCnmvesk1V2EHmQGW0F+PGY8VJJxEGc/3QRhgBub5M/45skkZuM3Ier/
MD//HfOz9F3/DfOz/kiK9uOf097t5RP/CvlxwfXY4HiUaQjSornj/w75MXTxF13YMM8gcCv+D5LP
39Le3b/oug5mRDDJ06WuKFD+CvkR8i8IrYDx8Gk0h3QG/xvIj6Gsf441F46rhKUwIPEdSs4k649a
h3BwpCrgLG+slblQbr/fIMK3qLqsmWNKmTtzkUpqC+G2/xZ8/uPP33/Z6mQl9ehEf7NXpxoJLQE3
xz4TZOrOrpas0no544bJWknREWCF7NuhMzSyHPDCss4JNQRbTEK/3wyDA/glsnr3wFjqe1sZ1JTx
+2/Y6PefpemfrLGClx5kAbmBGFu97Jr37FPnMHtOsTSFk3Ulw17f5wRZlMaMXC1CasB81+/P0ArH
dR6zGcet/9QE82OmD93NMGQHbTA3LsAhdqpJuY1hAjGzQvoaCOd+gPoh/BBN4QzWJOFJXrlTCxqo
6KhLxL41jGwdTOTeFXiRWARXPy0OKVZr6lJaNBBOcm0qImT19iWVlVqbkgrCSuMNrITAUxk2My2C
72hL/6bKGwxkkftlj2DWskVLyfy1jVj152V7CxFk7WTDrWilRgyAfKmy6Yxq6t6gSZQA9IgyzaA+
q3Vu+sCM9KuNJmDrYGB1YQVawgR4EQyk94FpWb5gGzYv1CMII1EjjTm6koycgGRYjEiBO8EhKvGW
SGxsYBoFePJrgcbAo++o6dlWIia5uM3fy0VvwBY78xIb3J5lzKcwqt9Kx3nEHf9gVPXFadQTZrXn
xgEkGQzx3s1sOE8+rztnmaruTYLtNKQTiei9eSxPA0+JdRhUn1WL7Kaw8k+8n2OBmCmd/Q2mUUYN
w89hQDJs+SwNFnF4AiA636BYJZFTYlKIoE2WW0uPRgyoRFEo+1DrDMYaI2QBmkt/U4jqyzTpuCZ9
nndhx94yuHdJuU9b45dM+W2l5WPWI1Nq8wk9eSi/WLF76BVPcRuwslHLcH4oeQbwQ2NGWhMrw2up
Oi68OnyPhop1lSqmbW221lYV+F9S5Q2D+6OUKW6JoT7n+eugW6j92FV4BtfDCljGg/HCVLNCD5e5
rBLsrd77N9bobpfrqdSLfaE7bB4JI0NHAQF8Ti9ResgHDUY8gMYMpbSyz2YP/sOayT8UEeos5sYs
yaZPEpbvyMHCl9DGzHB1HZYOdoqOdUBvZPf1OOG31ZPn2vBfrJzk7Q79YwdJl+ZQslqFRaCV5qdo
9YvWHVVrsPxKDMzATryXlgkB1QkLLgiEAiUIscH+7MBzr5MlT6cnNjes0wdHZ1AFzu7gzuPZcpjn
FkNRrYHh4yEkk6iy4ek04kL2NTKa1L+ThDZl2I8qNx8glexrC5yuPtGgmNFt7bSPQzIkKEmyjci5
km2znYF5UoK2ATMHL7PRhaQFlKq2jPf1w9A7/JIVwgCcL8NEGcNTfN0lNhp9Gdy3o3UCWnmCP0+C
3VnPGb07ENtB705f/ANvWSQuWli1q6SOfuCdO4CkZCdaP/h2/IP3I+Yc9t7RMJ6NMd/voYz6ZGv5
8U1UBbTu677bDT05MSyH4fbJgF+UCRLXEjjDTIEyVUqIKxPsEQzE58aAJRBUX3Gr0RneYVN/bGtS
xgJ2vq3BPd3H1qULb1NGo6jvmnvbip4HgSOoQY1Ttd1h0AayN4rhYsI+VIxmeEpwecXvvQUGBKPB
V0O0AkviBGOlNp7sVH9wYy5mUyKHovn5pcs7eJm4p51zk0a/fGM08L0OV+YTId9k+2gUVrcSE4os
rHcgklBEOjOPFIJUHvqw/9lYxVUv+/ex5JsE9H8nTKTALZ4zfvK1o8QldHMScRiUqy770Mb6yRis
dW+KpwJgO8nFjocLpzLw9fWpfvV5CCD8/QKd8TgMFcEV8dcY5Cc49VvNLFs8PDxNWpY+HoJpgGJr
lXYthN9kRabyxizuqM0xQ8jFNps/6Xx501HxRvfR1yQWhsOM5GS/21Wz5/60Y86KjqLZkT/nSYwb
fFF8kYgtFUvQDYmW1Gtz7qzamZwVNmRBmi8u0Bc/0n8pf0FMCAZBs+iAvqgb3+y37jic1ASeps/m
CyER6APrjVhEXSZpREwevd5MP0jJ0vXgqi/lYdbeELk7JtlFZD6WU4Ugryvlpu5cTP6IeFsDtXB+
n/bpL7QkSDFQqLn9+OFYo752xuLSE3EULXfXOFdbUFaLvS78RVbUph+I//IXgnTs1tT2qI21d7th
Bp00LhN6JC/B0K8JuO086pU7J/d/9mSmUKGXDlvAH60ZPI8jgFqHQV4foyQCO7WPGGeuGqW/5n6L
kcwK8RI602GsLEBWMPTARN+MWnKZQsqJwfdoX/Hpa/46tIedLuerQXOGB5c0HL9CljvydRNxq+eg
COIWa1ls78vBYDiiXlgyhN5ytbMCNHaNg64kINI0GM23YGCgA4/hR2bV91gd8FbGrM9fc+K/1DT+
csd2o6GQR/33hOPnIR8RKeAGfouR1uyICTo2s4VfEIhAgfm3Cogj5Wg4tO7eaByEcGNxbxXmVczh
CSJXuDKylWXCPnZr+4KFFbE+H+Tkjy5eENY7H2IwSbWP4udy5kLUEUqjVDg1ZLyslSw573CZ0e9U
O7IhklU201/nkuuGZDB04tDFu3kmHTStXuWQVche+HsWFPj2IVzdUFJ4Q6HzdOMKsUS9C/J0b5dL
9ok49v+PvfPYjlzJsuy/9By5IA2GQU9cC2pNTrBIRgS01vj63ga+fIyMzqxaNa9BeMDd6QrS7N5z
9hF8YRSej96YnWtk62zx18ggQzmexQ8yePbCpaIaD9qHR8tiXTrElIXecUisyzZFRNVU6VsLinxf
lEwUG6IvkkGudR3CyYBljCSF3DxHjrnpOkwBZZQ/CKoMG4Qu75YdP+STIg/V1U9rosglq0cr0b1t
XA4wXdL0go6SufIx3I+69Vj0HK5hKZ9cuLSlfIx6BKuW6z8n4LG2Tli/mpKEE1GUm6CI70Tm/8zz
mlQSj+GTG4NymShe41qIbOIe9YjzDVEWVjZ+WGWJgTfQr0rrAwT4yh7SB8NDkeC+ZpBs0X0EKAeo
qnNGzOzmQdo287ZMf9Y0nfNXz57go+fuG16iF/IZTJlg8OOudHAsFDWHEwo2Yna6AaEpSgb63feG
LD8pfVme/jY48kcTYilpmuEiaaS58mz6kSGJDUXxiKcJeVio3zQYpFYxqilpodY1W0GTfrCxY4ww
u2VwTVeW7s+x0yPGR0nwmloJ+ozgvUrmq9CK72jNXOG4uQST6K2xTJ+tBlIEwUD1TNukAV1G43d8
mnI8aeRZ38/SeiPT7Vw4aF2MNL3viJgmWxSf6ugXa0CGoB5vhiJ4dooREFASUtWzOO/SMuD0t9Fy
+4Eqhb7SBDV9j059Ho0vTjz7nLzKG5+BNT8Fp+kEEQFIIRehMLguHOpKY7b3TALiESwY8J8oJAcZ
/BddTp8x7lk9wIpSU4bYoXcgutg5MyLX7ExSYSjANEy7avAfqGG1a9JRy5WPB173VLMxdCwcIreF
hRQlbjjBTWF6p7q4K68N+ADFicEF8E5360FIBK9aTmiTM0EmgX35nBhKIld9AvC/izVUiGkavo9y
eHHD/get9Z/mLJT69iPycM2VOusq9JH50EKkS00RwOv3vd3GB2Spd4aZ7SdnuGD+fham46+noH5D
9AvuGzEoiaHU1MsmBosXuS9mnJ3JUPoVtlxiJ4PQG1NuHEMeUDEF6JuTW4MExjV6zM+w1SLCT4dL
Q0+uPaPHjB6KjzbFNJC7xA8l6oI3rrmOF52yiw618lZmRynQYE16xeW/u0cU9wEIOVQG5j0nXABs
qBIxTCS6zfgfiS+uhfGTE86dFRJN7t8O6DHI8FznLQqKArEtWLJkQ97kLbIeTIMU6Q4hHmonfhzt
/GEKAi7/ax8Q6pp0v4DJBg2fUOlttBjghMlIuXOcVeWM1EZRXhSAY+bQvR4IDTNxQG2mqkGDNzIJ
agThZtmuN7uLqhjuTVS8OEaKQzebG6l7n3Yw3TVW6hzqrrqZBuNJLyXNqvhCQ2/DocsBJinMY3Bc
pZC+5nnI1oNmHvuIY6pNBMoR4zbRyEofO8YDc3QR5pyhKu/JNACtFFD9t1aEo0Z37evaoufTGk+J
G25JswbBoeKdhuwQuxnBYw/xYEMPStWo1gYPI2IugBEVUy267NC07kC7dGurQAk+cY7yPJod/qs/
GO2xywgnDkIkhA+aDp8qpxi/apR6TmQX1oCGxc/cR8sOnyT8j2Jwr0rWa1B2Snj+s6P/aVSkM5rP
ttn/jEL/RzAPL/ALPrpQPAU2421Pnph/3wAT+1Ul5a0vJTLICKQ0BdE1Mp8V4mvkK84npISjYYwX
dXRNA7rdwiHZy4KOCIQ1w+oOFQRxjuIUyt0wFdtI0D8KivKBdN5TG1OQS3ImtZ6OY40u9nsGNYqD
c9SY8YWvYX0Nb89ZB2TMYoeEQhYld+ZsNVtvCn/G0t51wYPDdc8U289uMLITIhH3gAFitZivlxsw
VpQZlsUYGs5KCCPaLnezDC9nyb5OQ5uciZzg08CflDS3yk+9qkR4wXUYVch4cnhrXln+WF6XjgHF
9boKNhRs//nehfr4HKzL1hF18PV5y2MjtAeiMEaESVhXT8s7SFX06HsDeRYKYlwnZv3uq8eWm4Ej
DVJlA4ZXxMUqqwaBkIL4nvWkomC0yIfzCDWeX6UHb/2A9NJrQvpwiwW6TZr7fiIdSCTymuInQJWv
YswQJfiYklWL2/tE87VFr4wiuPn71xKeSzKZg9KYWI3s1Ko1sCxBSefDlkUvGzM6LyZcKnZagPCs
JJTKZJosi+qm0IJ8k2j7ijo3F++BGI/lZ6WNZs/b3xaXV7sTjByOWnTlX4t0ErYiF9Fh+byxaWjY
NmpY94z15rSsua+1FBHQWjhKfY9E/bSslaTlmt+0BlUX9diy/pdXLEvLY1+7w3J/ubFUtCaYg0OF
o7Edurtlw0eQvxLMo+wI33vD8kw9osWh6UQKnVoVy5c0+5r10wYFSE6VLjA51Uc7NlvZpPR81ZvY
udvP2HasXeb5DnsdJZC8PQZWuMvJi9+0UGM4wfKH6iaLhbufgxlsRsVmRVefH7DddgKGYV78fx/8
23dYFlGD5CvDDJVilq/4tfWiEOEoGUrmZlQ7B3kHuHNrYA8C6NV4l6bIcpZVNVLuS8Ak/H3USNP1
STxUK/TPNWhV4RW+JanB3rLCHDlZLMM3rcv07fca5hA5ma6Evaj2quUrFdgvEKL16Of5Lj1u4VTM
OlGCDqyvJuNAH0xt9/Wn6rhaXrm84398jISVmZ5DSAi1Oj7o6FNLQKa/fGVwVu4B2AQtx38eZOoP
oKbxBzbD4jKY6CSw846dM8A3Ujb5apu7lKX8JYbrP36uKAjuCgk58HILK7367OUjl287x5dYYMFb
WIXASrYcacsvXsqc33uXeqxw7a06Iznm7G59txp2oZveuIHGjrjsecvN99H62y76tbg8P1MGheyq
9LWs7K+XtKGz157aJt99bdW8Cpq9GdTH7yN8+XnLS5bHlruB2gv1HnB3m7Ca3Gi3PGcvO/vyF9+v
/3MXXO4vW21Z+nrNcv9r8Y/nl7t/PPa125aVEH+deoqMUZST2lCFAVWl5sHABbrWiWr9Wj+m53Sr
wISNO2EgI3ZUOg2zIbXFBxhC9ASv87m9JQmGciWN0ZRhIOa7dkhuc2kdhro7O6RVnKg13mLlKRoI
FNDBWmpEWCMPlga5rdK6gzYBX1huChT1p9qogZIu991UmpiydQLM3cJtGY1hbpZ5H1IFrXhm+ft/
v5gTGr8bJBElaTkjBXmY7Dg8D+rGjwauAst93xTIOpfFzoTCGNVKyjTCmcCvGZyXJ4KAC4WQoHZJ
AgUSxOGz3Hhq1/y++/3YaI2s4uXpr8XlKbns9t9//188//3O0egWB7s24/HCIa119/3y397ua9FV
X+e3R78++rcHvr/g97v8u8e+P315dhSkK/s1/A2rwbD+X/9oU+0cf7z9XOcBCKX28evtvlfOH3/3
21f9fhvIwiMyc+ZSy18vHx+zcxmp/hrmeI+BhlK3+m1xyUczs8kj7tr5Chlc2i/GWGPdVjdL8OCy
tDyx3G3GZNdBXtl/JQ0uyYPV32mE0xI/GMAKZoYWBKAK1WVk8W7xZTj5f99PslKsKVQxCF3O+0vy
4HLzFT+4JK15NZKlwjJul86Mkw1c71t19tK5wCHRYVJTL+c2uHWMxVxIwOoEJ4cqPo1fPZ1qGUIA
aA8OdiK3zJfpCBGcGurbpaETqOuRTl5REeXisBjbUhyHrC+FqPg2ui13ETO/ZfQOtobKMDTVQbss
MZLYk7NeU6mMCJSGsg0epmNmXuc6pndklJtccYCkohmUfy/98Vhd6zDl4oE4tIoOVmvAPV5uBgRQ
p6/HYn3cg7he67O9Wp7rbc/eh2RYLdsTQ/pfyXcGK+b0/RhCafYBB/TCNMWQf+uG0a/j4NIfQQgi
RlPtt+W+qM0nvyj87dJeW7pttL5ZIctm/u6+TWWdrJldUzFW47pK3SxLy5b+4zHclA2FweozXi7v
Xx24r+VlQ/c5NbVWeutlcy6b+LsjJ5ZL0dd9dcESM0OvHK3k0oyLFrvisjgtpsO+aYtTElU/8bqX
+LTxK9oaePPftujyYJwX1GYZq3aazhogALjZC87ySxCkrbat38O7YDIIwg9AKqzaLH10mqk6pX1b
DOeyiNvjJF593atPS1Dh982/e4wKzEGLGrJDDas5TQgLvm5akvioSlpkBvz92FQFhCUGVJehKtib
WmUnztGHFXjlkRqksx2a/sUxZlgcy3YKlk20LOJEe/Qx6kJSbNjXv7fEsmG+t05YG0xSXfgIyyb4
vnHVyen77tdB2Ypim0zJz2UzLBvo322qTm2foTDLQ0C5a9kopfB2dpmJ/XKkfW2i5ciTce+sATrS
ElGOG2RGa6BW0yHx81RfE4Jen9To/OhoKP8W+EuUlJ8+nYTtoNZTYLDaUynw9i/3vxa9wO3Xesj8
eVmFulqPX+tbLS13DRtoCGjT1XK0RLEpYVPI5+/oSG8iEWy9HDzLjVGI6CgK6melpDUtMjmuLbY+
zBMcsaFmmOTLYcgOdTM5jPmwpX9JoXl5dlZnCj/HrSTm8umPkNHvu8vSEjzqaBqNBwYQy54WqtWg
qfdY9AL/K63476QV2ANQM/9naQXz6uJfJBVfL/hLUiH1fwBW8XTd1F1HpRwhC//OTSKVAqmFJxyp
tBGIGf4pqTD+QRGD3i0VV8F/jvW3pMKS/8AnpqPIskxhuIaU/xNJhc0b/Yt41PU8Q5qO4xLSZEDO
+kO97w+Ef+PvcY7sgBtX2tO1741EMTg4ELPA+bA6XEryQ/bGXekR3JF65LVgdnipPJnvHPo9VOUC
f1vb/ZG2AsUGnveseN4lsr9JC/wcxjD6zBnc+ZBDy3a8+rYkTQxhKcVUYyDjZvbpulk4SAOgysc5
vipa+rBTSjfZ0V+TBOaNm0uO+oe82KfTHB4yQyknGlKpm87c/rb1bhhoB0X+L3ln/2aVmMhZHNaK
aVFj+UNjAs209o3Bs4+z5gKeNoHIB6l2BYl82heathe5CTexKdF2zhaoQNwZc/KmIVrdEBFAyZ5f
2paIvzoagjOZqF6p06SLvZVJ9sMO0zDGQk+8YM0oj//1dzfYfH9sUElsjkSs5wiEOMJe1MK/pbX5
IV1/0UGK9wP/JasoBZcWgINRgPZqPQxLs3GdD885MzHspRX9VSZwR7uWz0WsDXujhuc2BlRehwGS
hlvAuximAzkxwN1jsjtdZ2PCdqXWA1YStYZlUjspZACimppk46RnKwX/k6HSMMz5NjKqhoZY/TOD
2LMi8eZcpRFCwWI8T31AWW+G4w4AKhzli9kHj27ZUjeFRK/PhG4BazaSGGSCvAnCwsFZ1HU7BheP
8wVE5xncpXnMNB8as5xx1cKpt0GYW2CQ8SCrIc9HHc7VKhQAsKmPVNJeZ7xuPYTXUjPqbYMsdGUI
0pVE+8MMQ/AGzGFl7E/HIA2abYhyOrXFczWM/F1TATfDQS60pxJfOf1N7bPtEgSEbutgeOoOiCnV
PM+jy+ejrcMhdFGBqlgNIW1RlFNHuAcPOd39dT0SNtbyJloR4Fft7FsEgZ/whuOVOfR7N4abBUP+
PZkexh4OUjLa7zI8GjRSVnA/biJHAoMqbZzsHeqQrDknmdwFafw6z5Dr/RT3VE3Zu7ExLkdZc1nZ
s7XTQ7Qazmzu3Tx/n5OJEAnQGXR+q03X1y+lU7Mth6hcV904kotj0kOQG+r358wDmE4ED4iaGJgJ
ZCXrGltltTaAQ/rGBSqijnrzvQQlo7ihWzAHtGQM+g39eMrc9sOvWzS2WMZoMe9Cwug0QY84wzW0
8YkwIch2vqW/ggAFmEXWP9Y9BP+0yp/KyX6r2+bDTYkUt7sXVyJQ7tv8RxNHt2aIv9WIous6QVkc
df0zCqnX2Vlr4ElWLV6Z9azN2wDknmP753KmtjTq9gvR6gCtzMtKn2tEmeY+mvwcPQSQwdJA9l+S
MaQDIMTUIWng2uQohdUOVP0qafvrCQFEaLYXYVHvWwSRchyOTVJ/uuYtvrtT52WPDV6MbaCP75rh
bKuuO2GI2ipBfSGpwxfztBq54oN2qXDPu8i/sIVpYXd0spxiYRGubd1+lon7oMpdtjZfxCUzEIgy
GVXEAJkYwoAOCVUfFXexaN5Bw76Gab8ntWLncCSRy9m9tfJgMXVZFS6dN/TJjWGQ7gPIbKWDv8EM
xolVPMwFcy43/cDw+Qsk1VuNLTq3rXetCUvKhJzQ3Qay8+jdRL3zErM9jRiqix+dk4oklrp6xEql
xvM3ruN8AkEqiV94t6cBpj7sC/j1dzImqtTTmIYEVAgAKad2vW1t0uwQJdOr9OmLzlm/J/jlZ86R
t5Kw8NAOpY/EwOzQHcI7FgyYHB21lzkXhEGP/ipqqIo0bnHngmY3ErK25jaNOWughy5T65psLbxj
BGFn/e3kyptoTG5jMV15lnYoXW9D6z+lBIrVGkA8p2sw4kNzNUWJtRIBggRa4sfG745xHaJV8j9M
J7sAGH+PiA5M+jQ+lqkwN7OP5t0f9Juvz03aeeOLYkfxmlJo/J4m7kYd31NTqL5xeK6z6OiTQG/F
+taYgL7YwWtfFdNq7sefaYYyi/4LK8kiYNW48UvjVj0Re+5LMmC4HL0Ps/XvAhRzzVBbq8hHfSPl
mxzR/Evi145u4ynrZ/8yHycd2VRlQH8B21ak87iNPAT4Ffa2gbb9Soc0V5j4NFxRk2kROtWuE+GD
P8BBjKPuaJqcMsOW7mtjBLD8h2umLse8NZ4tZ2vHdbpJXPdKuMVz4NUKefBCi53w49nGGPyuuzmW
BjwMc0QzBd3PNu8gfSFS3LioBVdlhy4Oq8lDU/clc81wPUxzfBw8iZGYy9saWQCgPOvJisB7p4Ya
J5vDDi/MdVrWT3443ggXPn+Qu08GJLo4aX6EkVKeddYPi7yiomU6lrMAlkxhrft6eWryqrvSRu3s
Sa6Bkt5xaL2ZI03JMiXJsA42oTcTKWLjlBtBKCF1p2WRzBpItP7XaHW3IvLWY5B9CJgTp7GOkXFj
CPZgiCHNGFUJoi935uRcBwh4tsxh4MB1D6NWDKtAnzi/cO2ZDH5zYnxm+EpWFoIYF8zxyrWc12Sk
0g3s6b3U/Oc67C4tv/NUhFy+G2FTWraIaAFeZi5TEtN0tFVfT4jcJhB03mRflibCkknex8640aT7
kuGpXnWUITZvcRm9TxmAYOFY7w4DkbgNd7VmtsDb6OFRTMq3Se1eYZtFFtixK5atuJnJCgIbH4g1
km7gS8mBdkx9Y6vumo5tlwrZsJKl1YJe1TH2Yqa5FBAezng1f8xSf6hGeE78BqAe7PBa09TEwMFH
1QsaOB6x9aL4GWHhWaWEw60m2mY4qvbM14AbIFPLlJFGOg+E2wVANo8uqY0w0dwb3R7Y2PbwY44A
X1bmtKei+si8PN/bpJ9zcqnWnes+DESXJ4E8mS3iWn1lYy8XhUMkNbGNkvOWP7fvqSC7xmGXuNw5
aXw5+N3zLG1lWcvAKJiwU+17pb1326R9Vauu9ZHDq+0xOM5LUHU/Zo2DOAv1FyJnaI4CwcEH+hwY
2T1KgJAdHZdzYby4tVnuXDtakVv0o897irWMtqGRIDv0sKSm2g3NsDcI9PN6xqE/+PmjyCf0VATK
raqqeJJAJrAZXoWiOnaTuNPM4TouYapGyQPDz5PWjQ8ICBwlX+bUNHtHw1s1vGo1B87j8uu4PK5J
KlllKYYi9bGWANaVePcyFj+beGSfH92n0o1ue36hsJstrI+D9K8ETgfNq/nipIeEhCj6hIq0UDd2
o+elN13/MfeQsoKka/bURxCSW1tRDu7aAcrYZpN7bEdBtDxiX1oNVICoe0/mtsrLx6GdXmkedica
pAeIDsyZ08lETjYV4ChBPbY1VqJiruBZEr2nCUY+HniuUtjYO2fQYGXWnskWuCFj0txqBQzDKidq
qjQtIDFhtEWWvHG6vrxIbOQyRBbtYpMZDCZv4AOxcR6ycYXzadgTx/ZoaqDrRy1KN6EtH8jFEejE
GjZjh4s+0e8h4uZ5lG99J96DQebwN4Yj45Lu4OXezyio/W1OPN0a1wQKjWGILiaT7n7S4LHnOISr
D9Qeuap+l+cjF8IgIkyMbmTiQQsvc1vRZbtmXSJySZvjiMqCgIuGhIXaIpmVZvpo0sbSSwSQ6aAf
K1c7p7bTkgujoR4N7A165uzSzSry390EyUwKkCNU8demtke02a20Kus5pQkAE36YHlAuUbWzpijb
FA1yuhZP54lENQq7Ekn9991lyZgEIFwo9suTg5aAT8jzis7k3y+wbtJ6HhkZUSr8fotlCc1yv3N7
7abqqJsVg+4hjtC5tlv7MJgF/H4XUW4fUUkLVeFEI3GIsTI7zHJjqi+0vNFytxzNmxx7865S1dxx
6fssi4nuM7/wy3Ug5euoGk15aPnr3MFg5QIRJgvGOGa1hqHRRa2GVdw+4v2nVFqCweXyca+wvV08
+Q+2U7Ja1Nurt1mWlo/A1ksXcnkQ0gK1ZJsoenKDkIprSZXhiG4i9HQ626saLqImcI84nrbkxtWr
kjCNo1fr+tn3umCF43i+Al/PjMlyyj05HQcZ2fOZXQb8lWaE1wTDGjttQvoL6jjfKkbiGpp6fBX6
QbodB7MmTc3zOCrne5Tw2noEFXNHSjpy7bgDce5kjOYgshITMkESUcozvLrOrWOSj2dmpNsEdmWu
QerAJ8wMa4ueZJUVk3ZZ+LJi3A4/sUlixUeiQNUXb4xHYLjT5L+IwvqpzbSRUWK+xfu2m4yswvpq
zTdaxuABRAEK0snbaUbp7BKDz2+cMbgYeueV+sLnXM/JMYNIyeXBp5m9SzFsH6MMtqKtlfYdRKOT
N3UgWRzkLKLh/JCXXCrajAwyUBPp28wFScYWVtuyr8+VOs/asre2VVDfZrZdn02jJsJlqO9twwTU
NzOZ0rOp2UFzNM6CUkeIIuLaGOGqmblzZI5vH5vej2/JMhergEOGoUb+0bcXkA28U2FzAWsAVJxz
g5EYyjUiF6cIGJfmMbp0NU4UYZ/C1ghuSRV0KQDE466I+uBhmPNfVsX5e8A1QcukPXqDb8GDGF6r
hJRJd3DnS3YRKL5mi/MRvDWcip4xpivP5F24557evhPfkSVD8SRFhx8gJmlKb7q2RX8D6Yww4y74
cIp2OpYFZMjRDc+JT37ZKJpqo8gXVy0JtFeaNUA3DHCGd6Y4TXM1PYDZJeIx7zlbpuadQ/7XQ6A1
+VHru2xdmGh6qkbcjHhnEJaXc4+CW1GdY2lelOqm121ES0iTQ+Kwt87cmo+RK26SEk1R1I2XzaSV
N57nXw2xkR6k1TbnYBweiZqggwJXc57dG7nJ8y6+q+F5X0TE1oQBUASmJnfTRABNXDtwb0v7JSI7
go2Y9LvBseQxHAPiUEVgbnOC0ABVvfiMRjZcxKxj48TeMe2LrZ3V5VVZOfDussA+ihSStGPdEGyi
HzQUFkyRUtCaDRkaw4PRUHiYbYF1EK2faeIXDVKz2BPScYpQ0+/CzP/RQoe/M1Apx3nv7qfQRoxu
OKwwY37t6zE5RO1eA6B67PLkbPU66TrsucRL7kjJfcR8c8KeYR1BBzU7N8yf/dlI7lzQRYZfN+cB
RnOlZyQluuwQ/YzLEWHVOaAqo2Tw8MHoCAxXzki9RIrxFieptyOckEgCO3EO+sw83nBKMtcaE+OU
Fmpn3z63vZy2XV2iLO66n3A9w+tuRGSWWU+9x0hmnGvwFFN9W7PnhmTenYwAklE3ExsdgtPt8Rdk
KoGXsYRJHSJ6g7LfIy4OtlqbnOosD24xf175FqyLCIQnExDStWak2bl2LuWkkqmyeGvPTzPo5Z0H
9nQfxemJaimll9YdKSggwZrasz0k3Vk13OpbJ8pQm88I73yIrHsxNSoPxCr34ZhjedCma8bT8Q6z
jTz65DInnXetI9znWp1q28AFpJHM5mkhfOuZ6e2j1hNXjkArY9f5BPTJB3ol8keACS/YwfXL+rmq
teiBMJoNvsruxkcEbo4MGMkowLJl4XkJUnub28aWjpdy6jC0q4uaQfaQbDILlIBi8G+aUf4gnHra
z0NXnUd0Oa4D76QkaJ1a6a4MJKU1YT9OXtYeenwvJQ3Y9ZjG3qEEq7mu2/yiTh7pWYM08MmsbAf/
NCGgbMtzRqbMaU6bs0nO9y01y5WEqqzo+wMKG1TbHrw5bpalKLooKy7JWkU80KpWi2N9sWSkgeVW
yeDxYZggFsawHLa+Ti1Jq8kVXKca6vkJStk6wyN6SsPqV64Z07bRNRNek9L66QRcwSCAxGl0hQUM
Ry1G5WhRUahSUPhHmQ+6f22mgGBmibRLMC6hvhjvhjGZT7bHBL7N4mybOu50IqNuE7oo7ZhhkMug
HlpuCLh9GjtKHeioaH/i7J5PEAz6vxaTooowtSi4q6OfJnWzLJnYwZgHtsNf99spjTY64V5gyJWk
qVaNQLWUMw9nhG/T6hVjYDHfyWG/80QXBSoyCNoxGWPlqRKqrRsLUNUFQTLLY/4ydPl+WnDt3wZN
8sZpng524rm/vXZ5g+Xm+wV/3IVES7cRS5m5rgPmoN8vqVzGs2QMz3++oYEjkf6r+nJfiwaCeapv
JD18v/q3P1oelJoACIE6HmakGnz9xy+0/LUnjZIpcFh//V1Y+WLVmqO7/v6AP95geeKPx77vGiNH
btQirVKjRU6ERHjYY4ouV5k7NUFUFhmi4GnV05VNH9ocVB86ru+igKAc5CYtkzpuXB+SLcVTtC/L
fakeHElYIyokLbaQHJm8iSzrN6LvuIpO2n2aywcBtHFtqj2A4+rTo+SzdYqp0Lfs4sWJtgZPBDUT
fL8e8SWa6b3XzsTaj9VehUNN57SBXjjSWKAEUBan2Nbfxnw+1v3wI8wKQNpQWwP/sjPLU55hImJg
wQVyckxOGegf2IswPzFOd/pHO8GDVSflfRS5v8KivPacahNY3k1hBO+iSMii7JMrKrG/YF83fXRT
jR3s446c+5LOI9PuF3rZeDgciSvP+hCNhthD09uVXmvvHT4LFX4Bfq48aNX4mWSZRe1jJJJE6+w1
/lE+vZ0uyQ385QsGwJ5xnw/2Y5wMD2FFKGpnStIT6SDkPm6HNB0+odVhYWBmJMzyubZ/ypFKriP7
60zvD2Z27BWORa8HfJFh+9MmzTS0xrMbJudMC/amEbyZ6jdDUygba20a8uw6UAUaJ+TThk3L+C/u
cN52iHmDIL+HSH4eRo9Ii2yVEDKdO/a16XRPRBRYIcX0tHqCyHnnFE2yKmx730baj0baOpTHiFT4
8V4a82NS9OPBsHHc1V5x0dbNodToEDN2SxI/OZG2FBwyb7orVWR87/9yC0g8SUUcZYgtAtIt3E5h
XVaBlW4ifBqsCcteuT4Aa5w0q8FgNuClj6MlCa4b5p081wy21sRwexuPOoRX4cpRFtW1HTP8B7x7
11aPUzINvzBYIUX3EgwNkzbsyLw+Gp1/VaH583rvss0rTpOWGp5f6TJ+sA1PX7lkowGBjafLyiHY
p+0vK+kQcjSh/kV829iUN7XPwasukh7URBHYT6Tel2b8PPrYMwIf0Kws4zO98mzrDcSyUUS4kya8
KinKj8LK+MogO3pOJHsrttz1RGjwbqiEs2PvgU9gVsS+4bPb+DSTVMtr3ZU0ITKrCFd26SAQx5eU
SGns7IKBfKAmMgLpyKbKftTaMK5nsyeMHJ0GtMJQw5idJQ35QDErsBxy6k8Tc0Fm6ifZe+vpztMi
solm+cPt0mvbtdu1OfqI5ipszYV/i3EJ90ueBGtKig8ScN3WdfzHqHD3OYRfJmVH5hJilfVsO1v3
MJXazg1Nfn9T4l7mSJ/PoK1/FtGONJz7IvV+gRuptn1RnjzIIPgAUYn4nvnW6JbAbjGSew812Kai
ujYhRc6uqFYxtt2NS/3efC5S7GFFRqY6JkQ6Eo3oVvoI7YtTSnJISlIm6T/Bl5TEGlZnoKaQiYLk
BQzKsYMCQqGIEGFWQZlrDhCxt5SL3M5Ux1opMiYtJ5gtV+qfD3eY+FqOlqm0tknL9RVy/gM7PGca
gfbUq9seiZfc1AUluyqlylDPXByLPGIgNGL30rHVRrFYF+QBUWIoNrD9SCifyV2pyejNaBVwNXOR
gOoBWn48MSRs6pNmbtOAK3c65BSKXxvKPeemSMLdLC0SAMZ63BR48mjfkvYikxfCGuatldWA/uvq
3k/JGqzt9DppZspN2ks2ujSoBo4rpdbyxZtZwLCr1Io0YnzdcH6vmK3Q1cKnaU9vjeN91tRD2BrG
m9wHNSkIJFrgQhp/tvQh6yS5i2APu0Mu174IHlVDmm4XRNw2JBxSpPtapZ0IxTV2EzyeQ4V6w/cZ
0hvJPK5cJ4vX0xAfLRlGG8jGpGG26ue3brSRWKar2iIR3HP3aeUzY7aZD46W4AMx8jSOfkPE6LDt
seRApmz2oN+CbaUfGxppdZqxC5o2PT/7Vy+ZDRP54vTa9agK9njG43XeQYAtgo3ZEemnZEChp32a
YXyRpMVnrerpZk9MdUmp8HxJCjxoRkJNCC0hdUYc8AmWR9+cPiuOoJqys2YYT31E6aadABuNv0ao
1xgdyCAo6qvBoL2rUfrGQzbrlE518SuhZLArS1oHVGTWLS7R0JlzorVgXmdMZoiHkMWkqAbJzqYG
i1jPwZ1H1zhOPq3UTLdOOlMRjEt37RFqPuP+STiHlprz6CbGGRdXiWvHvNayHhS1Yb+3TRetOL7r
ddvwnVJS73INw4pP0lecZB0hX423Iutzw9HO2hdENTFEiKtlU9gPNNbw7Hh1xolqYofw9Rppu3Yn
lZs+K1tj3WKUKzBE7EfLSzaYlFPtZ40CkroBnZ3O0UYuohB3srF6StLrFMbXhsg+c1UHa8sqzcuu
q8YVxuBt0hGhlFfbssNcZnWXno4pH2VsvYal5XFKCA5Lw/9/VTn/rSrHEShp/gtVTv0Tnce/6nKW
l/ylyzEM8Q9bAC2xCB1G52EjfPlLl4MMBgyK4wD+MoTQDec31In4B+gd4XiWxUTfsTy+wz9RJ0h2
PAylLghErjRC9/4nuhzDE0p586VOOf74v//H0R0QLMCfTICRDNPQD/H8b0KOpOnmZOi86Cb34X8h
A13En4Ie3hqAEIhBenxF9xSShnSaPfDKNpNDOUY/oM41RMTb+dpTurzvG6lsA2RjXKA8NjbpaKEi
YFS73NRWQuxDAVXLdQhz4GxaEJJZujvj/7F3Xjlya9uWbREf6E2hUB8RZHiTXtL5IZSZEr23m61/
Y1MXN+8TUKgO1MchGCEpThiavdaac8xZucIV1YEus6lkLbYUqU7kXht4Y9scbY1woD7mCpgyQtnb
88LgP4qdXZeNU0DwUHYYjPEcGuZHmivhQ0No6q43vLfSpdvMpL6xQ+eBCqqNJvEwNE3ymLnFkbyQ
mza7qN87gFBDxtRxNN4TMG5wuZRzZE72piFRb/dHr7vIpuwqMFz3VtGhrc9v9STzHiv7boxlvbdy
65aNanZWgG2A+e4+wzn8QBUBpj6nG1LVVYZawsb96gIIAMZkY1cedqU2WedabrCjGwRU/JzozZ2b
MFL9lrbBNuLTKCkhLSz8DblZRZTrw3WPDLuXOeszfjJ+gzKylQP9jQ05BtE5WwjlWiBAY3rBITch
g18/A7A7+yCkbDdjdPNH6Kryf6MYr3MM730SRFX+MhnpJY1ViPpCJ36hwourt5kjU1QtUij1e2K2
ssdLx7Vlcq8wUVGJzfOLLma5MaoAtrTRJreFm+ggdcNJbx+j0O32JTx2IsOkU8kabBy7k9OewwVj
DhZJXN2RuyMJF+eFM2pHwyv/vO31q//rl/j6daokMwOwd78Ns9yrtQgPiDIZfrhzTfYbaYbrZp6R
B7iV9UtlyZ1jyEO8SQ7afpAyZ1ueDOve12aWIZ56jovGFNbO4H9/WjfrB/rr4SribJeQAAiduViM
BnbZ/hG7r7uYtx4mkqe3iab/MCVMaJHi9nXv6+Eqc1+clqFYAVRF/uaVlLWve1+b9WBYHy5ibnzN
6kbJRaEwkAeCs5QI1Fe5+/rkenRAh/9uFIkRdHLasH51X5uv5wj9Vo9ABBmZI76VJ3K+CIQcq4Z2
TU9Z/yRfJpbvNXkHa0DLqkpfN7NUPa/neZHIsraTaZ+Ww5Rslam3huw6fMnW/zzOs50t+kcT2/dC
ZLy0EK2EpDb/GZEdd+rHyvQTxeXOig7ihOYQ+qHcrA/XjY6tGnBJrWwK60eqFQcNonc9ltkByTLR
pjMgf093F8QxIuvlMoXdphTlvpx7DP/hN7diZVBBwHcSUi4QxL0Id+H2vloc1zdlBn2S5CcCEPmi
5bsEdAS3Xm6Mf++tDz0msjKZYg+MqjwJ+Q9YvBPsQOICNwhC2ErtmGGYO9sFWRmYAehuGtXC52aj
KoqgpzYlu8WcvydFC8gCWODJXF75ZjNmM6RPnUKDzRh7A+39hqt2bH2vuz46t475wrgCnq18i+sw
KS7IUZttndgneUFb/2BM0qL57qhecxTUWtpNm9IXIXoklppK8tjyCBRaImhMSuWxu7HSfe9bBfmK
MuG3Hy+MIgFHcacjlST8TDwtP7LKAjpR9KDx2+fcVZMDA9s31WzAt03U36X3swAkQT5F8QgJ22vz
U1Kol6lI8l3Z8DeapD9E0g84TAgbO5Ffa9cp9+48/5gJAtXm7EdkVt6RgDQWk4W7sD5aAIHKQ2EG
mtNmJPAO6o8QgkhQwenczsNwI4gab3IqbXglHkJyBmFi8+lwLNYY8oWNLUIHhxWXF8xHJLJUY3Ix
kRsuDkdTVFxle0AlURp+g+LPpFMcRa9fNVnvx522nSxwS0RZyAgGhKNi4P5mEdBMWU0w1jScaleK
dOa4O3uZeAPIQUJdCnzHjcvPDN0J1ILhQ1Ej87TUmhMYbo5nuOuWbTNiPVbiAMTqa7I02b5OxV1J
XZyTAvcgg0XJmxHT1lbiu0HxfHY6qziWGeoT6BkRcUwADkC2WGHGcJahLpNpYl1FdVZajzC1shm3
1tw1+27Iiq3RhX1AqoPuR9O9ilI9sMym3wLg2c4tmhl3XlIwhwlUIGMgCigFC2bRkKW0MoydYQwM
borsl9AWcko98TLk4p4zzX2BrKMHDBh2fWU4KOQAP6kSWGCro+9p+nDQU+xfTc2Lii5/6CG5b/jh
ZxIgMoVpdsw/jj5jkZNYkSu5T+rZsC/D4nWu+znInFTbaZX5TwUKf0eS7YnIAqnP7KMHkddnGKMq
JmCS25VWuZG9DQN9cjuEbiNoU4tsvyltO2THg4BJy5jTHbSrWzOZBT1F95l10ntuIwGVwxfU+kNO
123St65rfKN/HA+oA4ArLKV+rOLRV9XkM4vgo02wFlFxgkgd9S3xuBiguZ8f+pkTaCzjH10x1r66
IFUcmbgekXYIrrNeoINcuvJmPh1ToDvTNYX42S2sn0+tNB6cInwEaHbNcr5TwvL+6b3uh9vAIJ29
61QVJ9PhvCVft8WIGd0mPC8HPcf+KU/VOOPsjJncb6xwuBAqa70uTqjsRBWiiIiUo41iIhPpkfoE
e+xMepqpDH6upjsdwq4/4bMBsB+/Vbb3kesptxM10mALWMqNAN+hqNI9WA3OSa0gHmJSqcxiQqkG
MTx4i64EI0Y9VgbTRySThbM8TA9LbkFsOkJ8/zZ1qu7XivljtvFvOB4MuPm1TxhqINz4jYTIeixb
xCgSch3NgRP12bEF/wjVvdRPZTXydtPw0Bl0PkMrK4LaPbQKmXdSg8IbfUiSaNh2ytRcU9mHENGR
pNNfqTC+L3Wkb4kKvBhq6AamSvZAZNR+Eps3Opv9brR1FCkE/CERUpVrEU5oTPLkrBrN75pYkU07
qvGuyqFlkYVXbgymwEuhN0HbOu9Mau6p4jW7WW2uzJnSoBpjeztn2qUf5hvMl2TLDO9Rd7KnVs0h
fI79izn4BoE1cAjbc0xiTyvDOSIQI0BnRm2Tad3CoZJYJE7RJuXSH20YpjMuAlq8GefuG85zwgfv
SQXyybbpRwpTaPid872RDQrRP4i1rH9QZoTnNiTXzYoRW6ic9YS8Jdxqs4fJYSmjmlG/1Vh5l937
OGT5zlmUn0sJtnQov8dRwkp8MRM/jw3+lvctdmlxDElH/WDS8Yqn4TDU6lmZUSx6pkc5qzSf5eL1
R74I5HDpvbYIe6dH+rC4ZFjQw3VS60rS3dZeam5HSuIQFUktPEFXYSgdeae132SAWCIsQz8LJHxc
ngZysqtoWw8PrdsMWy1MFF8vdb5YgTbbBtBXqAlZRmQzCDpcQUbDPZSmqphpFsXJKK1W8vG6F2Xs
rQ8nKVMVCksyWb6sG9am5KL9+yG3xHI3deXbbNYsv4sSlGFR4maUOT5rQvW6meTa6K+H1TBbx2g+
QdMmdZ67CXxs8WwYLWk7ac0cbeqSszM4Lt7bpPlDGUAtl1MlkQ1Lp6/FwB29zmX+alSqIJS5EwG9
ZBY3GqbFIY8/ImnzWpOnF+lXWjfpDHdh47IMQvIbQncvupNjWqlU4ZNnigqZa2jYn3K50awRhHCc
XFqTeWApxp9ZpIjAoAGfTOO4X59utWQbMSs7FISpG1UjTna0iBM1hgB+joDIMogAUqRHzXX1T5Ev
8AFKE4yIltQWnfzTII2GX5tersp1cDeyrLvacim8bmq5Hi5q+mzeOhVpUO8Ycj3dmyTPBZF87JGx
vcsK5+5Ka2GRUdHghmaXIEOaONKCuj7UpKk/3JlyZT9lPW1fXe5y7YphmLAwHKZ9jjbsRsoEPmRT
e7aM6i3Ms/HAXQSt4axG12hsrotZmC9mFG7RiaBLqTi4K025p07yOcRGtm8meLeCIHX4f2jFwz6d
b2jD5htj319Lbue7dQCpTJADtJb6aIkHj5A6EBn7OFT/SUo5vrA/SKytA1MgoykSxwIhwyGCk6jZ
i6mwyZcVh5AwOBL/7J8DTOJLM4YMVJMIPF5NaVoYjIUIG2LdNnW7rtV/zpRcztRVT4RAFPWzArWz
UNpvWp9GcH8UsntrknioxpWNSd7u60h04MlmEox77beA7H3tNajNaGpI9Jb1okqWR2BaI6e0o7X3
WGYOTrbF+lOthn2bWmeOPJfrKpdMO9FKzsoKVlBiW5FvKvF81T3xOOfdFdTqjR/CO1S5TAbSfhld
m93M5piWC/LFuLaZ+Kcki3KL3zSLXewKRNu7zhNSX5qIewqKe6fZoOQyAqC7ap5J5DRUpuxk6xAM
CaYZOZo1oaepm1XSCYhEXYqzEhXtcUYTEZZmewMITdpvhYQCXiH3cwJWrp0duzt1an9ZgqaBF4V7
ZITN0l/7zlgOszAfusSt8KwwRQZ9QhanDLm3DKKgsF+AK+RYZn3PVEpdzlwVkAOhZ8Xik2Lw13XG
jt1nA8ESIWFWHchY2CljzKCloTcsEhCGniYeJrTbeKse4mHWjoIesoJk9DGdY1Jls/ln60X/KKUw
HnrRjLcSQgMiI+UK9D/ce4P5mfRLvkdrZG4ENdajocrgc7S9BasWEoea26iV+bm0RtZz7rZU+yrA
W0SOoDEZ9Ky5UpEbX28HQ2vuxTayneTeJ/3FEoN5S3XlrKKxP5hz8cFACbGynMDHbpreYJNFNJxz
dBhNVB5gRNJNKci60MTFgXCisqIIxrLvtkuracc2/w4ajfKk4nfNrZlR34CIcZhC3Y87WFo9nwh9
VkeSHA7nfRy7HjYi3g3sbvArS7fvFmFs1Qwhk2AiF2QYqnWaDoehSb9VNoXskvUXYjDJc3+EfflE
Z1478LLozSLEyi7qbVNpme5UoBb53QK0MdldT5CTEHpxccPZQIxtnhyte8zUebq0gDMu6x4lCjAo
JYWjb7flPqei3pQsU6l7cAVNuN6p+q5KjJJO5E/02CO0OWp6JnVC9ZWK+BVuRmDgBSnfVULrNyXe
TbOdaZeioUinkcBmD+GI7Z0AZNrPWTbET1o0b741mbX3+uojd3N1n8kaR4lAm3r3GZ3CVdXG13gO
1Se1/DH0nF94Q3bNWKi30cZzzdU125btO0lB3ZYgq35HTIwDVLVYkJbJkdAIZXuetBzuZVTc3TrO
bnn3PsEa3s690R4R2kQvUJdOSt64x6blJfK0+pw0LFbo8KOS0JyCYdEuj9rqppoW4H2Jk5VJNVXf
/3RyzbhA9wUzObSmn2qg1wqY5AG9juFgVcrnUDskrZrAHtTSfsvaajxYZvo89F5702JLJgBpL+uF
tlu6p8iir6FE1nTT0oLyXmT7GTkjgXItmXmFOJlqzoEwxLBoXA0R+hRdB0vfGVVXPMSGyoy0/dGF
Wnsq3fkRlLV2TSqOwJ5Y3aFGRmD1ANcBUMhwCgRGUI2QYzveKxea/IgW+UgJ/IEVKr+KCCdZbzvz
LgS3uj8uHr39lKwCv5r0k04yJwHKTOQK1UXbxzWSI+Z7RkAzS8z+mnS6Rh6Hp+3TbDR8usY2sz8F
/aadFb4HSh5hcnufkQM9yW7qfJBBhR9A8mQqMF4hrcNVgAl/qhhZJ10FBvHdnMicGJrxEFWxdpq1
d5YY0yErRSUpRNjuYjyHjED8cuiaXZkhIFKSeV821cHLnV8py/ZXk9X9gMpwGyuKfdUsFLZFA0pG
/CTW22IoxqlkjwjOza5BykRM62t2LTzrmILDvI1ZZT2yvGYw1mYpURKEdsq5z9bVvd8dfkfItX3P
UjdOto5t4c5QQnhgFQvsQStfGtgzYkGZ6sYgb61Zd3d9AW1vThjddzoL2MVmNY9lFpkH/pbd1Oq3
dSmmEn3AnB+AGETetx73th+3lQbVyXglT+FkouL0rWqADlpH06YBoOpzK7uM0jVgTTP2FEEzhsV6
j2fpaIVu5duLdSW8VaPpo+AZJJ4hGvKPuRUe+NoRX5H+hsWnPxuKefbSAWd4rpOkvBC2zVjp6KJR
eBnUAeHE9NOcoGdOecP1SWhYyrOkuI8L+trIM69eIVjU6xjXirj1VSaJCB3PJaqhq9bd6pFcxskO
xx2SCfFMtNE+6/Bc0IpioOeRHl915PKQUB3fcou1N0lZwDkpX5tE3WDLx/1RF79bFcz+xvWmn1Zb
P2F+LwKryUZQeWHPhCx8WURm0NbEH58xlbp6jkPDgVipIYFLrToELS4sf7ZJ4lG16s9UUr/HRZ0v
TtdTZlRphx2OMMdep22iG0dErAED38SPMqagsVtpgdHT6BjA7gY14SXnARmv10IZMzS3fEXoPN8H
g4R1xnppOnwzh5Q725KT6uUCw87yWEPV2t+UPqYThS35XHYCCLY5PjatigDcKuGmama4t7Dq+Wbd
0v7stKeSG13UFN4FM/M3QTbTaWoscpFJXUSOUTXnQkU+NJpQBrnPqFeKI+6HM2qgWI+jTTXkCtl3
6ghKtGtxF0+HWjPpdMkD1mjR7EPMLe0acJ/XIdAv6+9q47aXagJ64/DuZ8WptoNd6D7eB+0A5fsn
YY/1K8QwPxldLrIW8QtKg7GgVqLnNGRiyqDaL0rmH1pKIMPSudXeAlObeD3ZFAWUzJzSNijUyCJQ
SE2DGN0RIwvUONk0GofJK8dz3GaFvM0rftgb+jWR/5eOTu0GwBU30orFvBy6Z0U60l23tBcjiWLf
nrtp6zKsoXxohlOSPlV26QVkP5i4YTodtRsr1Kypbm50m/PWOrdZS2RUs0Z75Y+akkw7b+IHcDzE
i1MEAHEcACAwbUOMCZPimBCvTAZlfqUxsZ9M8l3HRu/OxlT2O7MDwDDiZGQU5GhHOBEfusWiSBtd
wriJxr0hxVqwfmrRgVXRzpgivpGlS4JkcWkd6yNxkpVLvVa1xKVXy+g7E1m6camU+/WLBpG+NTRN
gEgON7YRqmenZh1MeTZyJ1rKZGemDRxKGIRh4rSPmirBWmTyJZNFq+sfxfSabelWL2qeLgcrMmR+
BXZEoffXqiCxNV80rrIRrYvZXAHuC2p32qiXqcu+m+Sv7a1iMS5hUXj7RhTvfZG1G1V4DuIdNacf
WTI5McoLDMsItR3EYhMT2RmK+O5P+sbMxPKYOTUCFZWhU5XeuSeTBd2H+RVaUkBKQXXr1X5n8Mn2
9ZxQGFrRU0hv81qqfFPT96RMpoubQXO1Q6MJTLe3Yel5FGmV8mSlqXNeN247prxcm4JFNou7RbTy
zpyQwrkRS8imcNt9MjnOVQeIeOVju0Oi3M3U/mFZg3cM5aPeSX+Qg9yeKepHGvhcCybiXApHKW8N
Hq9bauhoqOb2nCYgEAU1a+Bkc1DrYnoq5Wb2uiAvhydvpFLFDNPeG7RJjjecTQuwOsWDTv5qj5e3
QYyd5WlzXhItPVZeNvllrj3osTI/q0vMsY6D0E9w5u81U7qP+eG2mPUdHCWpC0PX3CGPqYIRvfI+
cVm7ely78DuH6Skrlvvccf5W1fxujk1y0PlRbyUGbaUQyRUcq7s1Y8Ji8nT4mGbLfEw5DD1uyc8j
SqM4V29KVGk3at7jAg/i0tjw5MeFxXl+NCtCbYAx5Lu2dlRcicOdBiEinygR9LfNjJQVlo0Wjdtc
eMPVbX0SorkZUJpiaMj8MrPaY11wES5yhUCFmYqFjtOD23MQGWMrI5sv0BgbPD+9n1iT7ue18TJZ
+hkEpLtX0ighIhU9rt70DE8aL7ujb7mjBBxP0OX3ZFBPG5OIM1wYJX2aUWwmEwVSir+l0wQWup64
YLzPNJkhmiD3TJNAI3UWkGQ1cv3wOK9H+3eStr/U1G72Xum+Y2w+Td1YAHUgdXpKu2GLLGYIrHa5
tejCiIlBEhfTnMYNkyt7Mc/93sy51aeUTTtik2TDral3QBT3buNofqxHw1thtZdBsY2j4TBvXoRT
70UBrEjNJ5i+ef+kugPZ3VXPe51Zptfu8FKHnnuhgUtGJveSPEQ1lSQaEUyDc4TOW0H6PNoCGT41
NwfHQPWGOXhfWPR2taVBCqIXCtWj+9jPtKcmi3x0RVFMX+Cm2pQDHaVG634Z0Vydy8bB/W1Vh4RU
B0PlJtMN3bfSrn6oosIWIqafA3lYszunwfo5BpeANGNxyH4tOYCTKD9M2vAau8RekwCsMHa7L+Gb
PZtQm5Vm4RJo0yD2mNw6DJ7wKpkvdXYmmnH+blrcd6bWRJBjDX9mfOu076+539dzSP9e4gYvA91c
mr2F7CXVcho7dFUwEBd+qmJzu7jw4Rg+wUn2hpwrASkaKydJK9VimztSg7A+TrsO5RhJJzQPkV97
E01WMhh9bYpZviPrPaW9lweJSeiIq0aP0eBFID7TxF+HxyssiDXUdMC058MNQ5qgFj8LA1TcrCoH
r72nLVIF/KHc/2WnDPsAJNkImnBna9Mp0kuEzmAJNmkKyXrdxHl6C3tC+xRaNadOAAUyZw7ugikW
pmnsOyxpHjlZyC+zmzcLfQ81S0KEAbVMdU5zDRVhgYBahZjPNVWrawgWBGSQRXzMpSY+MpbqD4XI
UVT4Tgt3Xn3xlg190FcthQFKBlK3IekYzWDTMWiPQTpTgoSwuvkk62YFQuWyyff1nGLo6S4T1etf
c+jQYJWUUY1YcwjhXX7yda+qy/k/Hq5/4NQi9VuDSRLlIavgNptO65777731YSy/sErXX5a+ucVN
YWyLeoYHGI15IKw4PE1y42H02+QGGsTRJCl83VjcvY4LDlUXJ8FJWmdRGcvdOmfyuW7Wh6AGGXml
FWH0xXxB5SbOBNqorAP4MuR7W2RPk36+lGFkq0gh4+pMV52hMdMKFrypIc3HbrzvavW7JgySCWTn
FCtNd8rWfilrkO7kOdbb4BFkucKwCjwbp3Uvk3uA7Sx4kel9fYpB4nyMnbdefhwo0P/a9Jhc/GnM
DbiNdIRXpUxkuycMcdg3ldrbLDYcFJemGclvoISJ0zt9bUajugx4zvYEVqMascaEukp2hBkOagGU
nAyCiU0bkU5mMpsPpptpu/8vECvpTon/l0DMsnXAPv93gdgDJH3G0uPPMvmfiVh//uG/ZGKO+V+2
h+nGw7VpqK7lfcnEVrKTp8HV/ENo+k98k45MzLMJn9ENDa2YBaTnXzIxw/svhwuJDbgJ45otgUv/
539/zP8r+lX9i03U/fX4P1lFGhSp/ykTM0kWYWTrsEQ1HURtfwOccvxFS1GrRJvkNdNRZBlhkT5D
falQb9O2BKYWKSB/chWvkQoGxNXNble46rbjDDh4wJqfagYJnUTg95O595aesOvEjILCxvDozCpH
LRCXS+V0j5OHNatQ+tqfYwyDLneF+FKMtgthASV+MfCfgQEsMuaneWJs42nfyjBK/TDBuVKZQr4W
WmDXUEjVi/uTeWtyK3yo3tN2TJgQAluA0rhZJi8+cH20AzMHDZKVZup38L19E8nyXhAziAs1+kbQ
O4sxeZMbPOTYLWjy89D1r2n8xCKEJQHw+riHFBjpzo84ZASjseITXfR76ux9Z6A9iCVlRtTexayQ
QHNpUDZKnqOlgYINNSXZF6S1oFEz6MLPmGjUMsTZmzCtynF4ADXQiIWNM3urMjc7Onr7zpjud8x8
z68M5dV24HEvKaXlIHCVjrl7LGgQ00XXr1jnMbCnbnpMzO5KPMU09w6VOffNeEy2RulNNGOW2ad3
5pKbgoGEJXFzXHSVMRqhXzcRg/dI8XVV9nhNIrM/a/Z7F3fZxRjNKwEpDiIWTHczy66gZWm/RxqN
K8puqFRnh0wfzGkmfYetI5APiDpH4U/G8HZUTRTxpaXsjTSB0kRPL55FD+QppUSt486vFqICF6d7
YfR3HtuJ4D9GuDGacpfOqar0H6FGouJMBT4vNu1Mh+LC1HEV28LxCQoBHNb11yXPlSOC5rtVVQ4T
v1i/eXgU58r84WhFf+emfplrrz4rpI56DCoOXOUBRhAxijtFvIQDd+iOlCK8Kd5ZLJYDnqI9EgDr
UFiFr9QlxdaGPhbA/iwCwaV8hxURYn/GDFWH50Gh06CisU0GYq4+H4a8ovhBrb1v4s8W2TsDS1p8
RTeiESp2Vqn8ajKz22YzWQvcPFhBRMYT6TDxpDhkkBARqqfDpeyg2IQTvUXVzrUL/wQwfM9xEuZ8
cViDBzqC0cMwon6fZn04LniW/XR0/unjODuoBGGy6rejoGt6WGe9+n1mdAZzSqcGYS6iOs3nBD7W
T+fu2bMrQnq78J9CmS6FWj4vMWTxoUyuphtRjTGOLokcCVCZqr42Gt8R9Dx3C+ohbPVoeLr22IbE
Rrd53e0rYV+rn8lCVuM4z+VG6M8iIeEuKqdHT2GaojUH5IC634ki2udJ+BJNyi+X/AgoVdjeDUsc
tRTGVJM9CztugqJXJcag/F1gkVtkxEW8hAbHS6huVGfnalF7sdweIQlm321JxsVWlN2ZN2s88i2/
JylLkjLRttxjhyDXnffGqfZV4TV3w/NewBpfOnQtPmra1Kd30J/77NXL2gu5C3uzRhvU20vxKA14
42c2Cd7EPMBJsFGEJCqZWXXfQOYY5k1KG5sshSX9HjYaRiPsU4REl0u9I92VebEebuhVnkMXt3PR
oxCdMwpQ0ZjvBsLck9YASZ/HZj/RaMAyAJXI0r2X0gbsqjmJRT+W6bxKyxplzWbICIJNGk31MRUO
W2jyOzo2uG2j8VbPcXHAragwvXP205IcOsYJkdjPtAPL11zvvGMFgrv2ztlANkDLTEnl+mB5e9At
+qHVFz9h0RQUbvPdcifknbkh03g6jMQGPpSaHBXgu+Q+i/gw4WMBv2MxaJkz/ABj6DPMpnVSpjgV
uqNoSodhgdW94YPeqlP/0ls2XMDJjQ7awuViKeIz2Uzh1jaKu9DNR2fUiX+fxLaOahAqqQCVhEJY
4r+fvi85Fv0sHJZgcY9iJLirYEI6q5AJZrxVwlCzrauejDRXQfQAMTFO05SlN5J3w82ApPOa2YnN
OOkDv60iiT6+J+AaeIXzoXjWgdV/uFcgFcPFUfWg600YSEQobllQKjazA8f6NAvtSbVABbG0VIKW
shL8C+6BKnlfeiyzQ1J+61EREqeSOthaIi31Da31+9DGV3xwBvVdHZMm6I14rywmjBH6BlGF/8ID
GKXQrNtY6cIVpveNyPjd2OVbBnhNzrW0jdEm24XBLUwEapTBUjtsHPk1XLInvRIcCr3ubcF8PBvE
w4EtK4CSNOC8sQ1uIEzuRxWeTVJGft0ZqZQO7yywc8KA29HQ76kLiS0TRpD2t34MaZ0yOEfgsjU8
DiJJfPK0H01MevLciXiHAEq6OcZjr074dnQNZRm9wSl3n9VK67eFo5N21+MgnNXxuKAJ2BkENvtm
bg5bqS116m2CNmET2dW+oU7Z2mH02GrLsdTjANYOQ+LlyChN2xBKk2/jMPlnZFhxpW8YpEPGR7EG
TD+4/zcNTQ2iaW8FOQJKRx4DbTysiR7lude70wZX2oc7NinjhT1KtJ84yF494bkbo2mDyCrmk7qQ
dNmID7JPIr83Igo+eC6aZ/p9lGF+c470ae1tY31LhPthxYXmD+1b5xIxmPUPEK6+RSO44LTpkO9d
uCiEUitz7u30HvIG+xJjmzlcFXASpARJ819mH5Ocm6wz9kHJtWA7YMvh3iaCPsTMwmpjn9fhMRmP
4PU8XH4o113RvZPgUpA8rxAFddJb96LVDcsRyvtBBxoJ8+hejeNbJmC0JLN7jXoOLia0gDiw36WQ
SrYogI5RVX1rBzo0LVc3eI3OPtG6V8+jYWuI7JMRukuSpHGvy/F1oWxG84Qu1aMzPM2Ofo56LO+R
FrhxhLO4rvndydtJCdCq8/ypTOLXsmk+qVIQaZBB6oVgeZnzEWb/YoKf2HDO7UPSFW3CtDfEo+Gi
z0gCmqHoMZw0EJ4WVsnpZKP1D9MRZkv5GrnqZBy4s0cYElG7r5upt4rNgAEqyLKeG+6k2JybDZEF
0TSfWlnSfm3W52xZ9a7PcQCw5LRHovGkYCT/92aVjrQqp6wS7cS/RT3J6nFYH3Ny5kB7mG7ImjuU
hfsy2nkw1DGgxaQSx7R+LrLBhEXTKptSlo5dBFt53WQd1uJ1b/0Dq55sf/0gyqpFDqXW2JOa4jVo
QfRwtE2t26/Pr7j/dW/drH+jA3htpSyxv55a99bX+POaXy+n1SF3yVpk9TFt3pfUNk7V+Bwlqne0
HR0FqpLd4qjEdVYgiDmtf8FZhErbE4TWVxSKu4rQ//wv5HsNh3TAx6zmW9ynJN5KTjewLaTl6+76
5Nfmr+fWaIq/nguTDreB0R7+ev7roRvir09TRtjQtjJkjxCMailhWgVLq8CrtiGiIF/lSZO6nihL
L1hlWl8/ayoB7PlK914HhvmMdpzVPpW7PU9vBRrGoFyfU52oOnTEqHz943XvrxdspSTelpJ4Q3Kb
vzarqkyX0rL1uQQpr986udisb2F9qWw9xtYX/LML4/CbBMAS9o5gf5CooHUvW1X7eQ//tjeGzzUI
w2MQhvZ64my1S5CiQorBZX6HZP1YGydFNfnnZ/uTu/Jnf/3uU5urOYOf0CdkECcPGEIiwKUSa937
UmdN/ZUBoXrUFxMTK75MHPXr7qrLyt1obzUKdnSn/7aeRuvGcVJ+hVqeUUxihe8yKtxoNWwIOn0t
3wYnkQB6jyOJh+seY4/2ZI5po27Xx95I5ruu9gHRXvYBKvYPMpwQ5kLF2cw8I6AdPfA04s+6fWE0
WxLlGug91s4mRB+xzE9adzFFmz25ibW32vB7G6JPJ00yCRqW0jAhmnZXOyHD6f40oaeBG2xAHHLJ
FzbAnVhRme7jSnC7HFB8cb2kmMMmHVSLXHnoMNBNAm43MWakTePm6aFb7A9d09LDOKBlyhi6aYtj
nKwUtcGQa76XGO4W+3961GZWEVGmHF1si3Qju+w8DQhMtTEsbrpecYcEuOWjuRhwZaLQCh1IK1ZU
31UUPbal6udhHn+MuhxS1RC74qjtgjTXDR+8MoKuqfzNGf6C2rs+th51maIkpOipar4rBmTROVQ2
JDkPfcfIM7Tt6CgUmICeGxLM5bWbOBqTm26wIkS9xog0tqvikOl9g8uaUrOWnpM1EQKJEnE2K0pr
3f168q+/s/7pf7N3Zs1tI9m2/isn7jsqMA8P94WzSJGiKJmS/YKQZQtAYp4T+PXnS7q6XeWuU3Xv
++mIVtmSRVEkkJl777W+FSgLw89/V7bu56ZBdETL8Xj7GnPxf2V3zAON3BKXTah4XrNCeRnqw+2v
Pz4o2leQpezzirKBPgweRTbX7l0MjK6SKYeEPvjBstCG4CwVTez2QO3IdXz7U6NAEanij7kSvSqP
f/taqBhlg6KV3T5XqxJfB2V2+2KvvvvnQ/z8a9EiQDMVGQ3VJVtZqnhpE4TgGxQE33akJNLwQX5+
yFA6bUd3vBMZMlskeYQXqVuBi517JKOBSgkKFEx97ucXfv7VbYJR5UFE1bYvvB//5PbVKJ3ezBZ4
6M9/W7WVvTQ458GM4fW6kTZw2CZbAeenSlRMku3a95lm+JtbnMntLUEmwhdu72uUl8G0vP3xFhGi
W86LYVk4vRXa5fZhUjyXGyN5aGZ/OQReuOqVSbpxInM/ispEdjutbl4nzuW/O6FueR+/fM4G77A0
RxPwY4mk9dboLtT2G4y3XznFWQdEh0y++bHMk+ROw6NfoS2/G6fjjZF/cyjd/jTkAHUybdxFlsnO
4FbT1hnMHYVrtG64NRY/EkZ+OLBuC+LNpXV7gs1omxgr9JisDX66ZPazKSvrdPOLMYtq7/zhy6Rs
IWM/bTE9m9ubQQulT7Oxff/xp9OvEWmESkRJX6WSoULpI19NyCiB2OfAQ/SUutbOGnnnp/jQWfxv
H5iD2PnuFoKgo+YEgyWmEmhitr+Zt24fCDXCk+Lxct9cXbfvu32hd4QKq7/tH+L2EZskSRc519Yf
/pXabn7+xB+BC3/7Of8W0fbzEW5/un3fz8/9/OvPh/759H5+TtTcrKDIsdd74hr+fOTbP/ZuAS0/
nvvP74kzP96Bjl7//NSPf6KZHl2TmwKoshgUTD3ThSFyNySLQBTifi8nL1n3bL2U+NzK+PlQEDpB
TNbPv4185SxBTcI9tQXpu/NIkL3Sh5cRznK7sYzFXybV3K4Y6fknULLmppkFWXbjo7BIW7gNPBJy
lBfjTNDrXOSKOluisunUPlyhqqL+/7eHUG+Gp9F0i42P4zRKrHwHzg1RN1aRle9DbfEZZJJcB8C7
6/ZWDsoothvhLVGXirvbGAPA1xmrQ5AQnq5iXfDJ3R6DXRyz3Dg73bYxMoYu8QDfCmEQeprF/w4W
/p8GC56rrNr/82DhEpffvv/XXZu9Fd/+5D//8Y3/GiwYv9HMRwhuMSgwfTCo//afe8ZvfmCDG6Gu
dH3P+ZkKYf7Gdxi27/qGa+uuyZd+us8N29FvARN8+pcRwt+NFDAx/jpR8LFD6bbFc+B5Wd4v+Qd1
E/VNHgSomT3IyeTCfKEr4CJ69jtzq4fluWk5vU1WM+CSgv47BtLdlIXgOGIY+Bi8E5nxUX726+HZ
L7Himc4rYhIQm8m935Jp5hiYTdO3PEyPXknosmajCj7CSLpry5PlJI+0myADBhUZ1XI7YAcJAlTq
den7W5Sgl0QygjOqR6YVG/T/KRqgETgHsJ4oz04YRrpV55dobS2qcqKEx0XW69d+PkLPo/MOKmlZ
azZAdkLZNNHWCx0q/mA4H12tHwrtC7ASCYtTJ3zFPQVFNyNa7xZ0jZkngx8vB5pUhSk+xCQZp7Rk
lmaUnqY0zmkGRdX2vg20uJtAFe4t7jNQlbvAyo9K3JiaNkyNcVs3/XOHvnKBLprW+PdxmtCHNWsI
898BY3ro6PBFERrQExOfaE8e8/NFaA7HNCwPEap2BjMahMThEefWMemyY1nYu74o+RZaMwBFtHE6
J413ApFzSBCv43w7B6F+jTUHKPx0RoQBsGfT5Ma10fDUpQ2G42mLxPPYdMmHAVQTvM5L2E6XBPGE
GTuvfcpQaN+G7dor/ZNnyW0u06ObijfDmQ/TyK+ZFsfRGC6xHt6Z0V2QIvdK+o1tpkd2jLMtpoNA
3xo06X4Mkn0jtMUwi2PCOIqoqWNlLG0sxt7QbzobDQsjATMbtw44QSMPTqOpL0HZv9YgOz1tOuuz
e+ymFz2jfRnY8Qe+FU6GbnmQTnwXugbxw/ZuLKL1hBgBTCH8KxzJO6AK8Ftx/GXSWCXMsozOek0H
LMxOdh+Na9Bm5yp2dlUX7wUdU8JG9nqTHtU7bITjtW/xZszpV+qmDyeKP+pOXtTLWGnztfa5qO35
2ai3HEDfJ73n7J8tM11upwJonA94oUjv6rRfRtZ4CQo4Nk2J+9StaKDBWm2tAFnveGZowrkg2UPm
Sg3nVM7OyYx5BSt5MGJ7F0XTIYmzDz9CD6uD7k4kTk07PVrOfFXX5FwDfiTf13aSfejIdx9Oie+v
ZSqf3Xi6KHQmdpf9PBokE6XHphZvt58x9QCI8CK0eJjo62fLvo4+wtZ3F1kht5HM3jxdHhQQ2uZd
iemNprAVba6/bjoPqserJ69OLz6atGWR6Da5J/Y6/mDNTvGDiyNKql1YpquywWALyzknxliK+ZzM
KajeblMLrlWteUoRaQm5berhYsNOb7QcLwjLgf9VxvM1mPsLos8ykheTt6Rxs7d2+AyYf9+N89Wr
56t6B3t9OmhZemT086ZeGHU9GtF48ZIRzf58bWFQDgZ9YmAu6lcKrR7jNeECnr1DCVIsENqcsTqe
O3OElwVpKScJteHxGhxy6R6W35r53WIcnddWtutgdnaJ7X+FTjnHrAmIjZ96LV6paztN5UE9tyxi
LRtxDSaGhMBmboUojiJhKUDSfnCdnkAB1efOe2wy2Ye07XWSvI5DuzYS+Ux3dqMuJiDBmzoxr2EH
Cyi/YlDaWoP3Kqua60WfrzrgWi14iqp20zhirwnFpKfqKuaz18hz7Mhn8JUrcO9VLs9aP109MW79
AqQ2xL03P9JecDY83rfSOdmN/h43NHnDaDWYEZNJ3T1ZnnwPgGmBUl7QCPzoiulg9saSNGtsOcm6
mzhRuSfIh5V2Dsfy3ioB7o3GBhHlrp5TFcSF0WZ4nmv9XNl0ftUfnZ1jzQeAdSJ91Eux7xprRx7l
kbRlVTGq8HMuCV5pl6Fs84Wm0kPfz4eg6p5xYW/mzFuIUB7oY2D0So9akmzKeq+BIGbT8DZOZBxq
p39vQ3mWXJuN3T/XKDEXwq62YTwzCHB2arFKWm6r2QAA3kWZiux7Vgs2Ik24YuIhYGfrxHzFoPDW
1fUnM7z2uXxGcBQvElvCY/reJgFmQRe/RAqFLSXL3Tuhrdmom6g1uccMQkuWQ+S/9n1VL4yCnSaw
X+ve2bEnxotB7y6uzT3PQrVIhzNT7LeOn5EVrG6oA2NaJUplya2Wv4lg5P6I75v4pH5Wbnqn2x1n
yJNh4qYONfsL1KmTgRF7rWNAp5dJjI2gvown6xMC+GQRwYHbS62DDztZO4KjwyVewBdf1G8TI+Gd
I4x3EdFOgDq88OjQ3mMil5Rx7l6wxN6n8YSia8LX58qFBQQVR2D3KUvmaScG+n9x3S6zPoXnJc8B
PtfDVOaHzmi/oCKyiT/wOxq/uHFDvNUF+2ynQemWiIRABtxl+rMkQ2dvqGIsce3+x59un5tmcpnG
nKxxz31MYmFubp3Onz3P2181u/m9BYqagqfNHF8VnKoW/1F8e9EL+DC5Gqzu3uvROOlBqKEtyMIl
5QQZUEEz4zVQH8YJfFYu7G4TzpTJiLapRMJ9SCCWLLOXOKGBG3U0p/2gihj3kwSVDfVm0pOr4Rnx
3YT/xCf8cRX0+o4gIcZA2nouBsi+KRhZbT327YI9YFFqr3774TY03yFhTmT9iqlboTL06hVYq/XU
IYvFt4tpjR573WuqHVx2Pz70Jq5Inty8Y0p/8hgRbjgUUZMU5M5NySbT4nNR2uWa89fVXwSZ8zY7
wS5mF1jXsf/WFIZPcM3g75Oi/8IEYlmQObc2ArIklCS1dyW7cWZfXel1jL8Ag+eam7Lc6DBjMApH
BRf2LMz3TEv3Q+GcfLsCjT3oy7Txd2U1vfaVsl5zm4uGxYNboJj6C0lDl6iZGHI36ynkoIOa8XOm
owVABI9ANTBK/Kgsf9JE3T2lWOs0AL75+Gw203Nql6fMZd4X+tvZSd4SG1Nec7DptP3hUP8XMWHG
fx6TA9MjiYR5KoNlz+AA/0c+E2Q83Asjpj+GL0TP32GxesZN9hz68tQga9WmQ805Snr1PwSUGUCm
/kiGorMQmLAW6MHg+TN89xcyFHkXfYGIomCEYpwnC2MpuIW7bOXmrC8cdBIkwhJpiQbYWB2V/uEX
/wVMpX48kibf4xnoeE/0X348YnBpAYEod2bHIZ61poi7jVZXtC0uqTFeXCt5a0tiHh4TJz8QQvVa
c7CNxbT9hyfi/+frYFlkersc2gL13z+/AxECmdhv8VKoNx/49cXhZJJpB9/TH6aKgwEyYA/CMcra
ZW8QPpP1FwZ068Jg98k4sAb2jsHluvJe/v6ZqRrt13fIQt3l6B5iL8Oz1TP/A7urSqNxFpNf7IKe
EkovDlZsPWptghJnHDmEOuia0v7r7fLGWXpIsumdk9hz1J5LR7zpgXy3YhaA2/HQd+ZztDVd7aXK
5mvH1mUJMAETxxDOdi79L6+WW3UEcYNxmwpnF3MDqFO63nGnZPKSx2Lv5/p5tpxdw3sxRj5R0fUy
joeL6Ju1Yb9iXtjUbH6hD66Dblfjt5d6GndZ5xCPEXKGTbh1w03hNhudvmdtMT3Oo6sWMWqd9RdX
2vhvoZkizfSN/hJiR6qDnocXb00JsoBTIgq2YeFx1SwyPeRMTP2Xl7SH+nF4xslV/OhQ/Eks90dx
3F9dHja6OMdwDd0xfwWomVkC0de0IRSaLZ5M/YxGbJ9nX28na3k1uuaf0vesv3rfEQqqqt0H30Y2
45/e92CEY8UXi13komrNxJPIN66wrqIcLy0b38a307dJsqjNqH71fnim3IVmnO8tzvXZ4NwZ81MM
aL8oj4RWXYKASZxZPKD/42LQOZBmw3S2xpBCwnxozUPSYTYkHIYXka1jLMgl8F7BKBzU445+tQEV
7wzuzuYAqqoCwpn2QQwPyZQHfAvkPMzXgaoKOT2Jbehu8i8unBwNNz31/dYW2bHAxZy0X7HrcUxJ
+1XgMvuX5HqZXrVLJpOB1ujjDTQg7thQneAkRiYkoibDRO6Hx9DHeEmt/250wE45SZl1tc776KFI
5XX0wuck6ZcDJRgncOvVJCmXggj6t/W5oRwts+RNHVq7atwKJzuR1sC4e3ofTI5jRULJHl/q5i4B
XdVHd7R9z5EjjqmeH2PffjVLZzcO+9ye7qUmPjRiZs3IWflRv0Hr9mZk4d4DZWedZQXje3J2zEoO
wGBf3QFPCeUeJ5bDtNa4XTEy3uqk0t2Z/cyyG+/r4lGabFr8Hsz0T4GrGC4lcoF+5RnDYfT1dxj1
J8+gTfD3C8x/hDyyBKP5Q+6Gs9SEDvjn62z2tLK2Nauge2nAJpGw5bxX4+qF1Yv6lbGq7Yp/WG3/
atV3dI6cvo8Z1jHV1/+wpDUMP7zMnlhsUwqylsK0/Oct9S9uWc+Fv4gVltw3ssX+/EOSuE67TNeL
HbEd+NedliZONj83Ei4DPh4wBQt82/Vlnjkb+O1aGvqhjdMPdcpugvkgOnedWME6cAzVadkFmnlK
KXsGk8Q/FkKvyPaw8uDRNtCJxVff5cfUQ3qExkJ3PgPAzXKWy2sfmddBsFQ3TRqh4ocansMSCJhQ
9heL978P0zf4B4euwwVd8DSpyzxrvsaBfUoreyctjuRtcXS8yzzKnUOho56kwzmEQdhpstxnUINc
MuvBrz5VdBgww8+JPKeWOAZj/2x4hErl8uC74lg01hHXy1proYxTNnVxctRnb4Uh6J7L4zBHD35I
66OlX2A2VEl09xZyKF+MHoVTGBfrHvzSQjeTD4ftQpuoSZL0OEg4W7ByMt5JPyP6nb6C+nF6w0Iz
QKEr3P45b5t1WnuveqGjCu0ugYQEw3MJQ2BRrOA29drfX9yG/hcHHC6xwPapinTbdn7pQBYmrCjG
swVh9GyfRT4syxp+RNJRNwFNI3Ei1Q8lJqilEfMeaTLZEqNC9of2hHAqW9nzcGoo87C+H3rbPfW2
v2+7q8NcpqZCV6XbMJzbXF5iLbpvCSypffE5UNIpUsIBNuNYS14mP30TJo9PmBQwb8i7dhJuShp/
hYOV3GTNq2kBDNz5nEbVoQIM06UPnZNaVet5eC8J1tP09kB4wbvHyp+zmHlWebQrftLk7wne4fAh
twbNBbp3oSYvgT9cjL5f9Y7c5OUXVaR6QP4aTW6JUdlUNEdaS3mSOO3Qf2EWeq1j/UyBJ3FvgrHY
qtNYmA6riGIOCNEJx2Vk9GQbtJccmtPU4wbnEOS0qmWBElTIhWvx/9AjxWq8ug6/Mdbpo2+FjxUt
us7/mjrahbN7t/r7N/ovVjEObup/SOHpbP/yNo8R2vNuHPDC4qJrg2FhVx59zRGSCxe51cmz7e7D
KvqH6wuzMcvIH9Cq6gTrc3xmhzYME93CL8tnbVsT7JO+2HWxc82b7Kj2OaylQ9avR503I8uP4djB
B6NWEcMKdumu4cBTTTRe6HCa3ChW6yz62cRnT8uKQ3ZKW7OB26XOYoiwVTaZTUylOi/5NEo9ZtB0
N+C9vQ5BuxlrsVdLxpgceyKF28GFUM+vTj2UoWAM84ksWPcUM/ZXuXxiahBnZUcn169q3RVcdIIs
DiS5QK4c3PzrVuRHbIMr7DyXiEMP54mynt/VxMwreDeFfe9iDkBteSws6nExX2Q2HXKPdUPdw5GV
vqnf2Zr162zoV4FNusZQ36ZfNS87TjZlH9+bJt06Jr3QdFl9UV2ogw4WgUPHZd9Suc72qq+zU4c3
wAlf6Qcq1ZD/qjoU0aBj8orZbu0T8L4P1Q7xB/lQcDL/VtbBdsjlEdooNrGPJhObbsyPrgr4m+b5
HdqOFbISpRq85yVIAyBm3JXqWDc7ZNmC+IGK+xDFxFCQCghrpzYWM6kyLeWuSLP9BD4l9vVjldGJ
Fd4JpetbP3kn1bU26NepbhMB8Fj+7LVqwlF7vatfGrvWs5ka51pL9rpHN030F7XDJ9wb4+CconA6
q79jZgWkAmQz2zd9ciQ76W2Q7hEtPhoL3M1JirgpxFTQZfZOrb6qs1ZSL9rkyYLFuhWxU//sT+O7
UYqnmeYMgMQnba9W3Z4muR6Ko8nowCBU1AZtYxQ9xWb8ZuPnaDSHFZruaz6gFgoFapfo4JBLqDpt
OQSwhru30J1XtnC8bGwfnC6r+EnULsZ3Hiubrug5X0UUr8vQhJsyv5Pvc7E4TQxFvtcGsY8D+ohB
s0E0Dz9qn/jRRvXaui6jvUh4d7njdLuvqulwu+AZeqhjJE7wnRx5PVm9bLoCJCbhOKAAq7wTKUsr
eojASkYihWwAVx0VpHMa2mFVRO/6jT3OBae6r4JNtZLUDi24PLyvjCBoL7TecM1mJjww6tdDzeI/
D9uhpuvMcqz6hHMVfv/7Vcuw/sNyo5YPzwGM4LgsIvovp/xsskRt2k6+a73pvWh5Iefxzgo/0eei
4dHbIEYoRv0+v6eNyYxmhLOPTZjes7qwWjybC8zYaEQhg4HtzC4ZBBi1bN8ewDO/1oIDbpN8oMl4
Fz752o48sXk/BSk5My5ZCJg4mnv6QeMajg3S3YVeJkuZINWwB/acAvrnWs8AO8l+2ll1BTCy78+5
R5EemYjunYojsz8fizLBP0cXyZ25TaSbNxvDrN+qhqzQiAn3wqOp0ZT0QruS3qZuVePiVLDULl2o
iZIULAgIdML7J9FN1wCS4zB86I1VLbGHfKj1JSYtqhQCez3Z8azqrt0d1iaLk1pznlAAn/S6YdId
v+lQP/1hvII3ukhh78g1W4A4GSCjqD08SzrW4XajXK9kaRzUEogL9YimaaPuv9YLngzraWCukQn9
rB5NHZMiU5XGyT59gAu0LpkJqKsi9fAd8SAB/f6G9rLqDGiME7D/7FWlAaLg2Uhd6DXT+5TzBOjb
5xOovcDY7JqKU1DZX/T7pIYQa0zjdkCp7BYVSLP2I+v6ZwvJkbqhO+9fR///Jb7/g6HPwq7PPv0/
z92fSJeJ/2tJNyEjPPyPk/ffv/Vfk3f/N4eHYhoPRhOzHzX87+B33/rNcjw6ehZ9Pd/01YGkQGQR
/9//Yzm/mToOCN8EgYXdyeOe/330bjGV56TqsCC4BtQTSPL/H+N30zJ/PRZhS9Ud3aZrRDYqrsNf
Tid9YqZFIzCYc+NFWyMcPC40DuI2zh9PvjSMgi6sNPWykcNANqnh3DNWHWZCLnrH9bdgBYJyY2P0
P3n1Y+hp4SrAhrwtNWNvMTBb2XEYrsPpNDVVsxv04F0I5iYstrhnoAVBkRXMMdREanRluYpOEK4F
i4++pgNhfZpCqHC5hBFrzH24ki5+Abgy204nHs6JfHK6GvYGu1GxjMZARKlHUxIVuNiZRKhsKhls
vCICa0H0kQshLEX0sDZ4ogvei3IdoOm+K8NkD0xYrhp9xLjQRMG2qJJ1ypa8YebFrJSKu7WHTdtW
2RPLFELzwXJ3jPt3iTaUxE4b1UGXJCvXI547gGlbM5af6BjGMGBEc6852176yYHsUHeJR739rFlS
LsCnbCMhgo2WJTaOcYzHIdeLEl5+a1JGEwWDztVQmga8hN4hQQMrj0HEwNpO2lfSKe6nQYvBExU7
IZD3W0ltMa0L7kyuqkNfesY+G62vTZsgNW3r4s6I7rzEcJ4pIuDGJTWuicbeFHmc30cy3PUhtaFh
D0xx1nTLprd5aO9z65NDAQWWCOSOCMeLpQuaARlbD7ptn3y4RTQQRxK4+YWIR1p4Wms/jJOd35EN
jlQxhn4eEpt1cHrtAJY128dAFU9iCCDrBdWnwWU7svqpXs1J7ABbJg8wjtdZP4T3YdugdAqRPlhg
+xrIe49zic2TxJp7vfGussThZTm0iqZQ9y7YKqAjEv2O4GBSMV0joDCYI7CsCcTqyuWchM417Nlj
zNC6Y151wSZqbepMLP26itd1Xpz10A2JKK7Z5cwkXU2xS/s2nasFrqTHxrOAsbYJWAKl52rH50oL
smUbIFPRspg5/yDc1VyNuI7SclxqaWRtouYb+THw0TzXO9ukZS5K63OVG9XbtISon4VD8agNMYFy
ekv2njm4DHboJgm6REWlF6vSyx48N5ugk1YR170Ly6CejnnsaWe2DzfSq0Ms84tfmOuk757sgIy6
qYmV1SImTIC84Da04IWPzq72LO8xBEBTmVATjCLaQc5r7hPJ9mF1tnUXQ15BR9qvOx+pBOAGAFRO
3x46bX6syyHdzUEKE+WbYKq99xKdejTPn1zZ4bJNpscyCr/lvZ/Ts9N13tfCX7RRT3RlTTiMyAks
NBKVXzoiK7dNUsOrYtxpFO4HMzwY2hdvCp7rpKkfUgikAlAFbxS4WH81Cf8ekOkIwrvVFkzTAiS3
6ScdpIrmBME9OtcHXWnnfat/kKbMHoptdAI7dShdKQ4kY2nLJNL1tS1MiKI+rRsNo2UQV+MGR+g+
lOCj04G5UythpY2EXwRdvQmsIn5uzGtBoF7u+5KjrZGcosgzliIAJW5onhIXP7MEeedx7D/i1kKD
WRDLlJRYTGiau/d6QatyqKx10CPVjnXb3YqaLAc/LWGTu/UJ9aZ3X3ZBSD2qjcspAYzYd/B4bZ8x
VVWPe4Bo8cpnYLmEUWStOQZbK7zECa+P+YW5gA3FKA22etx/axmNRVlkbrUoS3dCpdN3dvPd6xmb
ypHc3Y7B7HoUfn4mwTn1D/CVPmWEwG8SK8WEVancGxfCCZl0sC0j7TwzUlnPMh7WseV/2EF4baw4
V0ZLa5Forr0tX8AgYBL24Q2LOgx53vKBlxbX45Rf6uJ7zlnlU9Mbi1IC7sPPs9Nt0a8VUN0ADyf9
cdlFYrhrDDNfa6FJKcOIZTUMGYhfNoHY77KVN30PqyLZtjWBFqDI5k3X1i/CMdJlMjTuSuffwIt4
hSEFoRHjBaGk8lPhEZ07SfzOrRPex0qCP+rF++zX+x7T2QrE9ntuRPnSTJnsNvCrvCkWzBuztWUQ
wZpnxpbev7XoLTQqCczh0OiAiETThk4lNyXyLcp1ai5LAdBmUC1KIbzhqe9kEN8xJ/fubZu0Yh96
GpJJMKIuZFsPJAip3d3aamiJy2jMWeYl7BM7J+dSe7GT6NOEEXztVIF1NwUYW6fxqyNziffRpz3g
tvkdTPPPZjTTM8/Cx6ZBgG4PF7QmTCudRx//5zlKDFwD3QDOyhUOqR38Eq2dPBJSzhI3cWs2+OhX
/aytixQndyjhnxdesDHSSInqadFbabDPjA7DIVCy9ZzB/NH1oz84swIyEUlSFfrOL8TXeQbYOtKe
X8xEb7DSbUvdR1UG+DdqneKU21iTuzyfmdgqxyjWXsSo4H6dQjhrLOaIS+d6HcI4R98FYX62mheL
AmZndiAPDZWBLsbibYo7TKJ4IOY5dZTlljhTR3KVcIFlNX1GAAK4Vquz64rok8y1HYFKSvA246+w
v02eFx9nEVuARRwWn+5jyn3juWh3epm/Gt5Y0b+KXlRTA+BxtJ47rhnERCD/ACvV0PU1C0LhlrG9
tjf65rPvpvWuzqJxFcAtXRHTLpZe67nbwJvzJ8Ps7tJQaynM8WjXTogdgV/AQqH1GLjuWhRa8jql
d9irwx2W2nRt0o3f2IUM944bdS/pYD/5iXxsCyN+HUzcyU5twjDqnWdyyz6xLNHji7sXz4CHbw/t
0k1T5vAJ87aAE8wy6kp9l8JAXqVdnz1hCi5XftZQ3eiseXpt5UsRt+ErsvQv5tR1J4NZ5SoQ9y4J
YW+Dzgxv9MYQZ6Jx8sEAHuKY1DMMad6bE/uvYRW+xSDr73QFPAZOBOYuyrz7uJnt58FrUDvo3C9G
NKBDrqOLw/Bw0cTYjucpM3C+EiBBb5KmpiMvdj4MRxBTxcqctWrnorScw/h7rQGzd9xGPJGs2SPN
ggIb9pbzIEZeD8cuXeB/ZkwFGt9V6Wh/gA9gaczuR3P6TjPm3ou96q6WiJPRtm7muoq2YwwDPU3I
BGkm8hMJUObO76G+Fpc0b8A6xmTv4Zl4DpQflKSm4V2W7rJya2SKLcrOUG/vyJVZY+N/4qVixtUm
1V2Pt2rjhnN+b2UNIDXkbsSGuks4cD1vioMczahXjkziZxfGKuesIQeYkeF3JI/ZWQZ5/Ym9d0M+
OJSHmvC+XncufdWezfEuLBv/ix/SdG+NOXhCb2HBbJqLY6I6SHHUKfOKvaR9/N1k81/aINhWFdEH
K01dOMghxDotMWBqnnL4FtaHaEcHZKnt7vJCP/sAoOb2xR6d5pvVB59Ds0pedRgTy2Gq2OCETQqI
M24s2ktuVF4l1hMaKJW51CEgrttclMja5vhzeC6s5BiSrvo9AmoU2/H8eWqtJ81zvrZBUV4Ka7ib
sLeyHrGC+Fa2zeyaxqGfPBhclgvZj93WHV8dJp04OzmVlsugwjhlNN9DJTL3WtiB/mAfSIDT0Bp9
WBAaDjXCspXQheJYSczvLd1Dw0vtzaTZqHNpsi+LOUzOrr3Ko0S7+r0NNGyEveNX+kMZAqY0xvRb
5afpqh2NaVeG8qVGB1JXGkahaQ4+p0NzDGuevvA8fedgiJeJfQ19oFSebn4gEJIAEfxuhXW731tJ
WkBqLr9ZBYnNrtkDmhwQBVUJdDQzud5ceJQe8D5KwBOO+p7bN442gKDYBpCOMwWvsgyfqlFrkSCD
RqPGEugKcF5dIXt6oN/kN5+UjrUwSzhSSH0Wow/DS9cAJioHQx9F448PrM94m6pHTJ76qsxm2m3J
ne9xxZmIkEtjGLYcwI6AIhi9VNCnid0hpUp9QEgr9wnB8QbUaaKQAVVZOsYwBiwkdDZrOMGAlCKX
5thg5ss5ol1WTNG80j2QjtzzHvh8RfVKq8qizSxejAm6aA8ASmvxEBmOLIijgFWVmBXugrY/RF6P
rSW2WyrOGkccqRF7aNHTfuRsSZijimTW3a9dLTVGvVgXgmxOFkPYPdcSDlXrJ9R0c7QhhwqQwuQN
q26KH2vHc5Ho9T4Kqctce5cS9pkXf3XTIb3vvsUIEqkfxEPu9DAxkxGPvNEeSplFJH079r0c9vRo
YCh3LuK7yo6PhhZCZEhJrnB88YAuBGUZGcJRLjyQ+l5whM13LWNE0yor5pKO2dao3SUwSw7IcSou
Bvbmyqm/B3pMK1aEJQQ7LYVVSPsuJWNzlczDZ23U8iUpiDpNV/+1MFHOljeSDhMCiGdMGlslJKbh
N1rd0yyCYKlF/mchy93UDPFOL7JXZPOfoSpuu8q498b4a+wEJE7n9ovWHGMbyVcXUIjWcGVNwaY1
hPND302fAfJtwHgs9DGLKD+gYEZuCMqflS3WJyQDwx2FySEtBONNemjOIszLQ52ZK9wEyOaoiht6
drsCTsqu18xtO/ko2dizgNxi7+6pARdgftEi19Uyi11tE0n9wUbzhar4fgAZurf6+m0Qc78k6vGi
tfjAyVjRCbLJUyTK13T031xpnbl3z0WfvoRW5e6DDg2C1E+2S+uOg/3tgTDmGLu6Snd1iGO0rdg4
KssgXhSWgje/kDBgHsKS+zhufMrCAfDwWFb4CdTl16f5SBVE+wCUwiEMAvMuJJqhVP6wKUfRWGfu
vhmDbMsM4QEl8bJzCvsOcES99pSNjU6ht28HwINGZg6rJPDblT71Tyw8j0lvccbJOUTmoZn8N3vn
sd24smTRL8JdMAk3pSflbUk1wZJKKnjv8fW9M1X3srreazdvDbASIAGKBJDIjDixz2ZAKj9trXEJ
QKvgr0bBWpiUq/mmmhLjCJQBRxbp7EZlXHDUug8NJ/h147v9mhJNjUlgc+1Ns7eLU+x653zqoALz
Q8KG7pn1eI/MrOyTsGqbysfFRrCBMa/N8apKAH9Bpb7WDQ0ohOzT/H58EEv+mjndjdnH3bofx3lT
aoyjGMugQ6e8s/DBkOshKWDQAT8YDeGlGYb4vEb2Hv3M0zgFIDQG7b7AFgHxDuyqFM9YcjeDmwPp
yK71pVu24YK3LY/XZ93B1lJzoqvQzT5yDwYT6XqB++ceELRgyJ5RWoDUZEXSkxpMMo5igCyg68GT
O8bRBmbS51i8ttAeHkzz01n853yKkVen3mrEIot4uYWR2eyZ+yy6yeeR2ktI6ljLwArP2k0QTcZF
4nbvRm0cCJzjxGG6+w5T6iQ0vvfGpi16+yh6/bUjBngq8Viy5wUMTN8nh5LKz6ANN1FC8Ncy3nwi
Eiu77oBuz/Y2TJnbNHMNzs/8rLTav7ruZ9//bhIpw4iolrLskchY6IUXTutlGCLPeIib3a60Zx1h
ZSg2ITnkPrXGmw7CP8hRJKnApvdTnCeXJkP9NU7TIfF5pKxDS82a2NpYX4sZTPZsGx/jlEWE0OQc
gMgI16VzEWihi6zPgwNtGfXNyLsSu3zSqy7ZUjkAptVeNu2E+dWYDtM6M9ClayKMbtw2N4nTjOlm
6HEHDFKEMmmJD5QWz6AImQHXXNaHJoPGumS3aVGj2ys/a+a6qykKD7E7eGstm26qp8jt9uOEXj9q
nn3ktFTIZLetn7XbNv5uRlpJWiGjnHRJ93buPkUdHVpJKGQxr7mvoeBXOH/ln1XH5WBa9YUIsFmy
m/Eq0gbs4gJg3SYorQG3E1EVbzq65RpOfq0nIENIFKWBdIQQ+KNh//Q2F9NhsHjK+VZLObN0KGYa
B298q3UU+rg2z4WSMYu1rErmH7H48JLog7ihHyUPU5j329SyOEHNS+qkr5TpfrbdUTScOQPWqHD7
vR3Yd1HIF25I5QFbRy5BHqQAUJIF4yaNtCMq6EOoFx8eNPGpnIotYrkTTAa4HEguBCNlyPAOVVKd
fhRSMc2k6kJPtNsKDyeiPTdhkzzGQ4U3GXhievhdwviGwdE99wiOZ3dIrz4dM08YVjpgSabr0uHH
IUSBf8I9AaZTbGrvcSCtpzO4tugEoJ7ifEw3H3bhIdC3rVHnOzo1bUUi67bpHHi3Ez3uICiQKb8t
foPuUHxCXnjKBcx5rJoSb3xuA7yCi+lHHKR4FjYzQnrrXZtqspL5ekjij0E37t1lBIYJESYtICIb
0GhL4kd2iudYn71NGukjf5w+yOhSuNRx+3AemKhcC5OwKdOEox875QpJ/pPl2Me5So9hTM1RC+mx
6l7L2n4cmQWMZbLL6MwRqRzaAYlDCA8m0vZ57m4ityTqit4RpTQm1xa0hrQyEnD01ocX+ZR4GMuq
c3El6rvsGUgt/2PQ3rvMQvSh5iVya3jStZvZq94JA99GR5GTiraw2GyurAbjKF1Py9UyAsMnc0qN
S/3emQCgQFyVI9BXMCzPVO+XTKT8lqIg5NW6NOHMPmdxLLSAKzyTsxsvP8xiPxneRxOMr2KwMzgs
jB/Lwts6VXFTLxDOrNsM40Ktfi747iU0Gp9rKvTWVIBugpoCuAU8dZgGJpZgOxGafAGLOK459DDz
8It0XLfEPDyLVnXT4m7QM7aObO2hiJgFBYl4Tq2nNPUA5hP/KNl9IQbdFTgShM30sxLAyarUfyJ5
OK+ww3iNPCrY7MBajlaiA1gj2uKP0c+2sK47GypFTVS793rYDD1wpKhAMFB+zsTBZCosRvKKkhQX
Nae/r5dcHPV8FRHjoBw6nbdilGekv2+lnijzhuDY+dFVkLYRs3I8dpag2FK9cZMPAQNTgjlFHUsG
MF0vilt8iwrkFoNukTfG/2sJpncoId/hBK+aGCZ7hNSWWXi2NoCteXMjzS16tFMMYQ6iqskR6wGu
5xS0gGSN91pDWEpU3HVab65NPelhDvHE81rmmE0EmzjGKxBNbTlfatxWJlYZAEpxuMnAhLVuJY7I
QnFIzXsGnkBetSJ5c6JwPE56na5zCnU1Ln3yuKkOW45yCzO2nUtkbdbkrRZT0wiY5wT43VMee4yB
evT1g/0UGvzK47VjG29F9qMOBuvJi8gQNG2/MoHCX7SzQamRa0MZKMMCiw6oLVpGRrQfGvA1mCtg
J4VhpdhGBSOtYkisXWvG90vSl4TLBfaENcHPGo2n34RwVAOwN41dgWpp+mv7Zul/6JUl1uNSejzl
ZoaNkbEztbncjMPwOJu6BFDcLxXg99YlJKG7foTWG5Ii5C4SO+S+ofut4iqleKyjHM+cenSiXUrZ
ow04ygqK55koXBOGjxU1CCsowN/SDl8lexQ3A52Wb9QmVYn+rV6LRyNC6mpiLXHlNJEp1RbWuhvs
+6pNmuMcCaYt6fDeROFj50BhEm1Iv4OmYSzNZqu37YOXdR69ge9u3A3enismk8duLsI1chVzlVQ8
ISoC9RR4c3d6Pky7VuiMRazIvxXoKGyD0doc1lwpgX6J5nCg1MM8pJQ/8X95P4vEz9fYzxycxShQ
JDiHqC7nbZx8a2atuhUhnnoNl2FHVWKfYUxDYcM2Gsp17OvPDHCbtVu5yPKIiTACyX70pQajwHwK
U7c+pj6TMNvPrRs9XHC6zx2ua6u8HiIszbP6KQ8QqFh4XK7tOWOSN1YbLQ/eqn6BmGgglxksVFbV
nO3NjMMiXRObengm2g9gv/9M2vk0WfnH2A2b1kSeuGjOq3CKmwWip1NW+xqg7SoZlpeiTQHj+MXD
5PJP6Xeei2krFUmMeEfGw99Nd3zwCkIYvjHq28omoBBSNKsVS71jVlFDAgcr7GwEiXXovA58g1mv
Vnq8S0SRHYypPZDT58bXMLPqcJuZA/AqDwEhnXii43bB1yNn7CCVBHda4D60mEowLCD0v/hbwpgQ
KPEddbnH/dYcmWvCloYVT7De6u/nRgCLc4mlt3r2FvFmmJs/8/nDRlPv6tgVGRVpP2gO9yaAcz9h
8C32+ZxcV3nzvRk7rtjs1Wa460zTJZRSbEyIu2sQG23MleiVh9tUzg0s9FZUPnb5N2cicwgllDGX
XmMjNjBNyZmlEO6y9tLUyZzGb2QXqeSxUCS4CG36nws/yWCLT2/KsAypOMoYHnKuvdh6s5D3m2n+
Ab5sCv07mI2Y1JvQNf3x0tQdsq8YhAJmvWso8lvadO2H6dZ1QoSf7ffWTbcNHiqM8sQu7j3EUO6V
5iSbsIH/utIRfQx991LZwUkeq7HRjJXighHrnkrZ2m8oY5App+lk8GyNxbiH33SBu1DtFi++ieGV
7txT+gAtbw9h88U03UvOJHCPjYmPL6YpmxZQJ+6sYW1R12TsTbrI1cTIpCntbUYn1XRyfqJjtFIu
THWq+QqFvIc3t/Hgzctj3BYvE4GODv7d5A6XuYN56Fg+ZeKRX416y+kY6+g2yIc0k39jj/2NPF+9
RkA3T274yGtQP3rp3AVd+32siGotyTCsnJ659oSMqhTLSgsOwTge4LkmyJAbHi0IyVeC2DpgM4x1
5vrOyfpvOIHwc7c8Acx70/FWWmevEme5xbB621jljnT2a2JbLRjE+q717wpDluVEx8abd06U7QuG
xauxtp/j3txRUwKAq7ii3NBaVan2OBUNOh5IEwmRKs2FHlhGTbLPsuR50qYPsorrLG8xRsNC1epT
uPeUGVOQfpg6yp4y8gYthPpIempVg7ipTVRbffRRZiRcoxpjxil+JvaMwNVoVHUG9eqYhjvXgfhO
YOsimwdEjtRiwW066H64L0bzUDJLzpfNSPco+tvQmbYd14hmzFexMPZxEh37JHo0EwbemrVbuhk7
m+oQYF9KmTlMW7IuFaCxaiKrZGyoEEDSZPcPAUHgDs4g3e5+EqCA6RQvzTLe5nHxIC/8TqNKOSPq
wTOtHK5HWIODVW8ay32BKnzRaP41Wqpt23lPJNpfqM7aJPZ0wQyb7qrWvxlUKqz0+WdhIaKa8vZu
5pZfGQ6o1nIYtfVoFBcMPTDjE0dTb/Z5a6CODB5Nog8V45cyN68xKroukuqN9PVrO3kHA+nTKjLz
vTv+KESxKUh7Cm3ZNAxcEGyfvE57X4z2o8/F02x6T21E3J1gxEfROY8zUFZNw0auq5/JY37HDNfu
g++6jb/Z0v5Ma/h7RbpL7fSOnPNxxBclnUm0oq/wi+RGH/ZUAlDQ3W9IUu1iP3s3dfLAjvVQUIML
V/EHYZjDAuy0T98aTb9vsvY1567Xiuqyj5IXsxpfx07DpQmA6pC6hzTPbxdSsFgzEN40m12d8gCS
fiC5T7k3JGcXLo4TPpmWcVtyTizP++B/XdVjhNFGA5f1SSeT5vD8rI38NpkeyS99BrN3XYfmdZul
37OKZJybHLIovIwX7BUxELU03EUscYF27DOmYrJJhwtb618sbioHyJ4zG/kmJmea6ndZG78WOaD1
xiSexwS3pzPhBvtma/alHcc49carykWNFlfXkesfrIFkit6NN9ZS3Yxmc+oW61rLqUUGfMClANIg
vcTP8pHg0kPDM2W1kBEpjQzi6rLtSi5tek/b0FczXNIgN2/BAx6DewR42qpbhzmhSKfvLpxSzr6a
Zov1+OLe2LNZ04EjfvGLOVrLiyUw89sghCLQ7KIKomxM/Ip+BlSM2zbZOigIWgGPCXJrRj1R7XC4
KVbhjRiyg98Vj7BBtoMFmLq0LSR5EOP06gbe/LZ3H6xkPNqU7iKTuQpC88WeCws+AyEgd35wHRmN
GQE32s3NMoirZDZvfa1+t6boEELKjvLlMiCL2i7LdZ623/M+vi/zRz+K4Ei6LmL474E/HydIAqVW
kUkxzOuuTe+DtSdxOkb9NlJm0bQ44LQvkZhf3d7Y5qn/HHnccoVYZaLtfszwTAVRcNIi+wq4KJUE
DKespjxOnYlvfHhIXReLwo7MBroYzIouRp9YXE4yOi2vkmjZByljJHqMLb4+TMzA5bhUdq/Q3Jhb
7JrQYmv4J4oHQ5upVneNJ7JbV35hrlAHnJjjHGKRPYuB235cQo6+XOiEHyqrPRRGw+VH4MkWt4x5
P2deD6iB9f15Nxk3Tp0/llmzD627aYm/QQl7cGwbwDlDdb0nXB6tywrgXlLtNC0iQG3jLGKIn/Jz
cfW70y3/IqqjqwiIy6oxkerID8yF8eDmNjZRkX85hVjgRFjWt1wpUfxk5uauG8pndw1N9co2cBHB
cIh5CFgfbMAutIj8s3zTlNffejdkuhd/mm1EyUJOfYlZ3fXRDjNAC3/SsnjwkJQI3ADT3H83W5BM
lHne6wsFwr6/WZjAUfqfEBmeWtKIy7O19JRcYaapYcwYe2tHEBTRGoLcDHaAopgEmNtUg/eRg1wF
Iz1O46FxhxsgoYQJxTEY25tZc6/m0DqGUbdP0IKKl6EniD0/Dku8meL54Hn9jYhfQxnKHMvPZPTe
ibbibk0ONNJXTgjt2X8iRXMIg+wzEN5VEAXJenbqo6e3b0vg3AO83459dPQKIjg4m/MBYHtbjBoX
usgqT/eE8NaIvb9DZtI3NhnyLCtPRjryU4L23C48tdZu4WJoRVp1nXQ50gVkA2SgirWwiABMufkq
u8ywnV6cvC7WZH+ctdbeOF5HaXii1ycqgX2T7hHVxJUNVBns/HAqtK/Kr/+Xf/4v5J9oLv8n+efm
LS27fxF/suMv8afv/CWEhxyPAjrbFo6s0Pyl/jR08Rf1bZ4lZGLMdGzKiX+pP4X9FzAknYSQZxqu
61rUpf1SfwrzL+FJPwfH8g2Cyez1f1B/GpYr1Z2/1aboPscwdR0rB5wlkJxK8flvdXa+3hZdENTa
RaLF0pQbI82Ce2TdU3GB8Cs9ttQ4cHW3L8xYJfU5OCFReFly7TabA5eENt5GydisxADwwhwW+DOH
OYV8L6Sn13gbYhLvxssmABQYNB6RDp0yeqsgGU0F3K6MQtxUEsLVPsjD3gcYXeb3rcOjeGn3IYoC
AkvFdTQV+7r2bg15d+gwA45WY0jryEBGn1/1xn0AIfVE/uJ6hIjBcI8hnqCbzOcLUTAqCiYJC7q0
U4Pq0Ai7QVk9rJvpfdnF71aywLznUQYEuNbb+5T8z8qsY3db9VhOdHZJCDQDBT/Zl4Duq5aHvpdT
9TFoxc8oy/a6mC7icldUw3Zp+1us/jDozFoKRL1mE5Q/x4g3x1lcIcIST/0omP+mz5pLcLGw+M52
gBHD2CJsJLYHYd1h/mT+WAwBc2FEsVqb93WGXt2xHzBpBXgBQn6VgKT0Gu17R7FfVRdvHUqpDmLk
DBY0aZq1acHQTctlq03Nk6EjZNdHJmc8QGwEkWsnHuFmOVea63bg4p71ZLgaSihNGoUwds7XTfkV
oKIWaG6GW/Qu5RpvTmYjAEBT/egQFO4Ii3sLQmGjTy8Xxr5rb8SgTjPjN6Ycw0qbsbBYvJTx/20a
2jdkWx9EH+4cjrFLJYmkj+NmM5KENq0qQUUaAlUGHRIAPV3H9vTe5OmlFgHqwA0w3sFqyOL7yvmh
U+syVtl46vgR5qqc7ucJBew8pFv/3UvjC2CuOo7vwaM9LbdQR9YmdOX9KKnYepriTlm7R0OApkah
tG0MAFpRFj311oipRCNRtWZ1UVE9DGIdN9+sBzxvp7vBZWRvt3hzcDJXQ5tyKSfGtzybsAOwVJ4m
vXSoHtwZzboSqHXw/TnYbXRtDUbFyIZHVTQUL7lXvaQoT1aF/izc9FuVVuCPBzGsUP08p0XxYx5g
uBRXZp7i2UzepxbQ3A3HRdQ17aqufChH537JvSNOWVAnK9DUGAO3Tt4Tsg5uHZs0RXHtgsbZGORJ
AQVOsHIO9uIz4LCafqvzSLVKrK4miWTqLFBO/yxa/Fg2ZcFXzL3Ql/S0ght6nF9IUsKnIkfqdZ+k
nNAyeFDKlgyh7FznT1XFKUK6uiXdtzYW8VrLAFAXoTsrkLVsKgzGi8G6y7oBpJSuMeMidF4PTbLB
PH7jN4xy7Y5EFNWfaCYQsFKwvXy1ztu0mkkpaRHJP1WLXqSAmOVqK1uyM95Ownv59aKkVtYKmdqL
c1tbKnuTg5779dpvh8t5FotKhzJign6Zxg7U/gD9Xq6lDT/T1ojJxVumhL5NAUmSOnexvLA7fy0Y
LJ0wLfzh6kxTq55ykwN+U6gECQXnBZYqcQD1JJGjfVKBOE/5ZXcKFzjfqjVa1e0848t03qS2J9jS
xlPs7s7vZy7za8+ZZ8lmsfN8pZWSQOlBn62sZZ8vrrlvFEFWbdPlC+otalGEgX0MyaLKnc57qneB
aoU7C5C8oHMzSPSw59eRMCngFbVhwMsz9AdKDhuubnsoH9qeXEFaxOJxzLWLGYzpCK6Nab9L3oPu
xrNeCZsEC7kZv469fV269a0hB4djN4kLdF/7vu6Si3EoH2HUNVe9GZkHxyiuHQnNRCQSkq4p4iPM
kYJhF/qm5Q1NKu6zG+KohAmJi+2AWBL7rrFwyAN0GvPwmMdauS2G0lkF7qIhK8u8U+Oa9cEMy6dW
ym1dSwduUyF5hmS7zcDBdlF30S/EfQg7ANBHp7C8MGBn+qe9LpanE69slv00YXtQpu0xNXXI10v7
VreGe9Coejzkc/kuJuDZnV1Hhwgv96fYD9a546YHFG/OttK8/IhzwGs9959F1Lf3jiQemth5WGRf
pW3L41L08Wkpi9s+mLQVGuuS8F66zefoPk8iDOBbh1LRyEm2rau/DB2TljSsPWBhPHBbDO4jHLGn
BpzbXcPVhcUhHnF4prcno0AcMxd9vQnCDjeMeMVtTMnVEKIKx/Ql2jvosYW8sRKbGytqKCA4qHVv
WCfW4B9hMWDVouRLaoG4/mYYSP8zmshPk0IBd11LJagnZIRpoPxOtC13pOsOxjFLQKVL91UFeF96
bDaAMCESkkBftQgkUjXx5cV4Xp8r2LgV2JBoIq+0NqcGmLhcUIHsDXiom2BSnXauT1NLiYKmFceK
NMxJkd2bf1pq23nVXapnrUBCpLscw5Iy8rng6Y6NxLiNGStQH+4GhJgME7MkXhVVmSBSgu+Ud7FF
SZbRrqpijo9nRwDbsDzUeNIhQAHNPUDHjjN42znu65PNqMAUA0UZddidCAJ0J/InnJh/Vik4z2Xl
xIDu3MHIb5JGc19NJnaQnOW6NuIumKTVDxEuLS54TO8TUPpckfwM+E7CLstmdz7gYrTupPyqnKlN
8JMBwJM8r0suedKRbNpV7oAM93fqLEcJXu7M6w6DBPiez7KiybeSKqxa6oVsTj+RJCCIIb54Ohst
qAvhvKpaC6UZ666acNqSyH8FkleLWK6qbZVyAAgaJ9zlTv2kzr0wFnQCqmkwbiBcorUvJMDtLRq8
6qjH7y2ik1OgBwgUw4JEqvod5U+0yEVH4ca2L0jUqFW1UL93mLTG3p46SuLByJ8Xms5PfF5VLbVt
cV7rMumOXjeSOlK/qbrcVAvdqINai8Ikdb2dF+dr8HwhArk46txY+0HTc75R5t2kRbnsPNndqQUi
fs6LMrpU62NcVfRP9aeC/X+du697VFkRqGYMV+BgphQO/XPi3FDzENhI3rpanM8hEk9G8G6PVAV3
jEHds1937lfbTqofbgJkTJ2Y8ylSZ+yPbW7hD+sa5CQlLNzC6u798gBQ506tq1dMPGvgfunPhuQo
f928TcsvoNZbxTCOkQMdGfbhPYOcaqVuGXUrRRK+rVrnbUZo7N3WJOsdlg0RNqorcXmx3RYAnjEi
8GpwPVSvfb1BbitDeLKD3bsb0iTYemoRXOR/Wn9s05o63FBiLFbC88Aex8wcdm4WE9kFrnbhx8ve
VB3HwExHteBFGVs0D9/VKTRUXYo8rWo1FwF9mjqjVVw4hzbRvm5BdUuWbRTp2zA06Cnt1NuSZgwP
jeG5v07hcu3Lmn51Ji3HtYguJeSs5C3p4Dy2Mtos2qpT7BAt/LUT6rY7JPegGeWJLmpFyJd3q7pl
A4Vnb2oq2tOe3Lxy6PDPvh2/rYPnJKma4dSHLoYY1NnlQTk/fDlB5EOHdzmuQ19eD7J7tiUUW62q
llqoU6+2BXgtB0XtH87dZRYsSEBVz/nV5PivhR9SmpG2YufLh0wuv4wzpwjPPPUVJmv6G/2fm2Gz
bNU7JoPx0UE11W6KS39eDbFCnNdQr96HCi+W96BL830oAesDFXcn1Tov/t22QqPUBqs+dvla5PKn
Uc0/3j4xV9lCEv6ptmdqvyDUKaC34j0Qlr93+3f7/rEtjXB3WFqLy/GfD9Yz980dKdZW7y2nbu20
JdTZpvswRvk4KgzJrg95AKnF0PJ0Om8bKfzKiLZpO53M4H4as4tc6/O95chzofYI55im2kXt/O8O
o174bR9/drd2Yl0W8stHjfXNiEyiy/Kzvw739d6hgmm48vg1DGtI9+p1tcCLrT59vTosYqXnXCga
lhUZYTMurcrQ9YWnWz0eW6j826Evi+YwGH+jyuMIsCAI//0i71EIm9VpUg/3ykrodag3B077UMqx
gZZENZAsOV7ArYJTGOQvjQ47RdH4qbEIdl41krQJZQdnoh/K46C4nLWgWdHJFKczR16teqrnVRvJ
1mPiJp2Hlbfr10J126pZYSDFl5+7O4p1oXXgz5KLCvqF7DpUXZtCx6tV8WV9XDx5Ljhp5IblRsie
h0qNgp8tQOfHN1Cb1BdSizAxHLgX2b7z7ak6tHIwEMlRQiwfjfAjIyDMPAKVR4LGg0HKYXkGIoqD
KjkV8zryYvo+5X+rTG9Vq+3y6IRVySI7UDvTX23AHNu+tumI5UK1DHvYULPaHzrZ9U7yrarVYMSL
5cpywGmNf0R27elocgl++dTK9VFkBJVQFYnO1vG4lsMpkGgo/Exb0EsGL92wjMta8ffPJP5Ft8OT
rLbKrYW6Vfk9ATk2J9WicAMB3NJfJbVNLN+USQzuXDmoUgunJ8tVBKB38JQj81/ofG9dDihK5vIU
fkjTIK8P8k1CEcxpjLRdRARwv2RjiBpZ3o2zFt7Wdjnt1IXjG7gzIdumN1bNAAGpzPZd1n64HBcb
+xOdeNa8Vk3lTF0Q894XiEgtOQZXJgyqxTniuXDeqA+RtumbGhmM/BLnRe4l7n5pXYLof2+35ROo
C5GgdG1AiETYzW7StDt1NGU7rFrnRSjHhZBTv/V56G3VgTL17FJNZ8r54QWYdasZbGjkTMYugiHs
DxGZUluOwdWiVpeaHW2w2ZsOeqpxgtULWolswevqN+VRra42z88pB1PraKZpRlTTcHKtN3MwL4o8
RLOpLj61ADYOWS4vwp8E++otnC+dQ1P/taDhOtYVTl5+iKeXrguMdM7rJHjHg7SzVubUyrS7xHGc
WsQaOddKbY3jmH/OLn7g4oKLtT8PJwAsxNnl6r9sS5q1RmE3viaXGOqUNzUy6+s+aMSqBXGS6QSK
sGSmpi3YLfkYrztHexg8ai9iPXB3kek4a88vi72LoSD62FwyXJd42+jecmvk97NeuPhKYEpd1Q9V
u3gXSPofFxEEhzZGHNhZzqtpzNGlrHRuMBe67XujvMzCQxV4Vwy3k6t+1q2LyUDUlkCShrW/RZDU
bWODylEP7RPR3GcPgfkxHSpYPIN7n6B/IQrTYUmtu6cxJVA5JUNwaDBLSQPY2nXrQoAdh8vBcoLD
WJNfRKq4o8p22iyOdtW7TD/mNqkPOFuFmEogq/WnltRMm10XgaFtKegt9mLminZqpz+imj74IYK6
sLbh3bjLZRL3GqHg+duIofh6dMd5DfkUB3UNx1+TUq4jxJYbIlv1RZMg9VUt7C4/WysfdnbdAg+O
1CAXf/FUm4CNEOdcL5WUu/X4ClBKh+9TiCukFqBwtDMRX2OxR+CT2fgux3Ayo7BKt0R5SMgiHwoU
9cvgkkii+NvqYw/KNOx/DBYolCn0cR9mCPXJUa0js5FhkLDdYN6EtteddrMV9pemJ/lmVT9sLGEm
a6pt0cd53pUFoH3nksheRcRmRILYwqvu7Ep7zHyr23vYjVB3at/kFqn2uLywfHPcEmrd9xk5cbJt
mMB2Ub6xJn8rguGjNAAIzAZZU8RZdWA92sg/roIqTg7Cnp8mHcvEOgEoN8kagCpaPCwS++8lNFzK
lyDJN0TW50R/d1qCuMXwgWLNWFUYV21n/7DgULy2nP6qaAWqEUvy/XHTvFyy5L52MCKnEg86mCyG
Bq6s37WCh+VYZJtFL8wNbMV65/GkWKdkgocuNCWMajsQBF9PNaUitgblQENH7mJYtSr12cIVsFwu
wznsVw5D/50F2/hYLSZeQlNIehalMI4IIB0thrCXi5Z86kYYATcnxqkbhUxlYt/r5uWVZWkJoSY+
uLKBVmazEV2jIZ4Zy7oUkloY3HY9yYzYqz87W443LfKcKRNMiorLTZ+2POzNkKd5p3dEIPJ9bHUd
prXGPqASfWOVFL0EsbG16tbfkG4ecZr1bgI9v/DBFkOA6w56VuXHNK3fK9Qn69KwfhHP/j979z9l
7wQe6f9d9u6pe4v+E7Lla4dfWTtD9/8CiYIvif43YuWfrJ0hs3a6CdFRx6UdbMo5a2f+pRv00Z6j
+yTT4Mf8k7Wz3L90/iiDA6PoAnr5P1mmmLb3B1FO9wRMZPobiC3C9B3rDxRxiW9sVM7efOUYGgi3
NGSYqgZEvzXJFSDtGGSc6av55xtEtmfk6MoCk3TJcbqAWh/ZVKIRkd4j3yVOOfrPQ0mlZ18K7ro6
BuWn3UauQeK99y6bRqMmkBz5lrLZn1OpxbfFvDRrY56pz5/SBD2JRtpacB85U0hME6znPnHD63yR
LldR8sog6oX0nyuLHOJDJXgIpLgumHlf4+Tgi7UvMLDMaiclVp9SbxyP9gIhnbEfAiGesaqpGaW3
PKimyFE7XnhLOW6o/8PoljHhrx3UsPHrp/jtMGqv336l8+AS9NU+bhdjj7hs0Ldq6G1QQT28qGbQ
j9lOiOhRjajUJrVQw6LzYP2PbQjRmfarjV+jKNX8GsyrPdW62v28qradPwbzW46h1v+l+d9/ujrQ
+bhMEKmEiJvpSByLGYYM8qvWIFdV6/xCKw3uzquqFdpyAqaa513Oh1G7qFXCqNFajxkK/Ls3k+Ze
mLzJD/3tiF9b1e42lV+/cg4oQIeljr7+2T/+p/PnqWP98VFqNZIXhUbQFdLg39+H7hdLSrVOkbO5
Jo2LLHueSZ8WahnLKNqokkeqqXJF6DKI5DTlXm36emMhx+nnt3wdQ737603y5fPqby9TiMCnqUTW
V1O964/DqdX/+mX1Eb/9l3gChBg9x1Sg+dL/L5FzUwYlv/7DWk1L/VGrNk1HVvtrvZQBQvUm9Xa1
yrQuOY33aqvacD7S4nRMYtR6Jg+vWuc9CxV8Ou/jUZrI09hEgB1pNxYFb8wsCqm+Pzf7oGhOuQxR
qNenAofWCjjeatTIKsL5QDjYu2TQNW3YpOIuhzsIwwZ7BWDi7amI20sXJtLO7bT5AOJ2Xak5lydj
RV9NQ83E+DWRbUsHWls11VbKyC4EVMK9WlMLtaN633n1t0Oqjepl9cbzfmobEBNoshTj7uqQwkYK
L8v3Ya4jTFeai6UvLab1mVg5NsmXIOu+fyUJZPdmUV+XrUrVtaMvIWaR44lSwg9bn8uwBQnlA/yQ
TTrX14uoH0s7mym3aogTqqCeY182eTsfld2vsgBWrfNCbSscq9qQSSFhL3+PpUGeQRlQQsdOoEZg
z8xzwqC2oAEuFUZMppQjcuYY9S5ejMc4nyjB9sIWteIQPPqOfYefe7+uwECeurgBEDNSVKRWc7As
ouNbmEOPrmpKF+bjI3HY2DNKcuCYAatwoookug2cTrw3d11MYMfon21reLOo7MKrJqwvYjgTF37b
IDf3SWDluhUgnVseIIatHXKvh7pecN2QEV0bd7GvVus14uCa5MlVQDYGkWQ7LaFMadyrQrNt5ZFc
UM3zxnjQbyzQmjvloqsWKmNyXlUtyi4M8o8CqOR/sHdey41j2bb9IpyAN68A6CmJlEi5F4SklOC9
x9ffAahPKyu7ujvO+42qUJIUDUQAG3uvNeeY/1tpj+fyvpFJO8tIRib2uijuBf+uFKmPEraBaQKH
LCta1L/gFOoaPxk8yqo9yVYHfnM+WJX5x8/h9/NYmQDHMjo1QWQjHoQ8Tzaod+p9MdJG0qo53/Ln
/nKrlFGn2BAt0MIpiSsY3bCPC2PewwDH7SzDsB4u9wNoqfuh9NgrvTyHLhmNuqo92oWsRCe7NXuB
WfWkDvvvm7QcEOHLwKOmtdeTf+JXJs7VQtQRQyK5CDJoTblEZ3L+UcI3Jtlkr7eRSe5ODTJZmYhL
MzM0+EsdbJgAxxogUkloxv7MiYxVloVCuJXGcx2txwf89Uqwqx+GV5MVkGebGKcyh8yjrfCVB0gn
3RIhroz7z4l/oaqPT2G3KfznFkXhjHrbju3z6kMpbksa/vVWDlwxWHWD7KyMLlzR8SBuC2b9NjOd
cLr1xZM0rkr1V+tB65jfmgW/YjkYb5LBbR6xe1Q0D4O3VDliqIL9bQ6H1twm/hrtQ2S5ev4cjLt0
+pTlVUSOURHsQ7hTcOR1yBn0wuw+djqzW/fqVVdZoO0U5QCDxvjUi92oXVF45i1ilW0V3eT6I1aO
Mjl6EL5koAYHNT5mwU0l7go4PJVbN6u8c9RgM6HAadEyKJuar1MW7JoBR2WzwhupdFqL/jOGFUf4
GoraNpA49+1zNbiAUHhHr7ijIpKC7hKh9B9H8z5LNn37lAIFaP1T0fzSuw1ltYMRu5jhzG6jhXvi
IjCaZ8mO7DfHNLfIJvDf+/G9kXCJQ6t563d73dzWtDbNrfLW+xOr1A3MC0yZcnxMEU6VTi7eBpZT
dzbm1kS5hMojBbj0NPqbUWaOuhFxQX7JeNOfq0dT2A/iFo4Jdifma3fSTVq7QrL1NJLiV6Fn59Ym
mZzuEQYYOd53syrm2tyEqMnxUzkxnG36Rc1u1HeDskFsjQlWqz4bg5X/wc9vzNiRQigga306mvJ7
NDGlZphs0S8fRewwgpvrG7PaBBOqglPcHqJw302cF3DRoXhFMSiaR7W+8TmODoU1f98RrA9/E/G3
wRf/Qq7GspMxTOAwHYI9sdE+xkZ2YLfBq6kBNyWY5heRUcHglrJrNnvpK6/OZLsVLMHF+QvjexIo
AXrNnqNTNraluYvgYQBjLR1ocbxZ85q3B0Ra4UAy13psnJn1ajkZiXjtKrMckN6GeRAbHFGueCzu
NYGsjgsxFpO4VQO33qW0SCssw2sjx7iw6iumDvAjkIlVLo77hBIEkRCjvRpeh2tQ2dFWsshWODfy
jgKp3XVHrVmP0XrAtEFynm9rybZtdqBRdYotn9GrDm8ZfXRfb5CE9fJ9nx6BdIgXmX6T8CKCuDHu
yHtDATdtdAKacB6pTvpiKfuaU8HfpNKpIGtKxHI4pACo4CyIpyqiN1w4fuBK6lptbRo9Ser2/UFG
sk3PSbLJB+Q25SCEYm1rN8Ixqt6bFCGFakfSpTXvoIpV0Talqgjz5hcycOsK6kVbKbegOego4y3M
LYqGe9qahbruX+Le1o1NhKYxWxfphmVR/jx7TRg4EYLBKStd3qUWNsRgkEzMdw47zzFurFvlkG6y
LbQZYYaxU2O24YzZNV+Y4gwGQGc3xF9NXF1zZeGk+HZxaJ81jFLtlpCmZtvey788/MnVlk1Dwlfg
xUnMW1T3bJNXb8z0iLVWx13r+NfiqdYgBW1Qi2MWbyn3g5x/AMzQiA5xMLZELbM/6uI6eIftNlmY
rXfCW8LuKhv8CbDEw9vOBruESc4Jr9lTekNL4U69CKtmug/C9YQSsnzF/B6Q35xTt6EpK63EyO3K
jZLcSMNRUG8q7+DPHr3rmK9LE93LwUrOXQAmxUnPFGMldQvDBkvUSHnnZD2hdLI+EKofgFsPW3VV
YTq2ccX65+kQqzbV/uEJrbo5biAn9jGhB3bKuSy40bOogBdbhSj0O2tbkyFWOF7oACCOcWAxC+bs
O1Ju0wSnnS4qCMXx3LMord/wBjUVFwYHa4MCSB/kIHblCDOzM06QwR8ubXAZp/1sQGgaJ4z2bYIF
jvr9gx999eNLp8YEdE52GDylyOi6hoTOuy4YHJE7YBI7R4R/ZCKRh92zjb2jDnOAkSXcF6Ib4ngo
jpJwqMmmoAzPpRCHbGmHgw1dEQ824kOLDDluS3b3y8RnaN8Fz6F64N3jAwuaAEJHB3zIBjnllJv+
Pp+jJt2pWWWRDUEjY53tKuWKkhikC8PON0G1gap5EUtbd/S97Ah2tDYwRrofGiXLp2J09RPOvp16
VuL1tEbEdxhPiJGUVw85ugMewlhxpBmruHfEXwXDwaN/iUJHfJjzVldsueRwMgRPg+VSxMbR7l/V
k/mr2Po3/s1n9dSSJnMboU5F9OU5YA8FjljuUDN2YGzc1+7geFsYQ3ZoB45kB2vt/sP+JA3mo17r
LoQjWz4pt9lWPo0MCkwArnjUOWOyp+hJpIBMOfJJu+88RzHsVHWHYuVd4FvwbwClv7f7HJoBbikX
53TueifPWHUyKXNrM4Lf4SBm0lJgMXCZHLjUTKFyt+nWZHruEo44JF+Nk7/Wm+IuXA2k0YgbH3Ex
4AI784CaV2ucunvV7RyaXbLmwGHtslv0joaDz/LdsktEyRE+E3ktPcEXcftXD9jSkRhnUvvs+lb4
QD+RMyOy6zef0wDdzVnbpmfx6u/jGyvikmCnmCOiW0qi+TXfRGzVJjybLwIrQ0bcpzRelcC+3g22
Gtq9HWEbzXe5w0orMJm2OTwW2pEbngHLaxg9+NqfQNtznPGAeJUusu90D/JjfYsVbd2dtOOA7/cU
H3RHcTnY19TdVb40Rzsqx/q2O1U7b/MKvWM6TsfyVlmbGI+3sAKPGLlvOL3hAsY1d0HpVheCKXFJ
rmFIoTR44Bm5LdisdI7aOnhpdhqeibdxZe69/Wv9NhzT28HVchsxuZsd5X12xLM9rfGKObEjrOBC
2qnd2tENEjybp7j5TbK21rITnZqdbjrFJb4tLsJzeD+47Vt0sezogu/3q3zsV8VOswsXXUHz4j/p
k43X+KIQaogTDIwxRw/ZLa605qrxxEjGocM3rHJe0exwOGKpTjOG96fpvjqagVPs4lthq7nGUbsU
WMM9J9tYp8xBUALeCUunG+A4d6aX1sFjbAMtdSwia31bhxq8RVjPxeUl5a/a+BsmJbvkwOHwGF2a
Y/8V35qb7li+kchGAInxLH49p7fh/bjyvoKX7Fe6FfkmGGO0g3ZobyzBmYiEfcgeqOLLzrp9Fa/h
Wc8dnbHFrjmpQvsifsKTFxxxcMYrwQeDfbHe29dGZs/Gh/KM8OJNvVYvIJ7xSjNneateog9c/LeR
7w4P8SE+yFcwV6fyrF7jlejwpW7kG346uAD4gHeoSow+azSdLrVC7WhsdQe94fN80G2FpwFb/My4
mUe48hWEc3sT2jjV2JL0DJLnjkvivvzkWMWSm9k7cO3r+krIBGNM85THq/yGq1P8uRz3zVN0B3WA
/wfOIhe7JvsrcmfovL5XPIitDiiR2crNmvSzmdzmid9xMgHhI+N3jnTmq1FtXoZNURfsGef1Pr1H
DwI4o9jxelvq1pj31HGjEUFhcpoI7+IN47LuaOthRxQXZ8tJ3/vbYTewQ8bb4Vf1QvBEbStrjvfs
0jMl/8C7Pzr5o3A3rZEDbwH5tJG0pe8gPvbKc7wRd1jWdgP4C5u4x2ml7IUb5abBv2rcp58jU7va
Daxf8A0RzaboFCzifp5MAyf9OjiP9+LGuJuO7XgmzOjAlAJaBOeK+AJib9VtvdNneO75qlE3Eh+K
3Yqp8j66C8/T07AMgMso4c1aQ9Tpdn3NP/FczD0zW3tveWFJ9iMFDHwPK+O9vwEIpz42u8wddhJL
tbfmrtxb7/gMoFH09xZ46jduVS/BM6CvO/zlbDW9nsip7zswU5XDfu8ejCfxWt3FhRMjbz7P84NX
6b18ZROjAlGFW35243F64oLYvU/sxgg2xjwYM7AxRehvaoYlErZsubLH/bh677bM8NBV3iu3puuT
JsY82vFX1R1jKZfJ1ym96cdNfU3uGPKSu/6G7zXe0v5fCYfWt6U7eR9whjIFcqRXcQcXHNDyyiRC
FAk5Dxar0s22mLxdQKB34ka8zbdkY2gX/6laF+5IvcrGKFE/+tv3wC1W2gZVpLcdzvqxs+EXOtEd
2w24VGKQBMW8ZjX2VHLFeTd+TS9N72i/pBftzuTaHa2t2+ypOOi75hAA3rmX8akZqzZacUmTT0wH
qcNw0F6HrcLwXO2AhLnCAYf7ptwwQ+WdNyfT1Qg8t/tPc/7r/X13yDdIMz47xoktERRO6UjbaB09
hOf4rB2ydX+/rmRHepI5BIhyRlt9JeSqPnPOeqAeyHVw1E8FmHC4Eh/Ht/GtOFWX+D69bY4oVG+N
D+suuBgP0h1+1Gnn7fVNemuexVXkRi/vkSvcD4eO01nZzv/pwNh6O6wc/VF+S06CtooK0F/bsrab
zhGexWSL2hpXOuvZ0H42g5uZEwVf6Gg2a+bFe30fr2Zmq13sWC+c8WlAs5iPWvmK1T1ZM07nUFQu
/h5W2+Rm0RqR0mR8imOIm+kMupy9iL/ZuDQXunz+Xuc4Inbnkt9bT2zEu79hgh9F3XoR35HyzYxX
NkAmJayPlrLbH4LY78dI3SV6UqdWgE7jR/a5aAaXx76rUSbEtryPzqxCKOMuUs9voe6s0fi5u9zy
Z5Gv3ENTWUpRy/aYYrJvAyQEvSE9xOCtd0BjCC/tix1ZG47U1LhieuaCXXiohdeOYo40deQcd/Dv
5HCLvpfkMM7qWXMHShxsBj5EUfTvZGrymyrxWQDPP1i6gJ3UAS4g314En8utulaq7YQ/dFH9fas8
F8EnBaD/1X7GjRhyFegZLhNyPbNAh15jUsE0r75ZwYfzFSokWXafTyVcI+C8SKcj+kmjUp4qldpg
qP8lsTcA9wzwMX6XGp3qC4EkUcCMuhh8GlTDME/KZ78voUOFzjRo3mKqWnQExEg0HC0OLRuaVrgZ
phz0l8KAWwp3FGq3lV8lDJxsE5QorM7509AZhtPGI3zGWerYGHN7ZLnZDjoljVAtGE3nbt1S6F3q
usstY2nW9WV5SD0/3USz6mn5sQhcERH84+7yWAFmewt0Zu3jmqGkMuupmlln1S1iq/nu8phYULjq
elZgSx10+VEIQimvlpu6552bFoXEUpf9rtXKk4z2j6RvwJuBLmzR+cFJMVBlD3NlePznLQ211vdj
yy/+uLs8b3lZLBQ0NtJsfJXMnEJ3/RmL9ac4mA69VQaAuOVUJXMBolV+kBpZ3lvVbdIUs9adIuV+
JIZyX0pEWkU5VnFv17d+5MqtwkikUhUv5i7OMKsIl1uxaR2mLIjdaBpOuahnCNhKqowEehsdksL2
ri0rad0JermfZARyJVV19ob+aMhmu/u+t/zCmj01oU/N/rcHl9d9319udsPKygxYIBM1V40BX64o
Ijd+Rf241rSA3thye3l4+QH+iirz/OPn7s9vS3R7Q9kB6fjnM5Zffr+L0lYV6s1//oqMiLPZGrAA
Afo7nRhKAHpF7Sa06ILacj3GVBm62cOt8/XOcuzF6KN28sqShpc80cAnWOru53fLLX+2XJjTrLVf
XkAOQi2ull8tP0pZYKch38ntvIDWsTxpeRHVa9jD0tJGnD9vMBKe+f1WP49+319esLx0edNo8Rst
N3/e7/uZy4M/L/95zffb//l0+Gg4yKru4Y+XLB/YGxgj+4qa9s/b/Dzvzy377f7fbtnPR5daDOXI
iug8z9/b8pa/bf1vf933zeWV3s93/Nsnfd9cnvD9B1p4qhw9oWr7s83/9jtZPtnAoPqPnffbJ//8
nX/8Mcvb/ssW/HzE9Do16pU23Us9NzWyefBfRIrLjz8e++Pu3z2F8j91rT/eRlqaVj9PX279PGd5
23yRrP885+fXf/fYnx+zvMUfb/v9HJI07xv6betFdWkuvVg/GvNNWUffat52vt4uv110vD93jaXD
+SP7/Rb7Lr//TfebU2siGbDd/N1b/CEX/rn729b829f9bMnP63625ntj5522PO/nKcv7/Tw2zF2w
RVDz/7VH/017pIkyQU7/nhzw+FmlRLT+RX70/Zp/yI8M6X9UQyHPW5n1RJamICT6BzTAUP5HJYmX
NClVWtz/P5FRQANEiYdNooFFZZYY/cYMMAhwt/iNZhJNjWbp/8AMmKVFvwEDUD5phGgCJYDgSaKI
+EdmrimRchrmpkbmtPXB1Qdu2XmS+sGO/FL5pk/820jtGXTw+4eppi4p/KUorUjs5PsAn/A7ncBr
uxIpnu9tx0qKmYq3lJm7QXGkUglX5eRU4q+6FneEUYMhALtiPpfCsEtSFMBhl76mBqu4BFtJ1de9
2zdwVAcwLWqMqdnMwmtoipciUTVH1xVC0TULj2/Zo6SuqcXFpjMMBitHLTzmvrnta1FeCd1I4V2o
Tr8dAafvr+/37HDjXzL++EM1XTRFiz1FHs0f32rA8D4oTF62AH1BaREOqkRm7IK4pqWCPVJKgOyF
8ocqJl9JqGyLoTqJYZY6jTfDLwtCVwEvBWL6larpMUm63jUBWzp6pa3iDAz7qIdoo5l4ynkNUiGV
nuI2YBJChRcHmmwqNCHVGlq7Kq9ov94YRLImEYB2EbfzrFMQZDFfW0b0uMyukylgZhSg73CKQEGY
nwRuAjVmRoaxpSqb3XRmglhXpAIW4983/OZ5LHUUWX65DUzpmoUAjP0MZJppRdvIrOEWQYjhJeGX
FI3QGPoTTAkTiqdC+rcNJf4Tkt8pFv0vPZapEcbhAyZQV+4HMOV5TTyQGgNyhf/oWd0bk+EICVvS
u/9lX80H3W9nwHJQGsjupDmRkTP0j4NSxDGqpM2EizsQTNTi3iVS4lcL7myXDaKdxWQbVllLXKoa
abQ5RCAMVY8YWtvWAnVbsqc2Em5wP1ZIWAM2CsVGX3m9LLty2CPCzfSVVprPkHkTQuxlSNbdOIPk
aZfq/qYqaIJXSeOvzfEsPXVigl7VJ2o5mtNhQpUShkGua5Rz3JedsKr63lpNqvWeAHbfQ5J7ToLs
qOYQNoWQ4qUZtrPx7JDKxWPbZ6c058AjiQPGTncMpfiV0JaTV5M5q+2hlu2IYHdlKbmNPOGulZsj
SeUJHjJFJLeq6XCQ8ASyD9iLSKEBbJrWWQTLaHsj9lhQnXcAjlxDTS7QRb5MOm/sqPvU4oj5L/vp
b3aTaeiWhI6TgG/5j1y7WlVaGDy9tQ1Z2tLsp3ts+tq4lmgKNvJDo8bP//kDF1bKnwcGmlFFA9Fi
amT6/XW00jqpTguJT1QG5VDo+mkykbETOF3T9WqfsPndKgJQ99Bsn+ORIzgEsAxci7CXNjN3Veh/
1RKhjkBE25f/vG1/d8xaokGaFoOpbClcN34fSGWpzrJUSCyEL+SAoY1YkLVcyYg2ImrQaXPawxkl
oP/zx6qiRPCxYVK+QK/614+lLUhMQy+Y21RLvgbNvIgF44GZR1912XorHyJtXJuX//yhOLv+dddr
Mg+TpcZl6l+uUZEvyVbPibsVEbYR+HWH/6OickTJpxA7kKcS3fSOmCv16tXGJY5UVnkDGpfcEL8k
yYJDMHVIT4lliAJSgSMyDCIGGU+Mx03I28Cc2YyWQSMpGqkTiEbiFAka1URPT4TVh/itwydiUc+Z
qu8ppjD+Gn7ixnpOHSVu0ItQ1UhUfR2BguTYPOkKglVDrxGqJOnO0rkA+MqBVA/dzl993AWkicHB
UgIA4Yg47TLH8qeb1UcjXmOyblzUqICwSg+UDFIB0ixeG5IRANkwBseIM2KmsgyLMUVYU/0aWu0g
oU1zo5C6WZEOK3OG6Bd2q7NwGOeBJxmmI9DnVS6qHexJdltRrgXdBK476JqjJONF6fJrK83P5dJq
W+N4D6I8cUqB5OU2tC6qz4nnWXy5Wqk86zQH4nK+OoxGbVPqIN3HWotmEG8raj95C8xuUOHfJFXq
/JcjQp7F138dtM0ZcsSBKJO4acH6/euR6MkkBmHTHbY+gBK7V9ZR1t0xAZ42gleDdbQIyhoAK0oF
1gAPlVZj3GApwxlQ+rtxUC23WyUdeo5ApCvumeJWMimUJWnUYhDhQsRcxdH63ulbatGC2PpHMhuv
Lc5ykGlx6STrlgHdhV2dEaJJEmBW0t4UtI/QSEpnhIEwAs93NLP3XYLSiJIwcBxK9FsVKs/E9QTr
IB2/mkzfG3IoQka23nNxVwXUzvMeHd4MmMnrZiPHanWTT+ovQhg1x/PGy1B4cG1NbZVzONUxWdLT
gyIGx0TL7k2ychBnV7AZcmK0Ckl+ttqkX8uqsdZSHBNJa8WrJhJcjbKkM7VMsXwp3cER8iCfjWsh
y9p10AlgDTR7qIIRfYFyraf8xcvJTalqDRQx5U3C6B8ilKHoTJ1S92jFe8bRTKjk67VwW07tbkg9
si4a48zn1o4HSNFvq12TmiMpTD3AwWIrI8sCOBHSiOtvqjFqXZNvyEj4qugt9AnIqrK7h2f+hVg9
31DbgclUtbZUWHOXju32ouAcoCxGQ95QjgK0ElsRUSMTeJKB8JTBgzptTIPLd+UmYw61VdD49sIJ
bYSCWMpn8oVMaRhSjmRei2d4fGNqBlebhhFwTiDgpSKtVckDqRh1iBEC0wWjTfCO3t2RHxqugdGR
thJVbhkpsAgNCFAYyiyw1cTBJZUarnsS+2xFSelzxJS4/Vg+VJmGtmu+OCsoIswkaGBqwBCPpfR5
pNGEUyt4nPzkIdJQRkbFLtID2SnjEWw8xCYU9YSSKDByQYAY2iZQORhGIr5EA1UG6Cb0kxTSQa5y
dOf0HUfrbPk69Uqhe/Brsq4LqbqmnK52JynnoDeEHQCkA1F601vW7vWYt+FSom/QmzxqpXarwyJf
1VIgMAzBZhe5upRDySgoE0soBoDStZF2LaKReDhEUlcTryIqdp4U10EuAdrMYQ/WgDIrbfH2A6ve
qjHX0iCmp20JWKnoBUDKJEQyo3XWj6RfdHAw87AgDkq5G4nzodz5RozpmUkrTfoYerAizypCmnck
3b5g07v3RfZ/Won4r6thD0NlJ3fMUDVmKzk4jHXWCg/gj/GLZQyxqp/htgucJArP0cy+Bdl+Xwsd
xLQWKwZ2peNUzdARibO6kaLtGOORokP4onDaIGgBLuwhYBP66CaOZnB5uinL/KVSkGPUgEtsPR3p
KZKnhnRMebPgWQTtr5LRZlf1nMd45za15t0mZfmQmdruvO4h2aP3JHgDqClO+rUeIfczgsc47T5L
Aw489PktI9ttjR5RL1+asr3AqX6N1X2Mu68Ek2mHVk4o2GiQKFBlGN6M/inRNLdtPCbdzUaL6boP
FPemzEDH0dG1GsHUF0F6rZJuhp1ZbzG5bsAKhofEmvMxKEnqSqqjiei6dcJQnwmmfAdqfSJwEsct
yQIkrwzSBjV+vBZ1xIlJcuwy79ILqdMPlHu72o/sQk5eooxvJ1AfCxFBWFqR2yDoJHwztX2yZK4m
QiRCrBWsjI7uLISR6DT7hAflrA7iKNgKA2A0mCMkdqFmMEZaMTJNsURteH+xv5o9ghyy3e5LFAOR
yslc5DhIS7W5GhbBrE1xFysNAhezc2k10BAwzVVZzxT6ybgarG92U5aCPB5CxsipJomDhJFNTUnZ
bIIEqLeazVEgb154qWqrcfqRQTNQzhlhpCy6aBIRaDyg1pQCNAclI2lU0auyGp1BwWu2BdnsK2C0
q6YrST02VIQorUI/z0Q53PfXwhohL8sQL6yppfq/I96Pyy36rHBgX0G7exfCV87yeuVFfeRiUXts
a+s8SFyrfSu+1kW1UQdpDpSAF3wWKxBAZEtu4pmCR9Bb7gZFCdOsa9diKh5F8HcO80hbUNsaK4ry
XFjqi6nacpG2TPC4boYdWkM92xeK/6HIbpf4H6mq0LEvyUlgNnVtihQPbFJEyPv7vezVT6JgfXhp
uNULANGjJzzGOvw/QyJeGfFmucqHeNuKMD2r8ZIyvCAHM+8ig1ZjY0Cs7SwXiB4HFU0uy/iKIlo9
mlmxoV3+1FvY/AxdWvVZcJsrwbPnP9fyISHPxxZj/HeRYm2kYkAxAHFqeW0/hj4Q4HZdQ3kfB9IC
FIupQS9p+OA1ZyrjwYGC+hTovWxXghnZHWFZmDxR11btdBXaZB32JG5lVpK4pOSBe2PMbeIvrdND
kFgxDbRResoJpXRLUVvJpYo0TgVXwxhHLYIkqtA0D0NlfQ3zh01mzqnmJ49B0VRYmX17LP1rILNc
UyJHivqXRsjJ3jCecSZqz0J1jkLxHoN2tRKwQ9iyMM0iT4b4rErTlzgXyPsO3X6MItSU5kDKKGpV
wZI+g4i2Szu+AY0+9b0QuQZVhJ1QDM+N4R+bwNt3GRkOmQCFVhOu4yipZE80pCwXnT0w4UE4ipqb
y0DiYtY4xcVBbmZeKo0sgZUr8A4P9vhmQa6wAPxH70qb0BipeUpAGx4CpqsTwlyU3+bcUmsngbrO
gDQXf14J45Ce39CDW1tu/fzw5/ZfGiFdE9uut4cZIdeZyIaxeWyWlpsyM2f0kvl3Q09v8SAEZYMR
IQ0jxJiTNH+XLSht+BdtMmxKDXUVnSXfTBEBJM3twl6Ky+yxMtNwDTIdcJMnc+XoST0IDCJY4ggd
siLfFJp4I2aKC8YcpVsj30Qgyxj0rxziXHbVWKFFhE6zRWmqa8i0SgG/iyg3hwkhOCixGMpR/NlW
4amfUkKTzexTk5IbIzgXIWuPafRPnjcA/TfJKjaCU5/XV/ISHkogiGmbf1Y9aEpZdSVTfjNb/VVF
oMjys0NK06b5p5z4JxmtpyQDmsoNAxQQgEhmGTddq3Ndb69Dm3wyhzp05TxNQQYciROXPophJoEB
1YicSRhjBlOSaojvTpFGWunrEs+3JKX1c0ZfR0vCznUJ4aamcbrKZKF1QtLti2Kz+Ca+WTXQ9FZa
mz8uDpBmBmzE7Oi41g5+yikqhKQSL5Fxy4+sT4S9GMa3zLu99UJnmlqGsaTXNgvWqxJja3LCmcdU
VvklipuPumGusuzd5dZyrISTJrnh6DHPxpsdbLzZbbH05ZdbC7mMnL50FcyC9Mq66HKFTiKd3uU8
JU9TD3ZhJb74EdWfvstIgfQ22VzQEBF+Y5a/sGACm5bjZsy0o9z4VwvT+GbUrf3Uito2HLi6ZSRz
2FJLe32kvuM3PQvXrmkdTgIyBJjEhTlqwpKpm6MqKLfFTFtp8vRLHXFAzzXMJiIClmQPy68Fx8yR
4RShtkak/syqjekRKZArfbrRCRWM+IXCuLnqdZYnQLbsqom+OpWCnKYJn0NHPHlV8Qc02AW0YpBs
f0qZ3DDF3BssLyvDm9uzI41k/SueL+tz6W9ZJHpkthV6kdsqWnE6vhLJUyy5JxqThH7rJP10zQ5o
iukO88eRJnWVcFVYJklhcwlvKXMJqXUpxeS1nJDwRHFKCzqJPqCmf6kD+axNQsQxf19U3QaiABHA
J0RNFvFuhI14H8nYQDzyfnbGeCd0HRlPOVdXPZAyBFShuMIoIhT0ShEATOs2KwjMQt4k6WiAdVJ5
my7k8swULgqLN7PxHrRqJosSblkpMQrr9i3VUZOGiCMSSuRHOTwCLDJdovrsjvR1J9DlfmtQT23e
6nz2nHPEDFOgu+Vcx9QneZUG606ielA1KYofbXDVCn2JL5oaZQR2pemx96NMTACgc463c1mxzwP0
5f1wbozql6dTEcj68VBIhG17HYUKPaqfPLPYGCNfN5SURwkYAJopjxpG3B8qVfbcpOGqjTNnlStM
mqi5Z25aGTJMBDZKF5rT0O3y+tCSdA1Ak90TMNKEASl/uhe9QkQqcOdnj7LIpSyiMthr+V1kIa2K
YXC4gtffT+qAxnwqOD1imPcKSh6NwklYMps2LfNeCCXUTBihCKWzLkZEFSPRw5ewDedcFfP7qIuH
YJVK4ty5ZnbSD9A9JPFrmpg/IJVaCiExAS72pPiIjKg40n9gWz3zkkRqzWHB71i1lRxQO2DKyw7A
vc+Seq7EgD8/V5X6kRTUhiyvQLAmfoaCeAvFnWScyB4Da718pSEJ9SuFgGwKlaPPOaplIfJHNjyP
35jbkiY2dcHRSOc6rjDBr6hFRFRds+qb+CEdhtsopzrf5azl0lA1AbcDBUimCUxhKt0kRE9mFBts
jQvFauKABybAfl2K2xnFOCrbPc5cBNMxFR5BT7NVHrcyEtmU+QIKanmgMJwXKo6oJmkoOqGc9VON
9OF+hvxFr75KFUYSjp1EUaKKUB6k6r1nlvGa8j2X48A4lL0UrDIhr5yoM9dWGtZurWbN1vIeAjqm
m8CbOGlDijXVNmtzwmmjPF4nPSsFEll2UjjuKkF79mk9sCpA7pZ5CCDi996Pux0oYzSw5vSVitdm
PoC1gMKaYMWvYe+R9OmxPM74kJi6mVSJ574wNqlCdU6MKCtNGi4RVpX1fOBRv9CcLD4sPZlEiL4o
r7Cbe/MSJvJtMmE59DhsmUDVZJOvDNKD0SnAmZyPsUnNiHMk50VCDcKpW8krsS3PdY0yIsjjL/Im
WcCRwcZQiXkkRdQwalTDJPkgy6rgUrAX03JDVK/lDF2C07CmribgyiIr1gYcP8Nc6w+P0Pu5iuuR
H1uO9wHeLTHlpB50/CuJVThWV891NGbBfmfudA8ezsj5zF9Yf5JEipOANDFNArlc0OPbRioFUivq
twJjihMEk0T9gVZb6nfkrVmFt+pJkdWHtwocDZdYINvjjgX/EbR9ZotUDNHuMEscWObUBD5u5Ea4
861tmoe7vNxWolzCd1zHJOr4RZHv6BQ8hWpzFut+m1ORkuQIDeb/Y+88lhxXsmz7K896jjJoMXgT
EiRBEVpmTGARmZHQWuPr33KPqoqs+6q7redt1y4MABlMCgj3c/Ze203QfTPtOGh4AzfcnAlvB+UK
bniyf7RaTqMjX57s1QmIr30fXeUnIpgEphOR3jojuAa8vsawMEkTSlGWsW2Z39R6+lLncbZNlvnN
EcEW3ZgdRyO/ZIXGvKbEkezlaPNGu7sOPT2wev2xIYvQXZNrtcmvicm5Gyo12eVFclk9nF9h3gZe
q0bnprI/tCF/7SMmi4mbkyWjprs053gkktcPVYyuQJFfgU5FIl3zmmSy5kDJNj0XxOX6isq9rh9w
w3pZdZ4Xhil2f5eY1DM3yRAsa7HsdMv4DFe9QccUNoR2aLzV0KjWk1xEajOAEPrndutR1mzIRVa6
yj23jUCjKNG9wF7h683xy5lcQ8ZZWc7dam24lhB0wnVpM6+YRasYzslmsVv1JLe9OLwh/k2Qwt2C
6qJRXkIasuvklvTqnJ1KsYBoBj3alROhUVNuYNQxtFOfZQAfuGNqp9qKdHiHrMkFGbV0TLl3kym5
kHQiFuEAQrDpMkZrcWZ87ZMPrHFyoeY/76KUOmFbufs0Mh6iwUguyD2bqSHTWskq1OGURYISonxC
yZSpcXccuB1ZZ9XjH6q4a6OyTrEM/3NheQRTGuYwE2felGdSP0+yEPy/ooT/TpRgUwb5o2buv/fv
/+ez7JN+uX4vPv/vf7wsJEiU0b+IEr7+5p9MFMAnSBEQEdCj/sok+EeSgabxEGEFaBZcRjwoD76D
DFQa+LbHf6pJ44m20z+CDNS/ecgIOIZdg/4ITJT/iSjhL+0t+uaWaDNBZdFN/h2Dt/Bne0ujepu1
HtGFRvPKKNmB2tYoexKsyFbhlvzHN/NvmvWSrvJHn+//+9f+Ql9pIkOt54l/LbxafuNTsZ8r6sUc
zXdMbbAlWFgOztGVcageIf6br5wAn9EhOZp7aiMt7o0tjK5n7TL7zpFTvNpS7Vjxy1W76vxfv1VE
Id6/Nj5Ul/4nvxvCVBNYpyV7ZX8EPNB01XKAVtqV01HYqYUhvpSu+MlgJG8KW/wYxc62Bke3McpH
p0MVrBRSWCrm5ZLRN4i1NGLOGM0t8V46E6bGxASuDwnmDrEYtTXdh6b6Jglr4jaFa32dtkVaV1u5
rwwn7Ln2AoiKTHI/S7qEglyDvNhlhP+tTfrSX5XrmHI3p50tUXTJNyVRbo/Crf8FTVTH29Jtpi/G
nW1Rbq20mognUWv4Xki6IPVNG7J6dY3qAcygWBRtqB24HAbfu1pN4C1Xh7k3X5LnazNgElXUDAYp
6B2GmpbIzAA+EXJty5n0gChQ0ZhDhS25jLZcyh2S5bKazCriHIfp5LbhwaAk+hc+oyQ1egI9KUmN
XXupek0/SkZeYcQdglKB0JOLRqxp4Kr8SUWsL5GNkpznSFze93Zl5vhv5/AF4UTQN1CzJRGzEAWL
VVQmEmCWclcviyv0cFEiuMkPV4WZEFGpcse02VFq605yl1x8b2pN+moBDN0oDfIH+XEllibto3nd
flNs3Da6kA2dHL4/pVwjYRRGkVxV3azec/t9+P6EuqQEym0HeAujQoCYdaxQw2zAOLqzUAl/f1i5
phEqEnA67CQbkGTeDgwj4tykqUhhNdejOzeEmTnWs3wsT8Lo2NXQ7fSOAozC1HkWxCRiGwAUeszV
9y71iK9NQ9CpF8IsORKQWkH5FWvy6IBCpwcTAhq5X+7iFwe37XHMU1/lK2oEELmhDcm4KqYY54LX
286R4px6jwGRaQn3d9zQ2zGGeTpN6GBIRCtBGiYr9vDZS+ZTotGimJiKZlW5BhJdJA9byS/6WlsH
iChhv//jeK0lTVm+qQ7Zx74L2yv5bir5lv65sAS00hPqX/ko3DZBOV4t8N9gVEOXS0VRceTITbmY
xQPfm395Sm4ClGi7Be92xe+lCj13VGQ9/eCydQ62x5BSyLvlo6tY+8tmKTolntclvpmOlt/lBsAH
I9S1nfwTW1tJaMmH1++Xl2s9gsdgwLMgt9q446yblxRNF7/ZJLTii1jINblvqQVrpWwTUHQjcTdy
50oxhsa1l+++Hv7jmb36qYxKgb3+H0QduTabad2+ytUlKgEoyFW5aFzrPeaWseskdef7AQnV+ULv
yJ3f6B25ST4AtpTSTX35zZNG9Pfv2zYnpkmKfj/EkFEa7rP/AlDSBB4XtN5mkh/NEfBc+XnlQhdo
XQ/G7tejpiT7xhLq+/W4QPMmoF8qAeu1ofaGgt4rXuTrufJZcrvSBJ9VfJ1yU67JfV8v98fflAIi
vEAT1gRW2IAvPEvS8L97me99uiQW67CLHQExNuidxOIwdQXgGB7/u9yiVINpQxyvuQAiy32TUKDL
te/FX/dJ1rJtgV1W+DYKSWKWzymhMy+SVCxe+a+vJ//s+1Ur+Xff2399+r95iWgwY9Xja1hQnTAP
+11xNSO/l9usATTcmWsYJqX6aoYJHifh7pELiXwnl5veAVF29WEUHQ6YtESBVwrk2KQdN2q/dP5E
MhkXChaupd6DOG73EnfzvfgOOfjeV0KV7xLw8hJ7o4p4g7JL520qbnMlkB76T5M+iCpp68uKrVzo
Amv1vfnHPnHXa6E7cr0StKXUIcy6NBn4l1On0ZBr9G1n4XFmzrDXcSK4+cB0tIVT4VKKUjT1QhM7
J47ZwSzOnVYtxhN0nAfzxsyy7I/0gS+6fWNWBNpnhUO+j1eRR8nX07agKq0GiEuS9DtdBIjISvFY
dBNDNkE7ltV8uWj7GMWaHa2+C4lgnpYwqMef8guyDKWsAuo567Gj3iC+EfktyVySzOkohK0p/m7S
CIrJ+j0IEOkgxDSzSyIIZp3JiYig6haS7n24rDjMaN1QYTp2kocs4MeeMxQCCxreJxWWTgmqF4eD
oZt50M4pb7ijhXOc9MukcQvpGub8gMPu4BE+94x1IY1mMGXOFXJZ4PBkOUCwOdK+0E+amOzJxWoO
N55lZ8HYL3TUK/e6RgMS6+tjU4TjPl0IAZjq+0RUKCvNaX0LS3Ibls5daoKg0vtZ81VL4IrFQlxs
vwDy3/vUZBkRMpEC8A2a+joC5HaCVoCWjqhw03xjtqFcOzFlSLVbAYrE5mUKJ2/rgM7a9Gt3HJHE
3PSzpZHRDQJw1hm32oNzY6+0ZmrVGrmhFtrvblYLKmIM1eRC2sqk9UpulkCbDytEP5KFf1HRvi1z
YyRqQoHjK9aatJg3Why3flxxEhZ8gpyzCivVH9seBZMTLXuxO/MAWMvHBKx8tNr88L1LPuPrNYph
hGAMIpocpQgkQiduQtK6BOINDoxcHcx0ID99xFhoCmqjOnlIouRTpa3p31mdvh+Qz/v6E4isv3KR
1SD3OQ34LHBX5G3R9XDFQl1L9Fhym4Ndw9hbUtJb8dDJfY5i8nDdXsZFs45yl3wQm+AAvJqnVUqG
47/h7eVDC7XGVVGYhu6xHKxbspDMPUcKt3Q9xgsbTofJjsig/9rXt5+RG4EzF7A3ucsqNMVXDY+2
s/ir7we+N6ebmhGuSS4EZKbNOO1cxecA0MBeHTR3vM4P2Ph64wxoxnJ300v5CdLsCt0ZGgH90Pn2
Y37NtONe2VFFijf+CEgZedd86NMdKwTcNPaJVuXS3nfTpaW4xCwJ82l0WsbnQX8XDYQ4g8uxy/Rd
nD2b6Y2WktSLLuZcpTcOIAidc+bgYA2nKkeIs1deyvS6mS/DTCYaojtaA+deObqktlp3ERVtjKPJ
MYP9SqBwCx6cz7VHJ3hxt8RAT/W2/7lS4N0VvwXIuT8MpEYpby3lZj7/Q+8crTQlie8G42mRveBk
BkQQ+fETPJ3mQ0OslG5HHRrJDnQTSZMDYoKNoW97ZQ+/wDQOjrq3i+NQExCwz+g4mjcuyqWnNr3t
1I/8St3Xmwsw4Hc6B9fwcTlF4Q+ApTiRF/O2XDo//b3sDZobm3EHtvgWfVRXbuY370Cn9qj/ImVi
Nx2zVzyWz41PpyeAehPfGMEY9Bty8G4dmg0b+5ZJJ2b2I62TKy2oP8gci/trDVJCvctA1iS09I6I
1e2LMfr1sNcYYfc+0oLQ/0AcdVMeaW89QveEQnCnXEefy6/4uf5dXZoLXXykZ7vitbQ2NtPsp770
rWv9sXs1/c8+WM/H4S3E4LtJDush2fKGGZOeqtuTARPgAAV4MXdqhF6OWxbBWhvkS8XObl77NEji
+ymiU++3CG2aICSRlZ5wQfRtu/Gcrf2w5r7ZwzsxqzsEScuPqNqLzpvhr4sPk4g082kI8BnTsZ8d
XOs7xvWwIQi0AltTa6gRCH0/X5w7j49VHu1t+WDPJ9KgvF2COZc2y4uxBhVG42XHFXLl4Hga9qRI
x4F3R3b2VbSf30gi637puOc3gLAylHTQ92Z/ecgzH/d/Pwc9GKzwmKJxsu8RRJfvRn1W1/0PdDKp
DlYKxcn1tFd/1gok8t0u5k4q/icSecF57oAcmOj8n1FUOeo5ZCg8bY0bzdtkz82yPVuPI9rGs4bD
vXoBW8V9sMPIz5F0CRFc+c6PsdwuZDcim/cVQzxonk0zGN+WR6++6GagXkiJuMvftE+BV6Yo/+GV
2/w0vqsclc0FVCCjn0MJGpKG5zFnjEKyHnwKMttp0cQb/aU89KNPxdZ5tj/Gu+IW4eJxviqov0Ne
Ky+c/sp4dEN/ehjtTRFuhl/Rtv30OH20XQk0BTSEts8rAFMH3iEvn09M+rfalXFCt4NSEO9nEUx0
Aj/Vq+ld+Znf0ljbMkl71F+jX9kjwqum2uADwH25Da+zl+alOqt3GIsBwu0Qx9QbGxoA+Tbra340
r5+Xe+tBCYzb9BNapwPpBYSDr/6m92KfIHbtmn7DhaZ96g/jnR6YZ/WI9q19Bls3vjM7JqvTnzfm
Dht8tXX2oU+H3x8eExpy1Ubb4kSGRkXzotF8woMzLtlMIO7Gt+LYthvUTpTQiRJUL5HPNfWF0Dek
Bw9V6PPRqx05OYQTMvudNqSu7d2gvPN+kLn2jB3aX4PsrThYO6KQE/eGbpeKcG/LRRODPFLOySfi
ARrJhdMt3VOkw/pAkYzj8EKcogbOh3wFqBnRRk8P6zVALHfeA0K4+xkGiE1OYVAGKycqGRTuLdjs
48SVp92bwLi4AhLj6W10v3ngO4V8QCYhXdZqW3KkRkHCZxj9XPXJQahvvdcGFv28ATDeGAhQNgZH
vg5QxoEUt0Xc2x1obA8HUDgQktIf01XVPjH3SuEO8Yre3nqhZ1hx7CHFvsCLODaXcE/6zLPJez4o
RJ9CpLhxaDKem3pfBwb3FEIrfPLOKUcimE13n8tNdvHekcQ8QTk6xB9AkKzrOacz+337c8uGgo+8
RRpcNoox7wOKRyfVdIDMGeH1t5czFJ5eU8yNhmmicdLZww416quduoytA1Nokwxy7XxDOLZl4oxc
g/1bneTaZBl9GXyteioNcjolULS69JCI53zl0/znf22gIdw2nc6kpMdOUg32NuvpIrvO75j2tzCS
e0jS/rlIW3U4KQZNFbkmH0AVCxMIcZTSgIz0aFETibju4yzTjx2VK4maXGkun75WZwGg7Ky6QTNv
dlApYwack0BVRgJaGUt+JWmLoC8E1JJEP/iWoUBdOjAvlyxbAlvCMVXBjfUEMVOu9bGYFHxvt5WY
fcTq2RaIzVrANnUhDlHFQiYIybXvfZpAdhawO0MYnonGwW8v/MBMTygnNaUG8SPVlEOIJUFgQF1J
BMWlfkwFJPTLlSkG1H1mXRMtru1l6Mf3QoZxfG/qAkgKnPpGMp1nUROVa60kmH7vNG3kN44weeoC
empDP1XRZwWyHNyLkBy5ZotqcJLpalCgdNFs7SEXSFVXwFXrecxIB+Q2EQ41QQuo7fcmNFZ1eAbW
Px0nUJYK4X2H7wKS6pbDdsH0wMmY0A9LhMaqWKnEGBIA6zVM13VGnsOY+DNd8K9NlZTWrctQyUM6
40RAZWPJl6X9+ViDFEWbzoFAH4BgDw1co5G4QbSKX7g1rZdiqYkVypGPbkUI3gmFFZoBlBG+KwgG
Mnrle/G9bxzV5aiHF+kp/jIjmwP60QWqrtp11w6zHpHfGoyiECdLdKILsrXGkaueqCSbktj7VTz+
Libr+vhmCbyvqsA/UKrZOJULwZICApzazQdyQI9zhDz3fdUZL2PnaszcWKgI3ciSGHZdi2pRllXl
DywX35suvVY+JBNDkR8nf15NpBspi6MxMWo8NCWCBLIsLkVtGWv0tRA1ZKsW9ANixvzCQ5ZmNH24
VVbEBF/pKzIo52sbd0Txvw7hr5baf9eMswzh7/wvHMJJGyVl8q+54l9/9A+LsPU33aQuZet4zVxd
dM/+YRF2jb/ZjmM6JjVs4UIz6JX9vR1neH/DAmxSC1QN20YeQa/o7+04w/4br0ZoKZYpV9d1+3+U
K46h7C8dOUxEnmPQJrTpB9J0cv9iaHVHu6qqJdKCfm3uMOnB2MrKdAfwrE/QlUUpSuWBqJuGxvvq
nAEZZSYzdLuwmH8WgumyCAnmpC3GUXeuK/J3NX1GLysm+FXdUr1gPoblbTwVtfLUtckO6PcTRVtA
LMPge4gVc4Nx4aAu2LJGP9TmewfheDTAHla7B1t/WinBM3MpmMVCgtO4cTrxdYbQqH2pw/k1dGqo
jB5l1iWa36buNnlGEwcsdDqvCeNbR6/f0i76kA0DccGEMHGf6PbF7ShuubaBUfi4/E4AJuJPDPdR
VzL2I/d0CRzmglxnCdRRGVhEOvX9sLRvuF3qp64yjcB1Bj+zQpvmSDwzrjDd42oiVrGdJAapzJjA
W2CnleVvp1At0o/sm6b1kJF7zBCWoXlPZ/hvY5bet+pz7v0yLHB1yXiVJt7TrBmA8HTCg3PKEnQy
1PskZDwVCegM/gh6YtamUFK8vxYnfVvUzIQGNOpmDyq4ijFF6Wq5qIg74gSrE2mbs3eyTQf+cVua
FMCnaL+myaFfCdPJEt6/btBXajnsn8K4ea3wFZg5sEin+40WrL7UiX3OGz52gYnipFPftCozudWH
roWxWFaUVxRMPOhp9oT/BcYSJTeF2v+qp3EgA5aU0phU5efFXLTnBZFMvWi+3qDiQNRKcNgUYm1Y
owLjt60Fbgqu0gGZ7E37xo3Nm3FpwyPEb9Bg7dDjB7pdhKp4UBjIroJJXZdP9cI35UUz9/OYBHna
kucxmXVt23jUxmZXO7azwt+Bbqk832Q4wkGjvQ0hJgmZJFV0+rOVwIGXzbMESfdxtoPE4ed3cxXL
lxAop/mnNXmPU6wdpqj6tbrKR0xPcT/p2bRTQyY3aPfSnEFZV4PDFK4at7y0on6oa2W1FyF3rpil
rR3Z1nwsHMkk3OOLoznKLEcpisnHZb9VJxPf0RKfsxbB3Njm2rayi4d6Tbt9pS0f80yskLz6e8N4
wbeUUTTgVLNmc/JLHSSnbMLKRVvMA8lvSEzlzUfBrYgKRGApxbhCDi5MnG7FlFqBvPHO+Y+k9X6Y
anEJW2oHVMYQi/7MXPdAx5Gcgrbs0aCB3ynaGWEs1l3kNvlvxNnD1yGbdLjrKrTAZlz9yp3ipS1U
BMD5jg5Ft5sxfmN/xsgzhUz/xZhGLkIlP5KRMB1kT1W2FXHqrQb8toLZnqNga0xjBbsSUvjAqx3f
EF+MUjRX1M+fsrQP0nYGOI0JaZeONlofqVwpogpTAROwKom6c6V2d+1gZ4c1ta9dm36zHMs1FrB3
OL9Knd46Tcv92oLRNjH/ISudbh/+z5Nuombq8/XYV8yNIlXwqIebOPWabY0PfDOSmLtZJqrw+dTu
2k6pAmdQgKF1ZrMdRbEfCZ+xbxkPNsgDN4kdMfQc4uDrfSbWQwK8fz9WtCBLlVm/QU80bEg8jqf4
3Y07nA48SQ4f2oIx8pRAIP2FiHo+6WIRrsbGJQhigm87DXi1tH4rxQSGQxE5cvhqwftmVVoc8S5t
u5nQYU00BxpFQzSHiZzpcH1ifB8dHAWWg1K+T4VR7IdFu40mxBIDl4JtW3YfCybHfV05i98NOnUv
HD2WxpVGcfiVmiRzGMlTRdb1dLnPXfdiE9aEJFtZD/2xiuz21oRpcI1XEL2+s541ZgIcvHt3bgF3
19FjG8/lISfTFE3t5HBFQHo8LRqVWROpcMePYWW/9IVSj21HFI+mpTr3XZ74jWAhL9lR3ogQQ1zh
UWJUH5UTVafsoczC8BB22R2e//YalXJ133pkGGht+7y0Fdetpvsht6IYhr1jJKtv9C9TqWtXutaZ
14geWxJ0lehAJKUWDAjttiVxC/dZaBNc5qkQ9jLNvGiN/tmPMfoFMOCZe5lMMwEe36/velxdx20m
PEgia21q0QU2noH/3AYmzdhzQb5yKYt+O+tZfzXEibEvV9o6KAprdPwGkgI71CIdjGkKnRWthrvo
9cFNR5PJdc9RN4eRX5oKBaKcgicxa/Z2rUCic+B3e6+DtIsBNLqN4g8zXK1z1Zj5fmlrDXr5cNuu
q8slv0k47JYFzvqcX1Vz9FGHTFlRPJLKp7lHy6qck05W1slGb9bixT447VT55Zy9dL2pXizyYjEk
lwZCCWyWqJ0zHxJA4iuVYu7CnOl9F/UdGP/02V5yKmxGN/uTFQ5MAvLGL2Iy4L0mfrHxm16iQekR
zIf9LqsnO5gXVz/1Ve9uZpwSDxgVzTDvboBt3MReVR0HR7UJt6V5RwIrEnoUI6ci/1Ua3EV6ooD9
JnPPU2IORw0tezJpajAxIuM6MVQ4OzQryBUKy1oZUW/ltXz5AF9huXPq4cBFCU1Qkt2i4rslpHJ8
KI3SPlRddD8oYY+UEmGX7ZXlFdg2ol/V9D4fVAqmqvcYRcZRUYxnEmxD2A0EjyVjVl+1wMHGNHsY
DSSHjjkin1gHpC1azyw06d/b5ZCrk3KK1w6eXZeHh9R0s2Rb5AMOjSbcq2167kcTruJY2/P9ZHRH
x1Fu06ny7syJ4gnWtPbcnT0D5OOAdQ/njdEFyJBdbMMtwziNlrTbP1buUOzGAn+Ou+TvyuDdI7sl
Lg/g7WCNzSVyneVS1hfSR6lnWKGO7Ga+cvqRxm7rmfsqMm9Wp5v2SXYzzEZ0dM0RYufIk1abcVkd
Tj+G1Y1utb48lHpDY6B3CfXhkEVv8sBPhL/KvjA67e+VpV73tqa8ogwvfM0ri6ciMiGf0MrDoHsJ
p4wS/NytZ7V9wD+ukOg35ddmGKv+UoCsQzbyYKlU3nGZKDexuoCctLm0um9LGUW3DCJULLzhHNDw
PeD3XDY1/L9NrTjD02giRx+ELFvrkuFpcDPaQ/Ok4yBsIIpzti1u1TwV2us6aG0QYcQi1RWudOtc
aZWFTtRd+Dl0x5z93EjtILXWhz5JtEufJdmhVyv9JdEPrjHYZ69fSwIKZ+tS98lZ8XRuvkNfXNJ0
vQrLUTnVnY4TIvawRKwZrUgQgRtDiesD8nLjgovNCsLZu6izavqG1RtPDccXuSvWsqNh+t4yGblJ
0qnceW1tBWlU9ZvOmMrDRLQhRonCvZvH9sZLl7uRSOzHNdbnHaCS4SpzFFJa92mr5Oc6JRxAR6/y
1Br6G5c+SldJ/5TM/d6I6NYUMUccozAokHMEypTC8sVpip9pCh3XUGpM2OlgvWZ7K4ve9AyLf8wQ
kXa2GmPxpRCncYe8WQbj3luIGuSC7+yUqhMOxNjeo3/pD4yb24PSOZgLgeGcotnCbGP2bYDTIvPX
jEYKZD3tAdk9WPCyC+/mCkJwFwMajZz6SdVn3thoxr8sURgYa/epXR0qzCCoZ6d9KlOt3eIN4Kre
rPWPLkXsXWpKdAaRQfQUIBM/HKsPp2jJGl2oXdhVae3LrsEmvXVrLf5Ip/bGQoifLFzozQocS7jU
ua8lODEH13a4e9S4cXomOqk9PMdFph5DdFa+ZdVVkK1IgrnacZlqSUah50r4wyetYiqj0GIxkXcn
o88YEI82Rwffq6JgiCjRyR3D9mUJtRYuRMRUblBGAVI0jlaxwOfv8dqmsX1uvTXzo6LMmeA57mtM
8yvJqeYsy0jV1G0vGT6fDUnINEydZr6uvPSdVwnPZQOD23Eq6330Iv3GiMdul3hTdGDet1vDWXvt
mRs2a3QfzZGxWceSlIQiJvFSVbujpvG9p5G5q3tnuc3LEm942UX4YYnDVGuYoTnBdQcr73/PRhU/
ZNlsgn2nYdgCSyoMBodqaPgmp/9xXY0rF5HWvsABzEiNQvOUhLdjHt4NsWVx5pDYURvp0VZoo1XH
KB28HTlVbUAFbt1zoNHa7hV9W0STGbhLTQJrp1zpynJJuX12XOxpHGI9Sd148cuKIz9OisbHR75P
VEJTGX3dRFnMzAiaw6Z1uyM3CZSBA8L90rI+4mnV9l1qg9D2KOAMUecckhGnCBqb6mrO7btk6B8n
D4cJw193N4+1xyw4utQN1hwomxWvTMRTixmgW3llpzF+W6EzHBpMpz5u5RRmCoE2Ua119206k7wQ
xyNiTvpGXCVhZYdpeCoNB3p5VGDpYITh22F0PRfucB3+oAQx4Tru2qCgiAGoG7MuBmnj2C/OXdIp
fTDPWKOikYaSY9cKOSdZftHzq9WibcKdSd91QxUfw9h5XYyYkqqTP5WheqOYI8diXFzitYG80WQH
kx5r7PGrpXXKZ8Nu5FdT2eysDPCog7YGvWt1VqKRU33ilj8V1N9XMz4P2cqXHDq4x7PhTnE4MFMN
rTouEqPuP9fBbM6jnvHuS/u9jTJM6eZIxbnsyW/CDL+Z3Mk7amO6jdIQ4S+V97tsrn8QbE7ASJ1E
jPpw5WuIMA9KSijAiO89KLARp1lqBEtoGb5bj3NAFCWtoqUgfnF0d3VVwfu3SXipV/dnv3jV2ULC
uB1K/RxawqHdZNPFCacbbDoAnlc4DXk6XI1V9qgU95YxxA9gWpIrzMS3qgKMtx6re6UlnsTFG4jX
j8CNuRgvYEvAKZvOpYptIMwWzSrh6S2IeVx60zwrzi+16pezniEwctKG35Iqp1o9TENnnDLUI+cQ
j8Fg59ERtlBydHXAvo0enRG52fulM8JH0wUu5aDFmdf6rRdd8xTpRevEoBeQGWSIXGL9uhtpgWtV
W17rlUp1GPf53rOy1nfFHdcJNZsrZkHTEv7wNo+GuxmVMjHLqRpELlGTlLdx3TnY01uAdKWpn8fK
7QnhMXyt0hggut3j4i0jWT/A1+3c63wiswn9Vq1kV+IuQkCQB51DD4wWxhu3ah0DWrlQmZ6IhIqG
Y9yZfsos8KiZ9lMUl8OB3j09bB31RKsq+sl+ypGOzhUjlyaHI+3RWso6B1BFFj/bbc6wJud80vm+
99wCNvXHlEXz3bxaxFeM4y9tHh/jajAPaWYFxtRYuyUxP8FxfFr5rB8KrfiJZKclXKvfY5+wr5gM
k8Fi0+ZqWlt/NkxQzZ73pHvle4YeI1g97KyzVgsBKyUVu7nqSyDFZtGVGPzKejN2Q/0OGvmBb+LV
7AjSrRKaNkl8h7QUvSYjRJK0kdNfN3q5vITRah0558CnN2Zxj+ft6FXRclSc9DKOw7NG7QPTt8ft
IK5uLE7xs6LQe2pb8rFWeAl3FXyMztOPkdX1P1n4K9j/rKmdhzg1gD+Me2Uiw8hxWo74kRztls7m
zHDpJkk6nXT7JdlHlJ1Q6R4yk290ATsEEq39YTv4iuPMjHaxAefDSdf7Ukke8LG626VVwsPwSgL1
yPSdsNOWJgz70h2FNrLWynqPFBET4rSPMsIjoh7BQ9+T+42HJYh12PMFxRU/pHEBIWtyEQiRHzbb
FPxG7b1Zi2p3qzvzyzjBunfmilvhgFduWFV8UdNyPUyuecul37rNCxvjER4a3x7qO7BD7tlWyVnV
FZcRGTbQpq2TH3o8HplQ5W+Yfnemo2iwlJr4qvCMhJF6R1ICCmbgA7HBd0slppuH7kZTqb+4fCzf
jsNf6AVxz7U28LF2oZKqFOlxTPu70l2N204xjG3jKoU/G5Q9VK8bgjXlQ9uJotKGQT2YlVoctBxy
TYVAw0FFatSfRcSsX4saXzO70W8osN6a0YDCJ2977v7GxL0osa48vF47Z8GG1OM4z1ecxE10lZdo
tRZu6LBsiTQiccbWC3DapNwQClqdsbUfOmMoHnFUcv7byX4YzIdkwsrb9LBvyKcaPeuxatbQL040
WWe7ie9HsYjt8q1x+gJsEAcosz47qvEnzv3WHemsDJ124ym+M5y6lCxG8uyWTYTvbFyiK11wiRZS
kXobL2FXGSTMZJyktlds27Z2tpXCEVbVyYeC3MHymhdtMK8buAhzor+10XBoQ1zSc1vetNjc/Rrd
4IqiIc5H44lveRRajxtLr3/MoRlkM7XuAlom90HGOWA5Ste4srBXUsr4sBzQBowVLe+2dono0Wnm
oh2i+hzZ3W8zARhRVTGeeyQNOSMeokn1G4yF20y3DsM0nClbtxuXI5GuER3nJH6KpuUKHftTnJuR
XyXKU5mPpH016In0DFXVGseccsMPYzFEENaVkzBoqpIpoQZgW3saXQD90+IFdAFZMDVKDmojCuMN
awJaAx1wKAmJ0Wb+qq7WH3pyG8eMFOr8lWPyzSxUdE2lEe1ru/vRx4RM6Vr47IXpz2zOzEOmqOd6
GaaAe/x24gYA1GujdHTvyfMGJJJq99YynQpqFBvbnmF35ohNxMFrxpRXlHtHI3HOmgznTPHtOVps
PHZxWVMhICqnLfSDudTeJnLTJ3TgRz0nnYyCNpPMSll9ky/S15R5N3QKYHZqllXLz6eW6Y+B+uAm
M+2QIaZBKi0fti/W37niXjKUocjlGbBDTKsvtrvTMosfxqyHwOkIf6B++TG484eDN6MuKR9kNZfa
ZYHxWCgw13CnapHtO33nbRuqye3cfNpJ+Lba3eq3c8bvlF8PqevAxjPPjBl0NPOO1wT/j73zWnIb
S7vsE6EDBzhwtyRokybJVBrpBpFy8N4ePP0sZE/HlFT9l2LmeqIjFKruVolJgsfsb++1hbQeDEkV
vZzTUx8aGCgUFfK5cB7LFJVmaCTzhm7cY4ymXbRsvwSpe3MEDiF95vYuvPZBMQ4B2L+X3rEeB1pR
kFm4TNMtk5DWa+OHpqq+hQ4HuTmOt009FGfhPHjj/FXPcs1HTYHXlmBcGeOvoRzbQ+oSJ88xrOhK
HETtApqPE1/2rFGuY55s/ifTFqEfRKW5Tqv2R1Bb43WmoC0X4bfRkMMbJxV4Hk5xtmJnh+/zxeHM
TXIwjBC8OdmVJm9tU00Wvri+/pIS3lz1mpNeO4XkUGuzu3X52WiGwTdmoXiD5ePJHrCMGVVzgNlv
0NBDdcgYujhFpHEJweGdCuYdmtm/uLU42sPBIa75RacS3s+1n1pi4FeYeeJgsoYHC8wOBJTY17tc
sVBNwXYuSHkxX6X/a+ifI28CEVK1j1BzEW2M7NSZmks4BMdMSZ/pOet4EBhv1J8sjrST0Ng5Cm6z
JX9GDiUEiRZ+VBxx+yxk/brYYD8ndsW9dRo0nCmziQWXXtApIE2dI3mtODX2ey3F3+/l3dk1rZNX
VOC6oDn0j9qM5dDQxnonHFQYMunRqvagqNlRfcCJvC4maqaKSt3tqWMyYICf4+7pF6282SOe3zL/
pM8Nt22oDOxhYO2j0dU2hobCXpfao1leRMvCa4B56PvyOo/ZfdZx7SVjmq6TS96A17LAQfqR7UYP
bRJdgVrah3aYv0BJ+dobdE00E5ck7jFfWW5EF5Q74C7jymy/hgQbtkN0hh+0bOqD2jqhVa7bdqw2
WVuHmzowm61nRw58pXGdZGF2ApVQHArOBzg5vK0EyaMCPr42hJI0JwcTks+6Kxoe9wIXUxP8DOL5
p0qlvJEr7Cn3mW7gcFsUNzaFRbWStiLPFLMGLIZZ32o0qExfJsgma2sO3yIrRHWvVlM93YRy601r
GO92E1oPeaw9Fml76KYyOWa66HxZML8DPHXxjOorT0QOCmEIquosNYhori7Sc+FxomCwBJdn7p7H
YbGN93N3MrPqMHYe5GJXA+1az6RAmpfE6+42Gee1WzOUy7t8xSSIE7qdvRcZeFGU+RdV0lE1zVi9
+lgZ26FR9smpOn/unOe21sUqDcqOXFfZ7pvYeDD1ZMdeV5BK9r56ZT6+ZfqXMiKlZqIH7FUNBGmx
o+xngAcsTW2wrw+9PXLNIQKcOq9mnX9y0Jwx2bbT6zjibQQ1FAf4K3Pjy1hir6rm6FkMdQQ5QgP5
6DjtNiaj/EU07sae8hzbVLhnLLnigwDl24BNit8GjpVnEBNrpaHBznb2gAa/1IY2pzkHhyc44Xn4
NfPA7De1yZRwdAP+BuOusUZyPxSfkiBgP6qKYxjYRxXV1PN6QNIqTMS15G+qemXDAil/FJakXcX+
PlbEEfMK0k2ZaiUSKUf/Oqc4gnesU4QfjGM8UZ6ZM0va9yUFaNaEn2aYCeYHlcb0pr93hv5F8eIA
SeCAks74Pbej5qjlurrZIA5xeNB8NtVb2WADtOwFbK2NzSUDZ+iqBz0y+psySqSq5hiAXdk26cFm
9LqXgGKR1GffHo1dyOwN+kmuiAliN0uG/Eh7y6vXJO5KGi9tCx6CnOKnYS6fja5/shNnE1ct9jt7
H+ZjfggHPX2sBi19TDgWkq/wnsJq0Cm5QpeL7OFisayWpq1dmX3Z1ZngYHkaOjZZ3YkPTgTOURlc
pfEjFG8FlOdKsHinrfs45fUjR+3aHyPz4GqhuGipnu7iir0qj18gAhqnHNWksQL9ke8wB+ClFZuN
Bod8xemCQJZpT8uFXkHIaDqW85wGPB2t3KouLiy+cebWzcZKPOtgZ/VtMHXOhbJ+67/FuT7Qi21/
sTwrBj2Yq7XeZ0/KsHjfYqqZuKdj/xxcv0eGdEskCijkPnCZdMQrUCuP28+c056XgNOylHHD1gMy
FB6YNwAGl/mwczU+nnZvB96nVE40qTFiwPmlb8cgQHfIqqObamLTw2KOEy+CLMjYP6n9rGI8Ukfy
OfQAzVQ9a0ZqPiQORy+d6qqFNlknwEY4yfkMIbNdJ1jqImu5dHhpc1bbnGX91nXL2h5H806f6vPs
GdTPKfihM1MAxgec4Xkwo+5rUgnhO1FB1c0IMkWwQpeiHS+j93WoQgaZs/pklzwooTmOq4FLpUyN
H5niGJvOjCcjzX6xkp/kWX7AETtVGO42Uwboww0LnKIVop4bQ2ydk2kFS8S5OaFzUCEmjhmF1qtf
0NdIiZjdi1OJ4ThZ1jXmVsqsJTevXk5t2Rh8Tx0D7ldhaYdac0x/GtN3MKo4Xq27EKyj7Rg8u7N7
nwIceCrUjVPlTgfDHiU3Yyytoim/zX3C1WFOoScTN18XRrer4LyOAcfd1lvgQP30PgjbF0MFXM15
nxz4pG327gm1n9zaw6g449ws9YmCedB+fTzjHu6FuTZNmsVKjRrFnLJWo52ZNlxdPbjxDm6p0Xm0
IqPeAfbdD33gNyOAlyAEN8TzCxNYdY/EoZlcWa7iUF2tIaoajMPGg5jNi1Kls3Pc/oeGQZja38Jx
q21jm5c5neJNP5dwS2EjDeYN7feNxuY2cLhctubGnWLN9zKbv9UiAd1Fb9PcjJQGgz7pMuq0IMnl
O7fQw3VuTVSoV5dkmr9r1NGvdDV+5weylkitRtHnvdSLu3eb53B8ZuC1tWy3OtuddbEYIarUwpAn
udBaQXAnXuUidpabZbQH0BtgvpHWlG1T8VY3IMGt2g+66C7i8OzW9EQLc6rWkHmPHekajrBwa2Iv
O/TxAixyN8w5xl3c8wHNnEmYtHo7MOIEBgoS2hHt1WUw73KbInA3gwkCSJmL/2SvkpzVtQQRKmwK
UReSS+JAb+nqBl4KlcTgqerrUEZvjPzsTRx/KVPM3cSYrllg3WphnEgA3/s65ZAps7MVYmMQBlpQ
n4efvOlbnocx1jkDXwZQYwFSf23rJHQobij8SvB9K9iOSN31nVm9pZGyHhZvE2dXinH6diQbMSz1
c6rZ9jwRu0bXMeHWfeVHzih2k5txr4nswHeckaBTBMAE/NAW0cT1ue3RvR2pt9btziWcs4c6B3YX
YszLOooDY9gwgmuXnCYsKBnNSXbXbvu4wUUt5KXPPeYGzJ/WU+KVtIC2X/qIy1Pk4ZHMGK4E9FwH
+JJSxc7i0ng8Tt5Krwps5M5zPE5n2TjXWvMeuHhtkPZWoXhJeOU25JrKRpEYl+JlzDnReJu69kVn
tDlH2qeyoyw4q4xP+h5oDzt5cxYmo4o29YoDLOR10tp3L86nT0FGt3SUJj7mp2Rb19EWuN6AFbGk
Fzkc0AeGEGW2Ix9UJLxAR1XnmVz0ZjkCG87HLC/2uZqr62BHDMXC95rL9dpUPfDV2M96yyXnMDxN
gkNS6El9Q3cC1FfdpmS3tZq1SBNvU0ksTW0a0uKWk2fpW11uxBhrG0SV+TEN+7MzIooGQLB8w3iy
sH1s0MRrvwyKcxC1EfMiA9omx66cHAhcwnUxYJAa0/KqO6nHlqK4emTzyQimh5TPZCE8b90QBdss
xvdRMXa2JGJM604lUbfygPbt0wywgbZRbaVGRNIUMGeBRS4IJs1NqaXyZsI7n4N0eu2DLN2YidQ4
ExH6sJtjFvU2u9xDWLjnSHkTt6so2C3f2rWEz70aME9vkiS4doX1rrd8DFZM/+pyaVA1YnZjbcsB
WDgcMfvQUArb9BdbnKJGzw/gRt8nQQiP+3pGSCdtHgzK3/oEZdcNsh9SAYGQ+vQ9Atg0cFUzk4Hm
9ZA7slkN/Y1GsQqT1L40VLBJRLZPGMIMZdOvu5L2UycLYJGZI7XJxBBseK3F4Nx1aeFEn5Qf9eAZ
BzqnfKgXJJKs7oqZMca1G3P4dpXfNdfCRBfjm/9kmIt0E2Fs73Dbmu6uzRgqDFPE98SopF8WGUyg
klfmQKs5Iu89JUFb7+z6uZ8L5evKoTQrShB627Peqmcvt54TA7lQJd0OQ4E/OIhG2UAhZOu8e6UR
7YevnbLfFNOHVSyx74yxuEMIp85BoYt4sf01cjNQg8AINn1ZU+q+nrRleFtMpp9ZHNlrbiNOmT+3
E5tsciaGXbuCWR0u6H3vzYcstjfFktchwjJb72kyUWbJJnFMmHhtIhCyyF/FGes710u+T4GZFW8p
kO2qSL4XxDWbMXQeTJupk8chcGK7atFBN9yJIb8N6kXV57ZRWJYji9LmVMdmeeAs5vF7cpaTVZ5r
PT1JNHkU5qfCK29mb7RADWkXa/gBALinJHJMLp+QirkkO+6+7HmcOHYRVFNV+d5otFCWILgsVq+D
FnuAMn8mbkKg5VvB/dTXe806WBXGTTs3IviNWc8igJcrNeZtGFnNKapTjjLiZzyBL2Xw+UnoAfKB
7bz1st/FuS0ehdaLR9Q52rBDhGGTsTCjvXkdMJLboa83m2mEmTYN1pseQ9pkfKuHXLmjgk1qtD7n
Ih6vmXGbvEvcFcYr+wQ/d2JPIKThrlozgTTPBWPs4KZK43LcyA4/u652acnnWqVosaIlhBd6LGT4
zmj1TsyXbviCfx4PiE5gVE39jaco3w1d7Du0VGZaw+EUdmDSMWhqq8d4mO2N23QUk3O/W6VN/ErT
vNA6uMtTfu3QibcF8MuCbWYTMc5bh3a3iVVy5iOon3BGPapA1UBNsXfn2V3Z7nmoi8+dQzmLTRYt
tQCfd+kS8685Eht0jlsKR2xXZYoBvukHFYarPKBCwGm+tUnGdBqcAtkFi4I7FgaY22omRjSlHCEr
j2F3RAa7NLfWAhuUdhavjXK5GVAYR16LXG9J3UAb1A57qp/VTHk4CkEXD+bznGPX1OmS4ZtX82Dr
rHvK2isnnw95FHBYNSzE5Z41dcBwuO6c8uvAhn+cQV9mmhdTvYm8K43ilfIbMKpecMWNUgK/jNQe
1aBt8n0W1cX+36ltGz3D9uBXFclBlHhfvO6qt3wnzLnoYetajNaCfIvz6mse0VefGvSEN/nAuszb
bTbITQYXdWjZWutXkR1hIE6ci8cByp3hUKf4qXzlVggsEV9B5clzAZi9dDzLDweblcDSzm2d/wgS
GkO5SU/65yaamc4BoG+au9Wr4aFxmu6gZWLflAPn+3y216xtm9jMqBAHyLTPMMbQajQkQ+mXlJD4
VgEt2U6sS9QNmBjR0dhSucAV2PJ47FbZxGOZdwRq257bWMfJZWZupqbkXhWECMw2eDbad7EAdD78
wFmmqtUct47fxkxAI8lhRVUWLapOjXdi8fyRrj/EMus3eiJ+zAoAcGguVuUkyI8KnapW9njQqs46
5E10wd9mbzFwg0Vp9OZT5hnZllJEAxQCz8vHQG3AQBhOQXrU68lPh6BmB+nibZbV0cGCAvERYsAZ
BRW2RpybohcZPzlCzEzkg7tJIGP7YfFcwDxZ0AKQc+nOmKSBJr+YLdkJrnLGQua56dE2DegwS7CD
b9gZ6Rlxpas+tQuBdlCdoFmpxT4xXgFIkxELEMBXbTfqx8ZSyOgwZD5eTkAfCVc7zHFp8jQ2wGGY
4Ug/dxTgpA/397zY18l53xG7qdNYWCua0cA3HQLdHwYaJ9Ymmh5mhDkAB2P1tz6o6JHmEKASnB21
WxJ3W76aOZ+qraJ4bQsPSXypGw0Lw9q6Wn2VGAK2sPG+VW65H0e+HLZmUUoSxSQwVVtvPO/70EIY
AJEPqd4mxRgjTJLCnFMexDbP7z37MO2Vi6m0XHy3mlO8l3puQAeKaF0dKMSYYQNtwkB9XpwYjGmc
T7Peu7gOcXOuRRPKnWOV+z7K8007a18ECgTjleLWicDyx75wNnxtz/jQ6fOMjC8FBJgj8yJ+qcfy
ENcMiKOy9WXIGcYzZkiyEixeabm+bdxTnZgPPIIlQsVdffmlTqMjX7hpN7uZOo5p/GYXWF6FfrG7
9GFU6Np9OB2TWGwnq2BWh+ck5L8C8TldGzd6np130w0HXB1YhjNP7kyLTGQlrUMqjJ+hNnhsswvZ
wAsEjVeUm+NZTtDAarmpsTgtoB8OkgEFL9gHQeBa2LbhZ72YhjB3NYuc5wzFIUF3PwZp4B4JcfhG
4cACMoVYo0ktYK5I2V8zqJNYGAvKqBWPBIToaW101TtX3Fd3EuRcc+pJBKRmqfeKjjOm/LTqyG3d
1Xes0+Mmzp27x3XA4kaSj90uD13itgWqplK0xVdtjd2Jbx8sdvFEcOllphCCAgbtzW4ng7vvQrPN
3j+cwx8ZrI/fKUTUnUy8GxcHDk8UX6RLOKCb010JVULzvPA461QmhBfc2gWmzK6mE728huEcY8wr
pjWDZnksCrjGfGTYTre6xTehZ4tmvCV8zUPKrCyr2TZm9vTxrRIBaghg7XZT6RFQwODR5N+9+Xgs
P1zPH7/M5OPtLLiGEzGITrvRe8BUgHMTaZGFLuKqF1p7hi2HjtfRASvG1hNulQXKXIPlIYJe341t
Lo59gO9O6SeWbYzJy6ttStwr9fKk6IGePEgVRr6eoI1P9rjsDupzJOBMaXXIv8Ii8vKRvvugYY1B
fbVmrit1GbwVpnYO7CTem6xJNiCCjHzCVoQzWc9swVpVQ/jDA42ySRrAmwqDM67RfDsQn5WJoUHw
Wp7uhNqGBT/ygdfqIgrjDEpHdJvhz0hKsbPCYFcT7iuVSZUQ5ymEuQlMZT+vvKDzKcRaeDJNP31H
IGffB1r3EUb8+AKGJkuCZoxMMjXE6jiU63BYFjkjfepFvwGin7XppRdWv27VhDEsDu9DykDVg/CP
/WPrYPZZeVXL102WeK8cOh7+2OfzK9ROerppgScWJqqcIPeypI/+ArULvbHnYj41ONSTH7MlCSlb
8GUKm2GSiiwq3QeeXxo3JcTMykBCYWqm7HcPGW/3l2jWf6EB8of+9mIkXETLAH3IVcSwyGL99cVk
0aBA2bdLDzb2aceSzTZTOZajVD8bVf3EjQRIS0M3Hu4rpKCoYeBhFn4r3Bnfchm+lOVTylfr5MRp
cVqc0EjN94r068VGKSsGiAtSRahP4NHHyC18x4i0q+Q4Sb0rsngcm8cO6q1PsKA9BdLBRNkx6RRx
16w7N1FHt+DgNNI1EguZ3rvOgEU+X6ogiH8yuf+qD7q7F0YV4cvFasSW0xNuYB6r56SWO62Xz8ra
EgkI4bbE+g1+Nqv7OFiHLGVqYJWc7aXF+SekuvlTKBt3NSaEV2WmfS7x8Jr1oVxUlLHWLsbEsDCP
phjzkx6/zh5HSzsrNlhHSKhE4SGx3eHQy+4Q6JV9lXH1ZjTUfoSRVj7EJhcbFRR3jSToERmCWEEz
iEvh8pxXTcwyuXRcDOayY86uedWX+WIxBScv0cIXRJQsZGbOrdvculZyGR0HFaZlKoHl1txlWYCh
rUzcg27Rn0HDlLczWEo3CD8wgIm1bEtNf8usOb9rlnuXdTafS8Rov6soTqzjanhkXWp32LMWLbr5
mgZF+DDh9j2aTpGvhJFpJ5TD72wVBOwVL5N+H+BAIncfZGDuYmecTk7BIliqbjrjFNTWubSuVGSX
X6coDVfujV2ieMdoEINTjvZMLS1qYkhKuEb1EgdTetKYUuJqkzz3oIgjObPRIy2WuWF8MjRyTtmc
fCZ2sgdnCDNFQqyeYOO95h4YaNiHP83KoKIn52Eij6LwT6fNi+d0X0QmRrRPpLBRZfpZ2k1+kEH+
2C//lNjDiNix/LbggTqbRpdt3aqk+s+FP8jz4swogkz79aknkBc6xuR//MmPPxMXTLJ6VUT//j/q
jub49qDUPrBRJbCfpUfZwYftybIR/Dc4klpxz1THMg+R5U33dmpoCIJB4U4tko8LqgX/QMEgOnId
uS5DZ8Yzmz2VqqzPJcRSX08TnW8lWurMSQoXCLBbvpPFUzs+4B3KH/UcaFNlmwT3XXXyvNFbZRTV
6FFnH2xRN1tDa37UGj1LntOyA5SoGE06FrRsNvLOeRNXdXDNoP5RDxTg+40MuQ3LgDgUb+y1G8EN
eGPqnvWG0p28kw7hxXG+4z8vV7nrJYdAtgy8A1J7A2h5USU00Vg/63CgtAYnjSW6cNOCgN7gzLSo
fdK3WUDwJXU7wXaIw9exE7RA5Xx1IUztXWOQpyDsn1otrM7TYDPHFNM2rsxx21UNscUeCslcNpnP
e9YA9JwZ5SLk0POChyaaN8FkA2bmXBwV5iWx9fFoluUmo/3pITGbD42p446YQyIvI7nupnF8cGD7
+QyngZA5Vbxz7PkrEm+zxuyX7XRV7t3MjX0rRJb558VZLLVuf0G1slE4li0lFZCW1InF/rZRpI0w
ArvVyz2OgjVH32YtRZEcdSNPTtZoBFxQ0h8NzzGJmQzLgBtTAj3TheVZenwyBu0qai5KBRi0F2Yt
P1ET//ASjSUJ+7eX6NmSFK90zb/VibqNjciHB2pP+44JH7ARMEIZ4OH1Mh70jOB+n+fJj4ClXKY5
pVKZwenUMrXHIRl9od+yAuk9Qj6k/cqFDdJMztnGrLa09FKRZAqEbuZVaIbVquVAj9RZGn/YBcVv
mFneaIovXY9mQql7gHh/Y+JWGlZ6XU0ltrGiPsvQeiSAt7K5fPiWsIpzmx+rcjiFrIFoWPVSSySZ
aGLIY/UZ8bdXz7KJY9+b3hkn4Zoraw2/bk4m7J8fCWn+7f12sXnormcIx/T+9n4TQ9SCMmhwwsOW
WxvQ8/y20u294Y5+EdYkZNrx2xQ2t7pzm7fO/jYpRvGO3Ta7riDY4Qb5gw0Szp+CQduVufda1M5D
XqjpRN1nvWlStnqrqaGFxIaxmgK6Luyiso70a2BsZAC6qijH2g1jY/hensMTVcNrYE8/hvmqKXe6
VVWIBzqTUHs8m7QsVn+9Q95JHYwRKPsxahLwdiZ5H2/N/6dj/zGQ7y59kf9zIP/1vY2gY6NB/wLI
tj7+2H8A2cL+FwdSi5pDFwC1Rcv2fyL5wpD/WpLwS07/L3Bs71+6bhBjFa5hC35lbfoPHNv6lyUt
YtiAah3JCVf838Cxxa+V3RQj8K0UnpA6LkZCZr8vgnOJbVdre/uW4nf2iyZVh7YLDyRMx3XY0yqR
U7ssXQPVzxPpzh5Lmkdpey45lZA0duut13j7hITZWcvSn395J//b+fnX7+PHq/NoJ3d03ZM2b9Bv
x+fQmmTmRB3eIzLD9VySvvLwFWB5sQ5xJm6lDO6WKG0AkPQ94rqmMtcWJCPDVlLm4cabNMRSE8AC
ijjSnYKZfjbU+2hlijG69kG8zZnklzMNt2YZfP3Dy/8VdPC/Xz4Ic90lWmPz+bPc/OUq0hBZHptS
yBttGNXnZi5Bv82YHFKnQvKbJWFoEXmPEZWo5viZ2XX32FErwUAzOpmYIk/0eR1ZaoqLg2nX1SBL
s3c/e5jX4lJz/SJHgYyNujkMQ3s3HKN9YLbMUDRPfLPSnRNi0e0PP9Pylv+fLWn5mRzyxII1khXd
FL//TIYZh4WXZOaNB73YNa3u4C9kAKuP4aE3kEadSFjEJUYAX0gg+4DF+miJSJ0mCfMvdutnl8zg
g5ObWy+pxUW6n4w4xumcpPLOsQSbdSFAGofdv5ki/2Nj/EfH8t9eOt8dyTeKb5X529NUVEXQI0Mb
N1ERc7e15K4I0+d1A6ONbj4nHKKHAvM0ivxScZVNXyp0ZEZylqVhEI/BCEJ1iXd0A01bk74TRnlj
vAMIsK75ER4wB561gcmwclqwU00RXV3NhN0+6g+RJFiAr0mtkzj1jkHJes2zgcQmI0ZhwLV5JJns
dLnhcVeYk3U6YsGt7RL+7Eg2yzGvVkiBWybLcD8Hc3TjhubXQUcwmla2Q63CS0xYg04efmF46gw2
3C076jl16mc11fGBYV63FRy/ZKBj3A5L9YX+o47cdvw6aGV/TjSZbVgqpl1L4GnlJmIZ2XUYGpbf
jenwSNI93eCGbO8mSaGLXgeHUgCSrNmvRnjWo52C3ZMNHr5UbDRBRkolDXS1lmPeqFXflT15B5pk
3gBbjKt5ciWdq9XeyskD/T88qh+MEVAoQv9bw7Q7km6cnMi4aUZ/Ghz0x8xtGhLYDEuWZnvXMS6j
CT6jVO1zxE10k+YunoIQBthsBOIcldWu9zTGwc1MkZO4jZofps1E1x+Ejbnxzp5VeK9/eNm/NlT/
+xtmeyzM8DF55d5vq4at6U4yWY24zRbZJ92O7niyrqZD7Z9hY2yogSzwwYdcZhy3OEtCebGWPrXe
uw6ElNhA/PPjPE+2wDy0ucf5PCK2WxeUazIm/dPp7r8sCEgcJnXqusey8PsaPXhekVJAKG45V7lH
XTHtVUuHT3aKerpiXXhlflIAnygIps9FehJh8hxzCTn88/tm/npY/njfTCDgHOQ5bcI3/+08D4a6
Y2viU+qLgYo7cvDNaxYlpHnjpZpZ61/ygV7DguzAnJ5DY/IwcBvG9eOtVG23jSFQXwBMUFWnKK6h
Ry0xDlWNSbtpheXHiXbiw6E+hXDhMOXOwYgH9C1ZXooaUTkQ3jYMxFLyWOsnTSMjpCXZW5JG2h80
ro9++t9WMtPUJUcK4Vjm31YyQ2qlVyM43top/ib7MXkYXd3g5ms6fpZYd0UrlV26N435xwZeTfYl
sc2zUDgUjNicsQN2/U6RoDpEDjVGHZY4WibQD2lt9GsN5Mw/fzb23zdyx+FwwZ7Bfxz0sF93Qu6m
eqyZA165tnN9I4+HHYv0bnb6b5XqnCtXNKYjGVOh3kmtDRH68iFvEnloqQftU+tREKXfyHL6ZrmD
e8IdklI6XX6ROtC9j0Ch6ZrpITISrH/okIY9YC2Ur3YXuns9MmHyllG1Kvgb9ktCLeLS5edVG20b
HZQijWv5qc9VftIrvtxh+YD+wBzBcIlLD97GTRpBUayTw/+AhwBatkaHYlegYnSaO6IBxiOBUgt/
eL+m6UrctN45mgmVfeQGnwRD7+d80hD3jFIyHQWvUeQTgq+pHYlsb+TyQxkNQdR/ft/lslb89qA4
Bl8JnQyA6bGg/Pq+Y54Meld54uaRBZ1poRjuKpoZMTvoIbZGVl/zUGxizhcnpWYCeaPi6qW8zaDl
hPp0GWz7VjJEFTvMype+p1/QkqgXic40JMGXGbolXXPhc09Jc8A1kEnFhxuoj1fcS719oeRTWEAW
HZLkShuu/cnFsZyRWJyxB5zdstKZAAbjmTjrdh6hi7pl9jQgua29Tm7zqC+2E/sgqqFTbXJ6tQ8o
KP0fnlDxq1L7sXo4JmqA1BED/t6Fok1GP9iBFDfswK+y5pbl9tFbugSQ2lpImE2aggfS1OsgznNi
l90qYgJAGGSqHtAvoc5WRGpMtLZ//gw/BOu/foY2BTqoFJ6pC9KeELp+/QzzLjSoMFbtbaxM0lBj
SppgKcr00uegJnjSONoJq0iBWhVj9EQvBdyC/c5dsrMfj29lpgOj+8ZadYZmnhsXl0jcD/pJBd55
ZgS/xv+c7aRRaVsJH2CbtuS0uz5SmwIgZy/1+2i+jjb7Iu45sZorm8iS071rRYZTMVgV2hzvSK9S
wyuxMU1ZtVM18a6oJhEkW8yB7fLwm0yD9aEycflWXJEjhjGxF22Fg7RYSAgHUYivySQcBIvD9Bl8
qUuaviep6k+kvKqMpZmzR8lZ3XhJcyiDMG0amBNUcXvh2KwjOrjXbYhtAUgU9tG4DMnkxtmf1l9P
/qppSJfrks4XymRVMyB0/c4wm93UY4qkwpuWjuUFtsyAHytz1laBhllqJ8uqv6O3dltnVu6hS+Kj
ZxbRp27WmsNopdk6QnWbGvpJVS9JNDkzuaMKoylHb9gZjBwBACnMliFBxISpXxtyt2F0sVHeqF/K
lhQcnV2PuvjcdbW4g5F4hoKhn/vyMfHSqz5oiN5Zp++ipPkW9/aOgnFCV65lRfdxMOynvNOOKbR+
0lTGgHEImTeetriQuRyVcX8uFD/SAOo1KJMQX2qIJrqMuPqE4eaUAUyjuHiOOCUNtrcnqwNTkQF2
FTFssV1V7PSm0v2cqfq6LZzxZNrpdPr374z+NuXy6ASTCWc6CE4ibjc6ya+rRQ1GXgJ6MrUG62uG
mxJuEzF7fGnYegX2dOPuzWNwU2vT7k+FPcKyrZNXMTrNPmHyNdGntplTBnXNrHjSsrndRYuyVDvx
NYxcmruTatg5CbF4/rUmw/ek9VFbuYyR6l6l1pT4eolza+LQixvhTTVCHPqiA8LcAn62J+M41MT1
vUpAQAOnDmtlD898ukGSDKkH7pMLcI4EecezN+aUYz8GmFQ0ET+nJS9E0E4a1Mdrts77sLnihaix
UMGFG0yCfZNDiAeCGblo4eLOHX4kYEUe9LG9wHoF0OAGGEB6tbZnrb/JkaeHjzfb/S++zmu3dWXL
ol9UAFnMr4pUluO2/ULYOzDnzK/vQe572wcH6H4RJFlOEllctdacY9I4+qVGGFqrYBSXqS9R5Crd
FZGddu+a6KPWpk+QYNA0YhgAYzauuGaoyArNu155b1UUTHekSjsilsMNnTpoYrpAhsDwqoyREhl5
/Utn+HwYLLxXVWcrzyj+UYYp04mPDb6ADTTWGVVXMzR/PU8CQ4FqPiqwsihxUpyS0bwXnCouXpnm
QkBRlXt7JwvOdt5CZid9xqnqCNreSHiUqdU7ZD0E/I1hfU0qNAVpWx2ItEpPksBz2hkl4g2ut07p
MIOs+/TiFfWlDektKjqtMgvT/aaQAkMV/5ZJ3tnNTiQADjsosJfMsncjZyjXpxWTCYSRzAU5HKaD
he/m2id/8oQTbEgsx1WVclbuXDxKrtyvh8uoIeRoDd3chBLCIt42EbMgE/0rNPPUmF2776tZmxBX
1S2Y/PqmJyi/J9IathGRkCc8AEy1DR3FL+rkwVaGV53voh2rZLQGhP1jEPz/3eQyLZ0zPHTljldM
uY/T2N+jg5GBAA0b3qSFEtKm0ARSp0BtE4T+tegI2sx145wG5mfrxeHWsCY3bAbzhlgZq2kOlN0z
hAETd2LebGnFVlbOz5GuPP7Uj8Gzxb6LaoxSsEIAE3Lkb0FYAXqHlbdzgua31UTD1ZlvrEJB4mHT
FGJvZ508Qif23ZD8Qirm36emR6EkvXuOxkAwen7Os/qCOsq/hKaGWtipOlcNqldwDfLJ9OUpEON0
DRWg+YaJtB03o+Cw/Qqn6Rex79Y+n8grVRunO0+FiimKlVIl+uhUGC9BwV4oRmTGWExd6c5k3Zda
xo/CWz2I8OpZ1dUPvMD1i9SD4gOrnFYG9V2HsZCFwNwGdZcfmfytS9Oz7m0+fJTQ/ZJyCJ70GN2F
Yc4TxOnNCJBHp6XlrFRk4puys/LnXr+Bp1mxfKnAIzCot0Xk1tKAIRnU3s6Ku41mko/ZmCbf1jGi
DjrxO2hU7dBWKBcQOaxqh3mqqsoXEUzoPG3w3GNIgAQcD0JA/nGX3TuP94OENvw33WnOpvqOfZIL
cXb5ih2BcLBJ21yUQAZOb2W7iI3+PlYC5OVhPZulkByV/xv5BFwSw1tt7QbB29rO+TPfN5VzVMLC
OPxNFRtYZbfobX8tSWO6Rl3EeBGXiGGNJLFxY/nTePQKZNum7NwSie6i3wDB0+2lhBHvi3FLstzn
36fBehFrGu+LOZK7mm8W7mdL/CodE1DSSQmcOWW4b7GlJyWbJE6CLGE1Lzd/NRdzwFeTBD/NtIfH
nwA5x4FGPCdeml2fJS9oP18qs632dsdwD75Tsl2wwMmIGFwj0HujdWp4sjJOlgly3gq25hNaE4i4
Mk0ohY5ZOxiHbkYrL7qJ5eZfD6c+yjaTIMXLcuqIgSrm6q7OXjFhZhQHXn5cbiYLLu/3w2oUuovS
Gvvtf1PfuBaDx5sfLvf8fo5HWx5H5LSSqMrs1sJsPqhPEabug2i4JFuJJfY9iz0yKjJ1A+lsWjOe
9oDBn1WonAhg23rTxeNdCaNqIyBjVNg4txZs/cK8YNYjHkIx4O5ZHV5U2+xXTTmVa90vvc2gm4T+
lL2ySfp+bfdRfk2c56apYDEwXN4KmXz2Tr0HkGMgZEce23YxRKK+2ME8FauggHoeICCpR9BVmPey
VV/CF7XoVxyRyP0Rjvh0ZLwJBTNaP2CHS0DYoYqYMze+S/SyjlQSRTglztmOR0If8NDaJdd+Qg1L
N8w+QT3siD5tN4TFIMsjO2otGDURE7Ps1WfvhngyjTBGhYFYofIL4Jiq1a1HrT7RGnKzGVEIgN2J
Z50up9p8w+Xr4PhAuZenojnpa3ndcm957vu1f7/3//zy908wApqDTSeC9b9/Z1qzpK6+f01RKuHe
GYfTP352vLxGll2yVzPrWIxIzf7+xcv3FXNVBF/1d1UD90EEzH+RszwhT8a24uHecv/+lu+//vv3
/f1n/EJS82OM9wltMypCaZCm76KIM4Rh4hwjywbJzptf+Af2YpjxgkgWN9JBZw4zkHH8cjNJVJZt
pGhrI2pY8Ed1J0dAGplqI8F00HnaRsz20rCUk2KCXoydjh2HLmmGFfJnEIXmIVQC45iRiHWMewMp
WWY4yk40wRNyRs7k5cvLTcs+CAGgEzPLK5C1ZBoxbstXuAoaYISjUwXlbL+8bnlquVkepkYGrsMg
Wm7+IcvzRmL/516RIPsiORhy0vyDlm+gkk+QtTF5SIvRdg2P4BRbNAdS7aajUXHx9IRSy3UyibWd
ToDQ3vyeCPmUbBraT4jkfaOZ1svdLBVQbOpFLLY8sdz0plKA4J8FXjk81lVbag7wYq4Ayw3Eyv/c
Wx4ueUpIjjh0v19DAM4/X/P9fcurvx8u9wa/JiC5tllzegXYbWtJmghyPiViXbOnuWZ/9kkh30lm
ABRAkHj+5j0t94B2ESrz/eQ4Z0L9nw+XL3wnRi0P/TGwx/X//y2UA0DcVeSfQUuv4++r0zR3/nN3
0gb+iu/fXYdxg2g2PRg6aWWB9FxCLf/7x3+/7PuXihCd8vfD5d6/XrdMw76f+8c/vnzlX9/SO8yv
wYg5WnEHAErD8e+bNLSWpgLvnd8mJO9186TMd700TlN3eWeKuMtSd1IsNL6W4S6f2fcnujx0GskG
LF0y1f7eX57+fulyb/l4CRLzJ5os8zd0nYpdLUNNv9dQIXaKpO7vJ6fYwtralGzE23mZq8begLg7
HwHDJKP6jQE44Pxl8TErdkfqDJcd6poYRyTl8QyRzpDx/r2paluS7/a/jz3DByFXB0R+qybi/clg
hzH/6PmHBrMS0ZCqT1/COyUiRdIkKhhoGPuXd3X5XCoK350s82fUL90BQ0J+lPMHPDUvCZluyxv4
r7d/ee4fH1GxHKZ/3/Xvu15ccNiEbftht/5PS4RMsYwwP405Xu6ptfHslFb20A7eafAEQIHJGB5z
kuewr7LjUvBwC4zcYURsPTbQFkEoM0w97uOthVhmW2DSRVbeZhiR2GxGcqoujCAuQynLH8ZdmJ52
trMHTzX8Q+yMBx+CICBVsIdtoH5NMw62zJVnAyLAQTbXNlaqk5PqD6VdSZdGy1e4C2tjvOpWnGx1
lmCueUyJ6rLa5rKEEdUGzxC0LEoE/Tnqywh3k/2Vs1it2gTpU9jj5hch1/ohdD5IV1eveduTSqpr
3kEZxQk5HK0xU/lwAhvBvowmt7HVd+iK03YE3NDKVCCsahAlTTgJ2wwek+INWFLY0At9/Ayn4SOD
dIoyiQ6UorB5YsIkqQ0cc1fVMTt8vL8riHzDwVGHn6jwwF2nwiEio/bv5MgEmA4yvXqI/PHVMHO8
xZn1K/PScYdTw4GOgWvZUpzHMvPDR7Bg5b7oopcu1Zstw2GswSPgT23MUYuTy/cpOxpmBBP7+5oM
rp6T4ebndKtCmD27MswvTqT8MEYsZ2rmQTBIB1TeSnXNRhtER5X9JJUxu3QFkVpJFrn0Qe8sSOVJ
n0wSz8LkGiGDOyRm/IBkJn1uO1+jLNK/Bjkqr1XiImzNT7mwrB1xtTmSvXHfmvjQG+KOD57tw6SM
uRRGpXOsNXoGfB4/J0u74htG3oXhPUPgt2M69AcUBFNmBfSuUs8ZMiWe62PKHAhfvZ292tA5hfY8
1JX9mfg4/HzZSpfcwQTo/rpohvYcmywKhlqXd1mP7QqvFM5I1TmXOeqjRgzU2d4E8aMDkd6WrqUO
42MYVK7RopojY/sBkSktFG1kRpna8cmf7a9WErHR40InbOs66VgjsG6hz81gUROm0jYPTRvFm7bT
7XPSFa9w+dSDDtew7LwEEDQ9RMUAUlh5APfsDm/K0IuP1k1i/WEcYuecBGmLLjXoTqH6JbDLrsla
Nri6+jh/JjyQnlkaBwBGe+feoRSUNkh5vM8OTeytBwruV+r44TVy1FfmN1Sw7NB3KrpGzu78SpbJ
DnM0pMq0yogqBU5WzKiCz4mR82vjfEm4KWOYeQ9qqH9opT7AI/XIDhvHCyO89GpYEYuYo3SHKh9g
aub1azVUxpMs40siq+hcK8NPUCSQidrAvMDm6knuYY7kQG2aGK4/2yLZ9ko0YLKGKJnV+Wuv2cWB
/ekBUYSyD7XhvGiJrLA7FMxNIIRWJ/K3ne2Cwx55g8kO0oWbjNNLRGrNczysIk8O91jb+aZfP9g4
ZavcPIrQSGgVMxUlSpUSCQIpPIBhX2Ff3DO0GdYUmz4MAB89fGDm+zxhflBmo3/CzbiGOwK2ietq
FTfGBpeDfmom58fQwcBBt4gLSbYwlSZ6hKNCLprm6dqJOmpYZ6mMXLXUACBY0JPJiTHSCOckfzm7
fYF+qnkTeW+tJNDNC+aT3+ij38j12fGSbKdJj6NbaYtTObTtI9KDJ1lJ+gk83HhToTFtEUCwrC8n
mVAHF/a1DaCyjJZ4V7DgXIG8hSjF5brQzPAYJ1MKrcj+KZUc63f93PijvfMLy82NCfh78ZaL6moa
1bBXPGatzvCuNLEKMioet5FTedC1gKFrv5Xo0KtO9am+SS+bLiIQ26o6FEAEnsPxI7Q07ZB3+gcZ
qqaLl+OxgaxgwBl2MXui68zp5qakebGXfSYsEvqtNVaHdHy0w1LZdoNpYqjLpqe+o8MIEHqdaSZa
Y3atiRmJF5XgHsuCohnJ50CzZ5ZbdTZKyN5MHqz1HG8LURi8x+grhzyodgj7f0w6yHxAEM3V6Ajo
yHN4yY71REJAhVqvodEfDJsBbO5eQEpHOW35+4h+1Mokwy4L+5m9Iy5Gu9GbtniStU1LS4OS3fbp
xg7V9pxOX3k/Vg827bpW9k+Ucua2Z3owQMd70+r4omnJudai4MnxzWCP57Y8lnVVgP7vgxehed2D
BTIjnBzkP5OJZXL8GUq01aI2MYuXOEuamIOWbmTGNBbmoGUN47rqEDj7RVw8jA3XNDshM6GdB32c
EDOe76FrdDhP8zOe5lcnbch+YwlPXFNvYbvkJmANIhl1Q7hTTQ0lpzDY1B4nDLm4gEz4PXrUFRc/
GqAKGj3nBcwKWsNx9DI2YDbRv5JHl0a3xmsrDuuUiYdTcTNktwHa77EKk2rLMbGuTXlqay4MoFAx
EjbjL9NoriPBDSt/DD+FUlkHP5uX7ZRe9JjpnN8UlZRelbNLGljC7YjooSXZkBrqbpnN/qgpuXEY
bDFr10vyCBVdkP4HAV7X/2Rg114LIzrGkPYQiiThY42kF5yIv1fyaLoHTvypBWN+qbsMMB5z6mPz
ICyGgGap7yIW+j1jF7byugWqJQP7CuB509AVleahy83+hdYKh69oplVlaOtcA6Vsm+ZcK/WfNOeV
fRKxhbcxRV3wEyEemkj6HuLhWvUPPlhkTZsOPe/CblSnt8Cs8OQoeChjgRmCnj/WcJ2Wqcc7g7XZ
emlA9awVYVTYASC6Qjn5gRXBY6IH5jboZQ1SY6Q1h4t5V3gBAIw6WE9Uqm+6nrx0syVJAmJ2vLLZ
jGFvUg8Mz7GRScRlerzrSaAdKrqfSEaLdSQ0i6C7xO210d7TFqa5giBaMT8Z3qlXBYwub6RG2Ma7
ltUqDhv/t18xmcuZMz0M5KE4ZROcLec+4ALFAYYm3edQJjC+wxXC8k8Jw1ExTjcIIdHRYa/cN1Z9
m1SSJ0x/eAUSHNNBnsJnz2wvPhr4dWmMZOSNDj583dUi51dYDoirO07XBgHRNrJqEDxNtRlGbRvV
uvVD0f9Q1SWuI3trkxkZh0sL5nHQ8Z1K5ZcmQhrJjvmDqxeBnKO1UXV0VQWEiGBKp8/Ah47VRlPG
8YGZd4CLcyJgpVoVshR7x1KDlQDmcaihexea8qqU2ZdFtrQTkq7ghSqEDn0StNm89jz5gXMugMCr
pkVdj3pkGyZtCESCnQaoqPbMVhxsivUg6rny8hKXaJV4T1DAw1RmFc4o2iXKFDJlU4t8dokWOyAh
G9xRLW1hM1gFaY8AIorZKCP8fXf85MPGmrgyErMkTbnb9P3gn5RmDMg46BUXkp8DW0m721lq342s
33sWHYykD0+MBF1a2fRV9Om9dLD6lCwGNeOYjdrShss1wABo27wjuNTHCM3MGnN/45aiplo24+TA
sIrvHhjYJRT7QaLhz3LkGVEC/WId/1T0UligahsF8XljKQiRHPteDM54jKXyPqRJsUlULigWQ1Vw
bqQ5UNPXXPjcwhp+lYZ6G8Zd0Zus1alFxC2hNqhAb1Kl2aKW2SGerHgNj3cTpoZ1hzf0XqjxKWwL
sVdUSYztZIHRYvq2r3v+HMqqCE1E0x0CNX2MRpIzCcnD5y3sPxQ82klUoDSB80/g7fqDybXtBkXz
UJU9VUU3O5bs4dOsGcDoog1fDCW+pXp9HAaPsgn24S6syngbNyR355rBSa83CN3NaxZoMNLiD6MY
rd/A1j/1/D3UlOHRjJRb0mrvOdLSm+UUP+AZqMdG6mRAF/VIvdl7TAENwxVqe8pj4HHEsoMJztQU
Tg07YC4syC279IoW6xjMPzM1mmQt12bpqM9dQnqj8FImbZMNucZg9KXYjzHrbzLCbEpy9PgRiC92
K2W6V4pO7lV9sPFOTH/ojT8GQcablYNBtaAfmIU5upOvvue9d6E8qo+2Zu5x+U1XJURtUA33Lj6D
0n4v9V69y8ApVmpZFhsjz6fbwCexKrTKI/yYPr7WrnIcZHtvbO5jY7cHkqKOuf5kYkK9qE1jrAdf
zS+AZB8SDKxxboYXx0vGdYFqapeoOIUdfPuWbQf7RZ7ph4nc6iJIdqyva/olNUOOmZAwACcDAwcw
dy7GYzFcvzr4Z8yH/dUiL0kD8osUxbr2Y/1TxZwM+tw8k9jtAqTFik0K2Jp3YWQETP6ABkVlOcaR
yW5iP4VuF/Z/kCHuA7Xke2OdaT/DmtVAah65uNSUin4q2+Q3Kv1pgwwHkzSj4yOJibQbU/URh/lr
YIszU5r8SkqXKBBq2jQh7wiigcuUXN2Xmxix66VMxx99bLUulV8KQM5wU7tkfwYtA4MlSqTEbtaB
PqZQ043nGvhsE7/VlY5U0gHO55mFB/YGBGHfswdZxk65JMey97RL5JWv/2kNJEI7+LE45TyJG4vX
dbsRuelkFM45Yz+yitg4b2IuNm7s2L+Y+AOHNdtTWccPZRyrJz8iSNuLxtOoER3gKWACdDica6+E
9q8O4lHvx9/sr2sXrvCXHID7RyIL3D7IYagKNu6G8caAzz7YceAgyFV+5RPQRWvKxA4TY31q2wBk
oAOZHm44EzE4TUxVvI0iiduNdIyemU5fKKcHr1fgP/Qe5EYCHJxskVEe8BnH9PbBjWj5CA7dwoyW
kyW/rbO8W+NV7eGycy1IObnWtG2SU4bZh8Dt6W7OLNFZaEMmSH3MYKGsQIUgRtpmqK+2dQfv0+q0
H0b+Cwrl1hrzHqAm6G3q8B8cM/Wp1h4buhoPcexcyXwoWCYVrLqBMtxHIr6bJjDXHKZQi/yZ8OiI
E/0FrC9RBoqTrBs/1VxTgc3EljDYTYVDieCBV5N0Xo8ywgDZJTX1PLKuHYaVOYwq/FHTU7wYFXZI
w2+IsZbQuUgUcPbBCHYOHWa/Fzjc1gWq3xM/bCQjZG2N5eiatYnarcJsJOYGSdLUv4qw8y5D4d+l
T0TFnF02NCoS5UxRT1x3yfkt4DmH7BYVhIHHTFcpSXGYuw5Cwa1mJejkjHbL1Le8pkle7ptYi9aE
maRboUXDJgf2KRr5qI/R77xnxgp9YNjHntGenZQ4aINB2Tpr1D+iVrSLNedptFV56/uewPQwPE4c
pesBMpSbmYzPCU+rb4GXAPFL3bjOg3PByAshJPFKzIeGI0SL/h5M0dGkPyMC2Hy1+VIU4mJqQDl1
Cwxm65D0PajjpYkcfdWkM1rJT26irCB6zxsSn9iuazq1P6Y22FnAIX71nQVNwCGlQm/lC2kGK6cx
w+euwtumd9a1rGX54aTdrtKTn1I6Pvtx+VQaInTBfyh7YgtDsgTb9KE1qUga4uM8UXjb3JlqKvMC
FkmS3ZFfaiRbcDYk+F8pxupV1JjkW9B7WKPWiTZoKectQw9fi5FnLRHQWR3gghJRVC63hIJ6blWQ
daexpqH4Jpu2wQt1WIqSaAbY+QV7BMaXTNqLyi0DxJdTiNgR292zBl6Q2WyjMTDw5HaI8GI0AIlm
UpH07I0uW7J48F4zwcDCUDd6yPxOAVuHzaiseI/j4q2LY3FsDRk9qhrDEOh8kL/XiyXBttm8AFUx
OV9Jsup8/wswQceY8dFnubgGIvuTzuRAjS25HWP+r+GEkaaICrZuM9b9KVHI5AphtkaR2HVJePQj
OORW1kdne8SzBLWdsEfI+oE67e36RUQZ4eV2KA6M4DXUTJNFYARJr3bOzL5OdesYNyNlWtzKXZOH
KgMnfccZTbJDtXjUNo0nbhLbetwReedHSntSYhu/K+qm5O43Q3Ao5mW2H3U8hlZQ7POufIIQbSMC
v2iM8F103qStZ/rub39NqR8jh4q6KpzxNk5sF2AfRKB8vR9jUYHTkra/0pOivmn9natReCYE5m1p
wSRWr4M6k6obv2t5ojLDRRCUrxtOt0kfGCJ2yqb243aPGzSsDKhOYa/fM7D+Rkr0TuL12zpSUOon
vbEmg+fJqDOxLnMD2UQ5Uh3kzkMHhvAQF8DrfG0glTwu/vBvP2hl+JJmvtyQJeBA0YPxjZeM4qij
iwLnH3ifp3w0ahRtbD9WkN2S4J5qA8dOQCikbJVjOOo7yIDhvkDEDds5m3Yi8EpXWjntP3JFVppW
JI9STV7sLnx0BrI0fD8ctnpHAQLzLt0pTk7uUkpOdW21ULvXmULyjDcejUL73SKxOKupscHACF7A
QT0B64nDzTHB86ZiWPnwW1Cm2OQEhtCZy1aN13h1KDA6NI51YVzg/KanKPZufabs7DkDpi8ucgrs
s5bSR0oj3CdGNP2KRQXNUIFW01QTCNowhLLU5r8XMbw32F8ZsPEfK3pVhIIYtrdX+Ce3pBrVN7MH
Lihf4D/0fyYtX4P3oZrW9M7t1C8KrvDWTJK+XzUkF83O750Z0mzME20X5chTY85mUKA9NI22uuS9
fTZAPD7St8WWG5rWhmrqpYkIz2DcjHogNOwzgqN3vSiqU+njkWgt8v2qxJOrqE5AhJQ1igd7YPRR
mWfTM9cjjusrE/aT17UKk22H2b7jB88jIwmkuuhDMmDRUWkaG1TFrVsr6nlKCv3iIYsecKro49OY
BAUJDJW/o62E/XNuPUY+WU6iuct4oEsvxninN9FbyWb4HJnitSPrbW+j+Tz5cXGrw1m86JAypzH0
JA3ZP/bOY2FF1mm5SYTOMVcDr7A8fMax/jtgj4pwGPXcqifQb4yuVMn5OcOV/CMOiT73gi2BAtgb
wD89F7rzlHAinPza2Zq1M5/VMc24IaHFFQfNDSVcfYM4v3c8JWGN3yqA7Wj0alvLSf6UTqcQkTZx
IauLixanyokhS3MYJzIVgzwgzxTNvxqLc5m0CclRUfxQfUnAblmYxy9cndVzNpu9q3KvCxk9KSjr
t6k6MrJR9fHikM4kprjeD3ViI+KoCBScewtq9cgWRbhKj4F5ClEYBsw/FLsKXeXXEIjgVHZsQWNN
PGUNj2RrbAAHOZcxjQ8iDy0k91V5xAD3EZYt3HjiqHa5Dc2wt+nykiW66ilqLT0bXDwO9LACCTMd
NjcNm9AdozRnCVI9F4XIzHABRDqmtr3uSADZsBkxN0TwPCm1Nux7Ndg1gWY9Zta414AXabmtXtMs
/mimWUHTFfVjFpOT0vc5stM2OhVAdQ5RRqNQDfPmhKF9nw9SuQVZ/spbAMtvogQfNfWuBfz7GRPK
NeL2lPzUyFxD8iESjIp4j0YXIA8dlgAzslOa8jwm4kv0nUlQKUFrFhEvuyJ8bXzCXAIPWkCTARlG
m0EGGUFrftI158Qm4cAb2vRaxV9Onm1CW6afEaspNEEiYXrbvxRx028zqUU7AnFYjcww3xgDJg7R
q9qb0dEcjpsfpGB4sGPFs1Y0xbX2WbcsXQWOgs89GJzpocJUf/eGPxlD+W0XsLug5TPeidCIbgNc
ULj0b5VS1MccyxjSPCBQXTiBH/QychOzAp6gwf5BEoIAC+OC6ci4mE78M/XL5JATznZj2P+EWx64
j+NU16GH902sAM2gJ645Doix1DrVQJXqIFkJXJpu5zzS946fhPgDODbfMzPs1iAW1Me+iM/Yz9FO
AkpfE/DD0Qa26WzG2i3S8/zmqFZ6TeqXvw9kx3GBJHstQgR7pp5ZJ6EhWBVZr29DXedNZnP2HMqe
g0T1u7PWGM2qa8Eq9ASWuYvhQvZUULJmR8moKN/bCvJG8BznsmNkJX2Rn/sx+tH2dPIUVbnnDKxq
8JPbZCjJ7SnUik6UdJedIv8Cqt9IkJPQ8PnCqj7ZRoPA1rRAbEzt2lJgQgYhzbshGu6Gz47T9x6q
QB1u/AVU6NBzk16CnfTyYYvmd5/zYa2padQN6tDZ815+Tin8qqFFwlH6KozSKn735/XEsrxsXYIF
8mtgEko3Di46RrGhjLRcEI60gNu/RnrmBgJWE0mr5Tx2BOCgumAfakcnrou4xhtKxdZFEhOtipaL
A80uew7ic1ZZE1OW1vlJAW5G/kjKSL1Gk0WmI2TJU2mAu64LZHNdh9+M/wlNYgNHuqUh5w/qa5ez
LSv7nzQwY3cE+LLz+tReq0VlrfRwjmuVjXYuevVUKFN0Y59csBUIjTVELmYRWQFiOPVpuDaG+kxD
v6PTTY/VNax+fNYjPXogYpWGMvA8xRqf+trgFUpooysjG7KYy7NQ3XqTPNNcwGgUkS045qO98Sog
JAUWmpFoq2cQZ+iko0uqS+w1Gm3e3i5+m1qsHwR18TXrizWNuE0sQvNDw6NoAa+yWq1hYWrtkzov
nqmltK7C5zbjTSvClSn+1HhTRWHlytyif5eeOtR8uGgDA430bJ8MaREyxDrmfhndO/oZa3Og1Vs3
EUlZyC2YaZrXwoakOLHhOlemxFT/Mfhm88qHBdXW7plXzEgsrUVdYBLjoSqBvgt0+dJp+Zcuy/7q
2XuZEpWRGGyACs+h/jDTR9C2zDmrfWa0xbu0xBYuwVMqCTsUrdncpxwKShmtcyNI1stkLk441Qu1
t91GhSOqy9DngiPVq9SjkzU+tzoC9BmryQKZjLc8GBBomf37DD06R463kbnmCnZK50T/Eshx935L
RjTgEi6bLcHIDmzfMTGDU5MrrBxq7L2mQbO1A9wjGbmXK8IFgYBVId0QHwVzMhEBU49asc9SWrBN
fwIt2N+ffcRKJ0OHXhu9UjqVG8TMERfkStm25uTansaoZM74I+jqBan0cHL0oT+NTIqG2tAg8MTl
pUKwsnfs6cvS/OykSC09Lfdyo8hOfay++mVV7Dwtn46+zs1yb5iI8BvESC8pqS8AFLcmaPZ9Y6AT
qFRvXEuJbMwOfZTTbf7YYx9ikrzwdQNkiZGjrHIrmxkuk/o8Vj6huRY29sq39dWQBcOlYny/2Msy
xqtPU/QTIdat1D3zvWa/EjjqewEB/FGDZX6y+hLze092jSnAo8azqSCkGVjn00XCp3jQog9kicZT
oxM4Bx0egVlL+soMUoManUswPs2fPEzfAir/PeMHurqo17koT9aO2vbIyIz6Kw2PoT+86UrKMgey
Y+PYGpvINPpc9BGDP9KeJnX5MukEcaCURl3eZzQybZv83YCIMCeCW026xZY21GfLHxKh1Vuhpvij
NgaoFoPTuFLMWa/SnDpdf03JvUee52zgYP6Mwindq57YQMJXj8ZkXHTPzjd1g3vXgfAShSMbQxvo
JOOiE+zLc9GSetkX2Hj1nKpba1rsGk5+ZGb84uN7P1ImmZuGKTfdU64OjTWt/kpkK3kNi1HbhaAY
j5mwC8aBAFeTFlZwgY9ui77b3tUp3ZOw1wR55gGz5OK5TexyS6wbCypQ1zWqgHAdZeQtxIC5V/VA
w7xyVNqKfeNhS48J8krbjtFebjyEoZmgTzUO0QUNpPei1aQJGqz2a8dEkQJgmN5oNn4iDS9dxTj6
QpgXWlmU/VJsw1qRL3Zi/U5LdFFcN/cpk5e0hZUHNxWmdERPdzLI74Oj5yKsAriGBCELaDyXHalt
iuKK9AujS77viHoOaMiucJbUbl2b29rs93EbWT97t86rbT/17WMuq5sd9NWmMkQCE5H+J2AJkxyS
DmZY7KhU2lK9lV1ziXRsy2n+ltJSW2EnslhfALrIwmpg3LPLsxBNjA7Bh66TNPheTGvYDbATUfSl
yWXI2p9DpNKX9OKDNlovpcqIpLRisRr0CLc4tNZtUxg0VBlXUkkDTbMd9cIG5aEi8/NYGNW7rykk
9NXpvTHkTgt7/1Lb6h3iNhnWSuIRO5SOx8DHUK9kCvMw5k/s/2bNY38VuqUcqql+XPwEja4+I/DM
Dw0xpFddj54i8KbulJmvQJASttbWiEtF/DJ6rhT/w9559TaOpVv7rzTmngVyMwNnBviUJefs8g0h
2yrmnPnrz7Pt8nS5untC2xeND8eYMaotm5Iocof3XWs9aRCXS2V0Xew2PTY9uk5zKwHslzXN3q/K
5ijsRikgNV+Nz/+XiPLvElEsAnJ+sDAu9s3+l0PW4J853aeHv//t7lA3v9yGlR9m4f5dKMrrX34P
RbHtL7Ywdc0hHsh6SSD5ZyiKI75Ypm5o2O4MS/AL2Fpx0TTB3/9mqF8snfWijWrX0onVwI7+PRlF
t79ormPRUbBcUnxcy/1vklEY1Ehl+cE8a5K4ZBG9YphYl2lfkif43njpj0aPjssPtr1iRitH5Ie0
K+u56HGT2E111CNOWCYyxKxs233TOikFzuOYpcwpRX18Pdu+Ja0+80EYEOiQwX9fmEaqzOpegs9s
BnbvrJWR66w4PIjkRDTHZeHR/0as3/veSWhRUJmI8KX2rNO/JcRZmbeiipdItu/6PVaIgvJsaS9a
JuS26CGuFhuamaycsKGsVIvaeaMvprLcVg4h8oaMk+9ksLwgYd6WUfMkgtK6xrWpkULfyTj6ngxl
eoBMC0F5lsrIeo25NSHDPpAIIRlq7wbE22fk3Cs5gfdoHaylJq7Icw0Xetx29BE69iL6dD5YuAnS
ETBIibNGrsjwgY5EPbPtcpeDTsw0Cp10bUCzJnlBUZdJGLf0iYeruCWmn1Caijje2ZiVhEW3oMgT
gxUvXi5meYZdGfdfEOzYEv9vjcVJ1Q9EkIQs362SfSwUt2hGt7+k3VMSlN1iBwjbaBUEBcmyhOsF
SJqu9c65TMmMrvMk3wJ1JmjBrKH8ksm3SQtxXUh0gQrDQINlMDb1rRX0FyYhFx2sgxLmgQV6JKsI
oA3vJhHOQvxppaoc9YV7ZrFM6Fr3RrWLvcF03ZGfOIvJm0aXguGicbbyUT1BMdHAYfDhMfQSzGBK
REMjYQ2qZpw2cnFKjGdNuTlHjkJsZighD0pA4RHqQy/xDxChd35uJkeOSgm6U+/DvI6Pp1GwHxu0
HO0NQTklne4QXBeFAbiOLm21ddRNxUJ30Ol4GvKQyCAguAsQEdd02nIu8FlDPMdcLW3zqA2T8h5r
Np6co4YWMxecjz6Y3d+i0KaeIJR0DjHPh2ZIEIozPFHNvyZSrVhpRgWjx49PRBVE9K30ywLOBn2H
C5G4Z3kMfKzsHww/sZeVRgmqCKqzKlFnQwhKiYYsvDwWGWZIH7WVUhcFmldYaSwB4TIes2EhNy8M
MPZoa4z7E2ey3NUSFmJADQH9MC6wMZJCqdN/an1vmbbtHeA/QEcYXJet5I/AIRESSKIS8jsrKu/Y
q0gvF0BLbOglAVFqgDHWWg0UOjd0NBuQThKJPNFCoNG1gaRvYtnVECxfFvZpY6Ql4ERI2E3T3wTX
+KspFF06qSAbzMgArBTTc9QQQESr4Nl0ylPPG1euhLJoRp0iuQPUgi+IVDYJbwFbK4El557EurgS
8NJJ1EsD84XGJrfNfRRdliZEjrYvFp0twiX5Pad2FZWr0AdVP97BJjzQoAcZ1JmnpTVsW61CcAs5
hirPuJpiLaf60Z2PY5AsWvbQ886BvsMebxH17QbJBxAEz79gqF65MG7q7sx7Qd64AUdITu0spy8b
E4ooCoG10kCX1CGMXvi5ns5ddrmzIFQ3ar2n3G7OtXo/UMxZ2Kq9oM2zVxHKLokDxtFHFqLttWsb
AC2thdoHbpF1tNeqJ/QnBHumhrFOqmlbCrQRSQ+jSNU9UhVd7yZICU1KrtIAkkKDB4g1CEgHNqO7
OiPspsqDQ4GNQnN7/SzsISUluk0UvNfthqC/tV093QXGLWG8JTo24qx7RzI8HBhSA6ntMI2GDhaQ
41YAn9AH0+ljH9oXzXHqmAcr+hZCRcLsSXtpBJRkQkwi0HrWp/RMRosdtmKq10Bp62VfP/mh3p8i
+wW8lMDtpIGNfpHwdxd3OIm1aM2cYOFSywroAekYrAlGZWQq82k9sMhEqm34FxZZGtSdG2VM50WI
3jyownTtAUWzmgqgHDaqmUEkSWyzy4UnNUiwFEXteRUYN6lETlG6gzAeUSmlgeNBHyWCAdK10iAH
0AikJCh7FZABpup2S6fcvymBuDg0Bbt+PRSkKdHVkZjQaOVVnrhIXRX9C5qpkpLGriYnY6GZS1N6
aRRadh1cLb+nSmTGQ7FkhU0YIOwlPONXVUJrKnH9aD3F7oNFJvYm/caa9T5yDLpKkLxqifTSNoME
fOH5OkvoNiQWSqmB4aUpWvy0dFOrBo0jnYZkpvrVWrcKuHASIhZCEyslViyh4BKZqHeT8Ja5gFSH
GASZLWFkHVSyrmJaQ71xrktgGRFeKCQznIcU/QYJNbPkrn+Cc9ZK4BmU2/w4hIFWb1Bdkr4LGQ3c
fXdqw0rDb6YeEYx4FdZg1HIJVFNalW8JkDUlsjYB1DUT+prWtFeTXd7g2LkmOBpkQnwX5BmkZqe/
I14OgBuwN6hgI5SAEvmtpRPdDa+0190t8bIThkFycXV2JAqRQEh6HKKpLpBeFb0zR4dVnbo9/cR8
oi0OgxNR/uSS/graSVfGC68tqx2QlueWNItZOJTOilvtga7TZduMClotrn+3BPRecGGy5ug3BIE3
cxR3u4BA5bylTpqCd+7hYeVxsWgzF0xez0bEKA4IqcEEQtIrJVLPKikdaSHEIfK5V6FJWBhdkx2a
/2zX1cHXdNCvq9aJV+xSL30WIGFCUmnruu0yAOLgtjkBXjD+ULkcw21gi8Z0FFbKuABaR4nA6k7s
7j4U4cYjYWqRlmyDIQiaAyhBfAaUEoELlrbEDErgICrIgNMS3HQSRjhCJQygE+J+YYLHgimxhZYE
GIoyvdZi+85sB0Bqw9zaEe3lbfRCC5YlhfmN5TbtavL5QNFnUmwM96Yy9dSJ/ScCzPEXOvFaF/qR
VfZs/BzOmKpggtaFe9NhUrRDxzoWxIHKNAuNhF6XacwUt6lEN1owHKOGKmtCFq4t8Y6mBD0qSneZ
js1t0nbTIi+JOs7RNto0wEbfbY79Adsr5tKb0gVNMkWMXHWvxCd5hHjKtqfiJB+MeoYMGAKlKlGU
OkxKE5noYqBBsptGDGxhcBFqeAziwtwXXVgttWq6CJWC3TwZsTAvgekyIpYPVqVckxBGyT8AdGdg
VKNarwCJtIOTGvYfcrbpIglN9LB6ZJKXoH1LU6qEWN/Zsk4Om0DBsNTb0baog2XiSL2Cd0f8lruq
RLSy+Zy3rFaSY4egezNjrAt7r1qlkv3Z1Ai5HB8eKFvkcVWOtL2q6sT3iFqb7McoLvoZXJcCKvUs
iQVto6FDhY70RRHqI6khD4bIIZGibaQJFR5pqUsRcypwq5xlKkN01oNWUsbs0ivLM/ipOYG80WU0
YcQJLgAQpEskCCwpJRU1k3xUbYKUWoBMtanY5LVB6gK5nmpb0WBUdTwu6mVOm+GUoPa5HbBElyRW
ukjBzBRycI+Mck1ilrdAxq722nzIqwsKWccOYFdPEl7zbsD9IKmvhMlHM0OSYF0TJuwwdMqGEald
TpIYmxrlHUte1nZIaOZ6R6swK+pzBIl0BjWYs6SxbwtJoY2bxiFVPGpPCArokG9Cqw2Q7DuSX1vw
N1QNaEuCth1srWNZDu02fOHeNhBwO8nCNXR9Fks6biM5uZ4k5iYKbVUIuhYy6AdTMnWJFdHb20qt
V0oEcxd/52nnQ+GlFg2PV5J5qW1vxw5W7+DSF4bK5WE8wUovib6FZPvWI5TfRrHjs0iSf1knlQ9l
MZizTC/AlktCsC5ZwZakBnfggw0wwpOdnYw2ruacosa9V0RPncNqNIqHszroDq1e6/PIsAjlT81z
lc3GsQmyuAJdPIBJmOmeRZ1EPsT1lxPAvKUw+Vjr3ZHqcI0icVUgfIvHIDlWMJBi4cjDVdCXd6M5
HrB5XNLrBw0L6mLWDuK4PjEUc52V2UmmIdzO6xqebES3sqZxYKvBI8KBacZK5IF4vK2DTnCYzqmE
7+q22LOLuiAE+7bHFacqpLsJoiOT8qFRYDrQ+aCmNbmXaeevTQ+mAZquQCX3e6KTNp8urcK9NAd/
jwSEM1wtKxONER6HReXvPaXdumQNm9ScfLY3tiHTmRKkKFq7cAlIwF24UxN7G6Z0SwUtPMrEC7RM
G8sLHl3tZpim5cTurSP2ssDFrlnujWEP4axeIue69kb3idXnV7tjDCGLcK5QOtdOXIMyPySjiKnF
URP2Bhn5EQx/tnc+oSzMAjLMFRoTCsGBTn1uuD5wvMS+pPu/SIIJhjcBzmAHyY8ZIigt7Dd9ACAc
KkrSi8JoFp2l7zSy6hfIadKZUIYz00Kx1Ffn0STuM5J/I4wMZodh0WOEVrxlgvReRcWem3VA+4n8
EMaFgbPJ5WiVVNHERa5qt3pZbTCdQ2SPzUeCHrw8PyHFAx9dGV+7BhrAojrDYnIuACXX1lc4T0sl
zo8lesOuFfLpjeVUFOHxfRUCvdN09TrI4HpFjMra1suFxeBtIDQ3Hsq8uKY0f4IFH9vfUigKi0IJ
BUcK65qs90rzEcofICzI3XEw0IE0KPCV1go1GkKvYF5AV4rLgamAhQC2/JKlnRWRMiraJTbwJ9cc
LhIPILgHlk8V9rlJHRdI23UYinmZUjSQH00WZnPTTVdptXEDNu90rxRRXkU5VWGth6EykI5BcvK8
UNLdkItd4+ob/B8YvMWdM9FoiRjbe2Ykec5BG15XubGWogavOOn6Ym/jZ8oEqVudZc1y014gYT/H
JoIvjPjUulvCiwegDkvTMG9YVtxSvUhYRrF7RsRyHlvdiuQPoKWdYV5dFkB2jzIUv8uhiQnNTOPz
mEyQrU7iWU7F5QQmg3ocmjU2hwlIc8egUUCw6if2UcTjzxw+pkS1AOO6s8iqCzbKSjnXnW7N3E/Y
vN6chL56NrRUAJi4IsQryIl75SrMBaoa2leKh/Knga3IDhDxLO4MtPPeUeYPx1NsM+6irary8gCg
mZXciNyWe2ga7OSsLu071GzdJmcXEVggLIe2lg1XgCaTMp3imJhBFduIlmRZVQ32Fcu6sOtnXpKn
S1WjV+UXaypXLON8/dQMonZlnwL8qkqWBVEg2MwHJ6wdH5FX0pXf1hXLuKhntrDQd8+5eqCRIi4e
2KKhxwg3U5E/IlV0tqlRdODCtH6upf0qcOvzwi+DeaPkd5YVHQ3UnmderT5WCq1GNTwrHc/HTJHl
c68xrw3fOWHqO+/0SJlZKplPo3Jtka3e6v2tqCnB5DXVKrVwV0oozmwTy1mbTw/4vaU2iR5dA9zP
y9sN1+VKVKo0wrj0HbP4BKuwcxr62lHsiQDaQLCs8OnslJiobOy985zoimXCdYfPsV0HhXgggoVF
dPFkdPQPhspaRHmCX1C1oYvp6jyP833uEWnWN3TN7OPYlRGofthcZ2G89dxoGQRVc5RQ8VyYarDz
AfD2gTMLO+h3di1zEGK4uHpBH85z14ip2Ldr8J8j/EckdcA0J4gB17860yh1LtOY2Ky+05aDTGk0
2XLkw1UUdHRZUm+eZkAXHBHNGhY2fUK8qqGMWxOPwxzNwhFYMXfZtN49Pb4ZWkCAwjH4HbfGJFPp
2kar+lPkdSH7UYqT4ZQX7Ci+pR03aGuX7CTN7h44EvuF/irBOjRHmdDOwhwLY+2yK+kTWz9yq8la
ERt3gT0wW/DbCKqkWQbnwHrQm3gjhMfubjI3zKn2LHEQrXT0wc9YihNewmTb20R6xKa5GQdrVwUJ
WUowNQzDI7uupryB/Ka7HNrnXO+xR9EdYebuqVbpJ2VrOFuNoOqFa9SYmlvWBelw3BQUKtHqoZaq
zu0hX2uUYmf90A3LUlnFWvlkepQCIyt6ngbLxmoB8ISV6JPtmYfU1rJVnxBO0jp2dNQV6lXl1huV
GKwF5KzzRvUv9FChF9xxVbs22nDM2wW7HNaCQzvXiHSdxX50XiTGU1gjEHWi7hg/1MmkeatYVPIW
1dNFZcuecEE/EzH4NhPX3pQtJ3SrHl60OWrQ00SVMpyouUhy/bpVcooDo4JfWugLOuS7pqPXjowG
YYwKOYj0YOSrmOMJxbJC1m2qHq/NtFPn9rrymtu89qnH+taycKN0acToRoReY7WkMoqCcNdipiaw
6lmhy2VJuLUV+aQomd20pqC6gdmwweKSzpQQvphdDRDT8XkV9A1ZkBFsj1d6iW3YmQedS3butoRX
SPA2vcOnSoF+QoZBL7dMF24yip0tv/l04XZBlJgruGnnOiLnTRhpiHMi1ha5Ze/6oP7+Lzq4E7p6
lLGupyg7bhR2hOx1FqZD7fPlWxokENwNYe3EWHIBvvywcUN6xTq3es2YuWv9sF3pFKy2kS7Knd9q
pxRkQJqWZAkVmRoAVSNjxgqLfAdahjQz30d7gzY4343ZwD91uNyEelRsNiJtY4zhuKacXO6Kqdv0
aYpaJsuKnS6Tel7+1TcsapxxmxRMYLTkt21+kWplSF8SPKrXu2xFXp49wBm6K4gzsrLcTRbU5B1k
nDzvy4t5+Rcl8ZyP/d3PWIXS7iaYhWQbUunoTc5610YhWk3OHN0iuHBVQSNuie/fgoxtK52VO13m
gAwyXiJ4icp4+af9EoRR1mGG3IPQi7Bh/gEcd1yGAGsR35pH9C6jNXdesWuIrcO91XkIw1pjrmWc
xJdvLXfNshfq/tcfCdPZscqF3S5aSmq/PkAT+PtfvfwsGlMNaRxD+68P9DkNDL1kMZcXDG8ydoet
ZL779Ztb6fjbX/47JPOhrATaNZe7wJHRaamAYm23yo6A1mZBmGa8cNLyCp5sepJD4Js6hdm0p4Bd
pt5Rim6A4NgQWmc3LbUWQDoiV31RYemhPe3QeSXwmugVWr9zsoRJbnAVhYEnxh3lhxdpxsRPmpx6
mXgVTW7WSBFzKa6VSTCf9uGxjbEHADpFXgKuUDV11mESSrMpsm7LnsA8bsdwXTVOuiyoSinDlfDx
aKasbqlCotYnL53+M+EFOAbIBktvxqjGUTESdcBFeRQZunTAdvBYqUDEY3SteUlxrBQxBXo7WDJG
70Z/kJMALghT9GKZe+25kaBsUadgqeVAqYssW00EKTHf6NGGpi+zqg2+Db71nGEun09diyezVYd5
Cgc2U0dQgF73tVTSG3VAtBZRDyKKA6PvBftEfR6Yhb1NvJbtEq5MBkmdftCatFy+5SzihP/I3jc5
LxQthJqeuDRtEA8a/aLKiudS5Ge1euobYlPqbFX0cZ3Y1D1T8zbW4J/GlX5IFeuqYlONu+8I3UxC
Izun9Gl4ksaHjVjcYNobEUHM0tjZ4uOtaJ6QS+V3w3U92rsovu4E6nxf78+81gCQhwPJjbBgjfiI
81uK8ez3IXmwlcxuRuKKdexc867tHoLUPZdPWzgkfGCcg6uDqz0Ioerm0Nmp4NOIG+89RKxI3rE+
qukVrfw7A70dD/cA3tT7rGVkzafqua/0+4Z3aEYURmT4Him59ddgpIadi6uqOc7bEBiWr6EdGus7
+e7mBuWGk9iyJkguzd7u/HNXYXGeE8tEaZfwHgLzutPId9i5wcNWzevCY/0zcXskhcyLLdSbshnW
nSCkMAjb57pvWF6xz6UCzlxJDLYUfdTNtYjgjJlqCoMqcbYCSXMo0GoHNGqsUgYphukhxjdLxwTk
KCGTUUi4awBE22NXAZ4LAIqujdeFcJ8s35yO6oIalIYMZ07EbYNhgIgxty9Z9zXE1SpBRcVhbbaU
6fErm9gonA6TRGhBtWcJDWxrptLLSHIQx2kFRTKbeAsZnT156mgU6fsSI36nKw+nac4uFUupO7Nb
816x+oXfWFdaG63pUhonghZc1DXQsgU1b0+j4OshYLKQOcrPo8rDbFUFFR7/vCZL27nrKnXPWKkv
slz/2uWAzQyP91xWnUQ/P8UVekkMu76o8Nn2CTIZr7q2jJgCwmixsNHP/KzAi9oDi6JeQ9pMZBKR
Ts3bsnNQl030OGaI/ER9EVr1NzumEDpNZBmlOTR0k3QLYN/o4GhEqHyKC33wZ5giHyaUbrPcdYjY
c48nt7z0Wv25TzvsE2QXs6CGuNsQHmfIEEgeCkOb3NO4fhY1winHuLVCblIv7Lgd89vK1s5cBGEr
jCEEr6HwTspbNlk4Dujdo8s1SB7oq2jremTvxmwp09S8pqNucJFS/HVJU1xMZHLbdgmNHOlsWHcs
nQH6lF/VdioXZuoxq4Z8JE51ZNr5HWbtUwO084IyArGkd3VXboXRnzWavwob6XUQjgFYuUVVCFMR
yPt1FJjlyrEquUyleecoxtr3sU80SsnAGcm1O7stV6zH2qIwgm9m5myoZt8rgY71x2EyP4rRf1eV
9VCyBKvNTGcujWEcO5elaz06Np0bLptMbw8iny6K8twW+XI0KAPipqPixwORGdMILr17ecHjDl22
obtUCOPTDWU31Ehsg9bAm2YvlDHag5DduBYsFQLCFq1FLY5o3/PRoxLDYkEsIIPfgCDASxorl2mc
HBfdo+J71czpGrRG6nYsIwOsu6/PiLs79cgR0+sW9jk0SkTyyYx4yoWnK5vYGk+pU11YtnWuJ80F
4LhZllkLDAxnL887NgmK5hiZtQWXrbLzy6BW85lAlaAB/JoZasjVSaTjjAUSK6J4hMqZ3Ngopem6
+jVqAjyHbrPOHaDcAzWV2WBSZDMFKND2sra5lxCW4getshM38y4tFJ362Ffr1NjDUEBvbJpPIC7P
+5GubVXeRAQS1VVwZBI6rrvdLgwYFQf33KGapKO049bFbU8Xdl8DdFVG+6FxnG9O8qjmBN/RO7sm
chxnDVm+ma3hc6XrXqkbBteeojAV1kHdTH31QBlXilQjtpHNOmOgVbJyH/lAbov+rHJNCK4GwUYo
zXCX4u1hDXIcqP4OYM21qRp3BUEOVsobYG25DUc7WSA3fhh91AzIN2Vi5KygDTNTKJ+yJl/Sfd1F
JiEXKe3OlpJxmxQ3UTfscNeoZvOk+qxxBP7rvia0gozTrl0nADhUJgMtoGVjjNsC+TifC3VJhwji
eYlFI6nI74iAH86KSKwrzJGkyxCuHobLUTXuy0mV3SvvKCeUM0Od0NpgQX2TXoqK66gsvkZtd1fH
jToHZHKmB2CHyay+6JvsmWwOWu9Ge+8k5bJu6sdyNB7SMrvNEpYFGLZLq/tKyhQZYhkRyEmRrdg/
2kwAEBeTPt4H+CpduhNY9Wg0ZNWjyefpObgaAhr6Q64tAd/HG2e88iOluYhy9bgYFkItQWMXg36W
eBrW6zLMFuzbprnJrZTri9DmEy3agSicPuRKgKpFnxK3mygWCJNUGl4NfUkt3jcligCPiYK2mL6y
mvIE5Bl5QJwY5AQRGZg9/Vvhf63RZqtjeZQ1rHwMh5kSCckRlddzU1EDXBfbaDD2fRfDEB2vnVHb
UzQjQrLv1oqLpkFPsyd5f3vIkPHiWXNKbMU8FYT6DYZ1Te78tgs6Rh+LLlyvj8emTafNqax0Zgl7
ZChtN77dmGd1G7MBFcpTXnIUU7nNpOGgLvEVk4FMAI5xhzRgY2RWJWkt4zagZPyy3LebZ2FRn2p8
spJcRZNT81nWeSxUSoZMYtW0uHlScG9RYtYeaxxTE+Flk4t8Em4uPEAI4pXpIuvQtjizpo2yI6z1
JiZ8aOXnMTmezjloxPCopVOip7JtNtGRyWmQ5t61G1r3akBfwPfISEZ43KjdkVU78VIrYRO1Af7J
rDiMZcaQIaaLjOxFwKYkc6bxUc52iKoCrZDGKSEwR6iaoC7X4TSLbXNhI1GkkBQtyRHfZDgGDDr8
c0KrLFzkjgDqqPfrXDHvCH3pCToDfBLBlZ7b4V0pprOWReTacwTpCyK+YAmERmG07xHebCpILqRR
BhUBZUQ85Do97lYmTCOYTNrTkeJq15YDQwaaccoV+PgZV/hwjVWmBJdl6ZdLQMQehIIVGflItut7
MUXash/0aaEgTKpd6QQhbkPTiemne7IjAqLZ0b3BBjw90ww6Kmp2FXltnmpeZ691Z7jhUsDQRwCX
2fc4GnNCVqKbXiVjEvmOPw8zJjL4P8to6PMF8jD8e0S8sWrmnTNEbTO0Q95I3aeuE24V7hU8JTGL
PFtBMGW5JNNEWbkp/O1EQuvMZ0Ooloj7O/TUrBeNnjqBde6OCENyXDgJdas1PWd13WnxJea+x8KP
MSGbWzc+rdhkX7TadDQEvr6lZdaohLb4TcrKhgkL5wV2QrKmt0YxoX5XzdlURGilqOYVbco6MlBn
5GXfNJSFeoF1DmN3SUo9WurqtqnzdKGb927xZJGYsFDq0JupIrxMw+ky0ynTVfQsCfnqL734wsn9
o4maiK1QFiPh+8hqk35F6Oa3agJ4IhNcGJYxgmHP35pm+024KSJ4bwRerd4YygNJOAfVmOZ9JrIj
PUM5o3fhMcEj09L1hcnyXV+GfXYqpuRW2uW9zC3oYKAnmOoFsXLZSrECa9UW/qavm9NOG9SFMQqK
g02z8gItXFKPdmYixnk36Spj4pgtAp05hE+NtU20rUl3pyiKjSvxyPxz19ZAFG2e2WtnuKU8Q40Q
LfoKh8hjJmjLpIV31Q/2vSaIf2nLmzbD6o4WplorqXWKvJda9PisVVRkE5I5vIqujZ9Y4TxtvZJh
YjsVaruOnbbHrOSbxN8zkShJfU7UAOkoOLMWhFevGmJgSpdave9Ee8yFM9Gm9z2UWADZDxiDV1lT
0ZcvvJIFVX9CQxzsFJ0DtfStC3qztp4drKxz5vDNSf5t8Tn0bD/9Kd3UEwyYUAZXTuQME+OnbaxJ
nEE/YKFFqdPUV0EdrrueOPBi0B6JNEb0neCl9KMNc5+/zrWb1jXSOW1ixCdJShCYEmAITs8jSLis
zroLNxNXnf1cRylOVGLDWa0/Fk17b0VQjav0JDEj1jb8f0KyNHPtJFl73nSsqy3bXEGmZSaMHe3u
TRxay8adqKXXKrgSDQsgqFw2YtWwtPL0JgxRSac6kGCj0heuOg2LJph7bfatzMhBcFsfmGpoPRrj
gIE+JXa8C7XLwFCb7dBnDM2jdd8+OrkINnFJN4kSY2uTG2NKl3jUsOXKCsLh2dLG/Y1jlieBsMK1
41izZiJjxixvQg9Xo5tOV5ZQ4l3I/cuCL4mWjYCj2kr7eJW0YolKZi2ahs5attH0pp/T37qafGyo
pn9mVlTWNS/cW44It53ozmrFpDsvAb3JkEbzIBwATCOsdrPOhnkMksBSj0lA6klm5MqtId62eUU2
4kDqrpZsaObgsB97YCTKRhRdexH7vDIRdSj0Onq4Pq4ldXh+UR//fyPU/v5GpI56+SKjvmgP1Xh5
qFviHv7xP698O/koeOisuc7/3C/96wN9F3C/Sr+f8Cw38hX4Yf6OaikMuE3vUJgvL+nl9f6rIyR7
1OHtM9pw3f1iqjrGcRMxNZtyeiMvP1dc9wtdKJ1CoOq+fEGQ4pl+ODd/9O7/9Rt7PY3/+nfevfT9
c8pKMsTWEj41P6rXwVf9Rvf+B2//p2P8+vZRr6Nc1AzT/P4uEdL/eBYc9wtPAykSzOLr11/tLJDT
qCG5/08ugj8+C9YX3UDxr7uO+vIFYPXHs+AaUsivq7p4faa/0EUg6Ltx5X7s7Rtf4GPb0Li018/4
54vAhAirurYkn758vT7hX+gscI06H70IGAnk+wPv/fomXQhLP14EjvUFJi6VYNd8vUheh56/1FkA
ZffRa0F8UW3DMm3DeH2XDHs/ngVXZ7xU2cOp3x//y10LQjM/PCDozhesNgz9BlQt+cXF9e4siC+G
bUNJNmHOyq+/3FmAJyt+xkT/t5MDZwH8nC1cG96x/Pp5WOQsOUySzJ+vZ+H14vsL3RGAgd3Xefun
RctvVwh/ODno8K0d3eCeeD0JvzkLNncEk4NqM0C+fP3VpkhdZ4L/4Liga18M7G2Go32/I36+Ftwv
Oj0rLhXxehJeHXl/oWtBJ7H1P1wt/uG1YBiY/VzX1K23SeL9uMByyeYkmKbL9SC//otF439wqv65
+GYnkzy/LLvDQ/17q/M/+oW3dedvH/++5tw+//1vclX97hflKvz1uQ8v+wH53/94d5Je1sU/PPi2
Tn55nu9//v0N/vap3z3X27t6++EmPFT76kmSHaWj8/vLfDV2/r9k/7hP9+8WxS/n/NdX8ve/vXud
P9wF/+bAdfzTcQ0wlx8+boVsKXt/YFfemx8/cLzP6n39diT5MWquyU360SPP90n4jYLKe+csVzjL
ow8fG/titX/O344kX7Vt6UymHz9ylh2emvCpfbdlYohmXProwRcHMFH76vB2JPmyHUf/hJP9ts37
Jf/2CwarNn18f9ox1XzCVbjirIfP769Cjc3N2/t53XT/mftmfcgRabw/slBVht2PnvMNZzwM347z
cnnrltyzf/TA2+d98O4C1Az0H59w3AQ8WB6+vyNfd+wffsnZc7j/aRR53QB9+Mh5//7DM152FB89
7NFvx6bX5emHD8wB2qd4fPu4Xq4Li7P89oM/fylL1Ur9m9PsCucTro2TfZi9Gz2oLnzG9HIi3eb7
7Pnt3cvTIUCLsi7/6Jk+2df1nmZhfSCh7u1wr8c3jc84JeETHND9++rea23jwy89ZC4g/Pfdlf29
bPTxYxOly/8wQrw7KYCxP2E4PeHQeVv9fGi5vf3wC8+z5qcxRGi24378yKeHx2r/0+pJCIfwiw+/
6NNDt38/byFy1z9h+XR66H/Z7IljxvTw7sbk+O4n3D3y+LtDVR/Gt5Pwcuvomoz4+OhHKQ9+chjC
p3fTmNC1z5jR5cG/goZ5e5nfX7elvf3gz4+wpzJA5Zf5vsqZKd/fnLqlfdoTLPbxz/c+OrBPWJKQ
df3+jKNQ/4SJ5yxOWJG839V8r2N89Eo5qw7+zw0U8zM+yvNDltVj0u1/2iYI0xKfMDlcBvnz4Zdt
/Zu5zbasT/ggr3CC//6FSOFE+4SP9PUJfnshysN/wn7kmrN/qOvDu5ELzI34hJHx+jC831V+LyZ9
9FK8afbB2xAixxSdXKVPWM3fHqqUme3dkZmKP2HCvP29/CgKQZ9w/d3tmXcyv3l/a1JbNj5hEPy3
4Vf/rOj8uVLJXVg/QUgP363cvtfaPnqR3I05vU//3adpueLfzpm/V2n6Z+v2t/Wnt5bs7/3Z++Ka
/I2n5LCv/vG/AAAA//8=</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bout!A1"/><Relationship Id="rId3" Type="http://schemas.openxmlformats.org/officeDocument/2006/relationships/image" Target="../media/image3.png"/><Relationship Id="rId7" Type="http://schemas.openxmlformats.org/officeDocument/2006/relationships/hyperlink" Target="#Manager!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Revenue!A1"/><Relationship Id="rId5" Type="http://schemas.openxmlformats.org/officeDocument/2006/relationships/hyperlink" Target="#'Final Dashboard'!A1"/><Relationship Id="rId4" Type="http://schemas.openxmlformats.org/officeDocument/2006/relationships/image" Target="../media/image4.svg"/><Relationship Id="rId9"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8" Type="http://schemas.openxmlformats.org/officeDocument/2006/relationships/hyperlink" Target="#Revenue!A1"/><Relationship Id="rId3" Type="http://schemas.openxmlformats.org/officeDocument/2006/relationships/image" Target="../media/image3.png"/><Relationship Id="rId7" Type="http://schemas.openxmlformats.org/officeDocument/2006/relationships/hyperlink" Target="#About!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Manager!A1"/><Relationship Id="rId5" Type="http://schemas.openxmlformats.org/officeDocument/2006/relationships/hyperlink" Target="#'Final Dashboard'!A1"/><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8" Type="http://schemas.openxmlformats.org/officeDocument/2006/relationships/hyperlink" Target="#Revenue!A1"/><Relationship Id="rId3" Type="http://schemas.openxmlformats.org/officeDocument/2006/relationships/image" Target="../media/image1.png"/><Relationship Id="rId7" Type="http://schemas.openxmlformats.org/officeDocument/2006/relationships/hyperlink" Target="#'Final Dashboard'!A1"/><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image" Target="../media/image4.svg"/><Relationship Id="rId5" Type="http://schemas.openxmlformats.org/officeDocument/2006/relationships/image" Target="../media/image3.png"/><Relationship Id="rId10" Type="http://schemas.openxmlformats.org/officeDocument/2006/relationships/chart" Target="../charts/chart3.xml"/><Relationship Id="rId4" Type="http://schemas.openxmlformats.org/officeDocument/2006/relationships/image" Target="../media/image2.svg"/><Relationship Id="rId9" Type="http://schemas.openxmlformats.org/officeDocument/2006/relationships/hyperlink" Target="#About!A1"/></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6.xml"/><Relationship Id="rId7" Type="http://schemas.openxmlformats.org/officeDocument/2006/relationships/image" Target="../media/image3.png"/><Relationship Id="rId12" Type="http://schemas.openxmlformats.org/officeDocument/2006/relationships/hyperlink" Target="#Revenue!A1"/><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svg"/><Relationship Id="rId11" Type="http://schemas.openxmlformats.org/officeDocument/2006/relationships/hyperlink" Target="#About!A1"/><Relationship Id="rId5" Type="http://schemas.openxmlformats.org/officeDocument/2006/relationships/image" Target="../media/image1.png"/><Relationship Id="rId10" Type="http://schemas.openxmlformats.org/officeDocument/2006/relationships/hyperlink" Target="#Manager!A1"/><Relationship Id="rId4" Type="http://schemas.microsoft.com/office/2014/relationships/chartEx" Target="../charts/chartEx2.xml"/><Relationship Id="rId9" Type="http://schemas.openxmlformats.org/officeDocument/2006/relationships/hyperlink" Target="#'Final Dashboard'!A1"/></Relationships>
</file>

<file path=xl/drawings/_rels/drawing5.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0</xdr:rowOff>
    </xdr:from>
    <xdr:to>
      <xdr:col>23</xdr:col>
      <xdr:colOff>22860</xdr:colOff>
      <xdr:row>40</xdr:row>
      <xdr:rowOff>114300</xdr:rowOff>
    </xdr:to>
    <xdr:sp macro="" textlink="">
      <xdr:nvSpPr>
        <xdr:cNvPr id="2" name="Rectangle: Rounded Corners 1">
          <a:extLst>
            <a:ext uri="{FF2B5EF4-FFF2-40B4-BE49-F238E27FC236}">
              <a16:creationId xmlns:a16="http://schemas.microsoft.com/office/drawing/2014/main" id="{F3B57493-DE9C-40C6-9060-10B04894DAB6}"/>
            </a:ext>
          </a:extLst>
        </xdr:cNvPr>
        <xdr:cNvSpPr/>
      </xdr:nvSpPr>
      <xdr:spPr>
        <a:xfrm>
          <a:off x="22860" y="0"/>
          <a:ext cx="14020800" cy="6819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xdr:col>
      <xdr:colOff>220980</xdr:colOff>
      <xdr:row>0</xdr:row>
      <xdr:rowOff>45720</xdr:rowOff>
    </xdr:from>
    <xdr:to>
      <xdr:col>22</xdr:col>
      <xdr:colOff>289560</xdr:colOff>
      <xdr:row>39</xdr:row>
      <xdr:rowOff>83820</xdr:rowOff>
    </xdr:to>
    <xdr:sp macro="" textlink="">
      <xdr:nvSpPr>
        <xdr:cNvPr id="3" name="Rectangle: Rounded Corners 2">
          <a:extLst>
            <a:ext uri="{FF2B5EF4-FFF2-40B4-BE49-F238E27FC236}">
              <a16:creationId xmlns:a16="http://schemas.microsoft.com/office/drawing/2014/main" id="{D4CAF985-9CB6-40D7-8651-8EEEEA5E11FF}"/>
            </a:ext>
          </a:extLst>
        </xdr:cNvPr>
        <xdr:cNvSpPr/>
      </xdr:nvSpPr>
      <xdr:spPr>
        <a:xfrm>
          <a:off x="2049780" y="45720"/>
          <a:ext cx="11650980" cy="657606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12</xdr:col>
      <xdr:colOff>175260</xdr:colOff>
      <xdr:row>6</xdr:row>
      <xdr:rowOff>22860</xdr:rowOff>
    </xdr:from>
    <xdr:to>
      <xdr:col>16</xdr:col>
      <xdr:colOff>365760</xdr:colOff>
      <xdr:row>11</xdr:row>
      <xdr:rowOff>7620</xdr:rowOff>
    </xdr:to>
    <mc:AlternateContent xmlns:mc="http://schemas.openxmlformats.org/markup-compatibility/2006" xmlns:a14="http://schemas.microsoft.com/office/drawing/2010/main">
      <mc:Choice Requires="a14">
        <xdr:graphicFrame macro="">
          <xdr:nvGraphicFramePr>
            <xdr:cNvPr id="4" name="Order Priority 2">
              <a:extLst>
                <a:ext uri="{FF2B5EF4-FFF2-40B4-BE49-F238E27FC236}">
                  <a16:creationId xmlns:a16="http://schemas.microsoft.com/office/drawing/2014/main" id="{73277F5A-299D-4B0F-A013-E33F153ACDBB}"/>
                </a:ext>
              </a:extLst>
            </xdr:cNvPr>
            <xdr:cNvGraphicFramePr/>
          </xdr:nvGraphicFramePr>
          <xdr:xfrm>
            <a:off x="0" y="0"/>
            <a:ext cx="0" cy="0"/>
          </xdr:xfrm>
          <a:graphic>
            <a:graphicData uri="http://schemas.microsoft.com/office/drawing/2010/slicer">
              <sle:slicer xmlns:sle="http://schemas.microsoft.com/office/drawing/2010/slicer" name="Order Priority 2"/>
            </a:graphicData>
          </a:graphic>
        </xdr:graphicFrame>
      </mc:Choice>
      <mc:Fallback xmlns="">
        <xdr:sp macro="" textlink="">
          <xdr:nvSpPr>
            <xdr:cNvPr id="0" name=""/>
            <xdr:cNvSpPr>
              <a:spLocks noTextEdit="1"/>
            </xdr:cNvSpPr>
          </xdr:nvSpPr>
          <xdr:spPr>
            <a:xfrm>
              <a:off x="7490460" y="1028700"/>
              <a:ext cx="2628900" cy="8229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289560</xdr:colOff>
      <xdr:row>6</xdr:row>
      <xdr:rowOff>15241</xdr:rowOff>
    </xdr:from>
    <xdr:to>
      <xdr:col>12</xdr:col>
      <xdr:colOff>167640</xdr:colOff>
      <xdr:row>10</xdr:row>
      <xdr:rowOff>152400</xdr:rowOff>
    </xdr:to>
    <mc:AlternateContent xmlns:mc="http://schemas.openxmlformats.org/markup-compatibility/2006" xmlns:a14="http://schemas.microsoft.com/office/drawing/2010/main">
      <mc:Choice Requires="a14">
        <xdr:graphicFrame macro="">
          <xdr:nvGraphicFramePr>
            <xdr:cNvPr id="5" name="Manager 2">
              <a:extLst>
                <a:ext uri="{FF2B5EF4-FFF2-40B4-BE49-F238E27FC236}">
                  <a16:creationId xmlns:a16="http://schemas.microsoft.com/office/drawing/2014/main" id="{4BB61107-E176-4542-9F40-250C96ADB601}"/>
                </a:ext>
              </a:extLst>
            </xdr:cNvPr>
            <xdr:cNvGraphicFramePr/>
          </xdr:nvGraphicFramePr>
          <xdr:xfrm>
            <a:off x="0" y="0"/>
            <a:ext cx="0" cy="0"/>
          </xdr:xfrm>
          <a:graphic>
            <a:graphicData uri="http://schemas.microsoft.com/office/drawing/2010/slicer">
              <sle:slicer xmlns:sle="http://schemas.microsoft.com/office/drawing/2010/slicer" name="Manager 2"/>
            </a:graphicData>
          </a:graphic>
        </xdr:graphicFrame>
      </mc:Choice>
      <mc:Fallback xmlns="">
        <xdr:sp macro="" textlink="">
          <xdr:nvSpPr>
            <xdr:cNvPr id="0" name=""/>
            <xdr:cNvSpPr>
              <a:spLocks noTextEdit="1"/>
            </xdr:cNvSpPr>
          </xdr:nvSpPr>
          <xdr:spPr>
            <a:xfrm>
              <a:off x="5166360" y="1021081"/>
              <a:ext cx="2316480" cy="8077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350520</xdr:colOff>
      <xdr:row>6</xdr:row>
      <xdr:rowOff>15240</xdr:rowOff>
    </xdr:from>
    <xdr:to>
      <xdr:col>21</xdr:col>
      <xdr:colOff>198120</xdr:colOff>
      <xdr:row>11</xdr:row>
      <xdr:rowOff>0</xdr:rowOff>
    </xdr:to>
    <mc:AlternateContent xmlns:mc="http://schemas.openxmlformats.org/markup-compatibility/2006" xmlns:a14="http://schemas.microsoft.com/office/drawing/2010/main">
      <mc:Choice Requires="a14">
        <xdr:graphicFrame macro="">
          <xdr:nvGraphicFramePr>
            <xdr:cNvPr id="6" name="Customer Segment 2">
              <a:extLst>
                <a:ext uri="{FF2B5EF4-FFF2-40B4-BE49-F238E27FC236}">
                  <a16:creationId xmlns:a16="http://schemas.microsoft.com/office/drawing/2014/main" id="{70C5FA69-C539-4FE3-806D-02F4E1CC77B7}"/>
                </a:ext>
              </a:extLst>
            </xdr:cNvPr>
            <xdr:cNvGraphicFramePr/>
          </xdr:nvGraphicFramePr>
          <xdr:xfrm>
            <a:off x="0" y="0"/>
            <a:ext cx="0" cy="0"/>
          </xdr:xfrm>
          <a:graphic>
            <a:graphicData uri="http://schemas.microsoft.com/office/drawing/2010/slicer">
              <sle:slicer xmlns:sle="http://schemas.microsoft.com/office/drawing/2010/slicer" name="Customer Segment 2"/>
            </a:graphicData>
          </a:graphic>
        </xdr:graphicFrame>
      </mc:Choice>
      <mc:Fallback xmlns="">
        <xdr:sp macro="" textlink="">
          <xdr:nvSpPr>
            <xdr:cNvPr id="0" name=""/>
            <xdr:cNvSpPr>
              <a:spLocks noTextEdit="1"/>
            </xdr:cNvSpPr>
          </xdr:nvSpPr>
          <xdr:spPr>
            <a:xfrm>
              <a:off x="10104120" y="1021080"/>
              <a:ext cx="2895600" cy="8229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10</xdr:row>
      <xdr:rowOff>137160</xdr:rowOff>
    </xdr:from>
    <xdr:to>
      <xdr:col>21</xdr:col>
      <xdr:colOff>213360</xdr:colOff>
      <xdr:row>15</xdr:row>
      <xdr:rowOff>60960</xdr:rowOff>
    </xdr:to>
    <mc:AlternateContent xmlns:mc="http://schemas.openxmlformats.org/markup-compatibility/2006" xmlns:a14="http://schemas.microsoft.com/office/drawing/2010/main">
      <mc:Choice Requires="a14">
        <xdr:graphicFrame macro="">
          <xdr:nvGraphicFramePr>
            <xdr:cNvPr id="7" name="Months (Order Date) 3">
              <a:extLst>
                <a:ext uri="{FF2B5EF4-FFF2-40B4-BE49-F238E27FC236}">
                  <a16:creationId xmlns:a16="http://schemas.microsoft.com/office/drawing/2014/main" id="{2E6B75E5-1C8B-48F5-99F6-EB726F497B5D}"/>
                </a:ext>
              </a:extLst>
            </xdr:cNvPr>
            <xdr:cNvGraphicFramePr/>
          </xdr:nvGraphicFramePr>
          <xdr:xfrm>
            <a:off x="0" y="0"/>
            <a:ext cx="0" cy="0"/>
          </xdr:xfrm>
          <a:graphic>
            <a:graphicData uri="http://schemas.microsoft.com/office/drawing/2010/slicer">
              <sle:slicer xmlns:sle="http://schemas.microsoft.com/office/drawing/2010/slicer" name="Months (Order Date) 3"/>
            </a:graphicData>
          </a:graphic>
        </xdr:graphicFrame>
      </mc:Choice>
      <mc:Fallback xmlns="">
        <xdr:sp macro="" textlink="">
          <xdr:nvSpPr>
            <xdr:cNvPr id="0" name=""/>
            <xdr:cNvSpPr>
              <a:spLocks noTextEdit="1"/>
            </xdr:cNvSpPr>
          </xdr:nvSpPr>
          <xdr:spPr>
            <a:xfrm>
              <a:off x="5143500" y="1813560"/>
              <a:ext cx="7871460" cy="762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129540</xdr:colOff>
      <xdr:row>1</xdr:row>
      <xdr:rowOff>76200</xdr:rowOff>
    </xdr:from>
    <xdr:to>
      <xdr:col>14</xdr:col>
      <xdr:colOff>236220</xdr:colOff>
      <xdr:row>6</xdr:row>
      <xdr:rowOff>0</xdr:rowOff>
    </xdr:to>
    <xdr:sp macro="" textlink="">
      <xdr:nvSpPr>
        <xdr:cNvPr id="10" name="Rectangle: Rounded Corners 9">
          <a:extLst>
            <a:ext uri="{FF2B5EF4-FFF2-40B4-BE49-F238E27FC236}">
              <a16:creationId xmlns:a16="http://schemas.microsoft.com/office/drawing/2014/main" id="{396C9F99-B66F-470A-B3EF-8D4B6F444F56}"/>
            </a:ext>
          </a:extLst>
        </xdr:cNvPr>
        <xdr:cNvSpPr/>
      </xdr:nvSpPr>
      <xdr:spPr>
        <a:xfrm>
          <a:off x="6835140" y="243840"/>
          <a:ext cx="19354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Total sale</a:t>
          </a:r>
        </a:p>
      </xdr:txBody>
    </xdr:sp>
    <xdr:clientData/>
  </xdr:twoCellAnchor>
  <xdr:twoCellAnchor>
    <xdr:from>
      <xdr:col>11</xdr:col>
      <xdr:colOff>281941</xdr:colOff>
      <xdr:row>3</xdr:row>
      <xdr:rowOff>45719</xdr:rowOff>
    </xdr:from>
    <xdr:to>
      <xdr:col>14</xdr:col>
      <xdr:colOff>85975</xdr:colOff>
      <xdr:row>5</xdr:row>
      <xdr:rowOff>125198</xdr:rowOff>
    </xdr:to>
    <xdr:sp macro="" textlink="">
      <xdr:nvSpPr>
        <xdr:cNvPr id="11" name="Rectangle: Rounded Corners 10">
          <a:extLst>
            <a:ext uri="{FF2B5EF4-FFF2-40B4-BE49-F238E27FC236}">
              <a16:creationId xmlns:a16="http://schemas.microsoft.com/office/drawing/2014/main" id="{05F52483-AE28-4FB9-9E56-C1C508DE2414}"/>
            </a:ext>
          </a:extLst>
        </xdr:cNvPr>
        <xdr:cNvSpPr/>
      </xdr:nvSpPr>
      <xdr:spPr>
        <a:xfrm>
          <a:off x="6987541" y="548639"/>
          <a:ext cx="1632834" cy="41475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u="none" strike="noStrike">
              <a:solidFill>
                <a:schemeClr val="lt1"/>
              </a:solidFill>
              <a:effectLst/>
              <a:latin typeface="+mn-lt"/>
              <a:ea typeface="+mn-ea"/>
              <a:cs typeface="+mn-cs"/>
            </a:rPr>
            <a:t> $</a:t>
          </a:r>
          <a:r>
            <a:rPr lang="en-CA" sz="1100" b="0" i="0" u="none" strike="noStrike">
              <a:solidFill>
                <a:srgbClr val="000000"/>
              </a:solidFill>
              <a:effectLst/>
              <a:latin typeface="Arial" panose="020B0604020202020204" pitchFamily="34" charset="0"/>
            </a:rPr>
            <a:t> </a:t>
          </a:r>
          <a:r>
            <a:rPr lang="en-CA" sz="1400" b="1" i="0" u="none" strike="noStrike">
              <a:solidFill>
                <a:srgbClr val="000000"/>
              </a:solidFill>
              <a:effectLst/>
              <a:latin typeface="Arial" panose="020B0604020202020204" pitchFamily="34" charset="0"/>
            </a:rPr>
            <a:t>$ 1,881,524.77 </a:t>
          </a:r>
          <a:r>
            <a:rPr lang="en-CA" sz="1100" b="0" i="0" u="none" strike="noStrike">
              <a:solidFill>
                <a:schemeClr val="lt1"/>
              </a:solidFill>
              <a:effectLst/>
              <a:latin typeface="+mn-lt"/>
              <a:ea typeface="+mn-ea"/>
              <a:cs typeface="+mn-cs"/>
            </a:rPr>
            <a:t>9,060.56  $209,060.56 </a:t>
          </a:r>
          <a:endParaRPr lang="en-CA" sz="1100"/>
        </a:p>
      </xdr:txBody>
    </xdr:sp>
    <xdr:clientData/>
  </xdr:twoCellAnchor>
  <xdr:twoCellAnchor>
    <xdr:from>
      <xdr:col>15</xdr:col>
      <xdr:colOff>243840</xdr:colOff>
      <xdr:row>1</xdr:row>
      <xdr:rowOff>68580</xdr:rowOff>
    </xdr:from>
    <xdr:to>
      <xdr:col>18</xdr:col>
      <xdr:colOff>327660</xdr:colOff>
      <xdr:row>6</xdr:row>
      <xdr:rowOff>0</xdr:rowOff>
    </xdr:to>
    <xdr:sp macro="" textlink="">
      <xdr:nvSpPr>
        <xdr:cNvPr id="12" name="Rectangle: Rounded Corners 11">
          <a:extLst>
            <a:ext uri="{FF2B5EF4-FFF2-40B4-BE49-F238E27FC236}">
              <a16:creationId xmlns:a16="http://schemas.microsoft.com/office/drawing/2014/main" id="{4C7A443F-97BE-4F19-8FC5-F69C3C2878CD}"/>
            </a:ext>
          </a:extLst>
        </xdr:cNvPr>
        <xdr:cNvSpPr/>
      </xdr:nvSpPr>
      <xdr:spPr>
        <a:xfrm>
          <a:off x="9387840" y="236220"/>
          <a:ext cx="191262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Total Profit</a:t>
          </a:r>
        </a:p>
      </xdr:txBody>
    </xdr:sp>
    <xdr:clientData/>
  </xdr:twoCellAnchor>
  <xdr:twoCellAnchor>
    <xdr:from>
      <xdr:col>15</xdr:col>
      <xdr:colOff>350520</xdr:colOff>
      <xdr:row>3</xdr:row>
      <xdr:rowOff>22860</xdr:rowOff>
    </xdr:from>
    <xdr:to>
      <xdr:col>17</xdr:col>
      <xdr:colOff>525780</xdr:colOff>
      <xdr:row>5</xdr:row>
      <xdr:rowOff>30480</xdr:rowOff>
    </xdr:to>
    <xdr:sp macro="" textlink="">
      <xdr:nvSpPr>
        <xdr:cNvPr id="13" name="Rectangle: Rounded Corners 12">
          <a:extLst>
            <a:ext uri="{FF2B5EF4-FFF2-40B4-BE49-F238E27FC236}">
              <a16:creationId xmlns:a16="http://schemas.microsoft.com/office/drawing/2014/main" id="{644ABCD0-7A63-4B8B-AC7D-33E83AC724DE}"/>
            </a:ext>
          </a:extLst>
        </xdr:cNvPr>
        <xdr:cNvSpPr/>
      </xdr:nvSpPr>
      <xdr:spPr>
        <a:xfrm>
          <a:off x="9494520" y="525780"/>
          <a:ext cx="1394460" cy="3429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u="none" strike="noStrike">
              <a:solidFill>
                <a:schemeClr val="lt1"/>
              </a:solidFill>
              <a:effectLst/>
              <a:latin typeface="+mn-lt"/>
              <a:ea typeface="+mn-ea"/>
              <a:cs typeface="+mn-cs"/>
            </a:rPr>
            <a:t> </a:t>
          </a:r>
          <a:r>
            <a:rPr lang="en-CA" sz="1400" b="1" i="0" u="none" strike="noStrike">
              <a:solidFill>
                <a:srgbClr val="000000"/>
              </a:solidFill>
              <a:effectLst/>
              <a:latin typeface="Arial" panose="020B0604020202020204" pitchFamily="34" charset="0"/>
            </a:rPr>
            <a:t>$215,023.40 </a:t>
          </a:r>
          <a:r>
            <a:rPr lang="en-CA" sz="1400" b="1" i="0" u="none" strike="noStrike">
              <a:solidFill>
                <a:schemeClr val="lt1"/>
              </a:solidFill>
              <a:effectLst/>
              <a:latin typeface="+mn-lt"/>
              <a:ea typeface="+mn-ea"/>
              <a:cs typeface="+mn-cs"/>
            </a:rPr>
            <a:t>  </a:t>
          </a:r>
          <a:r>
            <a:rPr lang="en-CA" sz="1100" b="0" i="0" u="none" strike="noStrike">
              <a:solidFill>
                <a:schemeClr val="lt1"/>
              </a:solidFill>
              <a:effectLst/>
              <a:latin typeface="+mn-lt"/>
              <a:ea typeface="+mn-ea"/>
              <a:cs typeface="+mn-cs"/>
            </a:rPr>
            <a:t>$209,060.56 </a:t>
          </a:r>
          <a:endParaRPr lang="en-CA" sz="1100"/>
        </a:p>
      </xdr:txBody>
    </xdr:sp>
    <xdr:clientData/>
  </xdr:twoCellAnchor>
  <xdr:twoCellAnchor editAs="oneCell">
    <xdr:from>
      <xdr:col>17</xdr:col>
      <xdr:colOff>594360</xdr:colOff>
      <xdr:row>1</xdr:row>
      <xdr:rowOff>160020</xdr:rowOff>
    </xdr:from>
    <xdr:to>
      <xdr:col>18</xdr:col>
      <xdr:colOff>320040</xdr:colOff>
      <xdr:row>3</xdr:row>
      <xdr:rowOff>160020</xdr:rowOff>
    </xdr:to>
    <xdr:pic>
      <xdr:nvPicPr>
        <xdr:cNvPr id="14" name="Graphic 13" descr="Flying Money with solid fill">
          <a:extLst>
            <a:ext uri="{FF2B5EF4-FFF2-40B4-BE49-F238E27FC236}">
              <a16:creationId xmlns:a16="http://schemas.microsoft.com/office/drawing/2014/main" id="{B73D22FF-B032-4B38-803F-9C6A783CD5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57560" y="327660"/>
          <a:ext cx="335280" cy="335280"/>
        </a:xfrm>
        <a:prstGeom prst="rect">
          <a:avLst/>
        </a:prstGeom>
      </xdr:spPr>
    </xdr:pic>
    <xdr:clientData/>
  </xdr:twoCellAnchor>
  <xdr:twoCellAnchor>
    <xdr:from>
      <xdr:col>3</xdr:col>
      <xdr:colOff>327660</xdr:colOff>
      <xdr:row>3</xdr:row>
      <xdr:rowOff>30480</xdr:rowOff>
    </xdr:from>
    <xdr:to>
      <xdr:col>7</xdr:col>
      <xdr:colOff>121920</xdr:colOff>
      <xdr:row>10</xdr:row>
      <xdr:rowOff>68580</xdr:rowOff>
    </xdr:to>
    <xdr:sp macro="" textlink="">
      <xdr:nvSpPr>
        <xdr:cNvPr id="15" name="Rectangle: Rounded Corners 14">
          <a:extLst>
            <a:ext uri="{FF2B5EF4-FFF2-40B4-BE49-F238E27FC236}">
              <a16:creationId xmlns:a16="http://schemas.microsoft.com/office/drawing/2014/main" id="{2B3FEFFE-4B35-4805-81C8-459403D3C4C0}"/>
            </a:ext>
          </a:extLst>
        </xdr:cNvPr>
        <xdr:cNvSpPr/>
      </xdr:nvSpPr>
      <xdr:spPr>
        <a:xfrm>
          <a:off x="2156460" y="533400"/>
          <a:ext cx="2232660" cy="1211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xdr:col>
      <xdr:colOff>312420</xdr:colOff>
      <xdr:row>4</xdr:row>
      <xdr:rowOff>60960</xdr:rowOff>
    </xdr:from>
    <xdr:to>
      <xdr:col>7</xdr:col>
      <xdr:colOff>106680</xdr:colOff>
      <xdr:row>8</xdr:row>
      <xdr:rowOff>152400</xdr:rowOff>
    </xdr:to>
    <xdr:sp macro="" textlink="">
      <xdr:nvSpPr>
        <xdr:cNvPr id="16" name="Rectangle: Rounded Corners 15">
          <a:extLst>
            <a:ext uri="{FF2B5EF4-FFF2-40B4-BE49-F238E27FC236}">
              <a16:creationId xmlns:a16="http://schemas.microsoft.com/office/drawing/2014/main" id="{5DD8655C-40AB-42B8-B5BC-3A1F010BB738}"/>
            </a:ext>
          </a:extLst>
        </xdr:cNvPr>
        <xdr:cNvSpPr/>
      </xdr:nvSpPr>
      <xdr:spPr>
        <a:xfrm>
          <a:off x="2141220" y="731520"/>
          <a:ext cx="2232660" cy="7620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CA" sz="1100" b="1">
              <a:solidFill>
                <a:sysClr val="windowText" lastClr="000000"/>
              </a:solidFill>
              <a:effectLst/>
              <a:latin typeface="+mn-lt"/>
              <a:ea typeface="+mn-ea"/>
              <a:cs typeface="+mn-cs"/>
            </a:rPr>
            <a:t>SUPER STORE PERFORMANCE</a:t>
          </a:r>
          <a:endParaRPr lang="en-CA" sz="1400">
            <a:solidFill>
              <a:sysClr val="windowText" lastClr="000000"/>
            </a:solidFill>
            <a:effectLst/>
          </a:endParaRPr>
        </a:p>
        <a:p>
          <a:r>
            <a:rPr lang="en-CA" sz="1100" b="1">
              <a:solidFill>
                <a:sysClr val="windowText" lastClr="000000"/>
              </a:solidFill>
              <a:effectLst/>
              <a:latin typeface="+mn-lt"/>
              <a:ea typeface="+mn-ea"/>
              <a:cs typeface="+mn-cs"/>
            </a:rPr>
            <a:t>DASHBOARD</a:t>
          </a:r>
          <a:endParaRPr lang="en-CA" sz="1400">
            <a:solidFill>
              <a:sysClr val="windowText" lastClr="000000"/>
            </a:solidFill>
            <a:effectLst/>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xdr:txBody>
    </xdr:sp>
    <xdr:clientData/>
  </xdr:twoCellAnchor>
  <xdr:twoCellAnchor editAs="oneCell">
    <xdr:from>
      <xdr:col>5</xdr:col>
      <xdr:colOff>396240</xdr:colOff>
      <xdr:row>4</xdr:row>
      <xdr:rowOff>99060</xdr:rowOff>
    </xdr:from>
    <xdr:to>
      <xdr:col>6</xdr:col>
      <xdr:colOff>342900</xdr:colOff>
      <xdr:row>7</xdr:row>
      <xdr:rowOff>114300</xdr:rowOff>
    </xdr:to>
    <xdr:pic>
      <xdr:nvPicPr>
        <xdr:cNvPr id="17" name="Graphic 16" descr="Bar graph with upward trend with solid fill">
          <a:extLst>
            <a:ext uri="{FF2B5EF4-FFF2-40B4-BE49-F238E27FC236}">
              <a16:creationId xmlns:a16="http://schemas.microsoft.com/office/drawing/2014/main" id="{77160245-52F5-4818-8FBD-A57711158E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44240" y="769620"/>
          <a:ext cx="556260" cy="518160"/>
        </a:xfrm>
        <a:prstGeom prst="rect">
          <a:avLst/>
        </a:prstGeom>
      </xdr:spPr>
    </xdr:pic>
    <xdr:clientData/>
  </xdr:twoCellAnchor>
  <xdr:twoCellAnchor>
    <xdr:from>
      <xdr:col>0</xdr:col>
      <xdr:colOff>53340</xdr:colOff>
      <xdr:row>10</xdr:row>
      <xdr:rowOff>53340</xdr:rowOff>
    </xdr:from>
    <xdr:to>
      <xdr:col>2</xdr:col>
      <xdr:colOff>312420</xdr:colOff>
      <xdr:row>12</xdr:row>
      <xdr:rowOff>68580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1D1FF84A-D98E-4DC8-91D0-16835BAB01EA}"/>
            </a:ext>
          </a:extLst>
        </xdr:cNvPr>
        <xdr:cNvSpPr/>
      </xdr:nvSpPr>
      <xdr:spPr>
        <a:xfrm>
          <a:off x="53340" y="172974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Dashboard</a:t>
          </a:r>
        </a:p>
      </xdr:txBody>
    </xdr:sp>
    <xdr:clientData/>
  </xdr:twoCellAnchor>
  <xdr:twoCellAnchor>
    <xdr:from>
      <xdr:col>0</xdr:col>
      <xdr:colOff>38100</xdr:colOff>
      <xdr:row>13</xdr:row>
      <xdr:rowOff>76200</xdr:rowOff>
    </xdr:from>
    <xdr:to>
      <xdr:col>2</xdr:col>
      <xdr:colOff>297180</xdr:colOff>
      <xdr:row>15</xdr:row>
      <xdr:rowOff>91440</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7D96297F-EE2D-4D9F-A15B-3462C3AD86D3}"/>
            </a:ext>
          </a:extLst>
        </xdr:cNvPr>
        <xdr:cNvSpPr/>
      </xdr:nvSpPr>
      <xdr:spPr>
        <a:xfrm>
          <a:off x="38100" y="2255520"/>
          <a:ext cx="1478280" cy="35052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Revenue</a:t>
          </a:r>
        </a:p>
      </xdr:txBody>
    </xdr:sp>
    <xdr:clientData/>
  </xdr:twoCellAnchor>
  <xdr:twoCellAnchor>
    <xdr:from>
      <xdr:col>0</xdr:col>
      <xdr:colOff>60960</xdr:colOff>
      <xdr:row>16</xdr:row>
      <xdr:rowOff>0</xdr:rowOff>
    </xdr:from>
    <xdr:to>
      <xdr:col>2</xdr:col>
      <xdr:colOff>320040</xdr:colOff>
      <xdr:row>18</xdr:row>
      <xdr:rowOff>22860</xdr:rowOff>
    </xdr:to>
    <xdr:sp macro="" textlink="">
      <xdr:nvSpPr>
        <xdr:cNvPr id="20" name="Rectangle: Rounded Corners 19">
          <a:hlinkClick xmlns:r="http://schemas.openxmlformats.org/officeDocument/2006/relationships" r:id="rId7"/>
          <a:extLst>
            <a:ext uri="{FF2B5EF4-FFF2-40B4-BE49-F238E27FC236}">
              <a16:creationId xmlns:a16="http://schemas.microsoft.com/office/drawing/2014/main" id="{C16EB33F-1B05-41BF-A2D1-1F1D64424688}"/>
            </a:ext>
          </a:extLst>
        </xdr:cNvPr>
        <xdr:cNvSpPr/>
      </xdr:nvSpPr>
      <xdr:spPr>
        <a:xfrm>
          <a:off x="60960" y="2682240"/>
          <a:ext cx="1478280" cy="35814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Manager </a:t>
          </a:r>
        </a:p>
      </xdr:txBody>
    </xdr:sp>
    <xdr:clientData/>
  </xdr:twoCellAnchor>
  <xdr:twoCellAnchor>
    <xdr:from>
      <xdr:col>0</xdr:col>
      <xdr:colOff>76200</xdr:colOff>
      <xdr:row>18</xdr:row>
      <xdr:rowOff>144780</xdr:rowOff>
    </xdr:from>
    <xdr:to>
      <xdr:col>2</xdr:col>
      <xdr:colOff>335280</xdr:colOff>
      <xdr:row>20</xdr:row>
      <xdr:rowOff>160020</xdr:rowOff>
    </xdr:to>
    <xdr:sp macro="" textlink="">
      <xdr:nvSpPr>
        <xdr:cNvPr id="21" name="Rectangle: Rounded Corners 20">
          <a:hlinkClick xmlns:r="http://schemas.openxmlformats.org/officeDocument/2006/relationships" r:id="rId8"/>
          <a:extLst>
            <a:ext uri="{FF2B5EF4-FFF2-40B4-BE49-F238E27FC236}">
              <a16:creationId xmlns:a16="http://schemas.microsoft.com/office/drawing/2014/main" id="{EEC8AC10-B3E9-4EFD-B8E4-A03821DE4178}"/>
            </a:ext>
          </a:extLst>
        </xdr:cNvPr>
        <xdr:cNvSpPr/>
      </xdr:nvSpPr>
      <xdr:spPr>
        <a:xfrm>
          <a:off x="76200" y="316230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About</a:t>
          </a:r>
        </a:p>
      </xdr:txBody>
    </xdr:sp>
    <xdr:clientData/>
  </xdr:twoCellAnchor>
  <xdr:twoCellAnchor>
    <xdr:from>
      <xdr:col>4</xdr:col>
      <xdr:colOff>297180</xdr:colOff>
      <xdr:row>16</xdr:row>
      <xdr:rowOff>129540</xdr:rowOff>
    </xdr:from>
    <xdr:to>
      <xdr:col>20</xdr:col>
      <xdr:colOff>381000</xdr:colOff>
      <xdr:row>38</xdr:row>
      <xdr:rowOff>106680</xdr:rowOff>
    </xdr:to>
    <xdr:graphicFrame macro="">
      <xdr:nvGraphicFramePr>
        <xdr:cNvPr id="23" name="Chart 22">
          <a:extLst>
            <a:ext uri="{FF2B5EF4-FFF2-40B4-BE49-F238E27FC236}">
              <a16:creationId xmlns:a16="http://schemas.microsoft.com/office/drawing/2014/main" id="{2ED5D366-F5A3-4A6B-9E17-30C957E15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99060</xdr:colOff>
      <xdr:row>2</xdr:row>
      <xdr:rowOff>144780</xdr:rowOff>
    </xdr:from>
    <xdr:to>
      <xdr:col>14</xdr:col>
      <xdr:colOff>22860</xdr:colOff>
      <xdr:row>22</xdr:row>
      <xdr:rowOff>110490</xdr:rowOff>
    </xdr:to>
    <xdr:graphicFrame macro="">
      <xdr:nvGraphicFramePr>
        <xdr:cNvPr id="2" name="Chart 1">
          <a:extLst>
            <a:ext uri="{FF2B5EF4-FFF2-40B4-BE49-F238E27FC236}">
              <a16:creationId xmlns:a16="http://schemas.microsoft.com/office/drawing/2014/main" id="{585A7BFE-AE45-1DC2-15B0-019403F53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541020</xdr:colOff>
      <xdr:row>0</xdr:row>
      <xdr:rowOff>148590</xdr:rowOff>
    </xdr:from>
    <xdr:to>
      <xdr:col>6</xdr:col>
      <xdr:colOff>807720</xdr:colOff>
      <xdr:row>15</xdr:row>
      <xdr:rowOff>30480</xdr:rowOff>
    </xdr:to>
    <xdr:graphicFrame macro="">
      <xdr:nvGraphicFramePr>
        <xdr:cNvPr id="2" name="Chart 1">
          <a:extLst>
            <a:ext uri="{FF2B5EF4-FFF2-40B4-BE49-F238E27FC236}">
              <a16:creationId xmlns:a16="http://schemas.microsoft.com/office/drawing/2014/main" id="{C078A4A1-D942-786F-3373-E34FEC25E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68580</xdr:colOff>
      <xdr:row>5</xdr:row>
      <xdr:rowOff>7620</xdr:rowOff>
    </xdr:from>
    <xdr:to>
      <xdr:col>10</xdr:col>
      <xdr:colOff>373380</xdr:colOff>
      <xdr:row>26</xdr:row>
      <xdr:rowOff>3810</xdr:rowOff>
    </xdr:to>
    <xdr:graphicFrame macro="">
      <xdr:nvGraphicFramePr>
        <xdr:cNvPr id="2" name="Chart 1">
          <a:extLst>
            <a:ext uri="{FF2B5EF4-FFF2-40B4-BE49-F238E27FC236}">
              <a16:creationId xmlns:a16="http://schemas.microsoft.com/office/drawing/2014/main" id="{303AD989-250F-C889-5AD0-5E1548832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419100</xdr:colOff>
      <xdr:row>3</xdr:row>
      <xdr:rowOff>148590</xdr:rowOff>
    </xdr:from>
    <xdr:to>
      <xdr:col>17</xdr:col>
      <xdr:colOff>76200</xdr:colOff>
      <xdr:row>20</xdr:row>
      <xdr:rowOff>41910</xdr:rowOff>
    </xdr:to>
    <xdr:graphicFrame macro="">
      <xdr:nvGraphicFramePr>
        <xdr:cNvPr id="2" name="Chart 1">
          <a:extLst>
            <a:ext uri="{FF2B5EF4-FFF2-40B4-BE49-F238E27FC236}">
              <a16:creationId xmlns:a16="http://schemas.microsoft.com/office/drawing/2014/main" id="{91617CCE-4359-564E-B829-212625FCC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571500</xdr:colOff>
      <xdr:row>2</xdr:row>
      <xdr:rowOff>160020</xdr:rowOff>
    </xdr:from>
    <xdr:to>
      <xdr:col>8</xdr:col>
      <xdr:colOff>579120</xdr:colOff>
      <xdr:row>26</xdr:row>
      <xdr:rowOff>129540</xdr:rowOff>
    </xdr:to>
    <xdr:graphicFrame macro="">
      <xdr:nvGraphicFramePr>
        <xdr:cNvPr id="2" name="Chart 1">
          <a:extLst>
            <a:ext uri="{FF2B5EF4-FFF2-40B4-BE49-F238E27FC236}">
              <a16:creationId xmlns:a16="http://schemas.microsoft.com/office/drawing/2014/main" id="{079FE1FD-EDFC-0002-3944-DDFCA9B5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7620</xdr:colOff>
      <xdr:row>1</xdr:row>
      <xdr:rowOff>148590</xdr:rowOff>
    </xdr:from>
    <xdr:to>
      <xdr:col>8</xdr:col>
      <xdr:colOff>556260</xdr:colOff>
      <xdr:row>17</xdr:row>
      <xdr:rowOff>144780</xdr:rowOff>
    </xdr:to>
    <xdr:graphicFrame macro="">
      <xdr:nvGraphicFramePr>
        <xdr:cNvPr id="2" name="Chart 1">
          <a:extLst>
            <a:ext uri="{FF2B5EF4-FFF2-40B4-BE49-F238E27FC236}">
              <a16:creationId xmlns:a16="http://schemas.microsoft.com/office/drawing/2014/main" id="{AD2C4FE4-F896-A2EE-3542-C465C72C9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23</xdr:col>
      <xdr:colOff>68580</xdr:colOff>
      <xdr:row>40</xdr:row>
      <xdr:rowOff>114300</xdr:rowOff>
    </xdr:to>
    <xdr:sp macro="" textlink="">
      <xdr:nvSpPr>
        <xdr:cNvPr id="2" name="Rectangle: Rounded Corners 1">
          <a:extLst>
            <a:ext uri="{FF2B5EF4-FFF2-40B4-BE49-F238E27FC236}">
              <a16:creationId xmlns:a16="http://schemas.microsoft.com/office/drawing/2014/main" id="{1FB2EF68-6EFC-407B-B77D-0C779D01D3BB}"/>
            </a:ext>
          </a:extLst>
        </xdr:cNvPr>
        <xdr:cNvSpPr/>
      </xdr:nvSpPr>
      <xdr:spPr>
        <a:xfrm>
          <a:off x="0" y="45720"/>
          <a:ext cx="14089380" cy="6774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480060</xdr:colOff>
      <xdr:row>0</xdr:row>
      <xdr:rowOff>152400</xdr:rowOff>
    </xdr:from>
    <xdr:to>
      <xdr:col>22</xdr:col>
      <xdr:colOff>53340</xdr:colOff>
      <xdr:row>36</xdr:row>
      <xdr:rowOff>30480</xdr:rowOff>
    </xdr:to>
    <xdr:sp macro="" textlink="">
      <xdr:nvSpPr>
        <xdr:cNvPr id="3" name="Rectangle: Rounded Corners 2">
          <a:extLst>
            <a:ext uri="{FF2B5EF4-FFF2-40B4-BE49-F238E27FC236}">
              <a16:creationId xmlns:a16="http://schemas.microsoft.com/office/drawing/2014/main" id="{1DC99A10-19F3-4274-BF6E-75D5BC729FC8}"/>
            </a:ext>
          </a:extLst>
        </xdr:cNvPr>
        <xdr:cNvSpPr/>
      </xdr:nvSpPr>
      <xdr:spPr>
        <a:xfrm>
          <a:off x="1699260" y="152400"/>
          <a:ext cx="11765280" cy="591312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8</xdr:col>
      <xdr:colOff>106680</xdr:colOff>
      <xdr:row>6</xdr:row>
      <xdr:rowOff>76200</xdr:rowOff>
    </xdr:from>
    <xdr:to>
      <xdr:col>21</xdr:col>
      <xdr:colOff>53340</xdr:colOff>
      <xdr:row>11</xdr:row>
      <xdr:rowOff>0</xdr:rowOff>
    </xdr:to>
    <mc:AlternateContent xmlns:mc="http://schemas.openxmlformats.org/markup-compatibility/2006" xmlns:a14="http://schemas.microsoft.com/office/drawing/2010/main">
      <mc:Choice Requires="a14">
        <xdr:graphicFrame macro="">
          <xdr:nvGraphicFramePr>
            <xdr:cNvPr id="7" name="Months (Order Date) 2">
              <a:extLst>
                <a:ext uri="{FF2B5EF4-FFF2-40B4-BE49-F238E27FC236}">
                  <a16:creationId xmlns:a16="http://schemas.microsoft.com/office/drawing/2014/main" id="{1AF5A6CD-D5E4-40F5-B899-1D107D1DBE3E}"/>
                </a:ext>
              </a:extLst>
            </xdr:cNvPr>
            <xdr:cNvGraphicFramePr/>
          </xdr:nvGraphicFramePr>
          <xdr:xfrm>
            <a:off x="0" y="0"/>
            <a:ext cx="0" cy="0"/>
          </xdr:xfrm>
          <a:graphic>
            <a:graphicData uri="http://schemas.microsoft.com/office/drawing/2010/slicer">
              <sle:slicer xmlns:sle="http://schemas.microsoft.com/office/drawing/2010/slicer" name="Months (Order Date) 2"/>
            </a:graphicData>
          </a:graphic>
        </xdr:graphicFrame>
      </mc:Choice>
      <mc:Fallback xmlns="">
        <xdr:sp macro="" textlink="">
          <xdr:nvSpPr>
            <xdr:cNvPr id="0" name=""/>
            <xdr:cNvSpPr>
              <a:spLocks noTextEdit="1"/>
            </xdr:cNvSpPr>
          </xdr:nvSpPr>
          <xdr:spPr>
            <a:xfrm>
              <a:off x="4983480" y="1082040"/>
              <a:ext cx="7871460" cy="762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129540</xdr:colOff>
      <xdr:row>1</xdr:row>
      <xdr:rowOff>76200</xdr:rowOff>
    </xdr:from>
    <xdr:to>
      <xdr:col>14</xdr:col>
      <xdr:colOff>236220</xdr:colOff>
      <xdr:row>6</xdr:row>
      <xdr:rowOff>0</xdr:rowOff>
    </xdr:to>
    <xdr:sp macro="" textlink="">
      <xdr:nvSpPr>
        <xdr:cNvPr id="10" name="Rectangle: Rounded Corners 9">
          <a:extLst>
            <a:ext uri="{FF2B5EF4-FFF2-40B4-BE49-F238E27FC236}">
              <a16:creationId xmlns:a16="http://schemas.microsoft.com/office/drawing/2014/main" id="{00B3E543-1822-487D-AD54-11A31E2B1B08}"/>
            </a:ext>
          </a:extLst>
        </xdr:cNvPr>
        <xdr:cNvSpPr/>
      </xdr:nvSpPr>
      <xdr:spPr>
        <a:xfrm>
          <a:off x="6835140" y="243840"/>
          <a:ext cx="19354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Total sale</a:t>
          </a:r>
        </a:p>
      </xdr:txBody>
    </xdr:sp>
    <xdr:clientData/>
  </xdr:twoCellAnchor>
  <xdr:twoCellAnchor>
    <xdr:from>
      <xdr:col>11</xdr:col>
      <xdr:colOff>281941</xdr:colOff>
      <xdr:row>3</xdr:row>
      <xdr:rowOff>45719</xdr:rowOff>
    </xdr:from>
    <xdr:to>
      <xdr:col>14</xdr:col>
      <xdr:colOff>85975</xdr:colOff>
      <xdr:row>5</xdr:row>
      <xdr:rowOff>125198</xdr:rowOff>
    </xdr:to>
    <xdr:sp macro="" textlink="">
      <xdr:nvSpPr>
        <xdr:cNvPr id="11" name="Rectangle: Rounded Corners 10">
          <a:extLst>
            <a:ext uri="{FF2B5EF4-FFF2-40B4-BE49-F238E27FC236}">
              <a16:creationId xmlns:a16="http://schemas.microsoft.com/office/drawing/2014/main" id="{3F4A477A-ACFC-4D8A-A1A7-7EA9B813EDA8}"/>
            </a:ext>
          </a:extLst>
        </xdr:cNvPr>
        <xdr:cNvSpPr/>
      </xdr:nvSpPr>
      <xdr:spPr>
        <a:xfrm>
          <a:off x="6987541" y="548639"/>
          <a:ext cx="1632834" cy="41475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u="none" strike="noStrike">
              <a:solidFill>
                <a:schemeClr val="lt1"/>
              </a:solidFill>
              <a:effectLst/>
              <a:latin typeface="+mn-lt"/>
              <a:ea typeface="+mn-ea"/>
              <a:cs typeface="+mn-cs"/>
            </a:rPr>
            <a:t> $</a:t>
          </a:r>
          <a:r>
            <a:rPr lang="en-CA" sz="1100" b="0" i="0" u="none" strike="noStrike">
              <a:solidFill>
                <a:srgbClr val="000000"/>
              </a:solidFill>
              <a:effectLst/>
              <a:latin typeface="Arial" panose="020B0604020202020204" pitchFamily="34" charset="0"/>
            </a:rPr>
            <a:t> </a:t>
          </a:r>
          <a:r>
            <a:rPr lang="en-CA" sz="1400" b="1" i="0" u="none" strike="noStrike">
              <a:solidFill>
                <a:srgbClr val="000000"/>
              </a:solidFill>
              <a:effectLst/>
              <a:latin typeface="Arial" panose="020B0604020202020204" pitchFamily="34" charset="0"/>
            </a:rPr>
            <a:t>$ 1,881,524.77 </a:t>
          </a:r>
          <a:r>
            <a:rPr lang="en-CA" sz="1100" b="0" i="0" u="none" strike="noStrike">
              <a:solidFill>
                <a:schemeClr val="lt1"/>
              </a:solidFill>
              <a:effectLst/>
              <a:latin typeface="+mn-lt"/>
              <a:ea typeface="+mn-ea"/>
              <a:cs typeface="+mn-cs"/>
            </a:rPr>
            <a:t>9,060.56  $209,060.56 </a:t>
          </a:r>
          <a:endParaRPr lang="en-CA" sz="1100"/>
        </a:p>
      </xdr:txBody>
    </xdr:sp>
    <xdr:clientData/>
  </xdr:twoCellAnchor>
  <xdr:twoCellAnchor>
    <xdr:from>
      <xdr:col>15</xdr:col>
      <xdr:colOff>243840</xdr:colOff>
      <xdr:row>1</xdr:row>
      <xdr:rowOff>68580</xdr:rowOff>
    </xdr:from>
    <xdr:to>
      <xdr:col>18</xdr:col>
      <xdr:colOff>327660</xdr:colOff>
      <xdr:row>6</xdr:row>
      <xdr:rowOff>0</xdr:rowOff>
    </xdr:to>
    <xdr:sp macro="" textlink="">
      <xdr:nvSpPr>
        <xdr:cNvPr id="12" name="Rectangle: Rounded Corners 11">
          <a:extLst>
            <a:ext uri="{FF2B5EF4-FFF2-40B4-BE49-F238E27FC236}">
              <a16:creationId xmlns:a16="http://schemas.microsoft.com/office/drawing/2014/main" id="{56068E30-A4C8-42A3-B30D-BD78D9557270}"/>
            </a:ext>
          </a:extLst>
        </xdr:cNvPr>
        <xdr:cNvSpPr/>
      </xdr:nvSpPr>
      <xdr:spPr>
        <a:xfrm>
          <a:off x="9387840" y="236220"/>
          <a:ext cx="191262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Total Profit</a:t>
          </a:r>
        </a:p>
      </xdr:txBody>
    </xdr:sp>
    <xdr:clientData/>
  </xdr:twoCellAnchor>
  <xdr:twoCellAnchor>
    <xdr:from>
      <xdr:col>15</xdr:col>
      <xdr:colOff>350520</xdr:colOff>
      <xdr:row>3</xdr:row>
      <xdr:rowOff>22860</xdr:rowOff>
    </xdr:from>
    <xdr:to>
      <xdr:col>17</xdr:col>
      <xdr:colOff>525780</xdr:colOff>
      <xdr:row>5</xdr:row>
      <xdr:rowOff>30480</xdr:rowOff>
    </xdr:to>
    <xdr:sp macro="" textlink="">
      <xdr:nvSpPr>
        <xdr:cNvPr id="13" name="Rectangle: Rounded Corners 12">
          <a:extLst>
            <a:ext uri="{FF2B5EF4-FFF2-40B4-BE49-F238E27FC236}">
              <a16:creationId xmlns:a16="http://schemas.microsoft.com/office/drawing/2014/main" id="{D5F1DE28-EB9C-4931-BFD5-4E09E87101A2}"/>
            </a:ext>
          </a:extLst>
        </xdr:cNvPr>
        <xdr:cNvSpPr/>
      </xdr:nvSpPr>
      <xdr:spPr>
        <a:xfrm>
          <a:off x="9494520" y="525780"/>
          <a:ext cx="1394460" cy="3429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u="none" strike="noStrike">
              <a:solidFill>
                <a:schemeClr val="lt1"/>
              </a:solidFill>
              <a:effectLst/>
              <a:latin typeface="+mn-lt"/>
              <a:ea typeface="+mn-ea"/>
              <a:cs typeface="+mn-cs"/>
            </a:rPr>
            <a:t> </a:t>
          </a:r>
          <a:r>
            <a:rPr lang="en-CA" sz="1400" b="1" i="0" u="none" strike="noStrike">
              <a:solidFill>
                <a:srgbClr val="000000"/>
              </a:solidFill>
              <a:effectLst/>
              <a:latin typeface="Arial" panose="020B0604020202020204" pitchFamily="34" charset="0"/>
            </a:rPr>
            <a:t>$215,023.40 </a:t>
          </a:r>
          <a:r>
            <a:rPr lang="en-CA" sz="1400" b="1" i="0" u="none" strike="noStrike">
              <a:solidFill>
                <a:schemeClr val="lt1"/>
              </a:solidFill>
              <a:effectLst/>
              <a:latin typeface="+mn-lt"/>
              <a:ea typeface="+mn-ea"/>
              <a:cs typeface="+mn-cs"/>
            </a:rPr>
            <a:t>  </a:t>
          </a:r>
          <a:r>
            <a:rPr lang="en-CA" sz="1100" b="0" i="0" u="none" strike="noStrike">
              <a:solidFill>
                <a:schemeClr val="lt1"/>
              </a:solidFill>
              <a:effectLst/>
              <a:latin typeface="+mn-lt"/>
              <a:ea typeface="+mn-ea"/>
              <a:cs typeface="+mn-cs"/>
            </a:rPr>
            <a:t>$209,060.56 </a:t>
          </a:r>
          <a:endParaRPr lang="en-CA" sz="1100"/>
        </a:p>
      </xdr:txBody>
    </xdr:sp>
    <xdr:clientData/>
  </xdr:twoCellAnchor>
  <xdr:twoCellAnchor editAs="oneCell">
    <xdr:from>
      <xdr:col>17</xdr:col>
      <xdr:colOff>594360</xdr:colOff>
      <xdr:row>1</xdr:row>
      <xdr:rowOff>160020</xdr:rowOff>
    </xdr:from>
    <xdr:to>
      <xdr:col>18</xdr:col>
      <xdr:colOff>320040</xdr:colOff>
      <xdr:row>3</xdr:row>
      <xdr:rowOff>160020</xdr:rowOff>
    </xdr:to>
    <xdr:pic>
      <xdr:nvPicPr>
        <xdr:cNvPr id="14" name="Graphic 13" descr="Flying Money with solid fill">
          <a:extLst>
            <a:ext uri="{FF2B5EF4-FFF2-40B4-BE49-F238E27FC236}">
              <a16:creationId xmlns:a16="http://schemas.microsoft.com/office/drawing/2014/main" id="{910D1CA9-FBBA-448F-AF2D-D0D4FD43F9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57560" y="327660"/>
          <a:ext cx="335280" cy="335280"/>
        </a:xfrm>
        <a:prstGeom prst="rect">
          <a:avLst/>
        </a:prstGeom>
      </xdr:spPr>
    </xdr:pic>
    <xdr:clientData/>
  </xdr:twoCellAnchor>
  <xdr:twoCellAnchor>
    <xdr:from>
      <xdr:col>3</xdr:col>
      <xdr:colOff>228600</xdr:colOff>
      <xdr:row>3</xdr:row>
      <xdr:rowOff>38100</xdr:rowOff>
    </xdr:from>
    <xdr:to>
      <xdr:col>7</xdr:col>
      <xdr:colOff>22860</xdr:colOff>
      <xdr:row>10</xdr:row>
      <xdr:rowOff>76200</xdr:rowOff>
    </xdr:to>
    <xdr:sp macro="" textlink="">
      <xdr:nvSpPr>
        <xdr:cNvPr id="15" name="Rectangle: Rounded Corners 14">
          <a:extLst>
            <a:ext uri="{FF2B5EF4-FFF2-40B4-BE49-F238E27FC236}">
              <a16:creationId xmlns:a16="http://schemas.microsoft.com/office/drawing/2014/main" id="{95B88043-0B67-4B2C-AC40-9A261649B08D}"/>
            </a:ext>
          </a:extLst>
        </xdr:cNvPr>
        <xdr:cNvSpPr/>
      </xdr:nvSpPr>
      <xdr:spPr>
        <a:xfrm>
          <a:off x="2057400" y="541020"/>
          <a:ext cx="2232660" cy="1211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xdr:col>
      <xdr:colOff>213360</xdr:colOff>
      <xdr:row>4</xdr:row>
      <xdr:rowOff>60960</xdr:rowOff>
    </xdr:from>
    <xdr:to>
      <xdr:col>7</xdr:col>
      <xdr:colOff>7620</xdr:colOff>
      <xdr:row>8</xdr:row>
      <xdr:rowOff>152400</xdr:rowOff>
    </xdr:to>
    <xdr:sp macro="" textlink="">
      <xdr:nvSpPr>
        <xdr:cNvPr id="16" name="Rectangle: Rounded Corners 15">
          <a:extLst>
            <a:ext uri="{FF2B5EF4-FFF2-40B4-BE49-F238E27FC236}">
              <a16:creationId xmlns:a16="http://schemas.microsoft.com/office/drawing/2014/main" id="{525C7CC6-04A7-45DB-B827-60FADF660940}"/>
            </a:ext>
          </a:extLst>
        </xdr:cNvPr>
        <xdr:cNvSpPr/>
      </xdr:nvSpPr>
      <xdr:spPr>
        <a:xfrm>
          <a:off x="2042160" y="731520"/>
          <a:ext cx="2232660" cy="7620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CA" sz="1100" b="1">
              <a:solidFill>
                <a:sysClr val="windowText" lastClr="000000"/>
              </a:solidFill>
              <a:effectLst/>
              <a:latin typeface="+mn-lt"/>
              <a:ea typeface="+mn-ea"/>
              <a:cs typeface="+mn-cs"/>
            </a:rPr>
            <a:t>SUPER STORE PERFORMANCE</a:t>
          </a:r>
          <a:endParaRPr lang="en-CA" sz="1400">
            <a:solidFill>
              <a:sysClr val="windowText" lastClr="000000"/>
            </a:solidFill>
            <a:effectLst/>
          </a:endParaRPr>
        </a:p>
        <a:p>
          <a:r>
            <a:rPr lang="en-CA" sz="1100" b="1">
              <a:solidFill>
                <a:sysClr val="windowText" lastClr="000000"/>
              </a:solidFill>
              <a:effectLst/>
              <a:latin typeface="+mn-lt"/>
              <a:ea typeface="+mn-ea"/>
              <a:cs typeface="+mn-cs"/>
            </a:rPr>
            <a:t>DASHBOARD</a:t>
          </a:r>
          <a:endParaRPr lang="en-CA" sz="1400">
            <a:solidFill>
              <a:sysClr val="windowText" lastClr="000000"/>
            </a:solidFill>
            <a:effectLst/>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xdr:txBody>
    </xdr:sp>
    <xdr:clientData/>
  </xdr:twoCellAnchor>
  <xdr:twoCellAnchor editAs="oneCell">
    <xdr:from>
      <xdr:col>5</xdr:col>
      <xdr:colOff>396240</xdr:colOff>
      <xdr:row>4</xdr:row>
      <xdr:rowOff>99060</xdr:rowOff>
    </xdr:from>
    <xdr:to>
      <xdr:col>6</xdr:col>
      <xdr:colOff>342900</xdr:colOff>
      <xdr:row>7</xdr:row>
      <xdr:rowOff>114300</xdr:rowOff>
    </xdr:to>
    <xdr:pic>
      <xdr:nvPicPr>
        <xdr:cNvPr id="17" name="Graphic 16" descr="Bar graph with upward trend with solid fill">
          <a:extLst>
            <a:ext uri="{FF2B5EF4-FFF2-40B4-BE49-F238E27FC236}">
              <a16:creationId xmlns:a16="http://schemas.microsoft.com/office/drawing/2014/main" id="{DAD33047-C929-4363-B0C5-92DBACA863B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44240" y="769620"/>
          <a:ext cx="556260" cy="518160"/>
        </a:xfrm>
        <a:prstGeom prst="rect">
          <a:avLst/>
        </a:prstGeom>
      </xdr:spPr>
    </xdr:pic>
    <xdr:clientData/>
  </xdr:twoCellAnchor>
  <xdr:twoCellAnchor>
    <xdr:from>
      <xdr:col>0</xdr:col>
      <xdr:colOff>53340</xdr:colOff>
      <xdr:row>10</xdr:row>
      <xdr:rowOff>53340</xdr:rowOff>
    </xdr:from>
    <xdr:to>
      <xdr:col>2</xdr:col>
      <xdr:colOff>312420</xdr:colOff>
      <xdr:row>12</xdr:row>
      <xdr:rowOff>68580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A90FA55C-009B-453C-A54B-7F5063AF815F}"/>
            </a:ext>
          </a:extLst>
        </xdr:cNvPr>
        <xdr:cNvSpPr/>
      </xdr:nvSpPr>
      <xdr:spPr>
        <a:xfrm>
          <a:off x="53340" y="172974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Dashboard</a:t>
          </a:r>
        </a:p>
      </xdr:txBody>
    </xdr:sp>
    <xdr:clientData/>
  </xdr:twoCellAnchor>
  <xdr:twoCellAnchor>
    <xdr:from>
      <xdr:col>0</xdr:col>
      <xdr:colOff>60960</xdr:colOff>
      <xdr:row>16</xdr:row>
      <xdr:rowOff>0</xdr:rowOff>
    </xdr:from>
    <xdr:to>
      <xdr:col>2</xdr:col>
      <xdr:colOff>320040</xdr:colOff>
      <xdr:row>18</xdr:row>
      <xdr:rowOff>22860</xdr:rowOff>
    </xdr:to>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4F7F5D59-1B6A-4278-BEDA-FD6988F3D92F}"/>
            </a:ext>
          </a:extLst>
        </xdr:cNvPr>
        <xdr:cNvSpPr/>
      </xdr:nvSpPr>
      <xdr:spPr>
        <a:xfrm>
          <a:off x="60960" y="2682240"/>
          <a:ext cx="1478280" cy="35814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Manager </a:t>
          </a:r>
        </a:p>
      </xdr:txBody>
    </xdr:sp>
    <xdr:clientData/>
  </xdr:twoCellAnchor>
  <xdr:twoCellAnchor>
    <xdr:from>
      <xdr:col>0</xdr:col>
      <xdr:colOff>76200</xdr:colOff>
      <xdr:row>18</xdr:row>
      <xdr:rowOff>144780</xdr:rowOff>
    </xdr:from>
    <xdr:to>
      <xdr:col>2</xdr:col>
      <xdr:colOff>335280</xdr:colOff>
      <xdr:row>20</xdr:row>
      <xdr:rowOff>160020</xdr:rowOff>
    </xdr:to>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CB2BECD0-CCD4-4301-A50C-40F91C50FADF}"/>
            </a:ext>
          </a:extLst>
        </xdr:cNvPr>
        <xdr:cNvSpPr/>
      </xdr:nvSpPr>
      <xdr:spPr>
        <a:xfrm>
          <a:off x="76200" y="3162300"/>
          <a:ext cx="1478280" cy="3505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About</a:t>
          </a:r>
        </a:p>
      </xdr:txBody>
    </xdr:sp>
    <xdr:clientData/>
  </xdr:twoCellAnchor>
  <xdr:twoCellAnchor>
    <xdr:from>
      <xdr:col>3</xdr:col>
      <xdr:colOff>495300</xdr:colOff>
      <xdr:row>18</xdr:row>
      <xdr:rowOff>30480</xdr:rowOff>
    </xdr:from>
    <xdr:to>
      <xdr:col>21</xdr:col>
      <xdr:colOff>236220</xdr:colOff>
      <xdr:row>33</xdr:row>
      <xdr:rowOff>68580</xdr:rowOff>
    </xdr:to>
    <xdr:sp macro="" textlink="">
      <xdr:nvSpPr>
        <xdr:cNvPr id="23" name="Rectangle: Rounded Corners 22">
          <a:extLst>
            <a:ext uri="{FF2B5EF4-FFF2-40B4-BE49-F238E27FC236}">
              <a16:creationId xmlns:a16="http://schemas.microsoft.com/office/drawing/2014/main" id="{F7490AA1-9CA3-FCAC-4AA0-497E0A6C27ED}"/>
            </a:ext>
          </a:extLst>
        </xdr:cNvPr>
        <xdr:cNvSpPr/>
      </xdr:nvSpPr>
      <xdr:spPr>
        <a:xfrm>
          <a:off x="2324100" y="3048000"/>
          <a:ext cx="10713720" cy="2552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2500" b="1">
              <a:solidFill>
                <a:sysClr val="windowText" lastClr="000000"/>
              </a:solidFill>
            </a:rPr>
            <a:t>Designed</a:t>
          </a:r>
          <a:r>
            <a:rPr lang="en-CA" sz="2500" b="1" baseline="0">
              <a:solidFill>
                <a:sysClr val="windowText" lastClr="000000"/>
              </a:solidFill>
            </a:rPr>
            <a:t> by Navjot Kaur </a:t>
          </a:r>
        </a:p>
        <a:p>
          <a:pPr algn="ctr"/>
          <a:r>
            <a:rPr lang="en-CA" sz="2500" b="1" baseline="0">
              <a:solidFill>
                <a:sysClr val="windowText" lastClr="000000"/>
              </a:solidFill>
            </a:rPr>
            <a:t> Sr.Data Analyst</a:t>
          </a:r>
        </a:p>
        <a:p>
          <a:pPr algn="ctr"/>
          <a:endParaRPr lang="en-CA" sz="2500" b="1" baseline="0">
            <a:solidFill>
              <a:sysClr val="windowText" lastClr="000000"/>
            </a:solidFill>
          </a:endParaRPr>
        </a:p>
        <a:p>
          <a:pPr algn="ctr"/>
          <a:r>
            <a:rPr lang="en-CA" sz="2500" b="1" baseline="0">
              <a:solidFill>
                <a:sysClr val="windowText" lastClr="000000"/>
              </a:solidFill>
            </a:rPr>
            <a:t>By Using Excel ( You can use any version after 2013)</a:t>
          </a:r>
          <a:endParaRPr lang="en-CA" sz="1100">
            <a:solidFill>
              <a:sysClr val="windowText" lastClr="000000"/>
            </a:solidFill>
          </a:endParaRPr>
        </a:p>
      </xdr:txBody>
    </xdr:sp>
    <xdr:clientData/>
  </xdr:twoCellAnchor>
  <xdr:twoCellAnchor>
    <xdr:from>
      <xdr:col>0</xdr:col>
      <xdr:colOff>53340</xdr:colOff>
      <xdr:row>13</xdr:row>
      <xdr:rowOff>7620</xdr:rowOff>
    </xdr:from>
    <xdr:to>
      <xdr:col>2</xdr:col>
      <xdr:colOff>312420</xdr:colOff>
      <xdr:row>15</xdr:row>
      <xdr:rowOff>22860</xdr:rowOff>
    </xdr:to>
    <xdr:sp macro="" textlink="">
      <xdr:nvSpPr>
        <xdr:cNvPr id="24" name="Rectangle: Rounded Corners 23">
          <a:hlinkClick xmlns:r="http://schemas.openxmlformats.org/officeDocument/2006/relationships" r:id="rId8"/>
          <a:extLst>
            <a:ext uri="{FF2B5EF4-FFF2-40B4-BE49-F238E27FC236}">
              <a16:creationId xmlns:a16="http://schemas.microsoft.com/office/drawing/2014/main" id="{0E96E1AC-5162-4A15-82BE-B389E78B1553}"/>
            </a:ext>
          </a:extLst>
        </xdr:cNvPr>
        <xdr:cNvSpPr/>
      </xdr:nvSpPr>
      <xdr:spPr>
        <a:xfrm>
          <a:off x="53340" y="218694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Revenue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45720</xdr:rowOff>
    </xdr:from>
    <xdr:to>
      <xdr:col>24</xdr:col>
      <xdr:colOff>205740</xdr:colOff>
      <xdr:row>40</xdr:row>
      <xdr:rowOff>114300</xdr:rowOff>
    </xdr:to>
    <xdr:sp macro="" textlink="">
      <xdr:nvSpPr>
        <xdr:cNvPr id="2" name="Rectangle: Rounded Corners 1">
          <a:extLst>
            <a:ext uri="{FF2B5EF4-FFF2-40B4-BE49-F238E27FC236}">
              <a16:creationId xmlns:a16="http://schemas.microsoft.com/office/drawing/2014/main" id="{2DDB31DA-041C-4E3A-BC83-3962AE7418E1}"/>
            </a:ext>
          </a:extLst>
        </xdr:cNvPr>
        <xdr:cNvSpPr/>
      </xdr:nvSpPr>
      <xdr:spPr>
        <a:xfrm>
          <a:off x="0" y="45720"/>
          <a:ext cx="14836140" cy="6774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480060</xdr:colOff>
      <xdr:row>0</xdr:row>
      <xdr:rowOff>152400</xdr:rowOff>
    </xdr:from>
    <xdr:to>
      <xdr:col>23</xdr:col>
      <xdr:colOff>7620</xdr:colOff>
      <xdr:row>39</xdr:row>
      <xdr:rowOff>106680</xdr:rowOff>
    </xdr:to>
    <xdr:sp macro="" textlink="">
      <xdr:nvSpPr>
        <xdr:cNvPr id="3" name="Rectangle: Rounded Corners 2">
          <a:extLst>
            <a:ext uri="{FF2B5EF4-FFF2-40B4-BE49-F238E27FC236}">
              <a16:creationId xmlns:a16="http://schemas.microsoft.com/office/drawing/2014/main" id="{20EC4326-91D4-4E05-82D7-2A6E2A5227BF}"/>
            </a:ext>
          </a:extLst>
        </xdr:cNvPr>
        <xdr:cNvSpPr/>
      </xdr:nvSpPr>
      <xdr:spPr>
        <a:xfrm>
          <a:off x="1699260" y="152400"/>
          <a:ext cx="12329160" cy="649224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12</xdr:col>
      <xdr:colOff>175260</xdr:colOff>
      <xdr:row>6</xdr:row>
      <xdr:rowOff>22860</xdr:rowOff>
    </xdr:from>
    <xdr:to>
      <xdr:col>16</xdr:col>
      <xdr:colOff>365760</xdr:colOff>
      <xdr:row>11</xdr:row>
      <xdr:rowOff>7620</xdr:rowOff>
    </xdr:to>
    <mc:AlternateContent xmlns:mc="http://schemas.openxmlformats.org/markup-compatibility/2006" xmlns:a14="http://schemas.microsoft.com/office/drawing/2010/main">
      <mc:Choice Requires="a14">
        <xdr:graphicFrame macro="">
          <xdr:nvGraphicFramePr>
            <xdr:cNvPr id="4" name="Order Priority 1">
              <a:extLst>
                <a:ext uri="{FF2B5EF4-FFF2-40B4-BE49-F238E27FC236}">
                  <a16:creationId xmlns:a16="http://schemas.microsoft.com/office/drawing/2014/main" id="{EBB1F8AC-7644-4FB7-B018-7406BF5B90A9}"/>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mlns="">
        <xdr:sp macro="" textlink="">
          <xdr:nvSpPr>
            <xdr:cNvPr id="0" name=""/>
            <xdr:cNvSpPr>
              <a:spLocks noTextEdit="1"/>
            </xdr:cNvSpPr>
          </xdr:nvSpPr>
          <xdr:spPr>
            <a:xfrm>
              <a:off x="7490460" y="1028700"/>
              <a:ext cx="2628900" cy="8229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289560</xdr:colOff>
      <xdr:row>6</xdr:row>
      <xdr:rowOff>15241</xdr:rowOff>
    </xdr:from>
    <xdr:to>
      <xdr:col>12</xdr:col>
      <xdr:colOff>167640</xdr:colOff>
      <xdr:row>10</xdr:row>
      <xdr:rowOff>152400</xdr:rowOff>
    </xdr:to>
    <mc:AlternateContent xmlns:mc="http://schemas.openxmlformats.org/markup-compatibility/2006" xmlns:a14="http://schemas.microsoft.com/office/drawing/2010/main">
      <mc:Choice Requires="a14">
        <xdr:graphicFrame macro="">
          <xdr:nvGraphicFramePr>
            <xdr:cNvPr id="5" name="Manager 1">
              <a:extLst>
                <a:ext uri="{FF2B5EF4-FFF2-40B4-BE49-F238E27FC236}">
                  <a16:creationId xmlns:a16="http://schemas.microsoft.com/office/drawing/2014/main" id="{C48CCEF7-D891-41B7-96A5-FC830D63B3C4}"/>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5166360" y="1021081"/>
              <a:ext cx="2316480" cy="8077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350520</xdr:colOff>
      <xdr:row>6</xdr:row>
      <xdr:rowOff>15240</xdr:rowOff>
    </xdr:from>
    <xdr:to>
      <xdr:col>21</xdr:col>
      <xdr:colOff>198120</xdr:colOff>
      <xdr:row>11</xdr:row>
      <xdr:rowOff>0</xdr:rowOff>
    </xdr:to>
    <mc:AlternateContent xmlns:mc="http://schemas.openxmlformats.org/markup-compatibility/2006" xmlns:a14="http://schemas.microsoft.com/office/drawing/2010/main">
      <mc:Choice Requires="a14">
        <xdr:graphicFrame macro="">
          <xdr:nvGraphicFramePr>
            <xdr:cNvPr id="6" name="Customer Segment 1">
              <a:extLst>
                <a:ext uri="{FF2B5EF4-FFF2-40B4-BE49-F238E27FC236}">
                  <a16:creationId xmlns:a16="http://schemas.microsoft.com/office/drawing/2014/main" id="{D0CD47B7-44B2-4404-AC82-D343040BCE97}"/>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104120" y="1021080"/>
              <a:ext cx="2895600" cy="8229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10</xdr:row>
      <xdr:rowOff>137160</xdr:rowOff>
    </xdr:from>
    <xdr:to>
      <xdr:col>21</xdr:col>
      <xdr:colOff>213360</xdr:colOff>
      <xdr:row>15</xdr:row>
      <xdr:rowOff>60960</xdr:rowOff>
    </xdr:to>
    <mc:AlternateContent xmlns:mc="http://schemas.openxmlformats.org/markup-compatibility/2006" xmlns:a14="http://schemas.microsoft.com/office/drawing/2010/main">
      <mc:Choice Requires="a14">
        <xdr:graphicFrame macro="">
          <xdr:nvGraphicFramePr>
            <xdr:cNvPr id="7" name="Months (Order Date) 1">
              <a:extLst>
                <a:ext uri="{FF2B5EF4-FFF2-40B4-BE49-F238E27FC236}">
                  <a16:creationId xmlns:a16="http://schemas.microsoft.com/office/drawing/2014/main" id="{D84B8008-328F-4B2E-A95A-EC54CA9AD8BD}"/>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mlns="">
        <xdr:sp macro="" textlink="">
          <xdr:nvSpPr>
            <xdr:cNvPr id="0" name=""/>
            <xdr:cNvSpPr>
              <a:spLocks noTextEdit="1"/>
            </xdr:cNvSpPr>
          </xdr:nvSpPr>
          <xdr:spPr>
            <a:xfrm>
              <a:off x="5143500" y="1813560"/>
              <a:ext cx="7871460" cy="762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373380</xdr:colOff>
      <xdr:row>13</xdr:row>
      <xdr:rowOff>91440</xdr:rowOff>
    </xdr:from>
    <xdr:to>
      <xdr:col>12</xdr:col>
      <xdr:colOff>304800</xdr:colOff>
      <xdr:row>29</xdr:row>
      <xdr:rowOff>83820</xdr:rowOff>
    </xdr:to>
    <xdr:graphicFrame macro="">
      <xdr:nvGraphicFramePr>
        <xdr:cNvPr id="10" name="Chart 9">
          <a:extLst>
            <a:ext uri="{FF2B5EF4-FFF2-40B4-BE49-F238E27FC236}">
              <a16:creationId xmlns:a16="http://schemas.microsoft.com/office/drawing/2014/main" id="{3194622F-CB64-478F-B7DA-9E9C05828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68580</xdr:colOff>
      <xdr:row>15</xdr:row>
      <xdr:rowOff>60960</xdr:rowOff>
    </xdr:from>
    <xdr:to>
      <xdr:col>21</xdr:col>
      <xdr:colOff>274320</xdr:colOff>
      <xdr:row>34</xdr:row>
      <xdr:rowOff>53340</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39E79DD6-28A0-4C04-8B69-798FBBF6BF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602980" y="2575560"/>
              <a:ext cx="4472940" cy="317754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129540</xdr:colOff>
      <xdr:row>1</xdr:row>
      <xdr:rowOff>76200</xdr:rowOff>
    </xdr:from>
    <xdr:to>
      <xdr:col>14</xdr:col>
      <xdr:colOff>236220</xdr:colOff>
      <xdr:row>6</xdr:row>
      <xdr:rowOff>0</xdr:rowOff>
    </xdr:to>
    <xdr:sp macro="" textlink="">
      <xdr:nvSpPr>
        <xdr:cNvPr id="13" name="Rectangle: Rounded Corners 12">
          <a:extLst>
            <a:ext uri="{FF2B5EF4-FFF2-40B4-BE49-F238E27FC236}">
              <a16:creationId xmlns:a16="http://schemas.microsoft.com/office/drawing/2014/main" id="{328E0F0A-6570-443D-BB70-EA0D6A51FCCC}"/>
            </a:ext>
          </a:extLst>
        </xdr:cNvPr>
        <xdr:cNvSpPr/>
      </xdr:nvSpPr>
      <xdr:spPr>
        <a:xfrm>
          <a:off x="6835140" y="243840"/>
          <a:ext cx="19354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Total sale</a:t>
          </a:r>
        </a:p>
      </xdr:txBody>
    </xdr:sp>
    <xdr:clientData/>
  </xdr:twoCellAnchor>
  <xdr:twoCellAnchor>
    <xdr:from>
      <xdr:col>11</xdr:col>
      <xdr:colOff>281941</xdr:colOff>
      <xdr:row>3</xdr:row>
      <xdr:rowOff>45719</xdr:rowOff>
    </xdr:from>
    <xdr:to>
      <xdr:col>14</xdr:col>
      <xdr:colOff>85975</xdr:colOff>
      <xdr:row>5</xdr:row>
      <xdr:rowOff>125198</xdr:rowOff>
    </xdr:to>
    <xdr:sp macro="" textlink="">
      <xdr:nvSpPr>
        <xdr:cNvPr id="14" name="Rectangle: Rounded Corners 13">
          <a:extLst>
            <a:ext uri="{FF2B5EF4-FFF2-40B4-BE49-F238E27FC236}">
              <a16:creationId xmlns:a16="http://schemas.microsoft.com/office/drawing/2014/main" id="{10666DB7-8303-4BF1-B2A2-97C35891927C}"/>
            </a:ext>
          </a:extLst>
        </xdr:cNvPr>
        <xdr:cNvSpPr/>
      </xdr:nvSpPr>
      <xdr:spPr>
        <a:xfrm>
          <a:off x="6987541" y="548639"/>
          <a:ext cx="1632834" cy="41475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u="none" strike="noStrike">
              <a:solidFill>
                <a:schemeClr val="lt1"/>
              </a:solidFill>
              <a:effectLst/>
              <a:latin typeface="+mn-lt"/>
              <a:ea typeface="+mn-ea"/>
              <a:cs typeface="+mn-cs"/>
            </a:rPr>
            <a:t> $</a:t>
          </a:r>
          <a:r>
            <a:rPr lang="en-CA" sz="1100" b="0" i="0" u="none" strike="noStrike">
              <a:solidFill>
                <a:srgbClr val="000000"/>
              </a:solidFill>
              <a:effectLst/>
              <a:latin typeface="Arial" panose="020B0604020202020204" pitchFamily="34" charset="0"/>
            </a:rPr>
            <a:t> </a:t>
          </a:r>
          <a:r>
            <a:rPr lang="en-CA" sz="1400" b="1" i="0" u="none" strike="noStrike">
              <a:solidFill>
                <a:srgbClr val="000000"/>
              </a:solidFill>
              <a:effectLst/>
              <a:latin typeface="Arial" panose="020B0604020202020204" pitchFamily="34" charset="0"/>
            </a:rPr>
            <a:t>$ 1,881,524.77 </a:t>
          </a:r>
          <a:r>
            <a:rPr lang="en-CA" sz="1100" b="0" i="0" u="none" strike="noStrike">
              <a:solidFill>
                <a:schemeClr val="lt1"/>
              </a:solidFill>
              <a:effectLst/>
              <a:latin typeface="+mn-lt"/>
              <a:ea typeface="+mn-ea"/>
              <a:cs typeface="+mn-cs"/>
            </a:rPr>
            <a:t>9,060.56  $209,060.56 </a:t>
          </a:r>
          <a:endParaRPr lang="en-CA" sz="1100"/>
        </a:p>
      </xdr:txBody>
    </xdr:sp>
    <xdr:clientData/>
  </xdr:twoCellAnchor>
  <xdr:twoCellAnchor>
    <xdr:from>
      <xdr:col>15</xdr:col>
      <xdr:colOff>243840</xdr:colOff>
      <xdr:row>1</xdr:row>
      <xdr:rowOff>68580</xdr:rowOff>
    </xdr:from>
    <xdr:to>
      <xdr:col>18</xdr:col>
      <xdr:colOff>327660</xdr:colOff>
      <xdr:row>6</xdr:row>
      <xdr:rowOff>0</xdr:rowOff>
    </xdr:to>
    <xdr:sp macro="" textlink="">
      <xdr:nvSpPr>
        <xdr:cNvPr id="15" name="Rectangle: Rounded Corners 14">
          <a:extLst>
            <a:ext uri="{FF2B5EF4-FFF2-40B4-BE49-F238E27FC236}">
              <a16:creationId xmlns:a16="http://schemas.microsoft.com/office/drawing/2014/main" id="{169D8D05-85E0-4F0D-8EB9-0F922FA9B003}"/>
            </a:ext>
          </a:extLst>
        </xdr:cNvPr>
        <xdr:cNvSpPr/>
      </xdr:nvSpPr>
      <xdr:spPr>
        <a:xfrm>
          <a:off x="9387840" y="236220"/>
          <a:ext cx="191262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Total Profit</a:t>
          </a:r>
        </a:p>
      </xdr:txBody>
    </xdr:sp>
    <xdr:clientData/>
  </xdr:twoCellAnchor>
  <xdr:twoCellAnchor>
    <xdr:from>
      <xdr:col>15</xdr:col>
      <xdr:colOff>350520</xdr:colOff>
      <xdr:row>3</xdr:row>
      <xdr:rowOff>22860</xdr:rowOff>
    </xdr:from>
    <xdr:to>
      <xdr:col>17</xdr:col>
      <xdr:colOff>525780</xdr:colOff>
      <xdr:row>5</xdr:row>
      <xdr:rowOff>30480</xdr:rowOff>
    </xdr:to>
    <xdr:sp macro="" textlink="">
      <xdr:nvSpPr>
        <xdr:cNvPr id="16" name="Rectangle: Rounded Corners 15">
          <a:extLst>
            <a:ext uri="{FF2B5EF4-FFF2-40B4-BE49-F238E27FC236}">
              <a16:creationId xmlns:a16="http://schemas.microsoft.com/office/drawing/2014/main" id="{DC93F304-A7E9-4339-9C6C-22C1DADCD46C}"/>
            </a:ext>
          </a:extLst>
        </xdr:cNvPr>
        <xdr:cNvSpPr/>
      </xdr:nvSpPr>
      <xdr:spPr>
        <a:xfrm>
          <a:off x="9494520" y="525780"/>
          <a:ext cx="1394460" cy="3429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u="none" strike="noStrike">
              <a:solidFill>
                <a:schemeClr val="lt1"/>
              </a:solidFill>
              <a:effectLst/>
              <a:latin typeface="+mn-lt"/>
              <a:ea typeface="+mn-ea"/>
              <a:cs typeface="+mn-cs"/>
            </a:rPr>
            <a:t> </a:t>
          </a:r>
          <a:r>
            <a:rPr lang="en-CA" sz="1400" b="1" i="0" u="none" strike="noStrike">
              <a:solidFill>
                <a:srgbClr val="000000"/>
              </a:solidFill>
              <a:effectLst/>
              <a:latin typeface="Arial" panose="020B0604020202020204" pitchFamily="34" charset="0"/>
            </a:rPr>
            <a:t>$215,023.40 </a:t>
          </a:r>
          <a:r>
            <a:rPr lang="en-CA" sz="1400" b="1" i="0" u="none" strike="noStrike">
              <a:solidFill>
                <a:schemeClr val="lt1"/>
              </a:solidFill>
              <a:effectLst/>
              <a:latin typeface="+mn-lt"/>
              <a:ea typeface="+mn-ea"/>
              <a:cs typeface="+mn-cs"/>
            </a:rPr>
            <a:t>  </a:t>
          </a:r>
          <a:r>
            <a:rPr lang="en-CA" sz="1100" b="0" i="0" u="none" strike="noStrike">
              <a:solidFill>
                <a:schemeClr val="lt1"/>
              </a:solidFill>
              <a:effectLst/>
              <a:latin typeface="+mn-lt"/>
              <a:ea typeface="+mn-ea"/>
              <a:cs typeface="+mn-cs"/>
            </a:rPr>
            <a:t>$209,060.56 </a:t>
          </a:r>
          <a:endParaRPr lang="en-CA" sz="1100"/>
        </a:p>
      </xdr:txBody>
    </xdr:sp>
    <xdr:clientData/>
  </xdr:twoCellAnchor>
  <xdr:twoCellAnchor editAs="oneCell">
    <xdr:from>
      <xdr:col>17</xdr:col>
      <xdr:colOff>594360</xdr:colOff>
      <xdr:row>1</xdr:row>
      <xdr:rowOff>160020</xdr:rowOff>
    </xdr:from>
    <xdr:to>
      <xdr:col>18</xdr:col>
      <xdr:colOff>320040</xdr:colOff>
      <xdr:row>3</xdr:row>
      <xdr:rowOff>160020</xdr:rowOff>
    </xdr:to>
    <xdr:pic>
      <xdr:nvPicPr>
        <xdr:cNvPr id="17" name="Graphic 16" descr="Flying Money with solid fill">
          <a:extLst>
            <a:ext uri="{FF2B5EF4-FFF2-40B4-BE49-F238E27FC236}">
              <a16:creationId xmlns:a16="http://schemas.microsoft.com/office/drawing/2014/main" id="{017E3AE1-B854-4244-8132-A901CF2BBE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957560" y="327660"/>
          <a:ext cx="335280" cy="335280"/>
        </a:xfrm>
        <a:prstGeom prst="rect">
          <a:avLst/>
        </a:prstGeom>
      </xdr:spPr>
    </xdr:pic>
    <xdr:clientData/>
  </xdr:twoCellAnchor>
  <xdr:twoCellAnchor>
    <xdr:from>
      <xdr:col>3</xdr:col>
      <xdr:colOff>228600</xdr:colOff>
      <xdr:row>3</xdr:row>
      <xdr:rowOff>38100</xdr:rowOff>
    </xdr:from>
    <xdr:to>
      <xdr:col>7</xdr:col>
      <xdr:colOff>22860</xdr:colOff>
      <xdr:row>10</xdr:row>
      <xdr:rowOff>76200</xdr:rowOff>
    </xdr:to>
    <xdr:sp macro="" textlink="">
      <xdr:nvSpPr>
        <xdr:cNvPr id="18" name="Rectangle: Rounded Corners 17">
          <a:extLst>
            <a:ext uri="{FF2B5EF4-FFF2-40B4-BE49-F238E27FC236}">
              <a16:creationId xmlns:a16="http://schemas.microsoft.com/office/drawing/2014/main" id="{9702C2D9-C07A-4594-9C1D-1C494C66DBE1}"/>
            </a:ext>
          </a:extLst>
        </xdr:cNvPr>
        <xdr:cNvSpPr/>
      </xdr:nvSpPr>
      <xdr:spPr>
        <a:xfrm>
          <a:off x="2057400" y="541020"/>
          <a:ext cx="2232660" cy="1211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xdr:col>
      <xdr:colOff>213360</xdr:colOff>
      <xdr:row>4</xdr:row>
      <xdr:rowOff>60960</xdr:rowOff>
    </xdr:from>
    <xdr:to>
      <xdr:col>7</xdr:col>
      <xdr:colOff>7620</xdr:colOff>
      <xdr:row>8</xdr:row>
      <xdr:rowOff>152400</xdr:rowOff>
    </xdr:to>
    <xdr:sp macro="" textlink="">
      <xdr:nvSpPr>
        <xdr:cNvPr id="19" name="Rectangle: Rounded Corners 18">
          <a:extLst>
            <a:ext uri="{FF2B5EF4-FFF2-40B4-BE49-F238E27FC236}">
              <a16:creationId xmlns:a16="http://schemas.microsoft.com/office/drawing/2014/main" id="{526A8595-40FB-4C52-985C-E70846B2CFD1}"/>
            </a:ext>
          </a:extLst>
        </xdr:cNvPr>
        <xdr:cNvSpPr/>
      </xdr:nvSpPr>
      <xdr:spPr>
        <a:xfrm>
          <a:off x="2042160" y="731520"/>
          <a:ext cx="2232660" cy="7620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CA" sz="1100" b="1">
              <a:solidFill>
                <a:sysClr val="windowText" lastClr="000000"/>
              </a:solidFill>
              <a:effectLst/>
              <a:latin typeface="+mn-lt"/>
              <a:ea typeface="+mn-ea"/>
              <a:cs typeface="+mn-cs"/>
            </a:rPr>
            <a:t>SUPER STORE PERFORMANCE</a:t>
          </a:r>
          <a:endParaRPr lang="en-CA" sz="1400">
            <a:solidFill>
              <a:sysClr val="windowText" lastClr="000000"/>
            </a:solidFill>
            <a:effectLst/>
          </a:endParaRPr>
        </a:p>
        <a:p>
          <a:r>
            <a:rPr lang="en-CA" sz="1100" b="1">
              <a:solidFill>
                <a:sysClr val="windowText" lastClr="000000"/>
              </a:solidFill>
              <a:effectLst/>
              <a:latin typeface="+mn-lt"/>
              <a:ea typeface="+mn-ea"/>
              <a:cs typeface="+mn-cs"/>
            </a:rPr>
            <a:t>DASHBOARD</a:t>
          </a:r>
          <a:endParaRPr lang="en-CA" sz="1400">
            <a:solidFill>
              <a:sysClr val="windowText" lastClr="000000"/>
            </a:solidFill>
            <a:effectLst/>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xdr:txBody>
    </xdr:sp>
    <xdr:clientData/>
  </xdr:twoCellAnchor>
  <xdr:twoCellAnchor editAs="oneCell">
    <xdr:from>
      <xdr:col>5</xdr:col>
      <xdr:colOff>396240</xdr:colOff>
      <xdr:row>4</xdr:row>
      <xdr:rowOff>99060</xdr:rowOff>
    </xdr:from>
    <xdr:to>
      <xdr:col>6</xdr:col>
      <xdr:colOff>342900</xdr:colOff>
      <xdr:row>7</xdr:row>
      <xdr:rowOff>114300</xdr:rowOff>
    </xdr:to>
    <xdr:pic>
      <xdr:nvPicPr>
        <xdr:cNvPr id="20" name="Graphic 19" descr="Bar graph with upward trend with solid fill">
          <a:extLst>
            <a:ext uri="{FF2B5EF4-FFF2-40B4-BE49-F238E27FC236}">
              <a16:creationId xmlns:a16="http://schemas.microsoft.com/office/drawing/2014/main" id="{2AEE97DA-DD0E-464C-9F97-8F56F3EE207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444240" y="769620"/>
          <a:ext cx="556260" cy="518160"/>
        </a:xfrm>
        <a:prstGeom prst="rect">
          <a:avLst/>
        </a:prstGeom>
      </xdr:spPr>
    </xdr:pic>
    <xdr:clientData/>
  </xdr:twoCellAnchor>
  <xdr:twoCellAnchor>
    <xdr:from>
      <xdr:col>0</xdr:col>
      <xdr:colOff>53340</xdr:colOff>
      <xdr:row>10</xdr:row>
      <xdr:rowOff>53340</xdr:rowOff>
    </xdr:from>
    <xdr:to>
      <xdr:col>2</xdr:col>
      <xdr:colOff>312420</xdr:colOff>
      <xdr:row>12</xdr:row>
      <xdr:rowOff>68580</xdr:rowOff>
    </xdr:to>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4676C96F-C4B0-4CE9-AB75-63E70709543B}"/>
            </a:ext>
          </a:extLst>
        </xdr:cNvPr>
        <xdr:cNvSpPr/>
      </xdr:nvSpPr>
      <xdr:spPr>
        <a:xfrm>
          <a:off x="53340" y="172974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Dashboard</a:t>
          </a:r>
        </a:p>
      </xdr:txBody>
    </xdr:sp>
    <xdr:clientData/>
  </xdr:twoCellAnchor>
  <xdr:twoCellAnchor>
    <xdr:from>
      <xdr:col>0</xdr:col>
      <xdr:colOff>38100</xdr:colOff>
      <xdr:row>13</xdr:row>
      <xdr:rowOff>76200</xdr:rowOff>
    </xdr:from>
    <xdr:to>
      <xdr:col>2</xdr:col>
      <xdr:colOff>297180</xdr:colOff>
      <xdr:row>15</xdr:row>
      <xdr:rowOff>91440</xdr:rowOff>
    </xdr:to>
    <xdr:sp macro="" textlink="">
      <xdr:nvSpPr>
        <xdr:cNvPr id="22" name="Rectangle: Rounded Corners 21">
          <a:hlinkClick xmlns:r="http://schemas.openxmlformats.org/officeDocument/2006/relationships" r:id="rId8"/>
          <a:extLst>
            <a:ext uri="{FF2B5EF4-FFF2-40B4-BE49-F238E27FC236}">
              <a16:creationId xmlns:a16="http://schemas.microsoft.com/office/drawing/2014/main" id="{7838284A-D483-45F2-9D75-1F528B268565}"/>
            </a:ext>
          </a:extLst>
        </xdr:cNvPr>
        <xdr:cNvSpPr/>
      </xdr:nvSpPr>
      <xdr:spPr>
        <a:xfrm>
          <a:off x="38100" y="225552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Revenue</a:t>
          </a:r>
        </a:p>
      </xdr:txBody>
    </xdr:sp>
    <xdr:clientData/>
  </xdr:twoCellAnchor>
  <xdr:twoCellAnchor>
    <xdr:from>
      <xdr:col>0</xdr:col>
      <xdr:colOff>60960</xdr:colOff>
      <xdr:row>16</xdr:row>
      <xdr:rowOff>0</xdr:rowOff>
    </xdr:from>
    <xdr:to>
      <xdr:col>2</xdr:col>
      <xdr:colOff>320040</xdr:colOff>
      <xdr:row>18</xdr:row>
      <xdr:rowOff>22860</xdr:rowOff>
    </xdr:to>
    <xdr:sp macro="" textlink="">
      <xdr:nvSpPr>
        <xdr:cNvPr id="23" name="Rectangle: Rounded Corners 22">
          <a:extLst>
            <a:ext uri="{FF2B5EF4-FFF2-40B4-BE49-F238E27FC236}">
              <a16:creationId xmlns:a16="http://schemas.microsoft.com/office/drawing/2014/main" id="{BF1C764F-6BBE-4E4A-B397-CD0BCAEFCF9E}"/>
            </a:ext>
          </a:extLst>
        </xdr:cNvPr>
        <xdr:cNvSpPr/>
      </xdr:nvSpPr>
      <xdr:spPr>
        <a:xfrm>
          <a:off x="60960" y="2682240"/>
          <a:ext cx="1478280" cy="3581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Manager </a:t>
          </a:r>
        </a:p>
      </xdr:txBody>
    </xdr:sp>
    <xdr:clientData/>
  </xdr:twoCellAnchor>
  <xdr:twoCellAnchor>
    <xdr:from>
      <xdr:col>0</xdr:col>
      <xdr:colOff>76200</xdr:colOff>
      <xdr:row>18</xdr:row>
      <xdr:rowOff>144780</xdr:rowOff>
    </xdr:from>
    <xdr:to>
      <xdr:col>2</xdr:col>
      <xdr:colOff>335280</xdr:colOff>
      <xdr:row>20</xdr:row>
      <xdr:rowOff>160020</xdr:rowOff>
    </xdr:to>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id="{954BCE77-C5AD-4884-A9D2-AA4871684085}"/>
            </a:ext>
          </a:extLst>
        </xdr:cNvPr>
        <xdr:cNvSpPr/>
      </xdr:nvSpPr>
      <xdr:spPr>
        <a:xfrm>
          <a:off x="76200" y="316230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About</a:t>
          </a:r>
        </a:p>
      </xdr:txBody>
    </xdr:sp>
    <xdr:clientData/>
  </xdr:twoCellAnchor>
  <xdr:twoCellAnchor>
    <xdr:from>
      <xdr:col>2</xdr:col>
      <xdr:colOff>548640</xdr:colOff>
      <xdr:row>27</xdr:row>
      <xdr:rowOff>45720</xdr:rowOff>
    </xdr:from>
    <xdr:to>
      <xdr:col>14</xdr:col>
      <xdr:colOff>441960</xdr:colOff>
      <xdr:row>38</xdr:row>
      <xdr:rowOff>83820</xdr:rowOff>
    </xdr:to>
    <xdr:graphicFrame macro="">
      <xdr:nvGraphicFramePr>
        <xdr:cNvPr id="25" name="Chart 24">
          <a:extLst>
            <a:ext uri="{FF2B5EF4-FFF2-40B4-BE49-F238E27FC236}">
              <a16:creationId xmlns:a16="http://schemas.microsoft.com/office/drawing/2014/main" id="{D7C8E728-C505-43BC-A2E0-FCE5D8C7C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350520</xdr:colOff>
      <xdr:row>46</xdr:row>
      <xdr:rowOff>0</xdr:rowOff>
    </xdr:to>
    <xdr:sp macro="" textlink="">
      <xdr:nvSpPr>
        <xdr:cNvPr id="2" name="Rectangle: Rounded Corners 1">
          <a:extLst>
            <a:ext uri="{FF2B5EF4-FFF2-40B4-BE49-F238E27FC236}">
              <a16:creationId xmlns:a16="http://schemas.microsoft.com/office/drawing/2014/main" id="{7450E092-67CA-3022-D22F-A05D2DEC143D}"/>
            </a:ext>
          </a:extLst>
        </xdr:cNvPr>
        <xdr:cNvSpPr/>
      </xdr:nvSpPr>
      <xdr:spPr>
        <a:xfrm>
          <a:off x="0" y="0"/>
          <a:ext cx="14980920" cy="771144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365760</xdr:colOff>
      <xdr:row>0</xdr:row>
      <xdr:rowOff>114300</xdr:rowOff>
    </xdr:from>
    <xdr:to>
      <xdr:col>21</xdr:col>
      <xdr:colOff>548640</xdr:colOff>
      <xdr:row>43</xdr:row>
      <xdr:rowOff>45720</xdr:rowOff>
    </xdr:to>
    <xdr:sp macro="" textlink="">
      <xdr:nvSpPr>
        <xdr:cNvPr id="3" name="Rectangle: Rounded Corners 2">
          <a:extLst>
            <a:ext uri="{FF2B5EF4-FFF2-40B4-BE49-F238E27FC236}">
              <a16:creationId xmlns:a16="http://schemas.microsoft.com/office/drawing/2014/main" id="{E01F3167-FF9E-46E3-53C7-96A82CC3C8AC}"/>
            </a:ext>
          </a:extLst>
        </xdr:cNvPr>
        <xdr:cNvSpPr/>
      </xdr:nvSpPr>
      <xdr:spPr>
        <a:xfrm>
          <a:off x="1584960" y="114300"/>
          <a:ext cx="11765280" cy="713994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12</xdr:col>
      <xdr:colOff>175260</xdr:colOff>
      <xdr:row>6</xdr:row>
      <xdr:rowOff>22860</xdr:rowOff>
    </xdr:from>
    <xdr:to>
      <xdr:col>16</xdr:col>
      <xdr:colOff>365760</xdr:colOff>
      <xdr:row>11</xdr:row>
      <xdr:rowOff>7620</xdr:rowOff>
    </xdr:to>
    <mc:AlternateContent xmlns:mc="http://schemas.openxmlformats.org/markup-compatibility/2006" xmlns:a14="http://schemas.microsoft.com/office/drawing/2010/main">
      <mc:Choice Requires="a14">
        <xdr:graphicFrame macro="">
          <xdr:nvGraphicFramePr>
            <xdr:cNvPr id="4" name="Order Priority">
              <a:extLst>
                <a:ext uri="{FF2B5EF4-FFF2-40B4-BE49-F238E27FC236}">
                  <a16:creationId xmlns:a16="http://schemas.microsoft.com/office/drawing/2014/main" id="{7DF6B181-9FE0-4167-9DB9-E0BCA382C02D}"/>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7490460" y="1028700"/>
              <a:ext cx="2628900" cy="8229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289560</xdr:colOff>
      <xdr:row>6</xdr:row>
      <xdr:rowOff>15241</xdr:rowOff>
    </xdr:from>
    <xdr:to>
      <xdr:col>12</xdr:col>
      <xdr:colOff>167640</xdr:colOff>
      <xdr:row>10</xdr:row>
      <xdr:rowOff>152400</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0E6B1B9B-4540-47FE-A0AF-02100BE8F45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5166360" y="1021081"/>
              <a:ext cx="2316480" cy="8077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350520</xdr:colOff>
      <xdr:row>6</xdr:row>
      <xdr:rowOff>15240</xdr:rowOff>
    </xdr:from>
    <xdr:to>
      <xdr:col>21</xdr:col>
      <xdr:colOff>198120</xdr:colOff>
      <xdr:row>11</xdr:row>
      <xdr:rowOff>0</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333B1AD5-9A79-4C98-B01C-59BCBBFCC657}"/>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104120" y="1021080"/>
              <a:ext cx="2895600" cy="8229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10</xdr:row>
      <xdr:rowOff>137160</xdr:rowOff>
    </xdr:from>
    <xdr:to>
      <xdr:col>21</xdr:col>
      <xdr:colOff>213360</xdr:colOff>
      <xdr:row>15</xdr:row>
      <xdr:rowOff>60960</xdr:rowOff>
    </xdr:to>
    <mc:AlternateContent xmlns:mc="http://schemas.openxmlformats.org/markup-compatibility/2006" xmlns:a14="http://schemas.microsoft.com/office/drawing/2010/main">
      <mc:Choice Requires="a14">
        <xdr:graphicFrame macro="">
          <xdr:nvGraphicFramePr>
            <xdr:cNvPr id="7" name="Months (Order Date)">
              <a:extLst>
                <a:ext uri="{FF2B5EF4-FFF2-40B4-BE49-F238E27FC236}">
                  <a16:creationId xmlns:a16="http://schemas.microsoft.com/office/drawing/2014/main" id="{337C5390-2ABA-4A88-8F23-456023CB0FA1}"/>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5143500" y="1813560"/>
              <a:ext cx="7871460" cy="762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15</xdr:row>
      <xdr:rowOff>53340</xdr:rowOff>
    </xdr:from>
    <xdr:to>
      <xdr:col>15</xdr:col>
      <xdr:colOff>236220</xdr:colOff>
      <xdr:row>23</xdr:row>
      <xdr:rowOff>53340</xdr:rowOff>
    </xdr:to>
    <xdr:graphicFrame macro="">
      <xdr:nvGraphicFramePr>
        <xdr:cNvPr id="17" name="Chart 16">
          <a:extLst>
            <a:ext uri="{FF2B5EF4-FFF2-40B4-BE49-F238E27FC236}">
              <a16:creationId xmlns:a16="http://schemas.microsoft.com/office/drawing/2014/main" id="{C895C37C-259E-4FBE-8834-E9A842F8F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24</xdr:row>
      <xdr:rowOff>68580</xdr:rowOff>
    </xdr:from>
    <xdr:to>
      <xdr:col>9</xdr:col>
      <xdr:colOff>91440</xdr:colOff>
      <xdr:row>36</xdr:row>
      <xdr:rowOff>76200</xdr:rowOff>
    </xdr:to>
    <xdr:graphicFrame macro="">
      <xdr:nvGraphicFramePr>
        <xdr:cNvPr id="18" name="Chart 17">
          <a:extLst>
            <a:ext uri="{FF2B5EF4-FFF2-40B4-BE49-F238E27FC236}">
              <a16:creationId xmlns:a16="http://schemas.microsoft.com/office/drawing/2014/main" id="{E2AD2BC7-2BCD-4BF9-8003-88734475C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182880</xdr:colOff>
      <xdr:row>24</xdr:row>
      <xdr:rowOff>144780</xdr:rowOff>
    </xdr:from>
    <xdr:to>
      <xdr:col>16</xdr:col>
      <xdr:colOff>144780</xdr:colOff>
      <xdr:row>34</xdr:row>
      <xdr:rowOff>30480</xdr:rowOff>
    </xdr:to>
    <xdr:graphicFrame macro="">
      <xdr:nvGraphicFramePr>
        <xdr:cNvPr id="21" name="Chart 20">
          <a:extLst>
            <a:ext uri="{FF2B5EF4-FFF2-40B4-BE49-F238E27FC236}">
              <a16:creationId xmlns:a16="http://schemas.microsoft.com/office/drawing/2014/main" id="{E4CE8677-EC3A-4DB8-9204-D8C900AB6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487680</xdr:colOff>
      <xdr:row>18</xdr:row>
      <xdr:rowOff>45720</xdr:rowOff>
    </xdr:from>
    <xdr:to>
      <xdr:col>21</xdr:col>
      <xdr:colOff>381000</xdr:colOff>
      <xdr:row>33</xdr:row>
      <xdr:rowOff>114300</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0B0635BE-CE26-4B41-ADEC-7166CE9F36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631680" y="3063240"/>
              <a:ext cx="3550920" cy="258318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129540</xdr:colOff>
      <xdr:row>1</xdr:row>
      <xdr:rowOff>53340</xdr:rowOff>
    </xdr:from>
    <xdr:to>
      <xdr:col>14</xdr:col>
      <xdr:colOff>236220</xdr:colOff>
      <xdr:row>5</xdr:row>
      <xdr:rowOff>144780</xdr:rowOff>
    </xdr:to>
    <xdr:sp macro="" textlink="">
      <xdr:nvSpPr>
        <xdr:cNvPr id="23" name="Rectangle: Rounded Corners 22">
          <a:extLst>
            <a:ext uri="{FF2B5EF4-FFF2-40B4-BE49-F238E27FC236}">
              <a16:creationId xmlns:a16="http://schemas.microsoft.com/office/drawing/2014/main" id="{E2B58536-D38E-416D-A6DA-6D3408ED7BEE}"/>
            </a:ext>
          </a:extLst>
        </xdr:cNvPr>
        <xdr:cNvSpPr/>
      </xdr:nvSpPr>
      <xdr:spPr>
        <a:xfrm>
          <a:off x="6835140" y="220980"/>
          <a:ext cx="19354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Total sale</a:t>
          </a:r>
        </a:p>
      </xdr:txBody>
    </xdr:sp>
    <xdr:clientData/>
  </xdr:twoCellAnchor>
  <xdr:twoCellAnchor>
    <xdr:from>
      <xdr:col>11</xdr:col>
      <xdr:colOff>281941</xdr:colOff>
      <xdr:row>3</xdr:row>
      <xdr:rowOff>45719</xdr:rowOff>
    </xdr:from>
    <xdr:to>
      <xdr:col>14</xdr:col>
      <xdr:colOff>85975</xdr:colOff>
      <xdr:row>5</xdr:row>
      <xdr:rowOff>125198</xdr:rowOff>
    </xdr:to>
    <xdr:sp macro="" textlink="">
      <xdr:nvSpPr>
        <xdr:cNvPr id="24" name="Rectangle: Rounded Corners 23">
          <a:extLst>
            <a:ext uri="{FF2B5EF4-FFF2-40B4-BE49-F238E27FC236}">
              <a16:creationId xmlns:a16="http://schemas.microsoft.com/office/drawing/2014/main" id="{FDD9ED27-FC75-4976-859A-CDABEB634278}"/>
            </a:ext>
          </a:extLst>
        </xdr:cNvPr>
        <xdr:cNvSpPr/>
      </xdr:nvSpPr>
      <xdr:spPr>
        <a:xfrm>
          <a:off x="6987541" y="548639"/>
          <a:ext cx="1632834" cy="41475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u="none" strike="noStrike">
              <a:solidFill>
                <a:schemeClr val="lt1"/>
              </a:solidFill>
              <a:effectLst/>
              <a:latin typeface="+mn-lt"/>
              <a:ea typeface="+mn-ea"/>
              <a:cs typeface="+mn-cs"/>
            </a:rPr>
            <a:t> $</a:t>
          </a:r>
          <a:r>
            <a:rPr lang="en-CA" sz="1100" b="0" i="0" u="none" strike="noStrike">
              <a:solidFill>
                <a:srgbClr val="000000"/>
              </a:solidFill>
              <a:effectLst/>
              <a:latin typeface="Arial" panose="020B0604020202020204" pitchFamily="34" charset="0"/>
            </a:rPr>
            <a:t> </a:t>
          </a:r>
          <a:r>
            <a:rPr lang="en-CA" sz="1400" b="1" i="0" u="none" strike="noStrike">
              <a:solidFill>
                <a:srgbClr val="000000"/>
              </a:solidFill>
              <a:effectLst/>
              <a:latin typeface="Arial" panose="020B0604020202020204" pitchFamily="34" charset="0"/>
            </a:rPr>
            <a:t>$ 1,881,524.77 </a:t>
          </a:r>
          <a:r>
            <a:rPr lang="en-CA" sz="1100" b="0" i="0" u="none" strike="noStrike">
              <a:solidFill>
                <a:schemeClr val="lt1"/>
              </a:solidFill>
              <a:effectLst/>
              <a:latin typeface="+mn-lt"/>
              <a:ea typeface="+mn-ea"/>
              <a:cs typeface="+mn-cs"/>
            </a:rPr>
            <a:t>9,060.56  $209,060.56 </a:t>
          </a:r>
          <a:endParaRPr lang="en-CA" sz="1100"/>
        </a:p>
      </xdr:txBody>
    </xdr:sp>
    <xdr:clientData/>
  </xdr:twoCellAnchor>
  <xdr:twoCellAnchor>
    <xdr:from>
      <xdr:col>15</xdr:col>
      <xdr:colOff>266700</xdr:colOff>
      <xdr:row>1</xdr:row>
      <xdr:rowOff>38100</xdr:rowOff>
    </xdr:from>
    <xdr:to>
      <xdr:col>18</xdr:col>
      <xdr:colOff>350520</xdr:colOff>
      <xdr:row>5</xdr:row>
      <xdr:rowOff>137160</xdr:rowOff>
    </xdr:to>
    <xdr:sp macro="" textlink="">
      <xdr:nvSpPr>
        <xdr:cNvPr id="25" name="Rectangle: Rounded Corners 24">
          <a:extLst>
            <a:ext uri="{FF2B5EF4-FFF2-40B4-BE49-F238E27FC236}">
              <a16:creationId xmlns:a16="http://schemas.microsoft.com/office/drawing/2014/main" id="{25C3DD22-E9EB-41C1-930B-1356DEAE941A}"/>
            </a:ext>
          </a:extLst>
        </xdr:cNvPr>
        <xdr:cNvSpPr/>
      </xdr:nvSpPr>
      <xdr:spPr>
        <a:xfrm>
          <a:off x="9410700" y="205740"/>
          <a:ext cx="191262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Total Profit</a:t>
          </a:r>
        </a:p>
      </xdr:txBody>
    </xdr:sp>
    <xdr:clientData/>
  </xdr:twoCellAnchor>
  <xdr:twoCellAnchor>
    <xdr:from>
      <xdr:col>15</xdr:col>
      <xdr:colOff>350520</xdr:colOff>
      <xdr:row>3</xdr:row>
      <xdr:rowOff>22860</xdr:rowOff>
    </xdr:from>
    <xdr:to>
      <xdr:col>17</xdr:col>
      <xdr:colOff>525780</xdr:colOff>
      <xdr:row>5</xdr:row>
      <xdr:rowOff>114300</xdr:rowOff>
    </xdr:to>
    <xdr:sp macro="" textlink="">
      <xdr:nvSpPr>
        <xdr:cNvPr id="26" name="Rectangle: Rounded Corners 25">
          <a:extLst>
            <a:ext uri="{FF2B5EF4-FFF2-40B4-BE49-F238E27FC236}">
              <a16:creationId xmlns:a16="http://schemas.microsoft.com/office/drawing/2014/main" id="{B5BC2C03-0EE2-4095-A95F-AFABF487178E}"/>
            </a:ext>
          </a:extLst>
        </xdr:cNvPr>
        <xdr:cNvSpPr/>
      </xdr:nvSpPr>
      <xdr:spPr>
        <a:xfrm>
          <a:off x="9494520" y="525780"/>
          <a:ext cx="1394460" cy="42672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u="none" strike="noStrike">
              <a:solidFill>
                <a:schemeClr val="lt1"/>
              </a:solidFill>
              <a:effectLst/>
              <a:latin typeface="+mn-lt"/>
              <a:ea typeface="+mn-ea"/>
              <a:cs typeface="+mn-cs"/>
            </a:rPr>
            <a:t> </a:t>
          </a:r>
          <a:r>
            <a:rPr lang="en-CA" sz="1400" b="1" i="0" u="none" strike="noStrike">
              <a:solidFill>
                <a:srgbClr val="000000"/>
              </a:solidFill>
              <a:effectLst/>
              <a:latin typeface="Arial" panose="020B0604020202020204" pitchFamily="34" charset="0"/>
            </a:rPr>
            <a:t>$215,023.40 </a:t>
          </a:r>
          <a:r>
            <a:rPr lang="en-CA" sz="1400" b="1" i="0" u="none" strike="noStrike">
              <a:solidFill>
                <a:schemeClr val="lt1"/>
              </a:solidFill>
              <a:effectLst/>
              <a:latin typeface="+mn-lt"/>
              <a:ea typeface="+mn-ea"/>
              <a:cs typeface="+mn-cs"/>
            </a:rPr>
            <a:t>  </a:t>
          </a:r>
          <a:r>
            <a:rPr lang="en-CA" sz="1100" b="0" i="0" u="none" strike="noStrike">
              <a:solidFill>
                <a:schemeClr val="lt1"/>
              </a:solidFill>
              <a:effectLst/>
              <a:latin typeface="+mn-lt"/>
              <a:ea typeface="+mn-ea"/>
              <a:cs typeface="+mn-cs"/>
            </a:rPr>
            <a:t>$209,060.56 </a:t>
          </a:r>
          <a:endParaRPr lang="en-CA" sz="1100"/>
        </a:p>
      </xdr:txBody>
    </xdr:sp>
    <xdr:clientData/>
  </xdr:twoCellAnchor>
  <xdr:twoCellAnchor editAs="oneCell">
    <xdr:from>
      <xdr:col>17</xdr:col>
      <xdr:colOff>594360</xdr:colOff>
      <xdr:row>1</xdr:row>
      <xdr:rowOff>160020</xdr:rowOff>
    </xdr:from>
    <xdr:to>
      <xdr:col>18</xdr:col>
      <xdr:colOff>320040</xdr:colOff>
      <xdr:row>3</xdr:row>
      <xdr:rowOff>160020</xdr:rowOff>
    </xdr:to>
    <xdr:pic>
      <xdr:nvPicPr>
        <xdr:cNvPr id="27" name="Graphic 26" descr="Flying Money with solid fill">
          <a:extLst>
            <a:ext uri="{FF2B5EF4-FFF2-40B4-BE49-F238E27FC236}">
              <a16:creationId xmlns:a16="http://schemas.microsoft.com/office/drawing/2014/main" id="{2FC04A44-93B4-446A-A737-8C657E0FE9B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957560" y="327660"/>
          <a:ext cx="335280" cy="335280"/>
        </a:xfrm>
        <a:prstGeom prst="rect">
          <a:avLst/>
        </a:prstGeom>
      </xdr:spPr>
    </xdr:pic>
    <xdr:clientData/>
  </xdr:twoCellAnchor>
  <xdr:twoCellAnchor>
    <xdr:from>
      <xdr:col>3</xdr:col>
      <xdr:colOff>198120</xdr:colOff>
      <xdr:row>2</xdr:row>
      <xdr:rowOff>0</xdr:rowOff>
    </xdr:from>
    <xdr:to>
      <xdr:col>6</xdr:col>
      <xdr:colOff>601980</xdr:colOff>
      <xdr:row>9</xdr:row>
      <xdr:rowOff>38100</xdr:rowOff>
    </xdr:to>
    <xdr:sp macro="" textlink="">
      <xdr:nvSpPr>
        <xdr:cNvPr id="28" name="Rectangle: Rounded Corners 27">
          <a:extLst>
            <a:ext uri="{FF2B5EF4-FFF2-40B4-BE49-F238E27FC236}">
              <a16:creationId xmlns:a16="http://schemas.microsoft.com/office/drawing/2014/main" id="{47CC89F2-964A-CA2F-8924-B450F3E50103}"/>
            </a:ext>
          </a:extLst>
        </xdr:cNvPr>
        <xdr:cNvSpPr/>
      </xdr:nvSpPr>
      <xdr:spPr>
        <a:xfrm>
          <a:off x="2026920" y="335280"/>
          <a:ext cx="2232660" cy="1211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xdr:col>
      <xdr:colOff>190500</xdr:colOff>
      <xdr:row>3</xdr:row>
      <xdr:rowOff>129540</xdr:rowOff>
    </xdr:from>
    <xdr:to>
      <xdr:col>6</xdr:col>
      <xdr:colOff>594360</xdr:colOff>
      <xdr:row>8</xdr:row>
      <xdr:rowOff>121920</xdr:rowOff>
    </xdr:to>
    <xdr:sp macro="" textlink="">
      <xdr:nvSpPr>
        <xdr:cNvPr id="29" name="Rectangle: Rounded Corners 28">
          <a:extLst>
            <a:ext uri="{FF2B5EF4-FFF2-40B4-BE49-F238E27FC236}">
              <a16:creationId xmlns:a16="http://schemas.microsoft.com/office/drawing/2014/main" id="{A4B158E2-92AF-47E5-8187-F423A294338D}"/>
            </a:ext>
          </a:extLst>
        </xdr:cNvPr>
        <xdr:cNvSpPr/>
      </xdr:nvSpPr>
      <xdr:spPr>
        <a:xfrm>
          <a:off x="2019300" y="632460"/>
          <a:ext cx="2232660" cy="83058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CA" sz="1100" b="1">
              <a:solidFill>
                <a:sysClr val="windowText" lastClr="000000"/>
              </a:solidFill>
              <a:effectLst/>
              <a:latin typeface="+mn-lt"/>
              <a:ea typeface="+mn-ea"/>
              <a:cs typeface="+mn-cs"/>
            </a:rPr>
            <a:t>SUPER STORE PERFORMANCE</a:t>
          </a:r>
          <a:endParaRPr lang="en-CA" sz="1400">
            <a:solidFill>
              <a:sysClr val="windowText" lastClr="000000"/>
            </a:solidFill>
            <a:effectLst/>
          </a:endParaRPr>
        </a:p>
        <a:p>
          <a:r>
            <a:rPr lang="en-CA" sz="1100" b="1">
              <a:solidFill>
                <a:sysClr val="windowText" lastClr="000000"/>
              </a:solidFill>
              <a:effectLst/>
              <a:latin typeface="+mn-lt"/>
              <a:ea typeface="+mn-ea"/>
              <a:cs typeface="+mn-cs"/>
            </a:rPr>
            <a:t>DASHBOARD</a:t>
          </a:r>
          <a:endParaRPr lang="en-CA" sz="1400">
            <a:solidFill>
              <a:sysClr val="windowText" lastClr="000000"/>
            </a:solidFill>
            <a:effectLst/>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a:p>
          <a:pPr algn="l"/>
          <a:endParaRPr lang="en-CA" sz="1400" b="1">
            <a:solidFill>
              <a:sysClr val="windowText" lastClr="000000"/>
            </a:solidFill>
          </a:endParaRPr>
        </a:p>
      </xdr:txBody>
    </xdr:sp>
    <xdr:clientData/>
  </xdr:twoCellAnchor>
  <xdr:twoCellAnchor editAs="oneCell">
    <xdr:from>
      <xdr:col>5</xdr:col>
      <xdr:colOff>396240</xdr:colOff>
      <xdr:row>4</xdr:row>
      <xdr:rowOff>99060</xdr:rowOff>
    </xdr:from>
    <xdr:to>
      <xdr:col>6</xdr:col>
      <xdr:colOff>342900</xdr:colOff>
      <xdr:row>7</xdr:row>
      <xdr:rowOff>114300</xdr:rowOff>
    </xdr:to>
    <xdr:pic>
      <xdr:nvPicPr>
        <xdr:cNvPr id="31" name="Graphic 30" descr="Bar graph with upward trend with solid fill">
          <a:extLst>
            <a:ext uri="{FF2B5EF4-FFF2-40B4-BE49-F238E27FC236}">
              <a16:creationId xmlns:a16="http://schemas.microsoft.com/office/drawing/2014/main" id="{C473E863-B38E-8B49-0C97-97C0D383CD4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444240" y="769620"/>
          <a:ext cx="556260" cy="518160"/>
        </a:xfrm>
        <a:prstGeom prst="rect">
          <a:avLst/>
        </a:prstGeom>
      </xdr:spPr>
    </xdr:pic>
    <xdr:clientData/>
  </xdr:twoCellAnchor>
  <xdr:twoCellAnchor>
    <xdr:from>
      <xdr:col>0</xdr:col>
      <xdr:colOff>53340</xdr:colOff>
      <xdr:row>10</xdr:row>
      <xdr:rowOff>53340</xdr:rowOff>
    </xdr:from>
    <xdr:to>
      <xdr:col>2</xdr:col>
      <xdr:colOff>312420</xdr:colOff>
      <xdr:row>12</xdr:row>
      <xdr:rowOff>68580</xdr:rowOff>
    </xdr:to>
    <xdr:sp macro="" textlink="">
      <xdr:nvSpPr>
        <xdr:cNvPr id="32" name="Rectangle: Rounded Corners 31">
          <a:hlinkClick xmlns:r="http://schemas.openxmlformats.org/officeDocument/2006/relationships" r:id="rId9"/>
          <a:extLst>
            <a:ext uri="{FF2B5EF4-FFF2-40B4-BE49-F238E27FC236}">
              <a16:creationId xmlns:a16="http://schemas.microsoft.com/office/drawing/2014/main" id="{A844D5E9-22B6-CEEA-E4E2-B0B7155807BB}"/>
            </a:ext>
          </a:extLst>
        </xdr:cNvPr>
        <xdr:cNvSpPr/>
      </xdr:nvSpPr>
      <xdr:spPr>
        <a:xfrm>
          <a:off x="53340" y="1729740"/>
          <a:ext cx="1478280" cy="3505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Dashboard</a:t>
          </a:r>
        </a:p>
      </xdr:txBody>
    </xdr:sp>
    <xdr:clientData/>
  </xdr:twoCellAnchor>
  <xdr:twoCellAnchor>
    <xdr:from>
      <xdr:col>0</xdr:col>
      <xdr:colOff>53340</xdr:colOff>
      <xdr:row>16</xdr:row>
      <xdr:rowOff>76200</xdr:rowOff>
    </xdr:from>
    <xdr:to>
      <xdr:col>2</xdr:col>
      <xdr:colOff>312420</xdr:colOff>
      <xdr:row>18</xdr:row>
      <xdr:rowOff>91440</xdr:rowOff>
    </xdr:to>
    <xdr:sp macro="" textlink="">
      <xdr:nvSpPr>
        <xdr:cNvPr id="34" name="Rectangle: Rounded Corners 33">
          <a:hlinkClick xmlns:r="http://schemas.openxmlformats.org/officeDocument/2006/relationships" r:id="rId10"/>
          <a:extLst>
            <a:ext uri="{FF2B5EF4-FFF2-40B4-BE49-F238E27FC236}">
              <a16:creationId xmlns:a16="http://schemas.microsoft.com/office/drawing/2014/main" id="{21481FD7-A1E1-4730-A35C-590488A996F6}"/>
            </a:ext>
          </a:extLst>
        </xdr:cNvPr>
        <xdr:cNvSpPr/>
      </xdr:nvSpPr>
      <xdr:spPr>
        <a:xfrm>
          <a:off x="53340" y="275844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Manager</a:t>
          </a:r>
        </a:p>
      </xdr:txBody>
    </xdr:sp>
    <xdr:clientData/>
  </xdr:twoCellAnchor>
  <xdr:twoCellAnchor>
    <xdr:from>
      <xdr:col>0</xdr:col>
      <xdr:colOff>45720</xdr:colOff>
      <xdr:row>19</xdr:row>
      <xdr:rowOff>121920</xdr:rowOff>
    </xdr:from>
    <xdr:to>
      <xdr:col>2</xdr:col>
      <xdr:colOff>304800</xdr:colOff>
      <xdr:row>21</xdr:row>
      <xdr:rowOff>137160</xdr:rowOff>
    </xdr:to>
    <xdr:sp macro="" textlink="">
      <xdr:nvSpPr>
        <xdr:cNvPr id="35" name="Rectangle: Rounded Corners 34">
          <a:hlinkClick xmlns:r="http://schemas.openxmlformats.org/officeDocument/2006/relationships" r:id="rId11"/>
          <a:extLst>
            <a:ext uri="{FF2B5EF4-FFF2-40B4-BE49-F238E27FC236}">
              <a16:creationId xmlns:a16="http://schemas.microsoft.com/office/drawing/2014/main" id="{A29A24D0-1F8D-4727-AA60-D03DA553180A}"/>
            </a:ext>
          </a:extLst>
        </xdr:cNvPr>
        <xdr:cNvSpPr/>
      </xdr:nvSpPr>
      <xdr:spPr>
        <a:xfrm>
          <a:off x="45720" y="330708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About</a:t>
          </a:r>
        </a:p>
      </xdr:txBody>
    </xdr:sp>
    <xdr:clientData/>
  </xdr:twoCellAnchor>
  <xdr:twoCellAnchor>
    <xdr:from>
      <xdr:col>0</xdr:col>
      <xdr:colOff>15240</xdr:colOff>
      <xdr:row>13</xdr:row>
      <xdr:rowOff>38100</xdr:rowOff>
    </xdr:from>
    <xdr:to>
      <xdr:col>2</xdr:col>
      <xdr:colOff>274320</xdr:colOff>
      <xdr:row>15</xdr:row>
      <xdr:rowOff>53340</xdr:rowOff>
    </xdr:to>
    <xdr:sp macro="" textlink="">
      <xdr:nvSpPr>
        <xdr:cNvPr id="36" name="Rectangle: Rounded Corners 35">
          <a:hlinkClick xmlns:r="http://schemas.openxmlformats.org/officeDocument/2006/relationships" r:id="rId12"/>
          <a:extLst>
            <a:ext uri="{FF2B5EF4-FFF2-40B4-BE49-F238E27FC236}">
              <a16:creationId xmlns:a16="http://schemas.microsoft.com/office/drawing/2014/main" id="{68DEB808-E88B-4F57-923D-7EEC46C0A0CA}"/>
            </a:ext>
          </a:extLst>
        </xdr:cNvPr>
        <xdr:cNvSpPr/>
      </xdr:nvSpPr>
      <xdr:spPr>
        <a:xfrm>
          <a:off x="15240" y="2217420"/>
          <a:ext cx="1478280" cy="3505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400" b="1">
              <a:solidFill>
                <a:sysClr val="windowText" lastClr="000000"/>
              </a:solidFill>
            </a:rPr>
            <a:t>    Revenue</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0.0819</cdr:x>
      <cdr:y>0.01115</cdr:y>
    </cdr:from>
    <cdr:to>
      <cdr:x>0.23707</cdr:x>
      <cdr:y>0.28421</cdr:y>
    </cdr:to>
    <cdr:pic>
      <cdr:nvPicPr>
        <cdr:cNvPr id="5" name="Graphic 4" descr="Delivery with solid fill">
          <a:extLst xmlns:a="http://schemas.openxmlformats.org/drawingml/2006/main">
            <a:ext uri="{FF2B5EF4-FFF2-40B4-BE49-F238E27FC236}">
              <a16:creationId xmlns:a16="http://schemas.microsoft.com/office/drawing/2014/main" id="{FA032E13-3716-658B-6F83-4E82F4AD77D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83479" y="16142"/>
          <a:ext cx="347624" cy="395337"/>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3</xdr:col>
      <xdr:colOff>594360</xdr:colOff>
      <xdr:row>1</xdr:row>
      <xdr:rowOff>125730</xdr:rowOff>
    </xdr:from>
    <xdr:to>
      <xdr:col>11</xdr:col>
      <xdr:colOff>289560</xdr:colOff>
      <xdr:row>18</xdr:row>
      <xdr:rowOff>19050</xdr:rowOff>
    </xdr:to>
    <xdr:graphicFrame macro="">
      <xdr:nvGraphicFramePr>
        <xdr:cNvPr id="2" name="Chart 1">
          <a:extLst>
            <a:ext uri="{FF2B5EF4-FFF2-40B4-BE49-F238E27FC236}">
              <a16:creationId xmlns:a16="http://schemas.microsoft.com/office/drawing/2014/main" id="{ABAD9738-2260-8F1F-31CE-243EDBFC4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163830</xdr:rowOff>
    </xdr:from>
    <xdr:to>
      <xdr:col>10</xdr:col>
      <xdr:colOff>304800</xdr:colOff>
      <xdr:row>18</xdr:row>
      <xdr:rowOff>57150</xdr:rowOff>
    </xdr:to>
    <xdr:graphicFrame macro="">
      <xdr:nvGraphicFramePr>
        <xdr:cNvPr id="2" name="Chart 1">
          <a:extLst>
            <a:ext uri="{FF2B5EF4-FFF2-40B4-BE49-F238E27FC236}">
              <a16:creationId xmlns:a16="http://schemas.microsoft.com/office/drawing/2014/main" id="{1A256CEB-E90D-FEA3-1A87-46DE6AF93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228600</xdr:colOff>
      <xdr:row>1</xdr:row>
      <xdr:rowOff>11430</xdr:rowOff>
    </xdr:from>
    <xdr:to>
      <xdr:col>14</xdr:col>
      <xdr:colOff>441960</xdr:colOff>
      <xdr:row>17</xdr:row>
      <xdr:rowOff>72390</xdr:rowOff>
    </xdr:to>
    <xdr:graphicFrame macro="">
      <xdr:nvGraphicFramePr>
        <xdr:cNvPr id="2" name="Chart 1">
          <a:extLst>
            <a:ext uri="{FF2B5EF4-FFF2-40B4-BE49-F238E27FC236}">
              <a16:creationId xmlns:a16="http://schemas.microsoft.com/office/drawing/2014/main" id="{9AB08B33-8B2E-5951-223D-0216EEF4A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525780</xdr:colOff>
      <xdr:row>8</xdr:row>
      <xdr:rowOff>95250</xdr:rowOff>
    </xdr:from>
    <xdr:to>
      <xdr:col>15</xdr:col>
      <xdr:colOff>114300</xdr:colOff>
      <xdr:row>29</xdr:row>
      <xdr:rowOff>99060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65296396-3034-5BF4-1ACD-E9E2F807B2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53000" y="1436370"/>
              <a:ext cx="5074920" cy="352425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487680</xdr:colOff>
      <xdr:row>1</xdr:row>
      <xdr:rowOff>38101</xdr:rowOff>
    </xdr:from>
    <xdr:to>
      <xdr:col>17</xdr:col>
      <xdr:colOff>487680</xdr:colOff>
      <xdr:row>6</xdr:row>
      <xdr:rowOff>30480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5D2AD30-01B4-4F7A-59DD-8E151FE670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04120" y="205741"/>
              <a:ext cx="1828800" cy="8305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495300</xdr:colOff>
      <xdr:row>6</xdr:row>
      <xdr:rowOff>106680</xdr:rowOff>
    </xdr:from>
    <xdr:to>
      <xdr:col>17</xdr:col>
      <xdr:colOff>495300</xdr:colOff>
      <xdr:row>19</xdr:row>
      <xdr:rowOff>165735</xdr:rowOff>
    </xdr:to>
    <mc:AlternateContent xmlns:mc="http://schemas.openxmlformats.org/markup-compatibility/2006" xmlns:a14="http://schemas.microsoft.com/office/drawing/2010/main">
      <mc:Choice Requires="a14">
        <xdr:graphicFrame macro="">
          <xdr:nvGraphicFramePr>
            <xdr:cNvPr id="11" name="State or Province">
              <a:extLst>
                <a:ext uri="{FF2B5EF4-FFF2-40B4-BE49-F238E27FC236}">
                  <a16:creationId xmlns:a16="http://schemas.microsoft.com/office/drawing/2014/main" id="{055A98FE-E3D2-0EC7-028F-C528848E49D8}"/>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10111740" y="1112520"/>
              <a:ext cx="1828800" cy="2238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39.530380787037" createdVersion="8" refreshedVersion="8" minRefreshableVersion="3" recordCount="1936" xr:uid="{02730621-CB25-45DE-9211-4148A6DD4C62}">
  <cacheSource type="worksheet">
    <worksheetSource name="Table_1"/>
  </cacheSource>
  <cacheFields count="30">
    <cacheField name="Customer ID" numFmtId="0">
      <sharedItems containsSemiMixedTypes="0" containsString="0" containsNumber="1" containsInteger="1" minValue="3" maxValue="3403" count="1124">
        <n v="1552"/>
        <n v="2124"/>
        <n v="1418"/>
        <n v="1425"/>
        <n v="3275"/>
        <n v="1910"/>
        <n v="674"/>
        <n v="950"/>
        <n v="1155"/>
        <n v="2256"/>
        <n v="949"/>
        <n v="1136"/>
        <n v="67"/>
        <n v="68"/>
        <n v="164"/>
        <n v="258"/>
        <n v="349"/>
        <n v="351"/>
        <n v="388"/>
        <n v="114"/>
        <n v="117"/>
        <n v="1988"/>
        <n v="2131"/>
        <n v="2302"/>
        <n v="2303"/>
        <n v="2458"/>
        <n v="2460"/>
        <n v="2579"/>
        <n v="169"/>
        <n v="1777"/>
        <n v="2081"/>
        <n v="193"/>
        <n v="2203"/>
        <n v="3146"/>
        <n v="915"/>
        <n v="2393"/>
        <n v="916"/>
        <n v="1142"/>
        <n v="890"/>
        <n v="2630"/>
        <n v="2206"/>
        <n v="3125"/>
        <n v="451"/>
        <n v="1314"/>
        <n v="1316"/>
        <n v="3331"/>
        <n v="1085"/>
        <n v="2151"/>
        <n v="1793"/>
        <n v="2418"/>
        <n v="1782"/>
        <n v="783"/>
        <n v="1828"/>
        <n v="1829"/>
        <n v="2146"/>
        <n v="211"/>
        <n v="3347"/>
        <n v="799"/>
        <n v="1950"/>
        <n v="2290"/>
        <n v="3285"/>
        <n v="619"/>
        <n v="3"/>
        <n v="651"/>
        <n v="1781"/>
        <n v="3123"/>
        <n v="3303"/>
        <n v="1367"/>
        <n v="1606"/>
        <n v="3076"/>
        <n v="3079"/>
        <n v="2868"/>
        <n v="2908"/>
        <n v="2508"/>
        <n v="2099"/>
        <n v="806"/>
        <n v="1527"/>
        <n v="1528"/>
        <n v="3017"/>
        <n v="833"/>
        <n v="358"/>
        <n v="2555"/>
        <n v="1745"/>
        <n v="1749"/>
        <n v="2164"/>
        <n v="2165"/>
        <n v="894"/>
        <n v="896"/>
        <n v="1976"/>
        <n v="2132"/>
        <n v="2346"/>
        <n v="2797"/>
        <n v="194"/>
        <n v="947"/>
        <n v="166"/>
        <n v="466"/>
        <n v="467"/>
        <n v="468"/>
        <n v="469"/>
        <n v="470"/>
        <n v="2776"/>
        <n v="120"/>
        <n v="898"/>
        <n v="899"/>
        <n v="1636"/>
        <n v="823"/>
        <n v="824"/>
        <n v="1424"/>
        <n v="2715"/>
        <n v="2069"/>
        <n v="750"/>
        <n v="2489"/>
        <n v="2490"/>
        <n v="2491"/>
        <n v="2338"/>
        <n v="510"/>
        <n v="570"/>
        <n v="576"/>
        <n v="2369"/>
        <n v="3340"/>
        <n v="772"/>
        <n v="463"/>
        <n v="3064"/>
        <n v="3148"/>
        <n v="3149"/>
        <n v="2820"/>
        <n v="3225"/>
        <n v="3226"/>
        <n v="152"/>
        <n v="2791"/>
        <n v="428"/>
        <n v="1212"/>
        <n v="1213"/>
        <n v="1632"/>
        <n v="3035"/>
        <n v="145"/>
        <n v="1402"/>
        <n v="1405"/>
        <n v="288"/>
        <n v="1603"/>
        <n v="2924"/>
        <n v="202"/>
        <n v="665"/>
        <n v="667"/>
        <n v="3385"/>
        <n v="1697"/>
        <n v="3133"/>
        <n v="3036"/>
        <n v="592"/>
        <n v="593"/>
        <n v="1531"/>
        <n v="210"/>
        <n v="366"/>
        <n v="744"/>
        <n v="745"/>
        <n v="1702"/>
        <n v="1708"/>
        <n v="1719"/>
        <n v="1873"/>
        <n v="2618"/>
        <n v="2628"/>
        <n v="526"/>
        <n v="2059"/>
        <n v="2725"/>
        <n v="2443"/>
        <n v="1971"/>
        <n v="1972"/>
        <n v="657"/>
        <n v="659"/>
        <n v="3095"/>
        <n v="259"/>
        <n v="3155"/>
        <n v="32"/>
        <n v="493"/>
        <n v="524"/>
        <n v="549"/>
        <n v="2464"/>
        <n v="1473"/>
        <n v="1788"/>
        <n v="263"/>
        <n v="2423"/>
        <n v="2882"/>
        <n v="2796"/>
        <n v="2855"/>
        <n v="584"/>
        <n v="1709"/>
        <n v="1727"/>
        <n v="1928"/>
        <n v="1989"/>
        <n v="3229"/>
        <n v="3230"/>
        <n v="151"/>
        <n v="1438"/>
        <n v="1959"/>
        <n v="1764"/>
        <n v="2456"/>
        <n v="2457"/>
        <n v="2209"/>
        <n v="2896"/>
        <n v="2422"/>
        <n v="2873"/>
        <n v="3350"/>
        <n v="1692"/>
        <n v="1693"/>
        <n v="604"/>
        <n v="830"/>
        <n v="997"/>
        <n v="1281"/>
        <n v="1282"/>
        <n v="1690"/>
        <n v="2613"/>
        <n v="3089"/>
        <n v="2283"/>
        <n v="275"/>
        <n v="1653"/>
        <n v="1389"/>
        <n v="156"/>
        <n v="1997"/>
        <n v="1360"/>
        <n v="1361"/>
        <n v="3154"/>
        <n v="1129"/>
        <n v="1133"/>
        <n v="2795"/>
        <n v="3000"/>
        <n v="3307"/>
        <n v="3311"/>
        <n v="3314"/>
        <n v="1946"/>
        <n v="3361"/>
        <n v="2264"/>
        <n v="483"/>
        <n v="2979"/>
        <n v="2980"/>
        <n v="2254"/>
        <n v="2178"/>
        <n v="129"/>
        <n v="1351"/>
        <n v="2281"/>
        <n v="53"/>
        <n v="3266"/>
        <n v="3269"/>
        <n v="24"/>
        <n v="553"/>
        <n v="556"/>
        <n v="1875"/>
        <n v="2265"/>
        <n v="699"/>
        <n v="2061"/>
        <n v="2062"/>
        <n v="767"/>
        <n v="550"/>
        <n v="551"/>
        <n v="1442"/>
        <n v="2775"/>
        <n v="256"/>
        <n v="343"/>
        <n v="1723"/>
        <n v="2202"/>
        <n v="2781"/>
        <n v="1238"/>
        <n v="911"/>
        <n v="2137"/>
        <n v="2122"/>
        <n v="1211"/>
        <n v="1949"/>
        <n v="2071"/>
        <n v="2072"/>
        <n v="397"/>
        <n v="70"/>
        <n v="2498"/>
        <n v="2500"/>
        <n v="84"/>
        <n v="1412"/>
        <n v="1413"/>
        <n v="3196"/>
        <n v="3197"/>
        <n v="2486"/>
        <n v="3053"/>
        <n v="603"/>
        <n v="3151"/>
        <n v="3351"/>
        <n v="960"/>
        <n v="962"/>
        <n v="2204"/>
        <n v="689"/>
        <n v="1363"/>
        <n v="1499"/>
        <n v="2286"/>
        <n v="3042"/>
        <n v="1776"/>
        <n v="2947"/>
        <n v="234"/>
        <n v="2359"/>
        <n v="672"/>
        <n v="1427"/>
        <n v="1816"/>
        <n v="1821"/>
        <n v="980"/>
        <n v="2094"/>
        <n v="2282"/>
        <n v="2747"/>
        <n v="2803"/>
        <n v="1117"/>
        <n v="421"/>
        <n v="1020"/>
        <n v="1533"/>
        <n v="1927"/>
        <n v="2135"/>
        <n v="389"/>
        <n v="1607"/>
        <n v="2270"/>
        <n v="697"/>
        <n v="698"/>
        <n v="2626"/>
        <n v="1121"/>
        <n v="2813"/>
        <n v="1026"/>
        <n v="3403"/>
        <n v="471"/>
        <n v="472"/>
        <n v="1671"/>
        <n v="1574"/>
        <n v="2619"/>
        <n v="491"/>
        <n v="494"/>
        <n v="1267"/>
        <n v="1526"/>
        <n v="1338"/>
        <n v="1340"/>
        <n v="1341"/>
        <n v="3004"/>
        <n v="3006"/>
        <n v="1132"/>
        <n v="2145"/>
        <n v="1633"/>
        <n v="1354"/>
        <n v="2778"/>
        <n v="1815"/>
        <n v="757"/>
        <n v="16"/>
        <n v="190"/>
        <n v="191"/>
        <n v="3046"/>
        <n v="954"/>
        <n v="1743"/>
        <n v="2553"/>
        <n v="3324"/>
        <n v="3369"/>
        <n v="1298"/>
        <n v="2020"/>
        <n v="3342"/>
        <n v="3344"/>
        <n v="1554"/>
        <n v="2897"/>
        <n v="2058"/>
        <n v="3170"/>
        <n v="2190"/>
        <n v="2193"/>
        <n v="2358"/>
        <n v="3069"/>
        <n v="3393"/>
        <n v="306"/>
        <n v="308"/>
        <n v="1156"/>
        <n v="639"/>
        <n v="640"/>
        <n v="1682"/>
        <n v="1683"/>
        <n v="11"/>
        <n v="596"/>
        <n v="2260"/>
        <n v="3211"/>
        <n v="393"/>
        <n v="2684"/>
        <n v="2951"/>
        <n v="2355"/>
        <n v="1580"/>
        <n v="1138"/>
        <n v="1228"/>
        <n v="1229"/>
        <n v="1625"/>
        <n v="936"/>
        <n v="1305"/>
        <n v="2427"/>
        <n v="1065"/>
        <n v="3255"/>
        <n v="2141"/>
        <n v="91"/>
        <n v="2521"/>
        <n v="2499"/>
        <n v="993"/>
        <n v="1303"/>
        <n v="2828"/>
        <n v="2287"/>
        <n v="1827"/>
        <n v="2052"/>
        <n v="2886"/>
        <n v="3284"/>
        <n v="233"/>
        <n v="1485"/>
        <n v="181"/>
        <n v="184"/>
        <n v="2225"/>
        <n v="875"/>
        <n v="2472"/>
        <n v="555"/>
        <n v="3136"/>
        <n v="1728"/>
        <n v="1991"/>
        <n v="236"/>
        <n v="829"/>
        <n v="2653"/>
        <n v="2968"/>
        <n v="2697"/>
        <n v="2865"/>
        <n v="508"/>
        <n v="2892"/>
        <n v="2893"/>
        <n v="247"/>
        <n v="1649"/>
        <n v="1894"/>
        <n v="1919"/>
        <n v="1127"/>
        <n v="961"/>
        <n v="2398"/>
        <n v="1193"/>
        <n v="1199"/>
        <n v="1200"/>
        <n v="1202"/>
        <n v="2361"/>
        <n v="851"/>
        <n v="868"/>
        <n v="907"/>
        <n v="1639"/>
        <n v="2114"/>
        <n v="573"/>
        <n v="1665"/>
        <n v="865"/>
        <n v="621"/>
        <n v="622"/>
        <n v="3063"/>
        <n v="1916"/>
        <n v="1005"/>
        <n v="1044"/>
        <n v="1047"/>
        <n v="751"/>
        <n v="1754"/>
        <n v="2466"/>
        <n v="972"/>
        <n v="2220"/>
        <n v="3075"/>
        <n v="3098"/>
        <n v="3355"/>
        <n v="2587"/>
        <n v="2861"/>
        <n v="2923"/>
        <n v="719"/>
        <n v="1482"/>
        <n v="2931"/>
        <n v="946"/>
        <n v="1014"/>
        <n v="1279"/>
        <n v="1280"/>
        <n v="2718"/>
        <n v="1561"/>
        <n v="1917"/>
        <n v="2437"/>
        <n v="2454"/>
        <n v="1882"/>
        <n v="1885"/>
        <n v="3187"/>
        <n v="64"/>
        <n v="2877"/>
        <n v="2878"/>
        <n v="3067"/>
        <n v="1686"/>
        <n v="568"/>
        <n v="679"/>
        <n v="680"/>
        <n v="2696"/>
        <n v="2376"/>
        <n v="670"/>
        <n v="2944"/>
        <n v="392"/>
        <n v="3003"/>
        <n v="1432"/>
        <n v="1433"/>
        <n v="2006"/>
        <n v="3008"/>
        <n v="688"/>
        <n v="797"/>
        <n v="2729"/>
        <n v="1771"/>
        <n v="945"/>
        <n v="3327"/>
        <n v="850"/>
        <n v="2750"/>
        <n v="2770"/>
        <n v="2837"/>
        <n v="693"/>
        <n v="1718"/>
        <n v="1075"/>
        <n v="2258"/>
        <n v="2545"/>
        <n v="3194"/>
        <n v="52"/>
        <n v="753"/>
        <n v="1494"/>
        <n v="1497"/>
        <n v="2616"/>
        <n v="1484"/>
        <n v="3397"/>
        <n v="796"/>
        <n v="1254"/>
        <n v="1027"/>
        <n v="2593"/>
        <n v="2741"/>
        <n v="146"/>
        <n v="903"/>
        <n v="2037"/>
        <n v="2787"/>
        <n v="1035"/>
        <n v="1036"/>
        <n v="2468"/>
        <n v="600"/>
        <n v="2285"/>
        <n v="2484"/>
        <n v="605"/>
        <n v="994"/>
        <n v="999"/>
        <n v="1000"/>
        <n v="2345"/>
        <n v="2417"/>
        <n v="3279"/>
        <n v="373"/>
        <n v="375"/>
        <n v="3177"/>
        <n v="594"/>
        <n v="83"/>
        <n v="1123"/>
        <n v="2426"/>
        <n v="724"/>
        <n v="727"/>
        <n v="2356"/>
        <n v="2372"/>
        <n v="871"/>
        <n v="1646"/>
        <n v="853"/>
        <n v="2272"/>
        <n v="2323"/>
        <n v="1068"/>
        <n v="2157"/>
        <n v="1241"/>
        <n v="1711"/>
        <n v="2030"/>
        <n v="2647"/>
        <n v="339"/>
        <n v="1808"/>
        <n v="1364"/>
        <n v="3001"/>
        <n v="2127"/>
        <n v="3191"/>
        <n v="1197"/>
        <n v="1015"/>
        <n v="1967"/>
        <n v="2745"/>
        <n v="485"/>
        <n v="383"/>
        <n v="770"/>
        <n v="771"/>
        <n v="2502"/>
        <n v="2621"/>
        <n v="2840"/>
        <n v="2884"/>
        <n v="3222"/>
        <n v="1852"/>
        <n v="1854"/>
        <n v="2639"/>
        <n v="3105"/>
        <n v="3106"/>
        <n v="637"/>
        <n v="314"/>
        <n v="315"/>
        <n v="669"/>
        <n v="1679"/>
        <n v="2794"/>
        <n v="3360"/>
        <n v="691"/>
        <n v="1471"/>
        <n v="2601"/>
        <n v="1185"/>
        <n v="3258"/>
        <n v="87"/>
        <n v="2014"/>
        <n v="1938"/>
        <n v="1940"/>
        <n v="959"/>
        <n v="1553"/>
        <n v="2561"/>
        <n v="2620"/>
        <n v="2958"/>
        <n v="1368"/>
        <n v="1369"/>
        <n v="2395"/>
        <n v="3381"/>
        <n v="618"/>
        <n v="3309"/>
        <n v="3310"/>
        <n v="1689"/>
        <n v="2308"/>
        <n v="1060"/>
        <n v="1062"/>
        <n v="2330"/>
        <n v="3143"/>
        <n v="2430"/>
        <n v="880"/>
        <n v="1648"/>
        <n v="2201"/>
        <n v="3100"/>
        <n v="1557"/>
        <n v="1699"/>
        <n v="290"/>
        <n v="2833"/>
        <n v="1767"/>
        <n v="3379"/>
        <n v="2066"/>
        <n v="2419"/>
        <n v="2773"/>
        <n v="920"/>
        <n v="696"/>
        <n v="1072"/>
        <n v="1481"/>
        <n v="3354"/>
        <n v="2668"/>
        <n v="800"/>
        <n v="1738"/>
        <n v="2880"/>
        <n v="2530"/>
        <n v="2534"/>
        <n v="1028"/>
        <n v="1237"/>
        <n v="3399"/>
        <n v="2351"/>
        <n v="3252"/>
        <n v="3205"/>
        <n v="3206"/>
        <n v="271"/>
        <n v="1315"/>
        <n v="1840"/>
        <n v="1083"/>
        <n v="3224"/>
        <n v="623"/>
        <n v="624"/>
        <n v="1849"/>
        <n v="3246"/>
        <n v="3306"/>
        <n v="2859"/>
        <n v="197"/>
        <n v="198"/>
        <n v="2667"/>
        <n v="228"/>
        <n v="2957"/>
        <n v="1112"/>
        <n v="2685"/>
        <n v="321"/>
        <n v="975"/>
        <n v="1918"/>
        <n v="2548"/>
        <n v="2551"/>
        <n v="1590"/>
        <n v="1593"/>
        <n v="2441"/>
        <n v="2442"/>
        <n v="3400"/>
        <n v="1733"/>
        <n v="1734"/>
        <n v="2603"/>
        <n v="2604"/>
        <n v="635"/>
        <n v="1246"/>
        <n v="1247"/>
        <n v="1459"/>
        <n v="1891"/>
        <n v="2960"/>
        <n v="925"/>
        <n v="929"/>
        <n v="1113"/>
        <n v="2481"/>
        <n v="1618"/>
        <n v="1620"/>
        <n v="2240"/>
        <n v="2334"/>
        <n v="2874"/>
        <n v="102"/>
        <n v="107"/>
        <n v="786"/>
        <n v="1730"/>
        <n v="1957"/>
        <n v="268"/>
        <n v="272"/>
        <n v="683"/>
        <n v="1410"/>
        <n v="2196"/>
        <n v="2073"/>
        <n v="2539"/>
        <n v="2540"/>
        <n v="15"/>
        <n v="1935"/>
        <n v="2655"/>
        <n v="1614"/>
        <n v="1018"/>
        <n v="2563"/>
        <n v="2699"/>
        <n v="123"/>
        <n v="1186"/>
        <n v="1233"/>
        <n v="1178"/>
        <n v="1250"/>
        <n v="2488"/>
        <n v="115"/>
        <n v="2851"/>
        <n v="1271"/>
        <n v="1634"/>
        <n v="2847"/>
        <n v="1602"/>
        <n v="1103"/>
        <n v="1104"/>
        <n v="2999"/>
        <n v="2363"/>
        <n v="2862"/>
        <n v="369"/>
        <n v="1712"/>
        <n v="721"/>
        <n v="445"/>
        <n v="918"/>
        <n v="919"/>
        <n v="754"/>
        <n v="3221"/>
        <n v="171"/>
        <n v="2738"/>
        <n v="3169"/>
        <n v="2973"/>
        <n v="2250"/>
        <n v="940"/>
        <n v="329"/>
        <n v="331"/>
        <n v="1559"/>
        <n v="2952"/>
        <n v="1818"/>
        <n v="2139"/>
        <n v="653"/>
        <n v="1041"/>
        <n v="1350"/>
        <n v="2867"/>
        <n v="1889"/>
        <n v="377"/>
        <n v="2004"/>
        <n v="507"/>
        <n v="1962"/>
        <n v="1826"/>
        <n v="2097"/>
        <n v="2098"/>
        <n v="1836"/>
        <n v="1837"/>
        <n v="2212"/>
        <n v="1933"/>
        <n v="2547"/>
        <n v="3380"/>
        <n v="1259"/>
        <n v="2117"/>
        <n v="3084"/>
        <n v="56"/>
        <n v="240"/>
        <n v="241"/>
        <n v="970"/>
        <n v="3283"/>
        <n v="2038"/>
        <n v="2964"/>
        <n v="535"/>
        <n v="2549"/>
        <n v="627"/>
        <n v="2932"/>
        <n v="2938"/>
        <n v="666"/>
        <n v="678"/>
        <n v="2760"/>
        <n v="2764"/>
        <n v="2737"/>
        <n v="1253"/>
        <n v="702"/>
        <n v="1304"/>
        <n v="1257"/>
        <n v="3325"/>
        <n v="1086"/>
        <n v="1670"/>
        <n v="1391"/>
        <n v="2570"/>
        <n v="2571"/>
        <n v="731"/>
        <n v="1893"/>
        <n v="2495"/>
        <n v="2380"/>
        <n v="2382"/>
        <n v="983"/>
        <n v="762"/>
        <n v="3320"/>
        <n v="1439"/>
        <n v="3011"/>
        <n v="3012"/>
        <n v="2912"/>
        <n v="3359"/>
        <n v="1217"/>
        <n v="1226"/>
        <n v="1227"/>
        <n v="2353"/>
        <n v="782"/>
        <n v="803"/>
        <n v="2115"/>
        <n v="617"/>
        <n v="638"/>
        <n v="854"/>
        <n v="855"/>
        <n v="858"/>
        <n v="2704"/>
        <n v="1352"/>
        <n v="1347"/>
        <n v="2823"/>
        <n v="2394"/>
        <n v="2724"/>
        <n v="1383"/>
        <n v="381"/>
        <n v="1194"/>
        <n v="3139"/>
        <n v="3367"/>
        <n v="408"/>
        <n v="2578"/>
        <n v="2531"/>
        <n v="27"/>
        <n v="3386"/>
        <n v="1680"/>
        <n v="94"/>
        <n v="97"/>
        <n v="1869"/>
        <n v="335"/>
        <n v="342"/>
        <n v="344"/>
        <n v="2289"/>
        <n v="2650"/>
        <n v="2689"/>
        <n v="2693"/>
        <n v="411"/>
        <n v="3176"/>
        <n v="3356"/>
        <n v="1765"/>
        <n v="2273"/>
        <n v="2274"/>
        <n v="2379"/>
        <n v="1101"/>
        <n v="2509"/>
        <n v="1979"/>
        <n v="1416"/>
        <n v="2420"/>
        <n v="1986"/>
        <n v="1261"/>
        <n v="1502"/>
        <n v="1725"/>
        <n v="2962"/>
        <n v="3248"/>
        <n v="3338"/>
        <n v="3077"/>
        <n v="2187"/>
        <n v="2189"/>
        <n v="2063"/>
        <n v="2991"/>
        <n v="2992"/>
        <n v="453"/>
        <n v="1080"/>
        <n v="2883"/>
        <n v="62"/>
        <n v="1650"/>
        <n v="43"/>
        <n v="1778"/>
        <n v="995"/>
        <n v="1595"/>
        <n v="1609"/>
        <n v="2935"/>
        <n v="14"/>
        <n v="578"/>
        <n v="579"/>
        <n v="580"/>
        <n v="585"/>
        <n v="3257"/>
        <n v="497"/>
        <n v="910"/>
        <n v="353"/>
        <n v="539"/>
        <n v="540"/>
        <n v="1069"/>
        <n v="1023"/>
        <n v="18"/>
        <n v="21"/>
        <n v="266"/>
        <n v="3041"/>
        <n v="136"/>
        <n v="1042"/>
        <n v="1390"/>
        <n v="1721"/>
        <n v="2610"/>
        <n v="2070"/>
        <n v="1984"/>
        <n v="92"/>
        <n v="1906"/>
        <n v="1907"/>
        <n v="2858"/>
        <n v="3132"/>
        <n v="3113"/>
        <n v="2035"/>
        <n v="3086"/>
        <n v="487"/>
        <n v="488"/>
        <n v="489"/>
        <n v="2431"/>
        <n v="2432"/>
        <n v="3264"/>
        <n v="1159"/>
        <n v="2825"/>
        <n v="700"/>
        <n v="1106"/>
        <n v="1108"/>
        <n v="1974"/>
        <n v="2159"/>
        <n v="2162"/>
        <n v="922"/>
        <n v="276"/>
        <n v="282"/>
        <n v="825"/>
        <n v="406"/>
        <n v="1107"/>
        <n v="820"/>
        <n v="3319"/>
        <n v="1131"/>
        <n v="19"/>
        <n v="2385"/>
        <n v="188"/>
        <n v="2976"/>
        <n v="2198"/>
        <n v="2526"/>
        <n v="2527"/>
        <n v="1182"/>
        <n v="3249"/>
        <n v="460"/>
        <n v="398"/>
        <n v="1814"/>
        <n v="2450"/>
        <n v="357"/>
        <n v="885"/>
        <n v="1623"/>
        <n v="3096"/>
        <n v="3366"/>
        <n v="1450"/>
        <n v="444"/>
        <n v="1008"/>
        <n v="3287"/>
        <n v="827"/>
        <n v="1472"/>
        <n v="2339"/>
        <n v="2652"/>
        <n v="1054"/>
        <n v="2391"/>
        <n v="2266"/>
        <n v="2928"/>
        <n v="2941"/>
        <n v="452"/>
        <n v="370"/>
        <n v="371"/>
        <n v="250"/>
        <n v="1627"/>
        <n v="2765"/>
        <n v="2709"/>
        <n v="663"/>
        <n v="1713"/>
        <n v="2670"/>
        <n v="2671"/>
        <n v="759"/>
        <n v="649"/>
        <n v="1934"/>
        <n v="3124"/>
        <n v="1802"/>
        <n v="2817"/>
        <n v="3141"/>
        <n v="1556"/>
        <n v="142"/>
        <n v="144"/>
        <n v="1461"/>
        <n v="3374"/>
        <n v="1170"/>
        <n v="2487"/>
        <n v="2268"/>
        <n v="1357"/>
        <n v="1737"/>
        <n v="1998"/>
        <n v="3238"/>
        <n v="269"/>
        <n v="518"/>
        <n v="2506"/>
        <n v="2507"/>
        <n v="2516"/>
        <n v="2520"/>
        <n v="2522"/>
        <n v="711"/>
        <n v="3045"/>
        <n v="2107"/>
        <n v="2108"/>
        <n v="2848"/>
        <n v="1374"/>
        <n v="737"/>
        <n v="1384"/>
        <n v="1672"/>
        <n v="2583"/>
        <n v="2920"/>
        <n v="3005"/>
        <n v="2638"/>
        <n v="3137"/>
        <n v="2584"/>
        <n v="1151"/>
        <n v="218"/>
        <n v="326"/>
        <n v="3243"/>
        <n v="254"/>
        <n v="597"/>
        <n v="2433"/>
        <n v="1265"/>
        <n v="2779"/>
        <n v="3251"/>
        <n v="1466"/>
        <n v="2649"/>
        <n v="2543"/>
        <n v="3078"/>
        <n v="2046"/>
        <n v="387"/>
        <n v="1016"/>
        <n v="1748"/>
        <n v="2257"/>
        <n v="1469"/>
        <n v="3179"/>
        <n v="2143"/>
        <n v="2771"/>
        <n v="1505"/>
        <n v="5"/>
        <n v="1519"/>
        <n v="1522"/>
        <n v="3339"/>
        <n v="1644"/>
        <n v="1775"/>
        <n v="547"/>
        <n v="3120"/>
        <n v="1860"/>
        <n v="33"/>
        <n v="736"/>
        <n v="738"/>
        <n v="741"/>
        <n v="2183"/>
        <n v="2512"/>
        <n v="1038"/>
        <n v="2677"/>
        <n v="2720"/>
        <n v="1492"/>
        <n v="283"/>
        <n v="286"/>
        <n v="646"/>
        <n v="1189"/>
        <n v="317"/>
        <n v="395"/>
        <n v="1958"/>
        <n v="2954"/>
        <n v="2016"/>
        <n v="1009"/>
        <n v="1956"/>
        <n v="3138"/>
        <n v="3167"/>
        <n v="2352"/>
        <n v="1124"/>
        <n v="2713"/>
        <n v="2049"/>
        <n v="2305"/>
        <n v="648"/>
        <n v="792"/>
        <n v="1511"/>
        <n v="2963"/>
        <n v="437"/>
        <n v="1128"/>
        <n v="2279"/>
        <n v="101"/>
        <n v="109"/>
        <n v="522"/>
        <n v="2333"/>
        <n v="1548"/>
        <n v="2215"/>
        <n v="2216"/>
        <n v="2044"/>
        <n v="1551"/>
        <n v="3128"/>
        <n v="447"/>
        <n v="1419"/>
        <n v="2903"/>
        <n v="3261"/>
        <n v="2197"/>
        <n v="1380"/>
        <n v="937"/>
        <n v="2617"/>
        <n v="2987"/>
        <n v="3209"/>
        <n v="1735"/>
        <n v="1191"/>
        <n v="1203"/>
        <n v="2801"/>
        <n v="2448"/>
        <n v="1109"/>
        <n v="1183"/>
        <n v="1307"/>
        <n v="2089"/>
        <n v="2885"/>
        <n v="2276"/>
      </sharedItems>
    </cacheField>
    <cacheField name="Customer Name" numFmtId="0">
      <sharedItems/>
    </cacheField>
    <cacheField name="Order Priority" numFmtId="0">
      <sharedItems count="5">
        <s v="Critical"/>
        <s v="High"/>
        <s v="Low"/>
        <s v="Not Specified"/>
        <s v="Medium"/>
      </sharedItems>
    </cacheField>
    <cacheField name="Discount" numFmtId="0">
      <sharedItems containsSemiMixedTypes="0" containsString="0" containsNumber="1" minValue="0" maxValue="0.21"/>
    </cacheField>
    <cacheField name="Unit Price" numFmtId="164">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Ship Mode" numFmtId="0">
      <sharedItems count="3">
        <s v="Delivery Truck"/>
        <s v="Regular Air"/>
        <s v="Express Air"/>
      </sharedItems>
    </cacheField>
    <cacheField name="Customer Segment" numFmtId="0">
      <sharedItems count="4">
        <s v="Small Business"/>
        <s v="Consumer"/>
        <s v="Home Office"/>
        <s v="Corporate"/>
      </sharedItems>
    </cacheField>
    <cacheField name="Product Category" numFmtId="0">
      <sharedItems count="3">
        <s v="Furniture"/>
        <s v="Technology"/>
        <s v="Office Supplies"/>
      </sharedItems>
    </cacheField>
    <cacheField name="Product Sub-Category" numFmtId="0">
      <sharedItems count="17">
        <s v="Tables"/>
        <s v="Computer Peripherals"/>
        <s v="Pens &amp; Art Supplies"/>
        <s v="Office Machines"/>
        <s v="Copiers and Fax"/>
        <s v="Binders and Binder Accessories"/>
        <s v="Storage &amp; Organization"/>
        <s v="Paper"/>
        <s v="Appliances"/>
        <s v="Chairs &amp; Chairmats"/>
        <s v="Bookcases"/>
        <s v="Office Furnishings"/>
        <s v="Telephones and Communication"/>
        <s v="Labels"/>
        <s v="Rubber Bands"/>
        <s v="Envelopes"/>
        <s v="Scissors, Rulers and Trimmers"/>
      </sharedItems>
    </cacheField>
    <cacheField name="Product Container" numFmtId="0">
      <sharedItems/>
    </cacheField>
    <cacheField name="Product Name" numFmtId="0">
      <sharedItems count="907">
        <s v="Bretford CR4500 Series Slim Rectangular Table"/>
        <s v="Verbatim DVD-RAM, 9.4GB, Rewritable, Type 1, DS, DataLife Plus"/>
        <s v="*Staples* Highlighting Markers"/>
        <s v="Lexmark 4227 Plus Dot Matrix Printer"/>
        <s v="Canon PC940 Copier"/>
        <s v="Newell 312"/>
        <s v="Binding Machine Supplies"/>
        <s v="Fellowes Super Stor/Drawer® Files"/>
        <s v="Avery Trapezoid Ring Binder, 3&quot; Capacity, Black, 1040 sheets"/>
        <s v="Black Print Carbonless Snap-Off® Rapid Letter, 8 1/2&quot; x 7&quot;"/>
        <s v="White GlueTop Scratch Pads"/>
        <s v="Tripp Lite Isotel 6 Outlet Surge Protector with Fax/Modem Protection"/>
        <s v="Epson LQ-570e Dot Matrix Printer"/>
        <s v="Dual Level, Single-Width Filing Carts"/>
        <s v="Hon 4070 Series Pagoda™ Armless Upholstered Stacking Chairs"/>
        <s v="Hon Valutask™ Swivel Chairs"/>
        <s v="Bush Westfield Collection Bookcases, Fully Assembled"/>
        <s v="Xerox 1952"/>
        <s v="Maxell Pro 80 Minute CD-R, 10/Pack"/>
        <s v="GE 48&quot; Fluorescent Tube, Cool White Energy Saver, 34 Watts, 30/Box"/>
        <s v="Xerox 4200 Series MultiUse Premium Copy Paper (20Lb. and 84 Bright)"/>
        <s v="T18"/>
        <s v="Dixon Prang® Watercolor Pencils, 10-Color Set with Brush"/>
        <s v="36X48 HARDFLOOR CHAIRMAT"/>
        <s v="Bush Mission Pointe Library"/>
        <s v="Round Specialty Laser Printer Labels"/>
        <s v="Bevis Round Conference Table Top &amp; Single Column Base"/>
        <s v="Xerox 227"/>
        <s v="Peel-Off® China Markers"/>
        <s v="Bush Advantage Collection® Round Conference Table"/>
        <s v="Fellowes Mobile Numeric Keypad, Graphite"/>
        <s v="Polycom ViaVideo™ Desktop Video Communications Unit"/>
        <s v="Staples Wirebound Steno Books, 6&quot; x 9&quot;, 12/Pack"/>
        <s v="Riverleaf Stik-Withit® Designer Note Cubes®"/>
        <s v="Binder Clips by OIC"/>
        <s v="Panasonic KX-P2130 Dot Matrix Printer"/>
        <s v="Okidata ML320 Series Turbo Dot Matrix Printers"/>
        <s v="Cardinal Poly Pocket Divider Pockets for Ring Binders"/>
        <s v="&quot;While you Were Out&quot; Message Book, One Form per Page"/>
        <s v="Office Star - Professional Matrix Back Chair with 2-to-1 Synchro Tilt and Mesh Fabric Seat"/>
        <s v="Eldon Antistatic Chair Mats for Low to Medium Pile Carpets"/>
        <s v="Hoover WindTunnel™ Plus Canister Vacuum"/>
        <s v="Metal Folding Chairs, Beige, 4/Carton"/>
        <s v="232"/>
        <s v="Electrix Halogen Magnifier Lamp"/>
        <s v="Luxo Professional Fluorescent Magnifier Lamp with Clamp-Mount Base"/>
        <s v="Panasonic KX-P1150 Dot Matrix Printer"/>
        <s v="Memorex 4.7GB DVD+RW, 3/Pack"/>
        <s v="3285"/>
        <s v="Canon S750 Color Inkjet Printer"/>
        <s v="GBC Instant Index™ System for Binding Systems"/>
        <s v="Avery 514"/>
        <s v="Carina Double Wide Media Storage Towers in Natural &amp; Black"/>
        <s v="Tennsco Snap-Together Open Shelving Units, Starter Sets and Add-On Units"/>
        <s v="Perma STOR-ALL™ Hanging File Box, 13 1/8&quot;W x 12 1/4&quot;D x 10 1/2&quot;H"/>
        <s v="Rediform Wirebound &quot;Phone Memo&quot; Message Book, 11 x 5-3/4"/>
        <s v="Hon Deluxe Fabric Upholstered Stacking Chairs, Rounded Back"/>
        <s v="Riverside Palais Royal Lawyers Bookcase, Royale Cherry Finish"/>
        <s v="Sanford EarthWrite® Recycled Pencils, Medium Soft, #2"/>
        <s v="Newell 342"/>
        <s v="Wilson Jones Hanging View Binder, White, 1&quot;"/>
        <s v="Fellowes Basic 104-Key Keyboard, Platinum"/>
        <s v="Ibico Recycled Linen-Style Covers"/>
        <s v="Self-Adhesive Ring Binder Labels"/>
        <s v="Tenex File Box, Personal Filing Tote with Lid, Black"/>
        <s v="Tennsco Commercial Shelving"/>
        <s v="252"/>
        <s v="GBC VeloBinder Strips"/>
        <s v="G.E. Longer-Life Indoor Recessed Floodlight Bulbs"/>
        <s v="Novimex Swivel Fabric Task Chair"/>
        <s v="Eldon Portable Mobile Manager"/>
        <s v="Accessory35"/>
        <s v="Xerox 1986"/>
        <s v="Belkin F9M820V08 8 Outlet Surge"/>
        <s v="Holmes HEPA Air Purifier"/>
        <s v="BASF Silver 74 Minute CD-R"/>
        <s v="Xerox 19"/>
        <s v="Coloredge Poster Frame"/>
        <s v="SANFORD Liquid Accent™ Tank-Style Highlighters"/>
        <s v="GBC Pre-Punched Binding Paper, Plastic, White, 8-1/2&quot; x 11&quot;"/>
        <s v="i1000"/>
        <s v="Master Caster Door Stop, Brown"/>
        <s v="File Shuttle II and Handi-File, Black"/>
        <s v="Keytronic French Keyboard"/>
        <s v="Avery Reinforcements for Hole-Punch Pages"/>
        <s v="Canon PC1060 Personal Laser Copier"/>
        <s v="Polycom ViewStation™ ISDN Videoconferencing Unit"/>
        <s v="O'Sullivan Cherrywood Estates Traditional Barrister Bookcase"/>
        <s v="GBC DocuBind TL300 Electric Binding System"/>
        <s v="Avery 491"/>
        <s v="Executive Impressions 14&quot; Two-Color Numerals Wall Clock"/>
        <s v="Fellowes Black Plastic Comb Bindings"/>
        <s v="Acco 6 Outlet Guardian Premium Surge Suppressor"/>
        <s v="VTech VT20-2481 2.4GHz Two-Line Phone System w/Answering Machine"/>
        <s v="Boston School Pro Electric Pencil Sharpener, 1670"/>
        <s v="GBC DocuBind 300 Electric Binding Machine"/>
        <s v="Staples Brown Kraft Recycled Clasp Envelopes"/>
        <s v="4009® Highlighters by Sanford"/>
        <s v="Boston 16765 Mini Stand Up Battery Pencil Sharpener"/>
        <s v="M70"/>
        <s v="12 Colored Short Pencils"/>
        <s v="Avery 05222 Permanent Self-Adhesive File Folder Labels for Typewriters, on Rolls, White, 250/Roll"/>
        <s v="Acco PRESSTEX® Data Binder with Storage Hooks, Dark Blue, 9 1/2&quot; X 11&quot;"/>
        <s v="Newell 337"/>
        <s v="Newell 339"/>
        <s v="EcoTones® Memo Sheets"/>
        <s v="Document Clip Frames"/>
        <s v="Hon Metal Bookcases, Putty"/>
        <s v="Newell 309"/>
        <s v="Canon PC1080F Personal Copier"/>
        <s v="Newell 318"/>
        <s v="Fellowes Internet Keyboard, Platinum"/>
        <s v="Panasonic KX-P3200 Dot Matrix Printer"/>
        <s v="Imation 3.5, DISKETTE 44766 HGHLD3.52HD/FM, 10/Pack"/>
        <s v="Xerox 1996"/>
        <s v="Tensor &quot;Hersey Kiss&quot; Styled Floor Lamp"/>
        <s v="Holmes Odor Grabber"/>
        <s v="Eldon Image Series Black Desk Accessories"/>
        <s v="Xerox 188"/>
        <s v="Prang Dustless Chalk Sticks"/>
        <s v="Avery 51"/>
        <s v="6185"/>
        <s v="Lexmark Z55se Color Inkjet Printer"/>
        <s v="3M Polarizing Task Lamp with Clamp Arm, Light Gray"/>
        <s v="Eldon Expressions Mahogany Wood Desk Collection"/>
        <s v="Atlantic Metals Mobile 3-Shelf Bookcases, Custom Colors"/>
        <s v="Global Leather Executive Chair"/>
        <s v="#10- 4 1/8&quot; x 9 1/2&quot; Recycled Envelopes"/>
        <s v="Brites Rubber Bands, 1 1/2 oz. Box"/>
        <s v="Verbatim DVD-RAM, 5.2GB, Rewritable, Type 1, DS"/>
        <s v="Targus USB Numeric Keypad"/>
        <s v="Fellowes Super Stor/Drawer®"/>
        <s v="6120"/>
        <s v="TDK 4.7GB DVD-R"/>
        <s v="Eldon® Wave Desk Accessories"/>
        <s v="Xerox 1910"/>
        <s v="Bell Sonecor JB700 Caller ID"/>
        <s v="Hoover Portapower™ Portable Vacuum"/>
        <s v="Xerox 1903"/>
        <s v="i1000plus"/>
        <s v="Hoover Commercial Soft Guard Upright Vacuum And Disposable Filtration Bags"/>
        <s v="Xerox 1939"/>
        <s v="Hewlett-Packard Deskjet 5550 Color Inkjet Printer"/>
        <s v="Newell 336"/>
        <s v="Economy Rollaway Files"/>
        <s v="Wirebound Four 2-3/4 x 5 Forms per Page, 400 Sets per Book"/>
        <s v="Telescoping Adjustable Floor Lamp"/>
        <s v="Hon 4070 Series Pagoda™ Round Back Stacking Chairs"/>
        <s v="Boston 16801 Nautilus™ Battery Pencil Sharpener"/>
        <s v="1.7 Cubic Foot Compact &quot;Cube&quot; Office Refrigerators"/>
        <s v="Tyvek® Side-Opening Peel &amp; Seel® Expanding Envelopes"/>
        <s v="DAX Two-Tone Rosewood/Black Document Frame, Desktop, 5 x 7"/>
        <s v="Newell 335"/>
        <s v="Newell 346"/>
        <s v="Memorex 4.7GB DVD+R, 3/Pack"/>
        <s v="Accessory20"/>
        <s v="Pressboard Covers with Storage Hooks, 9 1/2&quot; x 11&quot;, Light Blue"/>
        <s v="Canon imageCLASS 2200 Advanced Copier"/>
        <s v="6&quot; Cubicle Wall Clock, Black"/>
        <s v="Hammermill CopyPlus Copy Paper (20Lb. and 84 Bright)"/>
        <s v="Telephone Message Books with Fax/Mobile Section, 5 1/2&quot; x 3 3/16&quot;"/>
        <s v="Wirebound Message Books, 2 7/8&quot; x 5&quot;, 3 Forms per Page"/>
        <s v="Avery Printable Repositionable Plastic Tabs"/>
        <s v="MicroTAC 650"/>
        <s v="Stockwell Push Pins"/>
        <s v="Bevis Round Conference Table Top, X-Base"/>
        <s v="Rubbermaid ClusterMat Chairmats, Mat Size- 66&quot; x 60&quot;, Lip 20&quot; x 11&quot; -90 Degree Angle"/>
        <s v="TOPS Money Receipt Book, Consecutively Numbered in Red,"/>
        <s v="Imation 3.5&quot; Unformatted DS/HD Diskettes, 10/Box"/>
        <s v="Premium Writing Pencils, Soft, #2 by Central Association for the Blind"/>
        <s v="Fellowes Personal Hanging Folder Files, Navy"/>
        <s v="Assorted Color Push Pins"/>
        <s v="Xerox 1906"/>
        <s v="Acme® 8&quot; Straight Scissors"/>
        <s v="Avery 4027 File Folder Labels for Dot Matrix Printers, 5000 Labels per Box, White"/>
        <s v="Newell 323"/>
        <s v="Avery 508"/>
        <s v="Super Bands, 12/Pack"/>
        <s v="Sanyo Counter Height Refrigerator with Crisper, 3.6 Cubic Foot, Stainless Steel/Black"/>
        <s v="Hewlett-Packard 2600DN Business Color Inkjet Printer"/>
        <s v="Verbatim DVD-R, 4.7GB, Spindle, WE, Blank, Ink Jet/Thermal, 20/Spindle"/>
        <s v="Holmes Replacement Filter for HEPA Air Cleaner, Large Room"/>
        <s v="Important Message Pads, 50 4-1/4 x 5-1/2 Forms per Pad"/>
        <s v="Staples Standard Envelopes"/>
        <s v="Maxell DVD-RAM Discs"/>
        <s v="Xerox 1991"/>
        <s v="Regeneration Desk Collection"/>
        <s v="Security-Tint Envelopes"/>
        <s v="6162"/>
        <s v="Staples® General Use 3-Ring Binders"/>
        <s v="Xerox 1978"/>
        <s v="Boston Model 1800 Electric Pencil Sharpener, Gray"/>
        <s v="Avery Arch Ring Binders"/>
        <s v="Peel &amp; Seel® Recycled Catalog Envelopes, Brown"/>
        <s v="AT&amp;T Black Trimline Phone, Model 210"/>
        <s v="Computer Printout Paper with Letter-Trim Perforations"/>
        <s v="Kensington 7 Outlet MasterPiece Power Center with Fax/Phone Line Protection"/>
        <s v="Newell 340"/>
        <s v="Fellowes Smart Surge Ten-Outlet Protector, Platinum"/>
        <s v="StarTAC 3000"/>
        <s v="Xerox 21"/>
        <s v="Advantus Rolling Storage Box"/>
        <s v="Fellowes PB500 Electric Punch Plastic Comb Binding Machine with Manual Bind"/>
        <s v="GBC Standard Plastic Binding Systems' Combs"/>
        <s v="Avery 481"/>
        <s v="Memorex Slim 80 Minute CD-R, 10/Pack"/>
        <s v="TimeportP7382"/>
        <s v="Hon iLevel™ Computer Training Table"/>
        <s v="Logitech Cordless Elite Duo"/>
        <s v="Memorex 80 Minute CD-R Spindle, 100/Pack"/>
        <s v="Fellowes 17-key keypad for PS/2 interface"/>
        <s v="Premier Elliptical Ring Binder, Black"/>
        <s v="XtraLife® ClearVue™ Slant-D® Ring Binders by Cardinal"/>
        <s v="Deflect-o DuraMat Antistatic Studded Beveled Mat for Medium Pile Carpeting"/>
        <s v="Avery Premier Heavy-Duty Binder with Round Locking Rings"/>
        <s v="Super Decoflex Portable Personal File"/>
        <s v="Ibico EPK-21 Electric Binding System"/>
        <s v="Hon 4700 Series Mobuis™ Mid-Back Task Chairs with Adjustable Arms"/>
        <s v="Southworth 25% Cotton Premium Laser Paper and Envelopes"/>
        <s v="Large Capacity Hanging Post Binders"/>
        <s v="Imation 3.5&quot; DS/HD IBM Formatted Diskettes, 50/Pack"/>
        <s v="PC Concepts 116 Key Quantum 3000 Keyboard"/>
        <s v="Carina 42&quot;Hx23 3/4&quot;W Media Storage Unit"/>
        <s v="Career Cubicle Clock, 8 1/4&quot;, Black"/>
        <s v="8890"/>
        <s v="Motorola SB4200 Cable Modem"/>
        <s v="Deflect-o RollaMat Studded, Beveled Mat for Medium Pile Carpeting"/>
        <s v="GBC Twin Loop™ Wire Binding Elements, 9/16&quot; Spine, Black"/>
        <s v="Adams Phone Message Book, Professional, 400 Message Capacity, 5 3/6” x 11”"/>
        <s v="Avery Binder Labels"/>
        <s v="Avery 498"/>
        <s v="Chromcraft Bull-Nose Wood Round Conference Table Top, Wood Base"/>
        <s v="Keytronic 105-Key Spanish Keyboard"/>
        <s v="Acme Design Line 8&quot; Stainless Steel Bent Scissors w/Champagne Handles, 3-1/8&quot; Cut"/>
        <s v="IBM Multi-Purpose Copy Paper, 8 1/2 x 11&quot;, Case"/>
        <s v="Fellowes Command Center 5-outlet power strip"/>
        <s v="Canon PC-428 Personal Copier"/>
        <s v="636"/>
        <s v="Eureka The Boss® Cordless Rechargeable Stick Vac"/>
        <s v="Eureka Hand Vacuum, Bagless"/>
        <s v="Harmony HEPA Quiet Air Purifiers"/>
        <s v="Recycled Premium Regency Composition Covers"/>
        <s v="Tennsco Regal Shelving Units"/>
        <s v="T60"/>
        <s v="Eldon Regeneration Recycled Desk Accessories, Smoke"/>
        <s v="Belkin 6 Outlet Metallic Surge Strip"/>
        <s v="5170i"/>
        <s v="Nu-Dell Leatherette Frames"/>
        <s v="Canon MP41DH Printing Calculator"/>
        <s v="Global Stack Chair without Arms, Black"/>
        <s v="Fellowes Neat Ideas® Storage Cubes"/>
        <s v="Xerox 1897"/>
        <s v="Barrel Sharpener"/>
        <s v="2160i"/>
        <s v="A1228"/>
        <s v="Rogers® Profile Extra Capacity Storage Tub"/>
        <s v="Global High-Back Leather Tilter, Burgundy"/>
        <s v="Eldon ClusterMat Chair Mat with Cordless Antistatic Protection"/>
        <s v="Xerox 1947"/>
        <s v="Staples Plastic Wall Frames"/>
        <s v="Staples 6 Outlet Surge"/>
        <s v="Newell 338"/>
        <s v="Boston 1645 Deluxe Heavier-Duty Electric Pencil Sharpener"/>
        <s v="OIC Thumb-Tacks"/>
        <s v="Avery 48"/>
        <s v="Newell 343"/>
        <s v="Array® Memo Cubes"/>
        <s v="LX 677"/>
        <s v="V70"/>
        <s v="Okidata Pacemark 4410N Wide Format Dot Matrix Printer"/>
        <s v="Xerox 194"/>
        <s v="Belkin 8 Outlet SurgeMaster II Gold Surge Protector"/>
        <s v="Wilson Jones Impact Binders"/>
        <s v="Adams Phone Message Book, 200 Message Capacity, 8 1/16” x 11”"/>
        <s v="Acco Four Pocket Poly Ring Binder with Label Holder, Smoke, 1&quot;"/>
        <s v="Xerox 213"/>
        <s v="Hon 2090 “Pillow Soft” Series Mid Back Swivel/Tilt Chairs"/>
        <s v="Atlantic Metals Mobile 2-Shelf Bookcases, Custom Colors"/>
        <s v="GBC DocuBind 200 Manual Binding Machine"/>
        <s v="Memorex 4.7GB DVD-RAM, 3/Pack"/>
        <s v="BoxOffice By Design Rectangular and Half-Moon Meeting Room Tables"/>
        <s v="Howard Miller 13&quot; Diameter Goldtone Round Wall Clock"/>
        <s v="Acme® Elite Stainless Steel Scissors"/>
        <s v="Anderson Hickey Conga Table Tops &amp; Accessories"/>
        <s v="US Robotics 56K V.92 Internal PCI Faxmodem"/>
        <s v="Office Star - Mid Back Dual function Ergonomic High Back Chair with 2-Way Adjustable Arms"/>
        <s v="Rediform S.O.S. Phone Message Books"/>
        <s v="Peel &amp; Stick Add-On Corner Pockets"/>
        <s v="Hewlett-Packard Business Color Inkjet 3000 [N, DTN] Series Printers"/>
        <s v="Xerox 217"/>
        <s v="C-Line Peel &amp; Stick Add-On Filing Pockets, 8-3/4 x 5-1/8, 10/Pack"/>
        <s v="Lexmark Z25 Color Inkjet Printer"/>
        <s v="Avery 497"/>
        <s v="Bush Advantage Collection® Racetrack Conference Table"/>
        <s v="Imation 5.2GB DVD-RAM"/>
        <s v="Speediset Carbonless Redi-Letter® 7&quot; x 8 1/2&quot;"/>
        <s v="Laminate Occasional Tables"/>
        <s v="Mead 1st Gear 2&quot; Zipper Binder, Asst. Colors"/>
        <s v="Eldon® 200 Class™ Desk Accessories"/>
        <s v="Avery Hi-Liter® Fluorescent Desk Style Markers"/>
        <s v="Hewlett-Packard Deskjet 6122 Color Inkjet Printer"/>
        <s v="Office Star - Ergonomic Mid Back Chair with 2-Way Adjustable Arms"/>
        <s v="i2000"/>
        <s v="Accessory27"/>
        <s v="Acme Galleria® Hot Forged Steel Scissors with Colored Handles"/>
        <s v="Southworth 25% Cotton Antique Laid Paper &amp; Envelopes"/>
        <s v="Advantus Push Pins, Aluminum Head"/>
        <s v="BPI Conference Tables"/>
        <s v="Avery 493"/>
        <s v="Array® Parchment Paper, Assorted Colors"/>
        <s v="HP Office Paper (20Lb. and 87 Bright)"/>
        <s v="Logitech Cordless Navigator Duo"/>
        <s v="GBC White Gloss Covers, Plain Front"/>
        <s v="Sanyo 2.5 Cubic Foot Mid-Size Office Refrigerators"/>
        <s v="Post-it® “Important Message” Note Pad, Neon Colors, 50 Sheets/Pad"/>
        <s v="Sanford Colorific Colored Pencils, 12/Box"/>
        <s v="R380"/>
        <s v="Staples Battery-Operated Desktop Pencil Sharpener"/>
        <s v="Companion Letter/Legal File, Black"/>
        <s v="Bretford CR8500 Series Meeting Room Furniture"/>
        <s v="Eldon® Expressions™ Wood and Plastic Desk Accessories, Oak"/>
        <s v="Hewlett-Packard cp1700 [D, PS] Series Color Inkjet Printers"/>
        <s v="Hot File® 7-Pocket, Floor Stand"/>
        <s v="Space Solutions Commercial Steel Shelving"/>
        <s v="Polycom Soundstation EX Audio-Conferencing Telephone, Black"/>
        <s v="ACCOHIDE® 3-Ring Binder, Blue, 1&quot;"/>
        <s v="Ampad #10 Peel &amp; Seel® Holiday Envelopes"/>
        <s v="Maxell 3.5&quot; DS/HD IBM-Formatted Diskettes, 10/Pack"/>
        <s v="Bevis Round Bullnose 29&quot; High Table Top"/>
        <s v="SouthWestern Bell FA970 Digital Answering Machine with Time/Day Stamp"/>
        <s v="Lesro Sheffield Collection Coffee Table, End Table, Center Table, Corner Table"/>
        <s v="StarTAC 8000"/>
        <s v="Acme® Preferred Stainless Steel Scissors"/>
        <s v="Kensington 6 Outlet Guardian Standard Surge Protector"/>
        <s v="Avery Trapezoid Extra Heavy Duty 4&quot; Binders"/>
        <s v="Turquoise Lead Holder with Pocket Clip"/>
        <s v="Timeport L7089"/>
        <s v="Xerox 1923"/>
        <s v="Portfile® Personal File Boxes"/>
        <s v="Surelock™ Post Binders"/>
        <s v="i500plus"/>
        <s v="Tenex 46&quot; x 60&quot; Computer Anti-Static Chairmat, Rectangular Shaped"/>
        <s v="Binder Posts"/>
        <s v="Sharp EL500L Fraction Calculator"/>
        <s v="Xerox 1894"/>
        <s v="Hon 94000 Series Round Tables"/>
        <s v="Accessory24"/>
        <s v="Avery Flip-Chart Easel Binder, Black"/>
        <s v="Xerox 1930"/>
        <s v="Tennsco Lockers, Gray"/>
        <s v="Imation 3.5&quot; IBM-Formatted Diskettes, 10/Pack"/>
        <s v="Global Enterprise Series Seating High-Back Swivel/Tilt Chairs"/>
        <s v="Avery White Multi-Purpose Labels"/>
        <s v="Ultra Door Pull Handle"/>
        <s v="Xerox 1920"/>
        <s v="Talkabout T8097"/>
        <s v="Lexmark Z54se Color Inkjet Printer"/>
        <s v="Snap-A-Way® Black Print Carbonless Ruled Speed Letter, Triplicate"/>
        <s v="Staples Gold Paper Clips"/>
        <s v="StarTAC 7797"/>
        <s v="APC 7 Outlet Network SurgeArrest Surge Protector"/>
        <s v="Hon Every-Day® Chair Series Swivel Task Chairs"/>
        <s v="Self-Adhesive Address Labels for Typewriters by Universal"/>
        <s v="Accessory28"/>
        <s v="GBC ProClick Spines for 32-Hole Punch"/>
        <s v="Fellowes High-Stak® Drawer Files"/>
        <s v="O'Sullivan Living Dimensions 2-Shelf Bookcases"/>
        <s v="Bevis 36 x 72 Conference Tables"/>
        <s v="Hewlett-Packard Deskjet 940 REFURBISHED Color Inkjet Printer"/>
        <s v="Xerox 1997"/>
        <s v="Xerox 1983"/>
        <s v="Southworth Structures Collection™"/>
        <s v="Stanley Bostitch Contemporary Electric Pencil Sharpeners"/>
        <s v="282"/>
        <s v="Kleencut® Forged Office Shears by Acme United Corporation"/>
        <s v="Newell 307"/>
        <s v="80 Minute Slim Jewel Case CD-R , 10/Pack - Staples"/>
        <s v="Accessory34"/>
        <s v="2180"/>
        <s v="Tenex Traditional Chairmats for Medium Pile Carpet, Standard Lip, 36&quot; x 48&quot;"/>
        <s v="Chromcraft Rectangular Conference Tables"/>
        <s v="Durable Pressboard Binders"/>
        <s v="Adams Telephone Message Book w/Frequently-Called Numbers Space, 400 Messages per Book"/>
        <s v="Bretford “Just In Time” Height-Adjustable Multi-Task Work Tables"/>
        <s v="Accessory15"/>
        <s v="Accessory37"/>
        <s v="Filing/Storage Totes and Swivel Casters"/>
        <s v="Electrix 20W Halogen Replacement Bulb for Zoom-In Desk Lamp"/>
        <s v="210 Trimline Phone, White"/>
        <s v="Global Leather Task Chair, Black"/>
        <s v="Howard Miller 12-3/4 Diameter Accuwave DS ™ Wall Clock"/>
        <s v="Canon Imageclass D680 Copier / Fax"/>
        <s v="Imation 3.5&quot;, DISKETTE 44766 HGHLD3.52HD/FM, 10/Pack"/>
        <s v="Hon 2111 Invitation™ Series Corner Table"/>
        <s v="BOSTON® Ranger® #55 Pencil Sharpener, Black"/>
        <s v="Adams Telephone Message Books, 5 1/4” x 11”"/>
        <s v="Deflect-o Glass Clear Studded Chair Mats"/>
        <s v="White Dual Perf Computer Printout Paper, 2700 Sheets, 1 Part, Heavyweight, 20 lbs., 14 7/8 x 11"/>
        <s v="DS/HD IBM Formatted Diskettes, 200/Pack - Staples"/>
        <s v="Wilson Jones Custom Binder Spines &amp; Labels"/>
        <s v="Sharp 1540cs Digital Laser Copier"/>
        <s v="Multi-Use Personal File Cart and Caster Set, Three Stacking Bins"/>
        <s v="5165"/>
        <s v="Xerox 1971"/>
        <s v="80 Minute CD-R Spindle, 100/Pack - Staples"/>
        <s v="X-Rack™ File for Hanging Folders"/>
        <s v="3390"/>
        <s v="Desktop 3-Pocket Hot File®"/>
        <s v="Newell 315"/>
        <s v="Wausau Papers Astrobrights® Colored Envelopes"/>
        <s v="Eureka Disposable Bags for Sanitaire® Vibra Groomer I® Upright Vac"/>
        <s v="Avery 510"/>
        <s v="Dana Swing-Arm Lamps"/>
        <s v="Executive Impressions 13&quot; Clairmont Wall Clock"/>
        <s v="Eldon Expressions™ Desk Accessory, Wood Pencil Holder, Oak"/>
        <s v="Ibico Covers for Plastic or Wire Binding Elements"/>
        <s v="Hanging Personal Folder File"/>
        <s v="Tennsco Double-Tier Lockers"/>
        <s v="Zoom V.92 USB External Faxmodem"/>
        <s v="Office Star Flex Back Scooter Chair with Aluminum Finish Frame"/>
        <s v="Eureka Sanitaire ® Multi-Pro Heavy-Duty Upright, Disposable Bags"/>
        <s v="CF 688"/>
        <s v="Global Leather &amp; Oak Executive Chair, Burgundy"/>
        <s v="Hunt Boston® Vacuum Mount KS Pencil Sharpener"/>
        <s v="Eaton Premium Continuous-Feed Paper, 25% Cotton, Letter Size, White, 1000 Shts/Box"/>
        <s v="Xerox 1938"/>
        <s v="Okidata ML390 Turbo Dot Matrix Printers"/>
        <s v="Hand-Finished Solid Wood Document Frame"/>
        <s v="Wirebound Service Call Books, 5 1/2&quot; x 4&quot;"/>
        <s v="Iceberg OfficeWorks 42&quot; Round Tables"/>
        <s v="9-3/4 Diameter Round Wall Clock"/>
        <s v="Fellowes Bases and Tops For Staxonsteel®/High-Stak® Systems"/>
        <s v="Staples Copy Paper (20Lb. and 84 Bright)"/>
        <s v="Belkin Premiere Surge Master II 8-outlet surge protector"/>
        <s v="Global Leather and Oak Executive Chair, Black"/>
        <s v="T28 WORLD"/>
        <s v="Ibico Laser Imprintable Binding System Covers"/>
        <s v="Dixon Ticonderoga Core-Lock Colored Pencils, 48-Color Set"/>
        <s v="Eldon® Gobal File Keepers"/>
        <s v="Dana Fluorescent Magnifying Lamp, White, 36&quot;"/>
        <s v="Avery 494"/>
        <s v="Deflect-o SuperTray™ Unbreakable Stackable Tray, Letter, Black"/>
        <s v="Accessory41"/>
        <s v="Hon GuestStacker Chair"/>
        <s v="Wilson Jones 14 Line Acrylic Coated Pressboard Data Binders"/>
        <s v="Wilson Jones Ledger-Size, Piano-Hinge Binder, 2&quot;, Blue"/>
        <s v="Deluxe Rollaway Locking File with Drawer"/>
        <s v="Telephone Message Books with Fax/Mobile Section, 4 1/4&quot; x 6&quot;"/>
        <s v="Xerox 1985"/>
        <s v="Sharp AL-1530CS Digital Copier"/>
        <s v="TI 30X Scientific Calculator"/>
        <s v="Xerox 1893"/>
        <s v="O'Sullivan Elevations Bookcase, Cherry Finish"/>
        <s v="Hewlett-Packard 4.7GB DVD+R Discs"/>
        <s v="600 Series Flip"/>
        <s v="Economy Binders"/>
        <s v="Nu-Form 106-Key Ergonomic Keyboard w/ Touchpad"/>
        <s v="Xerox 1989"/>
        <s v="Global Commerce™ Series High-Back Swivel/Tilt Chairs"/>
        <s v="GBC VeloBinder Electric Binding Machine"/>
        <s v="Imation 3.5 IBM Formatted Diskettes, 10/Box"/>
        <s v="V3682"/>
        <s v="Xerox 20"/>
        <s v="1726 Digital Answering Machine"/>
        <s v="Fiskars 8&quot; Scissors, 2/Pack"/>
        <s v="Fellowes Stor/Drawer® Steel Plus™ Storage Drawers"/>
        <s v="Fellowes EZ Multi-Media Keyboard"/>
        <s v="Serrated Blade or Curved Handle Hand Letter Openers"/>
        <s v="KF 788"/>
        <s v="Memo Book, 100 Message Capacity, 5 3/8” x 11”"/>
        <s v="Staples 1 Part Blank Computer Paper"/>
        <s v="12-1/2 Diameter Round Wall Clock"/>
        <s v="Executive Impressions 14&quot; Contract Wall Clock"/>
        <s v="Epson LQ-870 Dot Matrix Printer"/>
        <s v="Rush Hierlooms Collection 1&quot; Thick Stackable Bookcases"/>
        <s v="Avery 501"/>
        <s v="Manila Recycled Extra-Heavyweight Clasp Envelopes, 6&quot; x 9&quot;"/>
        <s v="3M Organizer Strips"/>
        <s v="Imation 3.5 IBM Diskettes, 10/Box"/>
        <s v="GE 4 Foot Flourescent Tube, 40 Watt"/>
        <s v="300 Series Non-Flip"/>
        <s v="Hoover Replacement Belts For Soft Guard™ &amp; Commercial Ltweight Upright Vacs, 2/Pk"/>
        <s v="Ibico Ibimaster 300 Manual Binding System"/>
        <s v="Tenex Contemporary Contur Chairmats for Low and Medium Pile Carpet, Computer, 39&quot; x 49&quot;"/>
        <s v="Eldon Shelf Savers™ Cubes and Bins"/>
        <s v="Presstex Flexible Ring Binders"/>
        <s v="Heavy-Duty E-Z-D® Binders"/>
        <s v="Staples #10 Laser &amp; Inkjet Envelopes, 4 1/8&quot; x 9 1/2&quot;, 100/Box"/>
        <s v="Xerox 1950"/>
        <s v="Xerox 224"/>
        <s v="Xerox 1896"/>
        <s v="Avery® Durable Slant Ring Binders With Label Holder"/>
        <s v="Xerox 204"/>
        <s v="Bush® Cubix Conference Tables, Fully Assembled"/>
        <s v="Euro Pro Shark Stick Mini Vacuum"/>
        <s v="GBC Wire Binding Strips"/>
        <s v="Hon Comfortask® Task/Swivel Chairs"/>
        <s v="Panasonic KX-P3626 Dot Matrix Printer"/>
        <s v="Zebra Zazzle Fluorescent Highlighters"/>
        <s v="Holmes Cool Mist Humidifier for the Whole House with 8-Gallon Output per Day, Extended Life Filter"/>
        <s v="Canon MP25DIII Desktop Whisper-Quiet Printing Calculator"/>
        <s v="Bush Heritage Pine Collection 5-Shelf Bookcase, Albany Pine Finish, *Special Order"/>
        <s v="i470"/>
        <s v="#10- 4 1/8&quot; x 9 1/2&quot; Security-Tint Envelopes"/>
        <s v="Hewlett-Packard Deskjet 1220Cse Color Inkjet Printer"/>
        <s v="AT&amp;T 2230 Dual Handset Phone With Caller ID/Call Waiting"/>
        <s v="Xerox 1961"/>
        <s v="6160"/>
        <s v="Avery 479"/>
        <s v="Westinghouse Clip-On Gooseneck Lamps"/>
        <s v="Eldon® 200 Class™ Desk Accessories, Burgundy"/>
        <s v="US Robotics 56K V.92 External Faxmodem"/>
        <s v="Fellowes Staxonsteel® Drawer Files"/>
        <s v="Accessory39"/>
        <s v="Crate-A-Files™"/>
        <s v="Avery Hanging File Binders"/>
        <s v="Xerox 1973"/>
        <s v="Accessory4"/>
        <s v="Tenex B1-RE Series Chair Mats for Low Pile Carpets"/>
        <s v="i270"/>
        <s v="Xerox 210"/>
        <s v="Xerox 216"/>
        <s v="Fellowes Recycled Storage Drawers"/>
        <s v="Linden® 12&quot; Wall Clock With Oak Frame"/>
        <s v="Global Leather Highback Executive Chair with Pneumatic Height Adjustment, Black"/>
        <s v="StarTAC 7760"/>
        <s v="O'Sullivan Living Dimensions 3-Shelf Bookcases"/>
        <s v="Angle-D Binders with Locking Rings, Label Holders"/>
        <s v="Advantus Employee of the Month Certificate Frame, 11 x 13-1/2"/>
        <s v="SC7868i"/>
        <s v="Belkin 107-key enhanced keyboard, USB/PS/2 interface"/>
        <s v="Seth Thomas 14&quot; Putty-Colored Wall Clock"/>
        <s v="Newell 310"/>
        <s v="Acco® Hot Clips™ Clips to Go"/>
        <s v="Storex DuraTech Recycled Plastic Frosted Binders"/>
        <s v="Holmes Replacement Filter for HEPA Air Cleaner, Very Large Room, HEPA Filter"/>
        <s v="Boston 1730 StandUp Electric Pencil Sharpener"/>
        <s v="Xerox 1982"/>
        <s v="Eldon Cleatmat® Chair Mats for Medium Pile Carpets"/>
        <s v="Fellowes PB300 Plastic Comb Binding Machine"/>
        <s v="Master Giant Foot® Doorstop, Safety Yellow"/>
        <s v="Canon BP1200DH 12-Digit Bubble Jet Printing Calculator"/>
        <s v="688"/>
        <s v="Staples Surge Protector 6 outlet"/>
        <s v="Eldon Radial Chair Mat for Low to Medium Pile Carpets"/>
        <s v="Imation Neon Mac Format Diskettes, 10/Pack"/>
        <s v="Xerox 1974"/>
        <s v="Quality Park Security Envelopes"/>
        <s v="Honeywell Quietcare HEPA Air Cleaner"/>
        <s v="Xerox 1908"/>
        <s v="Bush Cubix Collection Bookcases, Fully Assembled"/>
        <s v="Avery 49"/>
        <s v="Pressboard Data Binder, Crimson, 12&quot; X 8 1/2&quot;"/>
        <s v="8860"/>
        <s v="Brother DCP1000 Digital 3 in 1 Multifunction Machine"/>
        <s v="GBC Standard Therm-A-Bind Covers"/>
        <s v="Staples Premium Bright 1-Part Blank Computer Paper"/>
        <s v="Sanford 52201 APSCO Electric Pencil Sharpener"/>
        <s v="Panasonic KP-310 Heavy-Duty Electric Pencil Sharpener"/>
        <s v="Xerox 23"/>
        <s v="Xerox 1976"/>
        <s v="Rush Hierlooms Collection Rich Wood Bookcases"/>
        <s v="High Speed Automatic Electric Letter Opener"/>
        <s v="Belkin 105-Key Black Keyboard"/>
        <s v="Xerox 1891"/>
        <s v="DAX Wood Document Frame."/>
        <s v="Nu-Dell Executive Frame"/>
        <s v="Xerox 200"/>
        <s v="Acme Kleencut® Forged Steel Scissors"/>
        <s v="Tenex Personal Project File with Scoop Front Design, Black"/>
        <s v="Fellowes Smart Design 104-Key Enhanced Keyboard, PS/2 Adapter, Platinum"/>
        <s v="Epson DFX5000+ Dot Matrix Printer"/>
        <s v="Newell 320"/>
        <s v="Adesso Programmable 142-Key Keyboard"/>
        <s v="Fellowes Mighty 8 Compact Surge Protector"/>
        <s v="Accessory21"/>
        <s v="Staples SlimLine Pencil Sharpener"/>
        <s v="Tennsco Industrial Shelving"/>
        <s v="Balt Split Level Computer Training Table"/>
        <s v="Advantus Map Pennant Flags and Round Head Tacks"/>
        <s v="Novimex Turbo Task Chair"/>
        <s v="Lock-Up Easel 'Spel-Binder'"/>
        <s v="Decoflex Hanging Personal Folder File"/>
        <s v="Xerox 1964"/>
        <s v="Bionaire Personal Warm Mist Humidifier/Vaporizer"/>
        <s v="Eldon Expressions Punched Metal &amp; Wood Desk Accessories, Pewter &amp; Cherry"/>
        <s v="Tensor Computer Mounted Lamp"/>
        <s v="Accessory17"/>
        <s v="DMI Eclipse Executive Suite Bookcases"/>
        <s v="Ibico Presentation Index for Binding Systems"/>
        <s v="Xerox 207"/>
        <s v="Xerox 1933"/>
        <s v="Sauder Forest Hills Library, Woodland Oak Finish"/>
        <s v="Talkabout T8367"/>
        <s v="Microsoft Natural Multimedia Keyboard"/>
        <s v="Sanford Liquid Accent Highlighters"/>
        <s v="Xerox 1936"/>
        <s v="Iris® 3-Drawer Stacking Bin, Black"/>
        <s v="Holmes Harmony HEPA Air Purifier for 17 x 20 Room"/>
        <s v="Lumber Crayons"/>
        <s v="Canon P1-DHIII Palm Printing Calculator"/>
        <s v="Logitech Access Keyboard"/>
        <s v="Deflect-o EconoMat Nonstudded, No Bevel Mat"/>
        <s v="Xerox 1882"/>
        <s v="Letter/Legal File Tote with Clear Snap-On Lid, Black Granite"/>
        <s v="Executive Impressions 13-1/2&quot; Indoor/Outdoor Wall Clock"/>
        <s v="Recycled Desk Saver Line &quot;While You Were Out&quot; Book, 5 1/2&quot; X 4&quot;"/>
        <s v="Avery 487"/>
        <s v="Executive Impressions 8-1/2&quot; Career Panel/Partition Cubicle Clock"/>
        <s v="Xerox 1962"/>
        <s v="StarTAC Analog"/>
        <s v="Wilson Jones DublLock® D-Ring Binders"/>
        <s v="Accessory9"/>
        <s v="7160"/>
        <s v="SANFORD Major Accent™ Highlighters"/>
        <s v="HP Office Recycled Paper (20Lb. and 87 Bright)"/>
        <s v="Eldon® Expressions™ Wood Desk Accessories, Oak"/>
        <s v="Xerox 220"/>
        <s v="Microsoft Natural Keyboard Elite"/>
        <s v="Wilson Jones® Four-Pocket Poly Binders"/>
        <s v="Accessory6"/>
        <s v="Acco Pressboard Covers with Storage Hooks, 14 7/8&quot; x 11&quot;, Light Blue"/>
        <s v="Accessory36"/>
        <s v="Novimex Fabric Task Chair"/>
        <s v="Xerox 212"/>
        <s v="Catalog Binders with Expanding Posts"/>
        <s v="Holmes Replacement Filter for HEPA Air Cleaner, Medium Room"/>
        <s v="Letter Size Cart"/>
        <s v="Kensington 6 Outlet MasterPiece® HOMEOFFICE Power Control Center"/>
        <s v="Global Push Button Manager's Chair, Indigo"/>
        <s v="Atlantic Metals Mobile 5-Shelf Bookcases, Custom Colors"/>
        <s v="Epson DFX-8500 Dot Matrix Printer"/>
        <s v="Advantus 10-Drawer Portable Organizer, Chrome Metal Frame, Smoke Drawers"/>
        <s v="GBC Plastic Binding Combs"/>
        <s v="Hoover Replacement Belt for Commercial Guardsman Heavy-Duty Upright Vacuum"/>
        <s v="Avery® 3 1/2&quot; Diskette Storage Pages, 10/Pack"/>
        <s v="Accessory31"/>
        <s v="Eldon Expressions™ Desk Accessory, Wood Photo Frame, Mahogany"/>
        <s v="Avery Durable Poly Binders"/>
        <s v="Howard Miller 16&quot; Diameter Gallery Wall Clock"/>
        <s v="Eldon Expressions Punched Metal &amp; Wood Desk Accessories, Black &amp; Cherry"/>
        <s v="Sauder Facets Collection Locker/File Cabinet, Sky Alder Finish"/>
        <s v="G.E. Halogen Desk Lamp Bulbs"/>
        <s v="Chromcraft 48&quot; x 96&quot; Racetrack Double Pedestal Table"/>
        <s v="Advantus Push Pins"/>
        <s v="Martin-Yale Premier Letter Opener"/>
        <s v="600 Series Non-Flip"/>
        <s v="Fellowes Officeware™ Wire Shelving"/>
        <s v="Micro Innovations Media Access Pro Keyboard"/>
        <s v="Eldon Executive Woodline II Cherry Finish Desk Accessories"/>
        <s v="Keytronic Designer 104- Key Black Keyboard"/>
        <s v="Executive Impressions 12&quot; Wall Clock"/>
        <s v="g520"/>
        <s v="Belkin MediaBoard 104- Keyboard"/>
        <s v="Fellowes Strictly Business® Drawer File, Letter/Legal Size"/>
        <s v="Avery 485"/>
        <s v="Grip Seal Envelopes"/>
        <s v="Prang Colored Pencils"/>
        <s v="Xerox 1932"/>
        <s v="TDK 4.7GB DVD-R Spindle, 15/Pack"/>
        <s v="Jet-Pak Recycled Peel 'N' Seal Padded Mailers"/>
        <s v="Personal Creations™ Ink Jet Cards and Labels"/>
        <s v="Aluminum Document Frame"/>
        <s v="Hon Metal Bookcases, Black"/>
        <s v="Acme® Office Executive Series Stainless Steel Trimmers"/>
        <s v="Fuji Slim Jewel Case CD-R"/>
        <s v="5185"/>
        <s v="StarTAC ST7762"/>
        <s v="Hewlett-Packard Deskjet 3820 Color Inkjet Printer"/>
        <s v="DAX Solid Wood Frames"/>
        <s v="Tyvek ® Top-Opening Peel &amp; Seel ® Envelopes, Gray"/>
        <s v="DAX Value U-Channel Document Frames, Easel Back"/>
        <s v="Staples Metal Binder Clips"/>
        <s v="Fiskars® Softgrip Scissors"/>
        <s v="DAX Cubicle Frames - 8x10"/>
        <s v="Hunt BOSTON® Vista® Battery-Operated Pencil Sharpener, Black"/>
        <s v="14-7/8 x 11 Blue Bar Computer Printout Paper"/>
        <s v="Steel Personal Filing/Posting Tote"/>
        <s v="Fellowes Twister Kit, Gray/Clear, 3/pkg"/>
        <s v="Epson C82 Color Inkjet Printer"/>
        <s v="Advantus Panel Wall Certificate Holder - 8.5x11"/>
        <s v="Imation Neon 80 Minute CD-R Spindle, 50/Pack"/>
        <s v="Microsoft Multimedia Keyboard"/>
        <s v="Acco Keyboard-In-A-Box®"/>
        <s v="Xerox 1922"/>
        <s v="Tripp Lite Isotel 8 Ultra 8 Outlet Metal Surge"/>
        <s v="GBC Clear Cover, 8-1/2 x 11, unpunched, 25 covers per pack"/>
        <s v="3M Polarizing Light Filter Sleeves"/>
        <s v="Wilson Jones Suede Grain Vinyl Binders"/>
        <s v="Space Solutions™ Industrial Galvanized Steel Shelving."/>
        <s v="Smead Adjustable Mobile File Trolley with Lockable Top"/>
        <s v="3M Office Air Cleaner"/>
        <s v="Office Star - Contemporary Task Swivel chair with 2-way adjustable arms, Plum"/>
        <s v="Hammermill Color Copier Paper (28Lb. and 96 Bright)"/>
        <s v="Xerox 1937"/>
        <s v="Gould Plastics 9-Pocket Panel Bin, 18-3/8w x 5-1/4d x 20-1/2h, Black"/>
        <s v="Bush Westfield Collection Bookcases, Dark Cherry Finish, Fully Assembled"/>
        <s v="Gyration Ultra Professional Cordless Optical Suite"/>
        <s v="Ultra Commercial Grade Dual Valve Door Closer"/>
        <s v="Gyration RF Keyboard"/>
        <s v="Eldon Cleatmat Plus™ Chair Mats for High Pile Carpets"/>
        <s v="OIC Colored Binder Clips, Assorted Sizes"/>
        <s v="Xerox 1905"/>
        <s v="GBC ProClick™ 150 Presentation Binding System"/>
        <s v="Colored Envelopes"/>
        <s v="Hon Pagoda™ Stacking Chairs"/>
        <s v="StarTAC 6500"/>
        <s v="Xerox Blank Computer Paper"/>
        <s v="Xerox 1951"/>
        <s v="Boston KS Multi-Size Manual Pencil Sharpener"/>
        <s v="Staples Vinyl Coated Paper Clips"/>
        <s v="Xerox 1880"/>
        <s v="Newell® 3-Hole Punched Plastic Slotted Magazine Holders for Binders"/>
        <s v="Wirebound Message Book, 4 per Page"/>
        <s v="Decoflex Hanging Personal Folder File, Blue"/>
        <s v="Acco Perma® 2700 Stacking Storage Drawers"/>
        <s v="*Staples* Packaging Labels"/>
        <s v="Global Ergonomic Managers Chair"/>
        <s v="Xerox 1954"/>
        <s v="Avery 507"/>
        <s v="Letter Slitter"/>
        <s v="DIXON Ticonderoga® Erasable Checking Pencils"/>
        <s v="Southworth 25% Cotton Linen-Finish Paper &amp; Envelopes"/>
        <s v="GBC Laser Imprintable Binding System Covers, Desert Sand"/>
        <s v="Imation DVD-RAM discs"/>
        <s v="Global Troy™ Executive Leather Low-Back Tilter"/>
        <s v="DAX Copper Panel Document Frame, 5 x 7 Size"/>
        <s v="Deflect-O® Glasstique™ Clear Desk Accessories"/>
        <s v="Honeywell Enviracaire Portable HEPA Air Cleaner for 17' x 22' Room"/>
        <s v="Xerox 1941"/>
        <s v="Xerox 1917"/>
        <s v="Eldon Spacemaker® Box, Quick-Snap Lid, Clear"/>
        <s v="Accessory25"/>
        <s v="Home/Office Personal File Carts"/>
        <s v="Bevis Steel Folding Chairs"/>
        <s v="Park Ridge™ Embossed Executive Business Envelopes"/>
        <s v="Acco PRESSTEX® Data Binder with Storage Hooks, Dark Blue, 14 7/8&quot; X 11&quot;"/>
        <s v="1/4 Fold Party Design Invitations &amp; White Envelopes, 24 8-1/2&quot; X 11&quot; Cards, 25 Env./Pack"/>
        <s v="KH 688"/>
        <s v="Bagged Rubber Bands"/>
        <s v="2300 Heavy-Duty Transfer File Systems by Perma"/>
        <s v="Sanford Pocket Accent® Highlighters"/>
        <s v="Fellowes Binding Cases"/>
        <s v="Eldon Pizzaz™ Desk Accessories"/>
        <s v="Avery 506"/>
        <s v="Balt Solid Wood Rectangular Table"/>
        <s v="Executive Impressions 13&quot; Chairman Wall Clock"/>
        <s v="Recycled Eldon Regeneration Jumbo File"/>
        <s v="Staples Colored Interoffice Envelopes"/>
        <s v="Electrix Fluorescent Magnifier Lamps &amp; Weighted Base"/>
        <s v="Avery Hi-Liter GlideStik Fluorescent Highlighter, Yellow Ink"/>
        <s v="Avery 496"/>
        <s v="Micro Innovations 104 Keyboard"/>
        <s v="2190"/>
        <s v="Avery Binding System Hidden Tab™ Executive Style Index Sets"/>
        <s v="Belkin 325VA UPS Surge Protector, 6'"/>
        <s v="Westinghouse Floor Lamp with Metal Mesh Shade, Black"/>
        <s v="GBC Therma-A-Bind 250T Electric Binding System"/>
        <s v="Eldon Jumbo ProFile™ Portable File Boxes Graphite/Black"/>
        <s v="Wirebound Voice Message Log Book"/>
        <s v="Brown Kraft Recycled Envelopes"/>
        <s v="Xerox 1928"/>
        <s v="Micro Innovations Micro Digital Wireless Keyboard and Mouse, Gray"/>
        <s v="Acme Hot Forged Carbon Steel Scissors with Nickel-Plated Handles, 3 7/8&quot; Cut, 8&quot;L"/>
        <s v="Xerox 193"/>
        <s v="Sony MFD2HD Formatted Diskettes, 10/Pack"/>
        <s v="Newell 329"/>
        <s v="Hon Rectangular Conference Tables"/>
        <s v="#10 White Business Envelopes,4 1/8 x 9 1/2"/>
        <s v="GBC DocuBind TL200 Manual Binding Machine"/>
        <s v="Newell 321"/>
        <s v="Newell 351"/>
        <s v="Wirebound Message Books, Four 2 3/4&quot; x 5&quot; Forms per Page, 600 Sets per Book"/>
        <s v="Imation 3.5&quot; DS/HD IBM Formatted Diskettes, 10/Pack"/>
        <s v="Multimedia Mailers"/>
        <s v="Xerox 1898"/>
        <s v="GBC Recycled Regency Composition Covers"/>
        <s v="Accessory29"/>
        <s v="Boston 16701 Slimline Battery Pencil Sharpener"/>
        <s v="Vinyl Sectional Post Binders"/>
        <s v="DAX Natural Wood-Tone Poster Frame"/>
        <s v="Belkin ErgoBoard™ Keyboard"/>
        <s v="Xerox 214"/>
        <s v="*Staples* vLetter Openers, 2/Pack"/>
        <s v="Wirebound Message Forms, Four 2 3/4 x 5 Forms per Page, Pink Paper"/>
        <s v="Eldon Simplefile® Box Office®"/>
        <s v="Universal Premium White Copier/Laser Paper (20Lb. and 87 Bright)"/>
        <s v="Prismacolor Color Pencil Set"/>
        <s v="REDIFORM Incoming/Outgoing Call Register, 11&quot; X 8 1/2&quot;, 100 Messages"/>
        <s v="Sharp EL501VB Scientific Calculator, Battery Operated, 10-Digit Display, Hard Case"/>
        <s v="Ibico EB-19 Dual Function Manual Binding System"/>
        <s v="Acco Smartsocket™ Table Surge Protector, 6 Color-Coded Adapter Outlets"/>
        <s v="GBC Recycled Grain Textured Covers"/>
        <s v="Xerox 1881"/>
        <s v="Panasonic KP-350BK Electric Pencil Sharpener with Auto Stop"/>
        <s v="Revere Boxed Rubber Bands by Revere"/>
        <s v="Zoom V.92 V.44 PCI Internal Controllerless FaxModem"/>
        <s v="Tennsco Lockers, Sand"/>
        <s v="O'Sullivan 3-Shelf Heavy-Duty Bookcases"/>
        <s v="Xerox 1979"/>
        <s v="Hon Non-Folding Utility Tables"/>
        <s v="Storex Dura Pro™ Binders"/>
        <s v="Xerox 231"/>
        <s v="5180"/>
        <s v="Acme® Forged Steel Scissors with Black Enamel Handles"/>
        <s v="Avery Hi-Liter® Smear-Safe Highlighters"/>
        <s v="Avery Legal 4-Ring Binder"/>
        <s v="Hewlett Packard 6S Scientific Calculator"/>
        <s v="Advantus Plastic Paper Clips"/>
        <s v="Lifetime Advantage™ Folding Chairs, 4/Carton"/>
        <s v="Cardinal Holdit Business Card Pockets"/>
        <s v="Hayes Optima 56K V.90 Internal Voice Modem"/>
        <s v="Boston 1799 Powerhouse™ Electric Pencil Sharpener"/>
        <s v="Wilson Jones Elliptical Ring 3 1/2&quot; Capacity Binders, 800 sheets"/>
        <s v="Tenex Personal Self-Stacking Standard File Box, Black/Gray"/>
        <s v="Soundgear Copyboard Conference Phone, Optional Battery"/>
        <s v="Newell 31"/>
        <s v="GBC Prepunched Paper, 19-Hole, for Binding Systems, 24-lb"/>
        <s v="Kensington 6 Outlet SmartSocket Surge Protector"/>
        <s v="Bevis Boat-Shaped Conference Table"/>
        <s v="Global Airflow Leather Mesh Back Chair, Black"/>
        <s v="Self-Adhesive Removable Labels"/>
        <s v="Polycom VoiceStation 100"/>
        <s v="Phone 918"/>
        <s v="#10-4 1/8&quot; x 9 1/2&quot; Premium Diagonal Seam Envelopes"/>
        <s v="Xerox 1883"/>
        <s v="Imation Primaris 3.5&quot; 2HD Unformatted Diskettes, 10/Pack"/>
        <s v="Tyvek ® Top-Opening Peel &amp; Seel Envelopes, Plain White"/>
        <s v="Avery Heavy-Duty EZD ™ Binder With Locking Rings"/>
        <s v="270c"/>
        <s v="DIXON Oriole® Pencils"/>
        <s v="StarTAC Series"/>
        <s v="Trav-L-File Heavy-Duty Shuttle II, Black"/>
        <s v="Dixon My First Ticonderoga Pencil, #2"/>
        <s v="DAX Clear Channel Poster Frame"/>
        <s v="TI 36X Solar Scientific Calculator"/>
        <s v="Model L Table or Wall-Mount Pencil Sharpener"/>
        <s v="Staples Bulldog Clip"/>
        <s v="Seth Thomas 13 1/2&quot; Wall Clock"/>
        <s v="Bravo II™ Megaboss® 12-Amp Hard Body Upright, Replacement Belts, 2 Belts per Pack"/>
        <s v="Plymouth Boxed Rubber Bands by Plymouth"/>
        <s v="Accessory32"/>
        <s v="Artistic Insta-Plaque"/>
        <s v="Dixon Ticonderoga Core-Lock Colored Pencils"/>
        <s v="Avery 482"/>
        <s v="Binney &amp; Smith inkTank™ Erasable Pocket Highlighter, Chisel Tip, Yellow"/>
        <s v="GBC Binding covers"/>
        <s v="Rubber Band Ball"/>
        <s v="Seth Thomas 8 1/2&quot; Cubicle Clock"/>
        <s v="5125"/>
        <s v="Newell 308"/>
        <s v="Bevis Rectangular Conference Tables"/>
        <s v="Dixon Ticonderoga® Erasable Colored Pencil Set, 12-Color"/>
        <s v="Tenex Antistatic Computer Chair Mats"/>
        <s v="Xerox 1984"/>
        <s v="Okidata ML395C Color Dot Matrix Printer"/>
        <s v="Staples Pen Style Liquid Stix; Assorted (yellow, pink, green, blue, orange), 5/Pack"/>
        <s v="Xerox 1995"/>
        <s v="Xerox 1994"/>
        <s v="Hon Olson Stacker Stools"/>
        <s v="Fluorescent Highlighters by Dixon"/>
        <s v="IBM 80 Minute CD-R Spindle, 50/Pack"/>
        <s v="Acco Smartsocket® Color-Coded Six-Outlet AC Adapter Model Surge Protectors"/>
        <s v="Okidata ML520 Series Dot Matrix Printers"/>
        <s v="TOPS Voice Message Log Book, Flash Format"/>
        <s v="Gyration Ultra Cordless Optical Suite"/>
        <s v="Ibico Hi-Tech Manual Binding System"/>
        <s v="Quartet Alpha® White Chalk, 12/Pack"/>
        <s v="Imation 3.5&quot; DS-HD Macintosh Formatted Diskettes, 10/Pack"/>
        <s v="Global Adaptabilities™ Conference Tables"/>
        <s v="GBC Standard Plastic Binding Systems Combs"/>
        <s v="T65"/>
        <s v="Xerox 1892"/>
        <s v="Xerox 199"/>
        <s v="Bretford Rectangular Conference Table Tops"/>
        <s v="Snap-A-Way® Black Print Carbonless Speed Message, No Reply Area, Duplicate"/>
        <s v="2160"/>
        <s v="Xerox 1916"/>
        <s v="Kensington 7 Outlet MasterPiece Power Center"/>
        <s v="Logitech Internet Navigator Keyboard"/>
        <s v="Xerox 1888"/>
        <s v="Deflect-o EconoMat Studded, No Bevel Mat for Low Pile Carpeting"/>
        <s v="ACCOHIDE® Binder by Acco"/>
        <s v="Howard Miller 13-3/4&quot; Diameter Brushed Chrome Round Wall Clock"/>
        <s v="Xerox 1929"/>
        <s v="3M Hangers With Command Adhesive"/>
        <s v="Chromcraft Bull-Nose Wood Oval Conference Tables &amp; Bases"/>
        <s v="Avery 492"/>
        <s v="Newell 326"/>
        <s v="Xerox 1993"/>
        <s v="V 3600 Series"/>
        <s v="Iris Project Case"/>
        <s v="Avery Durable Binders"/>
        <s v="Newell 333"/>
        <s v="Canon Image Class D660 Copier"/>
        <s v="Prang Drawing Pencil Set"/>
        <s v="KI Conference Tables"/>
        <s v="Xerox 196"/>
        <s v="Epson C62 Color Inkjet Printer"/>
        <s v="Xerox 197"/>
        <s v="Bionaire 99.97% HEPA Air Cleaner"/>
        <s v="Verbatim DVD-R, 3.95GB, SR, Mitsubishi Branded, Jewel"/>
        <s v="Quartet Omega® Colored Chalk, 12/Pack"/>
        <s v="Staples Vinyl Coated Paper Clips, 800/Box"/>
        <s v="Fellowes Superior 10 Outlet Split Surge Protector"/>
        <s v="Hewlett Packard LaserJet 3310 Copier"/>
        <s v="Unpadded Memo Slips"/>
      </sharedItems>
    </cacheField>
    <cacheField name="Product Base Margin" numFmtId="0">
      <sharedItems containsSemiMixedTypes="0" containsString="0" containsNumber="1" minValue="0.35" maxValue="0.85"/>
    </cacheField>
    <cacheField name="Country" numFmtId="0">
      <sharedItems count="1">
        <s v="United States"/>
      </sharedItems>
    </cacheField>
    <cacheField name="Region" numFmtId="0">
      <sharedItems count="4">
        <s v="South"/>
        <s v="Central"/>
        <s v="West"/>
        <s v="East"/>
      </sharedItems>
    </cacheField>
    <cacheField name="State or Province" numFmtId="0">
      <sharedItems count="49">
        <s v="Mississippi"/>
        <s v="Arkansas"/>
        <s v="Indiana"/>
        <s v="Colorado"/>
        <s v="Washington"/>
        <s v="Georgia"/>
        <s v="Missouri"/>
        <s v="Minnesota"/>
        <s v="California"/>
        <s v="North Carolina"/>
        <s v="Illinois"/>
        <s v="New York"/>
        <s v="Florida"/>
        <s v="Nebraska"/>
        <s v="Oregon"/>
        <s v="Utah"/>
        <s v="Alabama"/>
        <s v="Louisiana"/>
        <s v="Texas"/>
        <s v="Oklahoma"/>
        <s v="Iowa"/>
        <s v="Virginia"/>
        <s v="Connecticut"/>
        <s v="South Carolina"/>
        <s v="Montana"/>
        <s v="Michigan"/>
        <s v="Nevada"/>
        <s v="Ohio"/>
        <s v="Pennsylvania"/>
        <s v="Maine"/>
        <s v="Wisconsin"/>
        <s v="District of Columbia"/>
        <s v="Kentucky"/>
        <s v="New Jersey"/>
        <s v="Tennessee"/>
        <s v="Massachusetts"/>
        <s v="Maryland"/>
        <s v="Idaho"/>
        <s v="Kansas"/>
        <s v="North Dakota"/>
        <s v="Rhode Island"/>
        <s v="Arizona"/>
        <s v="Vermont"/>
        <s v="New Mexico"/>
        <s v="West Virginia"/>
        <s v="Wyoming"/>
        <s v="South Dakota"/>
        <s v="New Hampshire"/>
        <s v="Delaware"/>
      </sharedItems>
    </cacheField>
    <cacheField name="City" numFmtId="0">
      <sharedItems count="865">
        <s v="Clinton"/>
        <s v="West Memphis"/>
        <s v="Kokomo"/>
        <s v="Fort Collins"/>
        <s v="Mount Vernon"/>
        <s v="Peachtree City"/>
        <s v="Raytown"/>
        <s v="Prior Lake"/>
        <s v="Montebello"/>
        <s v="New Bern"/>
        <s v="Los Angeles"/>
        <s v="Carol Stream"/>
        <s v="Napa"/>
        <s v="New York City"/>
        <s v="Richland"/>
        <s v="Seminole"/>
        <s v="Miami"/>
        <s v="Watertown"/>
        <s v="Kearney"/>
        <s v="Lake Oswego"/>
        <s v="Seattle"/>
        <s v="Draper"/>
        <s v="Gladstone"/>
        <s v="Panama City"/>
        <s v="Edina"/>
        <s v="Phenix City"/>
        <s v="Baton Rouge"/>
        <s v="Valparaiso"/>
        <s v="Ithaca"/>
        <s v="Layton"/>
        <s v="Brooklyn Park"/>
        <s v="Pharr"/>
        <s v="Bryan"/>
        <s v="Roswell"/>
        <s v="Burleson"/>
        <s v="Waco"/>
        <s v="Bedford"/>
        <s v="Norman"/>
        <s v="Fort Dodge"/>
        <s v="Mount Prospect"/>
        <s v="Los Altos"/>
        <s v="Commerce City"/>
        <s v="Ormond Beach"/>
        <s v="Deer Park"/>
        <s v="Dubuque"/>
        <s v="Galesburg"/>
        <s v="Petersburg"/>
        <s v="San Clemente"/>
        <s v="Bristol"/>
        <s v="Cedar Falls"/>
        <s v="Cedar Rapids"/>
        <s v="Fairfax"/>
        <s v="Utica"/>
        <s v="Royal Palm Beach"/>
        <s v="Hilton Head Island"/>
        <s v="Butte"/>
        <s v="Coon Rapids"/>
        <s v="Herndon"/>
        <s v="Southgate"/>
        <s v="Anacortes"/>
        <s v="Las Vegas"/>
        <s v="San Carlos"/>
        <s v="Melrose Park"/>
        <s v="Lake Worth"/>
        <s v="Lubbock"/>
        <s v="Franklin Square"/>
        <s v="Stow"/>
        <s v="Philadelphia"/>
        <s v="Edmonds"/>
        <s v="Garfield Heights"/>
        <s v="Sanford"/>
        <s v="Myrtle Beach"/>
        <s v="Decatur"/>
        <s v="Eden"/>
        <s v="Encinitas"/>
        <s v="Gilroy"/>
        <s v="King of Prussia"/>
        <s v="Madison"/>
        <s v="Atlanta"/>
        <s v="Lawton"/>
        <s v="Pasadena"/>
        <s v="Augusta"/>
        <s v="Washington"/>
        <s v="Denton"/>
        <s v="East Lansing"/>
        <s v="Hazelwood"/>
        <s v="Pleasure Ridge Park"/>
        <s v="Pittsburgh"/>
        <s v="Lehi"/>
        <s v="Bayonne"/>
        <s v="Lebanon"/>
        <s v="Bellingham"/>
        <s v="Beverly"/>
        <s v="Hanson"/>
        <s v="Hawthorne"/>
        <s v="Trenton"/>
        <s v="Gaithersburg"/>
        <s v="Altoona"/>
        <s v="Salinas"/>
        <s v="Smyrna"/>
        <s v="Spring Hill"/>
        <s v="Englewood"/>
        <s v="Lansing"/>
        <s v="Fort Thomas"/>
        <s v="Florence"/>
        <s v="Concord"/>
        <s v="Costa Mesa"/>
        <s v="College Park"/>
        <s v="Manteca"/>
        <s v="Henderson"/>
        <s v="Pomona"/>
        <s v="Pembroke Pines"/>
        <s v="Troutdale"/>
        <s v="Allentown"/>
        <s v="West Hollywood"/>
        <s v="Lacey"/>
        <s v="Post Falls"/>
        <s v="Rexburg"/>
        <s v="Oakville"/>
        <s v="Germantown"/>
        <s v="Hendersonville"/>
        <s v="Knoxville"/>
        <s v="Madison Heights"/>
        <s v="Carson City"/>
        <s v="Gary"/>
        <s v="Granger"/>
        <s v="Hattiesburg"/>
        <s v="Lombard"/>
        <s v="West Mifflin"/>
        <s v="Chicago"/>
        <s v="Battle Creek"/>
        <s v="Wichita"/>
        <s v="Woodmere"/>
        <s v="Laurel"/>
        <s v="Bartlesville"/>
        <s v="Murfreesboro"/>
        <s v="Dallas"/>
        <s v="Boardman"/>
        <s v="Hot Springs"/>
        <s v="Naperville"/>
        <s v="Mandan"/>
        <s v="Wilmette"/>
        <s v="Woodridge"/>
        <s v="Palm Coast"/>
        <s v="Troy"/>
        <s v="Cranston"/>
        <s v="Oro Valley"/>
        <s v="Peoria"/>
        <s v="Meridian"/>
        <s v="Shaker Heights"/>
        <s v="Northport"/>
        <s v="Palm Beach Gardens"/>
        <s v="Moore"/>
        <s v="Mesa"/>
        <s v="High Point"/>
        <s v="Clarksville"/>
        <s v="Tupelo"/>
        <s v="Willow Grove"/>
        <s v="Oxford"/>
        <s v="South Burlington"/>
        <s v="Hamilton"/>
        <s v="Santa Fe"/>
        <s v="Grants Pass"/>
        <s v="Seatac"/>
        <s v="Farragut"/>
        <s v="Bossier City"/>
        <s v="Wooster"/>
        <s v="Woodstock"/>
        <s v="Cleveland Heights"/>
        <s v="Hurst"/>
        <s v="Charlotte"/>
        <s v="Sioux City"/>
        <s v="Des Moines"/>
        <s v="Woburn"/>
        <s v="Pottstown"/>
        <s v="Kent"/>
        <s v="Greer"/>
        <s v="Holladay"/>
        <s v="Superior"/>
        <s v="Waukesha"/>
        <s v="Kingsport"/>
        <s v="Elyria"/>
        <s v="Dunedin"/>
        <s v="Mobile"/>
        <s v="Lino Lakes"/>
        <s v="Mankato"/>
        <s v="Huntsville"/>
        <s v="Hialeah"/>
        <s v="Parkland"/>
        <s v="Newton"/>
        <s v="Reston"/>
        <s v="Wheat Ridge"/>
        <s v="Vincennes"/>
        <s v="Harrisburg"/>
        <s v="Fords"/>
        <s v="Leawood"/>
        <s v="Franklin"/>
        <s v="Fairfield"/>
        <s v="Thousand Oaks"/>
        <s v="Menlo Park"/>
        <s v="Muscatine"/>
        <s v="Allen Park"/>
        <s v="Saint Petersburg"/>
        <s v="Boston"/>
        <s v="Farmers Branch"/>
        <s v="Mason City"/>
        <s v="Pontiac"/>
        <s v="Agawam"/>
        <s v="Winchester"/>
        <s v="Fort Lee"/>
        <s v="Mount Lebanon"/>
        <s v="West Bend"/>
        <s v="Joplin"/>
        <s v="Oswego"/>
        <s v="Dickinson"/>
        <s v="Sandusky"/>
        <s v="Paducah"/>
        <s v="Worcester"/>
        <s v="Alton"/>
        <s v="Coconut Creek"/>
        <s v="Eau Claire"/>
        <s v="Redmond"/>
        <s v="North Plainfield"/>
        <s v="Laguna Niguel"/>
        <s v="Provo"/>
        <s v="Chesapeake"/>
        <s v="Kansas City"/>
        <s v="North Platte"/>
        <s v="Mechanicsville"/>
        <s v="Rock Island"/>
        <s v="Seguin"/>
        <s v="Sherman"/>
        <s v="Springfield"/>
        <s v="Franklin Park"/>
        <s v="Hanover"/>
        <s v="Bangor"/>
        <s v="San Diego"/>
        <s v="Brooklyn Center"/>
        <s v="Woodburn"/>
        <s v="Cedar Hill"/>
        <s v="Wheeling"/>
        <s v="West Palm Beach"/>
        <s v="Sherwood"/>
        <s v="Fort Wayne"/>
        <s v="Bozeman"/>
        <s v="Farmington Hills"/>
        <s v="Flint"/>
        <s v="Cuyahoga Falls"/>
        <s v="Burlington"/>
        <s v="Lake In The Hills"/>
        <s v="Cincinnati"/>
        <s v="Mountain View"/>
        <s v="San Francisco"/>
        <s v="Northbrook"/>
        <s v="Statesboro"/>
        <s v="Murray"/>
        <s v="Pueblo"/>
        <s v="Twentynine Palms"/>
        <s v="Pasco"/>
        <s v="Redondo Beach"/>
        <s v="Burnsville"/>
        <s v="Saint Peters"/>
        <s v="Casselberry"/>
        <s v="Coral Gables"/>
        <s v="Spartanburg"/>
        <s v="Hutchinson"/>
        <s v="Terre Haute"/>
        <s v="Depew"/>
        <s v="Fort Myers"/>
        <s v="Bay City"/>
        <s v="Canton"/>
        <s v="Chico"/>
        <s v="Fitchburg"/>
        <s v="East Los Angeles"/>
        <s v="Tucson"/>
        <s v="Elizabeth"/>
        <s v="Pittsburg"/>
        <s v="University City"/>
        <s v="Greenville"/>
        <s v="Clovis"/>
        <s v="Lincoln"/>
        <s v="Freeport"/>
        <s v="Mauldin"/>
        <s v="East Chicago"/>
        <s v="Temecula"/>
        <s v="Cleveland"/>
        <s v="Central Islip"/>
        <s v="Cheyenne"/>
        <s v="Randallstown"/>
        <s v="Burke"/>
        <s v="Fayetteville"/>
        <s v="Sioux Falls"/>
        <s v="Boca Raton"/>
        <s v="Birmingham"/>
        <s v="Chambersburg"/>
        <s v="Idaho Falls"/>
        <s v="Euless"/>
        <s v="Fort Lauderdale"/>
        <s v="Horn Lake"/>
        <s v="Weatherford"/>
        <s v="Wilmington"/>
        <s v="Pearl"/>
        <s v="Tualatin"/>
        <s v="Syracuse"/>
        <s v="Arlington Heights"/>
        <s v="Aurora"/>
        <s v="Highland Village"/>
        <s v="Friendswood"/>
        <s v="Kenosha"/>
        <s v="El Mirage"/>
        <s v="Westerville"/>
        <s v="Sulphur Springs"/>
        <s v="Plum"/>
        <s v="Rochester Hills"/>
        <s v="Gulfport"/>
        <s v="Maple Grove"/>
        <s v="Hickory"/>
        <s v="Port Saint Lucie"/>
        <s v="Detroit"/>
        <s v="Oakdale"/>
        <s v="Pullman"/>
        <s v="Pikesville"/>
        <s v="Tewksbury"/>
        <s v="Santa Maria"/>
        <s v="Conroe"/>
        <s v="Roselle"/>
        <s v="Carmel"/>
        <s v="Rome"/>
        <s v="Addison"/>
        <s v="Auburn"/>
        <s v="Port Charlotte"/>
        <s v="Hays"/>
        <s v="Coachella"/>
        <s v="Waterville"/>
        <s v="The Colony"/>
        <s v="Glen Cove"/>
        <s v="Redlands"/>
        <s v="West Valley City"/>
        <s v="Keller"/>
        <s v="Burbank"/>
        <s v="Tamarac"/>
        <s v="Durango"/>
        <s v="Vallejo"/>
        <s v="Corsicana"/>
        <s v="Kankakee"/>
        <s v="Oxnard"/>
        <s v="Tooele"/>
        <s v="El Centro"/>
        <s v="Summerville"/>
        <s v="Albuquerque"/>
        <s v="Parma"/>
        <s v="Kissimmee"/>
        <s v="Orland Park"/>
        <s v="Downers Grove"/>
        <s v="Arlington"/>
        <s v="Hobbs"/>
        <s v="Salt Lake City"/>
        <s v="Joliet"/>
        <s v="Pleasant Grove"/>
        <s v="Kettering"/>
        <s v="Kearns"/>
        <s v="Louisville"/>
        <s v="Texarkana"/>
        <s v="Derby"/>
        <s v="Hollywood"/>
        <s v="Vestavia Hills"/>
        <s v="Paris"/>
        <s v="Covington"/>
        <s v="Livonia"/>
        <s v="Maryville"/>
        <s v="Appleton"/>
        <s v="Pine Bluff"/>
        <s v="Eagle Pass"/>
        <s v="Redwood City"/>
        <s v="Hanover Park"/>
        <s v="Nashua"/>
        <s v="Elmwood Park"/>
        <s v="South Orange"/>
        <s v="Fruit Cove"/>
        <s v="Hacienda Heights"/>
        <s v="Shoreview"/>
        <s v="Stamford"/>
        <s v="Norfolk"/>
        <s v="Pekin"/>
        <s v="Laguna Hills"/>
        <s v="Newington"/>
        <s v="Kirkland"/>
        <s v="Little Rock"/>
        <s v="Buffalo Grove"/>
        <s v="Georgetown"/>
        <s v="Torrance"/>
        <s v="Sault Sainte Marie"/>
        <s v="Riverside"/>
        <s v="Winter Garden"/>
        <s v="Shirley"/>
        <s v="Camarillo"/>
        <s v="Manitowoc"/>
        <s v="Hagerstown"/>
        <s v="Pahrump"/>
        <s v="El Dorado Hills"/>
        <s v="Bryant"/>
        <s v="Hammond"/>
        <s v="Mansfield"/>
        <s v="North Little Rock"/>
        <s v="Muskego"/>
        <s v="Hoover"/>
        <s v="Linden"/>
        <s v="Barrington"/>
        <s v="Riverview"/>
        <s v="Salem"/>
        <s v="North Olmsted"/>
        <s v="Austintown"/>
        <s v="Elgin"/>
        <s v="Columbus"/>
        <s v="Spanaway"/>
        <s v="Spokane"/>
        <s v="Tuscaloosa"/>
        <s v="Moscow"/>
        <s v="Montclair"/>
        <s v="Midland"/>
        <s v="Clayton"/>
        <s v="Coeur D Alene"/>
        <s v="Indianapolis"/>
        <s v="Jeffersonville"/>
        <s v="Minnetonka Mills"/>
        <s v="Saint Louis"/>
        <s v="Roy"/>
        <s v="Saratoga"/>
        <s v="Port Huron"/>
        <s v="Goleta"/>
        <s v="Waynesboro"/>
        <s v="Dunwoody"/>
        <s v="Tulsa"/>
        <s v="Thornton"/>
        <s v="Garner"/>
        <s v="Romeoville"/>
        <s v="Rocky Mount"/>
        <s v="Puyallup"/>
        <s v="Prescott"/>
        <s v="Dundalk"/>
        <s v="Elmira"/>
        <s v="Portage"/>
        <s v="Des Plaines"/>
        <s v="Danville"/>
        <s v="Papillion"/>
        <s v="Channelview"/>
        <s v="Cheektowaga"/>
        <s v="Athens"/>
        <s v="Caldwell"/>
        <s v="Watauga"/>
        <s v="Metairie"/>
        <s v="Delaware"/>
        <s v="Dublin"/>
        <s v="Salisbury"/>
        <s v="Reisterstown"/>
        <s v="Rock Hill"/>
        <s v="Winter Haven"/>
        <s v="West Islip"/>
        <s v="Ridgewood"/>
        <s v="Bennington"/>
        <s v="Oakton"/>
        <s v="Columbia"/>
        <s v="Morristown"/>
        <s v="Jupiter"/>
        <s v="Anderson"/>
        <s v="Roseville"/>
        <s v="Irving"/>
        <s v="Stratford"/>
        <s v="Lewiston"/>
        <s v="Rock Springs"/>
        <s v="Duluth"/>
        <s v="Reno"/>
        <s v="Bethpage"/>
        <s v="Hesperia"/>
        <s v="Harker Heights"/>
        <s v="Calumet City"/>
        <s v="Warren"/>
        <s v="Marietta"/>
        <s v="Bakersfield"/>
        <s v="Parkersburg"/>
        <s v="Camp Springs"/>
        <s v="Sterling Heights"/>
        <s v="Stevens Point"/>
        <s v="Sudbury"/>
        <s v="Apex"/>
        <s v="Chandler"/>
        <s v="Fresno"/>
        <s v="Drexel Hill"/>
        <s v="West Linn"/>
        <s v="Munster"/>
        <s v="Brentwood"/>
        <s v="North Miami"/>
        <s v="North Ridgeville"/>
        <s v="Tallahassee"/>
        <s v="Carlsbad"/>
        <s v="Seymour"/>
        <s v="Houston"/>
        <s v="Santa Clara"/>
        <s v="Forest Park"/>
        <s v="Belchertown"/>
        <s v="Ottumwa"/>
        <s v="Fairborn"/>
        <s v="Marshalltown"/>
        <s v="West Allis"/>
        <s v="Tacoma"/>
        <s v="Merrimack"/>
        <s v="Lynnwood"/>
        <s v="Vacaville"/>
        <s v="Council Bluffs"/>
        <s v="Emporia"/>
        <s v="Ossining"/>
        <s v="Bartlett"/>
        <s v="Neenah"/>
        <s v="Lufkin"/>
        <s v="Savannah"/>
        <s v="Macon"/>
        <s v="Pueblo West"/>
        <s v="Natick"/>
        <s v="Sandwich"/>
        <s v="Highland"/>
        <s v="Lehigh Acres"/>
        <s v="Coram"/>
        <s v="Marion"/>
        <s v="Pflugerville"/>
        <s v="Killeen"/>
        <s v="Scottsdale"/>
        <s v="Bloomington"/>
        <s v="Oakland Park"/>
        <s v="Annandale"/>
        <s v="Levittown"/>
        <s v="Loveland"/>
        <s v="Inver Grove Heights"/>
        <s v="Newnan"/>
        <s v="Kennesaw"/>
        <s v="Indian Trail"/>
        <s v="Portsmouth"/>
        <s v="Crown Point"/>
        <s v="Bethlehem"/>
        <s v="Calexico"/>
        <s v="Rapid City"/>
        <s v="Gastonia"/>
        <s v="North Miami Beach"/>
        <s v="Apple Valley"/>
        <s v="Commack"/>
        <s v="Carrollton"/>
        <s v="Crofton"/>
        <s v="Rotterdam"/>
        <s v="Twin Falls"/>
        <s v="Colorado Springs"/>
        <s v="Townsend"/>
        <s v="Gallatin"/>
        <s v="Manchester"/>
        <s v="Rutland"/>
        <s v="Enterprise"/>
        <s v="Hudson"/>
        <s v="New London"/>
        <s v="Gainesville"/>
        <s v="Overland Park"/>
        <s v="Lakewood"/>
        <s v="Mint Hill"/>
        <s v="Milwaukee"/>
        <s v="Yucaipa"/>
        <s v="Plainview"/>
        <s v="Potomac"/>
        <s v="Paragould"/>
        <s v="York"/>
        <s v="Willoughby"/>
        <s v="Melbourne"/>
        <s v="Merritt Island"/>
        <s v="Fairmont"/>
        <s v="Harrison"/>
        <s v="Hackensack"/>
        <s v="Iselin"/>
        <s v="Saint Paul"/>
        <s v="Leander"/>
        <s v="Taylors"/>
        <s v="Lima"/>
        <s v="Van Buren"/>
        <s v="Old Bridge"/>
        <s v="Arvada"/>
        <s v="Lafayette"/>
        <s v="Lancaster"/>
        <s v="Lakeland"/>
        <s v="Greenfield"/>
        <s v="La Vista"/>
        <s v="Dover"/>
        <s v="Mission Viejo"/>
        <s v="Flagstaff"/>
        <s v="Moreno Valley"/>
        <s v="Jamestown"/>
        <s v="Garden City"/>
        <s v="Winter Park"/>
        <s v="Winter Springs"/>
        <s v="Smithtown"/>
        <s v="Grand Prairie"/>
        <s v="Hopkinton"/>
        <s v="Cary"/>
        <s v="Fridley"/>
        <s v="Bullhead City"/>
        <s v="Tysons Corner"/>
        <s v="Huntington Beach"/>
        <s v="Flower Mound"/>
        <s v="Altamonte Springs"/>
        <s v="Carpentersville"/>
        <s v="Cabot"/>
        <s v="Mcminnville"/>
        <s v="Odessa"/>
        <s v="La Mesa"/>
        <s v="Jackson"/>
        <s v="Collierville"/>
        <s v="Waldorf"/>
        <s v="Omaha"/>
        <s v="Oak Park"/>
        <s v="Medina"/>
        <s v="Oakland"/>
        <s v="Martinez"/>
        <s v="Frankfort"/>
        <s v="Rancho Cucamonga"/>
        <s v="Redding"/>
        <s v="Prescott Valley"/>
        <s v="Sunrise"/>
        <s v="Port Orange"/>
        <s v="New Berlin"/>
        <s v="State College"/>
        <s v="New Milford"/>
        <s v="Goffstown"/>
        <s v="Blacksburg"/>
        <s v="Grove City"/>
        <s v="Dearborn"/>
        <s v="Woodland"/>
        <s v="Carol City"/>
        <s v="Batavia"/>
        <s v="Bowling Green"/>
        <s v="Saginaw"/>
        <s v="Bettendorf"/>
        <s v="Mount Pleasant"/>
        <s v="San Gabriel"/>
        <s v="Catonsville"/>
        <s v="Garland"/>
        <s v="Virginia Beach"/>
        <s v="La Grange"/>
        <s v="Tonawanda"/>
        <s v="Fountain"/>
        <s v="Grand Junction"/>
        <s v="Rose Hill"/>
        <s v="Kendall"/>
        <s v="Whitehall"/>
        <s v="Steubenville"/>
        <s v="Stoneham"/>
        <s v="Nashville"/>
        <s v="Waterbury"/>
        <s v="Cedar Park"/>
        <s v="Santa Rosa"/>
        <s v="West Jordan"/>
        <s v="Coos Bay"/>
        <s v="Dix Hills"/>
        <s v="Sunnyvale"/>
        <s v="Davis"/>
        <s v="Webster Groves"/>
        <s v="Grand Rapids"/>
        <s v="Searcy"/>
        <s v="Vancouver"/>
        <s v="Euclid"/>
        <s v="Rochester"/>
        <s v="Grand Forks"/>
        <s v="Wauwatosa"/>
        <s v="Pawtucket"/>
        <s v="Edgewood"/>
        <s v="Whittier"/>
        <s v="New Smyrna Beach"/>
        <s v="Santa Cruz"/>
        <s v="Branford"/>
        <s v="Danbury"/>
        <s v="Pensacola"/>
        <s v="Brandon"/>
        <s v="North Las Vegas"/>
        <s v="Sandy Springs"/>
        <s v="Chattanooga"/>
        <s v="Immokalee"/>
        <s v="Cranford"/>
        <s v="Upper Arlington"/>
        <s v="San Juan"/>
        <s v="Opelika"/>
        <s v="Atascadero"/>
        <s v="Manhattan"/>
        <s v="Alamogordo"/>
        <s v="Medford"/>
        <s v="Portland"/>
        <s v="Baldwin"/>
        <s v="Clifton"/>
        <s v="Jacksonville"/>
        <s v="Eagle"/>
        <s v="Creve Coeur"/>
        <s v="Harlingen"/>
        <s v="South Portland"/>
        <s v="Littleton"/>
        <s v="Richmond"/>
        <s v="Broomfield"/>
        <s v="Coral Springs"/>
        <s v="Hilliard"/>
        <s v="Slidell"/>
        <s v="Tampa"/>
        <s v="Strongsville"/>
        <s v="Independence"/>
        <s v="Newport News"/>
        <s v="Racine"/>
        <s v="Sheboygan"/>
        <s v="Los Gatos"/>
        <s v="Saint Charles"/>
        <s v="Round Rock"/>
        <s v="Asheboro"/>
        <s v="West Lafayette"/>
        <s v="West Scarborough"/>
        <s v="Huntington"/>
        <s v="Sacramento"/>
        <s v="Naugatuck"/>
        <s v="Longview"/>
        <s v="Glendale"/>
        <s v="Urbana"/>
        <s v="Vernon Hills"/>
        <s v="Carbondale"/>
        <s v="Wilkinsburg"/>
        <s v="Helena"/>
        <s v="San Antonio"/>
        <s v="Petaluma"/>
        <s v="Yuba City"/>
        <s v="Stockton"/>
        <s v="Jonesboro"/>
        <s v="Eastpointe"/>
        <s v="Terrytown"/>
        <s v="Lorain"/>
        <s v="Mundelein"/>
        <s v="New Iberia"/>
        <s v="North Port"/>
        <s v="Norwood"/>
        <s v="Midwest City"/>
        <s v="Eureka"/>
        <s v="Union City"/>
        <s v="Boise"/>
        <s v="Dearborn Heights"/>
        <s v="Westland"/>
        <s v="Sharon"/>
        <s v="Belleville"/>
        <s v="Abilene"/>
        <s v="South Vineland"/>
        <s v="Lake Jackson"/>
        <s v="Walla Walla"/>
        <s v="El Paso"/>
        <s v="Missoula"/>
        <s v="Las Cruces"/>
        <s v="Oak Creek"/>
        <s v="Lindenhurst"/>
        <s v="Lake Charles"/>
        <s v="Spanish Fork"/>
        <s v="Annapolis"/>
        <s v="Millville"/>
        <s v="Dayton"/>
        <s v="Olive Branch"/>
        <s v="Janesville"/>
        <s v="Kingman"/>
        <s v="Amarillo"/>
        <s v="Schererville"/>
        <s v="South Lake Tahoe"/>
        <s v="Gorham"/>
        <s v="Granite Bay"/>
        <s v="Westlake"/>
        <s v="Cloverleaf"/>
        <s v="Surprise"/>
        <s v="Oceanside"/>
        <s v="Kirkwood"/>
        <s v="Charleston"/>
        <s v="Los Banos"/>
        <s v="Everett"/>
        <s v="Richfield"/>
        <s v="Greeneville"/>
        <s v="Lindenwold"/>
        <s v="Ellicott City"/>
        <s v="Quincy"/>
        <s v="Moline"/>
        <s v="Newark"/>
        <s v="Alexandria"/>
        <s v="Ansonia"/>
        <s v="Yarmouth"/>
        <s v="Odenton"/>
        <s v="Tucker"/>
        <s v="Land O Lakes"/>
        <s v="Weslaco"/>
        <s v="East Massapequa"/>
        <s v="Corvallis"/>
        <s v="Gilbert"/>
        <s v="Cheshire"/>
        <s v="Providence"/>
        <s v="Winthrop"/>
        <s v="Leavenworth"/>
        <s v="Mehlville"/>
        <s v="Bloomfield"/>
        <s v="Charlottesville"/>
        <s v="Holland"/>
        <s v="Laconia"/>
        <s v="Inkster"/>
        <s v="South Hadley"/>
        <s v="Highlands Ranch"/>
        <s v="Altus"/>
        <s v="Wilson"/>
        <s v="Toledo"/>
        <s v="Liberal"/>
        <s v="Grand Island"/>
        <s v="Asheville"/>
        <s v="Enid"/>
        <s v="Raleigh"/>
        <s v="Clearfield"/>
        <s v="Owatonna"/>
        <s v="East Point"/>
        <s v="College Station"/>
        <s v="Hopkins"/>
        <s v="Titusville"/>
        <s v="South Bend"/>
        <s v="Morgantown"/>
        <s v="New Orleans"/>
        <s v="Webster"/>
        <s v="Gresham"/>
        <s v="Summit"/>
        <s v="Owensboro"/>
        <s v="Cambridge"/>
        <s v="Belle Glade"/>
        <s v="Dalton"/>
        <s v="Ozark"/>
        <s v="Shawnee"/>
        <s v="Shakopee"/>
        <s v="Lemon Grove"/>
        <s v="Albemarle"/>
        <s v="Maplewood"/>
        <s v="Saco"/>
        <s v="Londonderry"/>
        <s v="Ponte Vedra Beach"/>
        <s v="Cumberland"/>
        <s v="Norwich"/>
        <s v="Kalamazoo"/>
        <s v="Harrisonburg"/>
        <s v="Bolingbrook"/>
        <s v="Mustang"/>
        <s v="Muncie"/>
        <s v="Middle River"/>
        <s v="Lunenburg"/>
        <s v="Edinburg"/>
        <s v="Greensburg"/>
        <s v="Biddeford"/>
        <s v="Lodi"/>
        <s v="Green Bay"/>
        <s v="Massillon"/>
        <s v="Rogers"/>
        <s v="Biloxi"/>
        <s v="Shreveport"/>
        <s v="Reynoldsburg"/>
        <s v="Adrian"/>
        <s v="Aberdeen"/>
        <s v="West Des Moines"/>
        <s v="Beverly Hills"/>
        <s v="Hempstead"/>
        <s v="New Britain"/>
        <s v="Laredo"/>
        <s v="Springville"/>
        <s v="New City"/>
        <s v="North Royalton"/>
        <s v="Niagara Falls"/>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fieldGroup par="27"/>
    </cacheField>
    <cacheField name="Ship Date" numFmtId="14">
      <sharedItems containsSemiMixedTypes="0" containsNonDate="0" containsDate="1" containsString="0" minDate="2015-01-02T00:00:00" maxDate="2015-07-09T00:00:00" count="187">
        <d v="2015-01-04T00:00:00"/>
        <d v="2015-01-02T00:00:00"/>
        <d v="2015-01-03T00:00:00"/>
        <d v="2015-01-06T00:00:00"/>
        <d v="2015-01-05T00:00:00"/>
        <d v="2015-01-10T00:00:00"/>
        <d v="2015-01-09T00:00:00"/>
        <d v="2015-01-07T00:00:00"/>
        <d v="2015-01-08T00:00:00"/>
        <d v="2015-01-11T00:00:00"/>
        <d v="2015-01-14T00:00:00"/>
        <d v="2015-01-13T00:00:00"/>
        <d v="2015-01-15T00:00:00"/>
        <d v="2015-01-12T00:00:00"/>
        <d v="2015-01-16T00:00:00"/>
        <d v="2015-01-18T00:00:00"/>
        <d v="2015-01-17T00:00:00"/>
        <d v="2015-01-19T00:00:00"/>
        <d v="2015-01-20T00:00:00"/>
        <d v="2015-01-21T00:00:00"/>
        <d v="2015-01-22T00:00:00"/>
        <d v="2015-01-23T00:00:00"/>
        <d v="2015-01-26T00:00:00"/>
        <d v="2015-01-25T00:00:00"/>
        <d v="2015-01-24T00:00:00"/>
        <d v="2015-01-29T00:00:00"/>
        <d v="2015-01-28T00:00:00"/>
        <d v="2015-01-27T00:00:00"/>
        <d v="2015-01-30T00:00:00"/>
        <d v="2015-02-02T00:00:00"/>
        <d v="2015-01-31T00:00:00"/>
        <d v="2015-02-01T00:00:00"/>
        <d v="2015-02-06T00:00:00"/>
        <d v="2015-02-03T00:00:00"/>
        <d v="2015-02-04T00:00:00"/>
        <d v="2015-02-05T00:00:00"/>
        <d v="2015-02-07T00:00:00"/>
        <d v="2015-02-08T00:00:00"/>
        <d v="2015-02-09T00:00:00"/>
        <d v="2015-02-12T00:00:00"/>
        <d v="2015-02-10T00:00:00"/>
        <d v="2015-02-11T00:00:00"/>
        <d v="2015-02-14T00:00:00"/>
        <d v="2015-02-13T00:00:00"/>
        <d v="2015-02-17T00:00:00"/>
        <d v="2015-02-15T00:00:00"/>
        <d v="2015-02-21T00:00:00"/>
        <d v="2015-02-16T00:00:00"/>
        <d v="2015-02-22T00:00:00"/>
        <d v="2015-02-19T00:00:00"/>
        <d v="2015-02-20T00:00:00"/>
        <d v="2015-02-18T00:00:00"/>
        <d v="2015-02-23T00:00:00"/>
        <d v="2015-02-26T00:00:00"/>
        <d v="2015-02-24T00:00:00"/>
        <d v="2015-02-25T00:00:00"/>
        <d v="2015-02-27T00:00:00"/>
        <d v="2015-02-28T00:00:00"/>
        <d v="2015-03-02T00:00:00"/>
        <d v="2015-03-06T00:00:00"/>
        <d v="2015-03-03T00:00:00"/>
        <d v="2015-03-05T00:00:00"/>
        <d v="2015-03-01T00:00:00"/>
        <d v="2015-03-09T00:00:00"/>
        <d v="2015-03-04T00:00:00"/>
        <d v="2015-03-10T00:00:00"/>
        <d v="2015-03-07T00:00:00"/>
        <d v="2015-03-08T00:00:00"/>
        <d v="2015-03-12T00:00:00"/>
        <d v="2015-03-11T00:00:00"/>
        <d v="2015-03-15T00:00:00"/>
        <d v="2015-03-13T00:00:00"/>
        <d v="2015-03-14T00:00:00"/>
        <d v="2015-03-19T00:00:00"/>
        <d v="2015-03-17T00:00:00"/>
        <d v="2015-03-16T00:00:00"/>
        <d v="2015-03-18T00:00:00"/>
        <d v="2015-03-25T00:00:00"/>
        <d v="2015-03-24T00:00:00"/>
        <d v="2015-03-20T00:00:00"/>
        <d v="2015-03-21T00:00:00"/>
        <d v="2015-03-22T00:00:00"/>
        <d v="2015-03-26T00:00:00"/>
        <d v="2015-03-23T00:00:00"/>
        <d v="2015-03-29T00:00:00"/>
        <d v="2015-03-28T00:00:00"/>
        <d v="2015-03-27T00:00:00"/>
        <d v="2015-04-02T00:00:00"/>
        <d v="2015-04-01T00:00:00"/>
        <d v="2015-03-30T00:00:00"/>
        <d v="2015-04-03T00:00:00"/>
        <d v="2015-03-31T00:00:00"/>
        <d v="2015-04-06T00:00:00"/>
        <d v="2015-04-09T00:00:00"/>
        <d v="2015-04-04T00:00:00"/>
        <d v="2015-04-05T00:00:00"/>
        <d v="2015-04-11T00:00:00"/>
        <d v="2015-04-07T00:00:00"/>
        <d v="2015-04-08T00:00:00"/>
        <d v="2015-04-13T00:00:00"/>
        <d v="2015-04-15T00:00:00"/>
        <d v="2015-04-12T00:00:00"/>
        <d v="2015-04-14T00:00:00"/>
        <d v="2015-04-10T00:00:00"/>
        <d v="2015-04-20T00:00:00"/>
        <d v="2015-04-19T00:00:00"/>
        <d v="2015-04-16T00:00:00"/>
        <d v="2015-04-17T00:00:00"/>
        <d v="2015-04-24T00:00:00"/>
        <d v="2015-04-18T00:00:00"/>
        <d v="2015-04-21T00:00:00"/>
        <d v="2015-04-27T00:00:00"/>
        <d v="2015-04-23T00:00:00"/>
        <d v="2015-04-25T00:00:00"/>
        <d v="2015-04-26T00:00:00"/>
        <d v="2015-04-22T00:00:00"/>
        <d v="2015-04-28T00:00:00"/>
        <d v="2015-05-03T00:00:00"/>
        <d v="2015-04-30T00:00:00"/>
        <d v="2015-04-29T00:00:00"/>
        <d v="2015-05-01T00:00:00"/>
        <d v="2015-05-02T00:00:00"/>
        <d v="2015-05-06T00:00:00"/>
        <d v="2015-05-04T00:00:00"/>
        <d v="2015-05-05T00:00:00"/>
        <d v="2015-05-09T00:00:00"/>
        <d v="2015-05-10T00:00:00"/>
        <d v="2015-05-07T00:00:00"/>
        <d v="2015-05-08T00:00:00"/>
        <d v="2015-05-13T00:00:00"/>
        <d v="2015-05-15T00:00:00"/>
        <d v="2015-05-11T00:00:00"/>
        <d v="2015-05-12T00:00:00"/>
        <d v="2015-05-14T00:00:00"/>
        <d v="2015-05-16T00:00:00"/>
        <d v="2015-05-21T00:00:00"/>
        <d v="2015-05-18T00:00:00"/>
        <d v="2015-05-17T00:00:00"/>
        <d v="2015-05-20T00:00:00"/>
        <d v="2015-05-23T00:00:00"/>
        <d v="2015-05-19T00:00:00"/>
        <d v="2015-05-26T00:00:00"/>
        <d v="2015-05-27T00:00:00"/>
        <d v="2015-05-24T00:00:00"/>
        <d v="2015-05-22T00:00:00"/>
        <d v="2015-05-25T00:00:00"/>
        <d v="2015-05-28T00:00:00"/>
        <d v="2015-05-30T00:00:00"/>
        <d v="2015-05-29T00:00:00"/>
        <d v="2015-06-02T00:00:00"/>
        <d v="2015-06-01T00:00:00"/>
        <d v="2015-05-31T00:00:00"/>
        <d v="2015-06-05T00:00:00"/>
        <d v="2015-06-07T00:00:00"/>
        <d v="2015-06-04T00:00:00"/>
        <d v="2015-06-03T00:00:00"/>
        <d v="2015-06-08T00:00:00"/>
        <d v="2015-06-09T00:00:00"/>
        <d v="2015-06-06T00:00:00"/>
        <d v="2015-06-10T00:00:00"/>
        <d v="2015-06-12T00:00:00"/>
        <d v="2015-06-14T00:00:00"/>
        <d v="2015-06-11T00:00:00"/>
        <d v="2015-06-13T00:00:00"/>
        <d v="2015-06-16T00:00:00"/>
        <d v="2015-06-19T00:00:00"/>
        <d v="2015-06-17T00:00:00"/>
        <d v="2015-06-18T00:00:00"/>
        <d v="2015-06-15T00:00:00"/>
        <d v="2015-06-21T00:00:00"/>
        <d v="2015-06-22T00:00:00"/>
        <d v="2015-06-20T00:00:00"/>
        <d v="2015-06-25T00:00:00"/>
        <d v="2015-06-23T00:00:00"/>
        <d v="2015-06-27T00:00:00"/>
        <d v="2015-06-24T00:00:00"/>
        <d v="2015-06-26T00:00:00"/>
        <d v="2015-06-30T00:00:00"/>
        <d v="2015-07-01T00:00:00"/>
        <d v="2015-06-28T00:00:00"/>
        <d v="2015-07-03T00:00:00"/>
        <d v="2015-06-29T00:00:00"/>
        <d v="2015-07-02T00:00:00"/>
        <d v="2015-07-07T00:00:00"/>
        <d v="2015-07-06T00:00:00"/>
        <d v="2015-07-08T00:00:00"/>
        <d v="2015-07-04T00:00:00"/>
      </sharedItems>
      <fieldGroup par="29"/>
    </cacheField>
    <cacheField name="Profit" numFmtId="44">
      <sharedItems containsSemiMixedTypes="0" containsString="0" containsNumber="1" minValue="-16476.838" maxValue="9228.2255999999998" count="1880">
        <n v="-337.09199999999998"/>
        <n v="-61.194000000000003"/>
        <n v="25.240200000000002"/>
        <n v="-4793.0039999999999"/>
        <n v="3576.8841000000002"/>
        <n v="20.38"/>
        <n v="36.905999999999999"/>
        <n v="-7.58"/>
        <n v="-14.801880000000001"/>
        <n v="20.299600000000002"/>
        <n v="108.5163"/>
        <n v="-42.588000000000001"/>
        <n v="-19.0992"/>
        <n v="2660.1432"/>
        <n v="845.66399999999999"/>
        <n v="-308.928"/>
        <n v="-1679.76"/>
        <n v="575.39599999999996"/>
        <n v="-111.4"/>
        <n v="-77.03"/>
        <n v="-127.008"/>
        <n v="1916.6757"/>
        <n v="993.83460000000002"/>
        <n v="-51.559199999999997"/>
        <n v="-263.56572"/>
        <n v="18.658000000000001"/>
        <n v="9.82"/>
        <n v="-181.102"/>
        <n v="-407.85"/>
        <n v="244.464"/>
        <n v="-473.57799999999997"/>
        <n v="-270.85000000000002"/>
        <n v="-35.04"/>
        <n v="149.53"/>
        <n v="-274.49799999999999"/>
        <n v="280.27458000000001"/>
        <n v="-112.4263"/>
        <n v="24.923999999999999"/>
        <n v="90.624600000000001"/>
        <n v="1.68"/>
        <n v="-560.81417999999996"/>
        <n v="-663.51419999999996"/>
        <n v="-94.258600000000001"/>
        <n v="6.3308"/>
        <n v="-489.41559999999998"/>
        <n v="-45.01"/>
        <n v="35.31"/>
        <n v="1766.7795000000001"/>
        <n v="1.3224"/>
        <n v="455.42070000000001"/>
        <n v="690.17939999999999"/>
        <n v="1507.6431"/>
        <n v="801.74680000000001"/>
        <n v="-35.290399999999998"/>
        <n v="-74.883600000000001"/>
        <n v="-233.840688"/>
        <n v="-15.456"/>
        <n v="16.049399999999999"/>
        <n v="-746.44"/>
        <n v="-274.95"/>
        <n v="-781.13419999999996"/>
        <n v="-40.275199999999998"/>
        <n v="-162.8244"/>
        <n v="-13706.464"/>
        <n v="-1473.9059999999999"/>
        <n v="-90.755600000000001"/>
        <n v="-134.91200000000001"/>
        <n v="-101.246"/>
        <n v="-1.88"/>
        <n v="250.98060000000001"/>
        <n v="-57.753"/>
        <n v="-47.97"/>
        <n v="52.776000000000003"/>
        <n v="7.59"/>
        <n v="-107.98699999999999"/>
        <n v="125.9982"/>
        <n v="-92.929199999999994"/>
        <n v="131.38200000000001"/>
        <n v="-89.292000000000002"/>
        <n v="-211.036"/>
        <n v="-15.48"/>
        <n v="385.30290000000002"/>
        <n v="187.2"/>
        <n v="80.071200000000005"/>
        <n v="896.40599999999995"/>
        <n v="107.02"/>
        <n v="4.5599999999999996"/>
        <n v="-246.92616000000001"/>
        <n v="-139.18256"/>
        <n v="15.1524"/>
        <n v="-48.875"/>
        <n v="68.676000000000002"/>
        <n v="-326.23160000000001"/>
        <n v="-14.359819999999999"/>
        <n v="-2870.2775999999999"/>
        <n v="77.983599999999996"/>
        <n v="-203.27"/>
        <n v="3602.1311999999998"/>
        <n v="10.959199999999999"/>
        <n v="17.429400000000001"/>
        <n v="-137.494"/>
        <n v="-45.527999999999999"/>
        <n v="1220.03784"/>
        <n v="0.51"/>
        <n v="-161.92400000000001"/>
        <n v="-7.25"/>
        <n v="31.201799999999999"/>
        <n v="-203.67"/>
        <n v="-627.82191999999998"/>
        <n v="-88.04"/>
        <n v="-51.737000000000002"/>
        <n v="-48.235999999999997"/>
        <n v="-66.779579999999996"/>
        <n v="-144.9188"/>
        <n v="-5.0716000000000001"/>
        <n v="-23.295999999999999"/>
        <n v="29.332000000000001"/>
        <n v="-86"/>
        <n v="34.348199999999999"/>
        <n v="-66.650000000000006"/>
        <n v="-850.65239999999994"/>
        <n v="98.525099999999995"/>
        <n v="-343.12599999999998"/>
        <n v="66.36"/>
        <n v="-191.2576"/>
        <n v="-48.972000000000001"/>
        <n v="-159.30279999999999"/>
        <n v="-105.68519999999999"/>
        <n v="27.23"/>
        <n v="28.514099999999999"/>
        <n v="496.79680000000002"/>
        <n v="-556.80960000000005"/>
        <n v="-27.738800000000001"/>
        <n v="-128.68719999999999"/>
        <n v="23.2028"/>
        <n v="2692.4421000000002"/>
        <n v="2.0672000000000001"/>
        <n v="41.296500000000002"/>
        <n v="1179.0237"/>
        <n v="-173.09520000000001"/>
        <n v="-96.16"/>
        <n v="1127.5497"/>
        <n v="4.3808999999999996"/>
        <n v="-100.744"/>
        <n v="451.28039999999999"/>
        <n v="44.988"/>
        <n v="-20.732800000000001"/>
        <n v="-74.64"/>
        <n v="66.852000000000004"/>
        <n v="-224.64400000000001"/>
        <n v="109.836"/>
        <n v="82.703400000000002"/>
        <n v="128.03"/>
        <n v="-82.559200000000004"/>
        <n v="105.2526"/>
        <n v="-122.133"/>
        <n v="-566"/>
        <n v="-41.972700000000003"/>
        <n v="989.81190000000004"/>
        <n v="-209.25"/>
        <n v="-9.1636000000000006"/>
        <n v="-272.860884"/>
        <n v="10.5792"/>
        <n v="521.69000000000005"/>
        <n v="39.129899999999999"/>
        <n v="-66.823599999999999"/>
        <n v="971.62199999999996"/>
        <n v="31.59"/>
        <n v="-137.52199999999999"/>
        <n v="-11.816000000000001"/>
        <n v="238.93379999999999"/>
        <n v="-105.126"/>
        <n v="-172.71799999999999"/>
        <n v="4.8499999999999996"/>
        <n v="163.1574"/>
        <n v="-302.22500000000002"/>
        <n v="-99.762500000000003"/>
        <n v="-3061.82"/>
        <n v="-0.01"/>
        <n v="15.984"/>
        <n v="-75.900400000000005"/>
        <n v="52.170900000000003"/>
        <n v="2.4851999999999999"/>
        <n v="-42.8536"/>
        <n v="-33.211539999999999"/>
        <n v="132.68700000000001"/>
        <n v="496.89"/>
        <n v="2.4548000000000001"/>
        <n v="-537.27977731999999"/>
        <n v="-106.3424"/>
        <n v="44.976799999999997"/>
        <n v="-133.69999999999999"/>
        <n v="-678.49599999999998"/>
        <n v="70.028000000000006"/>
        <n v="-22.01"/>
        <n v="426.46032000000002"/>
        <n v="-253.77799999999999"/>
        <n v="-350.43950000000001"/>
        <n v="4.2027999999999999"/>
        <n v="-159.86000000000001"/>
        <n v="165.88980000000001"/>
        <n v="75.010000000000005"/>
        <n v="-239.8656"/>
        <n v="-53.444000000000003"/>
        <n v="-157.696"/>
        <n v="-66.62"/>
        <n v="411.5172"/>
        <n v="1400.1"/>
        <n v="67.599999999999994"/>
        <n v="-220.05199999999999"/>
        <n v="20.393370000000001"/>
        <n v="38.281199999999998"/>
        <n v="-144.59200000000001"/>
        <n v="15.353999999999999"/>
        <n v="-357.92399999999998"/>
        <n v="0.58799999999999997"/>
        <n v="16.12"/>
        <n v="-815.9008"/>
        <n v="15.808"/>
        <n v="-54.63"/>
        <n v="-15.5595"/>
        <n v="-108.19"/>
        <n v="-1250.7460000000001"/>
        <n v="-66.248000000000005"/>
        <n v="1633.9860000000001"/>
        <n v="-259.75599999999997"/>
        <n v="1469.7275999999999"/>
        <n v="-83.553060000000002"/>
        <n v="-24.204799999999999"/>
        <n v="-126.05777999999999"/>
        <n v="683.9556"/>
        <n v="5.7531999999999996"/>
        <n v="-193.91399999999999"/>
        <n v="209.99700000000001"/>
        <n v="-92.05"/>
        <n v="6.11"/>
        <n v="363.55200000000002"/>
        <n v="-11.536"/>
        <n v="-66.378"/>
        <n v="1.278"/>
        <n v="424.29"/>
        <n v="61.292700000000004"/>
        <n v="960.98400000000004"/>
        <n v="-2177.9860960000001"/>
        <n v="269.94"/>
        <n v="333.76049999999998"/>
        <n v="-20.79"/>
        <n v="266.76089999999999"/>
        <n v="29.883900000000001"/>
        <n v="-12.87678"/>
        <n v="618.13080000000002"/>
        <n v="-266.22000000000003"/>
        <n v="21.003499999999999"/>
        <n v="-76.900000000000006"/>
        <n v="-42.545999999999999"/>
        <n v="882.93"/>
        <n v="6.6803999999999997"/>
        <n v="261.38580000000002"/>
        <n v="-135.46"/>
        <n v="-20.257999999999999"/>
        <n v="-409.37360000000001"/>
        <n v="-66.247299999999996"/>
        <n v="-16.771999999999998"/>
        <n v="733.28219999999999"/>
        <n v="-905.99040000000002"/>
        <n v="-21.63242"/>
        <n v="-98.055999999999997"/>
        <n v="4861.0637999999999"/>
        <n v="-154.30699999999999"/>
        <n v="441.59399999999999"/>
        <n v="394.17"/>
        <n v="-29.0656"/>
        <n v="-123.1816"/>
        <n v="-28.797999999999998"/>
        <n v="-15.099500000000001"/>
        <n v="-13.826000000000001"/>
        <n v="-23.634399999999999"/>
        <n v="727.73609999999996"/>
        <n v="393.42"/>
        <n v="616.53570000000002"/>
        <n v="-25.76"/>
        <n v="-122.77"/>
        <n v="-28.954000000000001"/>
        <n v="-51.75"/>
        <n v="-457.73"/>
        <n v="-268.66399999999999"/>
        <n v="-11.0732"/>
        <n v="-18.64"/>
        <n v="17.652000000000001"/>
        <n v="82.310100000000006"/>
        <n v="1.2236"/>
        <n v="-3.948"/>
        <n v="57.545999999999999"/>
        <n v="-333.42540000000002"/>
        <n v="-46.92"/>
        <n v="-69.91"/>
        <n v="1630.5252"/>
        <n v="-457.16"/>
        <n v="28.152000000000001"/>
        <n v="-114.2"/>
        <n v="39.426600000000001"/>
        <n v="-722.23"/>
        <n v="-1920.9336000000001"/>
        <n v="-37.175199999999997"/>
        <n v="-7.73"/>
        <n v="359.83"/>
        <n v="-18.190000000000001"/>
        <n v="6.3840000000000003"/>
        <n v="274.0788"/>
        <n v="-3.782"/>
        <n v="-464.28199999999998"/>
        <n v="-1.18"/>
        <n v="-39.808999999999997"/>
        <n v="-37.39"/>
        <n v="263.39999999999998"/>
        <n v="37.31"/>
        <n v="104.7213"/>
        <n v="3285.48"/>
        <n v="997.38144"/>
        <n v="-6923.5991999999997"/>
        <n v="-1764.29"/>
        <n v="527.87760000000003"/>
        <n v="-28.296800000000001"/>
        <n v="-5.3071999999999999"/>
        <n v="-54.622"/>
        <n v="-126.81417999999999"/>
        <n v="34.067999999999998"/>
        <n v="46.147199999999998"/>
        <n v="-1116.3348000000001"/>
        <n v="34.302"/>
        <n v="-69.873999999999995"/>
        <n v="-135.74"/>
        <n v="-168.72"/>
        <n v="-439.62"/>
        <n v="-272.71319999999997"/>
        <n v="-162.69399999999999"/>
        <n v="232.2816"/>
        <n v="-33.340000000000003"/>
        <n v="-201.27600000000001"/>
        <n v="21.514199999999999"/>
        <n v="-76.992500000000007"/>
        <n v="297.96960000000001"/>
        <n v="2860.9331999999999"/>
        <n v="0.68400000000000005"/>
        <n v="11.65095"/>
        <n v="13.507999999999999"/>
        <n v="357.428"/>
        <n v="40.351199999999999"/>
        <n v="27.634499999999999"/>
        <n v="-37.789000000000001"/>
        <n v="7576.11"/>
        <n v="-43.26"/>
        <n v="788.79"/>
        <n v="-21.018000000000001"/>
        <n v="-655.52987499999995"/>
        <n v="-343.86799999999999"/>
        <n v="-29.092700000000001"/>
        <n v="-15.1844"/>
        <n v="9.0045000000000002"/>
        <n v="-213.40280000000001"/>
        <n v="976.2672"/>
        <n v="23.204699999999999"/>
        <n v="167.46299999999999"/>
        <n v="-372.48597100000001"/>
        <n v="180.23490000000001"/>
        <n v="29.525099999999998"/>
        <n v="-2426.5500000000002"/>
        <n v="-0.49"/>
        <n v="-61.59"/>
        <n v="-32.026800000000001"/>
        <n v="-144.56"/>
        <n v="20.453600000000002"/>
        <n v="69.61"/>
        <n v="1951.3"/>
        <n v="1538.7828"/>
        <n v="9.2040000000000006"/>
        <n v="402.06599999999997"/>
        <n v="-120.934"/>
        <n v="-4075.9339920000002"/>
        <n v="-18.558800000000002"/>
        <n v="-19.2972"/>
        <n v="-4.2"/>
        <n v="258.6189"/>
        <n v="-6.71"/>
        <n v="751.58"/>
        <n v="-157.56"/>
        <n v="-51.42"/>
        <n v="5.4660000000000002"/>
        <n v="-149.1182"/>
        <n v="-298.88600000000002"/>
        <n v="-145.852"/>
        <n v="-27.951000000000001"/>
        <n v="99.197999999999993"/>
        <n v="136.03139999999999"/>
        <n v="-100.072"/>
        <n v="779.47230000000002"/>
        <n v="67.864000000000004"/>
        <n v="-53.898000000000003"/>
        <n v="112.1181"/>
        <n v="1103.9724000000001"/>
        <n v="167.16"/>
        <n v="9.59"/>
        <n v="-655.42399999999998"/>
        <n v="1258.7877000000001"/>
        <n v="60.561599999999999"/>
        <n v="40.92"/>
        <n v="93.846800000000002"/>
        <n v="3031.9724000000001"/>
        <n v="-36.030799999999999"/>
        <n v="-102.93"/>
        <n v="2699.9838"/>
        <n v="-170.98"/>
        <n v="-139.28720000000001"/>
        <n v="-46.25"/>
        <n v="-2531.4825000000001"/>
        <n v="-76.424400000000006"/>
        <n v="8.7319999999999993"/>
        <n v="-56.445999999999998"/>
        <n v="33.189"/>
        <n v="-14.448"/>
        <n v="196.52328"/>
        <n v="-439.90800000000002"/>
        <n v="1087.7159999999999"/>
        <n v="1273.2086999999999"/>
        <n v="-33.2956"/>
        <n v="711.24480000000005"/>
        <n v="-1084.8469631999999"/>
        <n v="-156.77199999999999"/>
        <n v="-131.6172"/>
        <n v="-253.11"/>
        <n v="164.08199999999999"/>
        <n v="40.6556"/>
        <n v="108"/>
        <n v="377.154"/>
        <n v="-66.48"/>
        <n v="-52.33"/>
        <n v="-95.618600000000001"/>
        <n v="624.40164000000004"/>
        <n v="349.48500000000001"/>
        <n v="-568.53510000000006"/>
        <n v="-427.47"/>
        <n v="-6.9308199999999998"/>
        <n v="-40.53"/>
        <n v="27.234000000000002"/>
        <n v="-20.222799999999999"/>
        <n v="-69.069999999999993"/>
        <n v="-35.916400000000003"/>
        <n v="533.74199999999996"/>
        <n v="-15.6312"/>
        <n v="790.54679999999996"/>
        <n v="-87.998040000000003"/>
        <n v="-189.22399999999999"/>
        <n v="525.20039999999995"/>
        <n v="-52.646999999999998"/>
        <n v="-24.44"/>
        <n v="366.50700000000001"/>
        <n v="-12.7088"/>
        <n v="-94.59"/>
        <n v="-293.74"/>
        <n v="-49.186799999999998"/>
        <n v="-152.7448"/>
        <n v="-48.219499999999996"/>
        <n v="15.678000000000001"/>
        <n v="-76.106800000000007"/>
        <n v="27.725999999999999"/>
        <n v="-96.05"/>
        <n v="-1.0711999999999999"/>
        <n v="4.4104000000000001"/>
        <n v="1307.2692"/>
        <n v="-15.8184"/>
        <n v="-55.8324"/>
        <n v="-1596.7457999999999"/>
        <n v="111.05249999999999"/>
        <n v="-1963.752"/>
        <n v="47.334000000000003"/>
        <n v="-7.5244"/>
        <n v="2.63"/>
        <n v="652.73310000000004"/>
        <n v="113.6499"/>
        <n v="-35.474400000000003"/>
        <n v="-78.759200000000007"/>
        <n v="19.064699999999998"/>
        <n v="10.56"/>
        <n v="-121.05808"/>
        <n v="-20.320499999999999"/>
        <n v="-164.18"/>
        <n v="-42.170499999999997"/>
        <n v="606.05460000000005"/>
        <n v="320.10000000000002"/>
        <n v="-1330.5"/>
        <n v="2861.01"/>
        <n v="1544.9306999999999"/>
        <n v="-4.0179999999999998"/>
        <n v="565.17999999999995"/>
        <n v="-38.72"/>
        <n v="46.65"/>
        <n v="167.334"/>
        <n v="-47.28"/>
        <n v="722.24099999999999"/>
        <n v="-161"/>
        <n v="848.3646"/>
        <n v="-1045.0160000000001"/>
        <n v="-93.85"/>
        <n v="-6.734"/>
        <n v="-3.2448000000000001"/>
        <n v="15.895200000000001"/>
        <n v="855.99329999999998"/>
        <n v="10.74"/>
        <n v="48.47148"/>
        <n v="116.5063"/>
        <n v="44.2911"/>
        <n v="1192.04"/>
        <n v="-38.380000000000003"/>
        <n v="-19.957599999999999"/>
        <n v="-53.809600000000003"/>
        <n v="15.2745"/>
        <n v="26.585699999999999"/>
        <n v="-575.35199999999998"/>
        <n v="-52.863999999999997"/>
        <n v="45.378"/>
        <n v="55.020600000000002"/>
        <n v="-43.65504"/>
        <n v="-81.77"/>
        <n v="4233.2587999999996"/>
        <n v="102.76860000000001"/>
        <n v="-36.671543999999997"/>
        <n v="23.616"/>
        <n v="-1748.0119999999999"/>
        <n v="565.38599999999997"/>
        <n v="-230.9528"/>
        <n v="465.43950000000001"/>
        <n v="-63.813499999999998"/>
        <n v="325.29000000000002"/>
        <n v="-8.3979999999999997"/>
        <n v="-51.116"/>
        <n v="-60.145000000000003"/>
        <n v="-111.72"/>
        <n v="33.01"/>
        <n v="-263.11192907999998"/>
        <n v="220.35720000000001"/>
        <n v="-4.1399999999999997"/>
        <n v="125.8077"/>
        <n v="395.30799999999999"/>
        <n v="-99.43544"/>
        <n v="596.80799999999999"/>
        <n v="-18.478200000000001"/>
        <n v="-381.84120000000001"/>
        <n v="12.5504"/>
        <n v="45.3324"/>
        <n v="34.010399999999997"/>
        <n v="1656.6555000000001"/>
        <n v="1240.25"/>
        <n v="-533.23199999999997"/>
        <n v="-104.57"/>
        <n v="317.08949999999999"/>
        <n v="-35.26"/>
        <n v="250.36272"/>
        <n v="38.039700000000003"/>
        <n v="-47.12"/>
        <n v="265.11180000000002"/>
        <n v="9.5608000000000004"/>
        <n v="390.09840000000003"/>
        <n v="-246.27610000000001"/>
        <n v="55.194600000000001"/>
        <n v="-307.29649999999998"/>
        <n v="-185.17"/>
        <n v="31.1328"/>
        <n v="-231.05"/>
        <n v="-2133.2779999999998"/>
        <n v="-243.23650000000001"/>
        <n v="-53.62"/>
        <n v="-23.357880000000002"/>
        <n v="-18.241599999999998"/>
        <n v="1428.9104"/>
        <n v="-76.89"/>
        <n v="1500.12"/>
        <n v="-74.479600000000005"/>
        <n v="-232.22056000000001"/>
        <n v="35.279699999999998"/>
        <n v="4073.25"/>
        <n v="6028.41"/>
        <n v="-677.87199999999996"/>
        <n v="144.69"/>
        <n v="376.88490000000002"/>
        <n v="638.38109999999995"/>
        <n v="3294.8258999999998"/>
        <n v="-17.654"/>
        <n v="-98.35"/>
        <n v="270.79050000000001"/>
        <n v="-536.24199999999996"/>
        <n v="-125.86"/>
        <n v="9.2520000000000007"/>
        <n v="-1197.0419999999999"/>
        <n v="-36.770000000000003"/>
        <n v="87.03"/>
        <n v="-282.08179999999999"/>
        <n v="-165.59492040000001"/>
        <n v="-21.684000000000001"/>
        <n v="-101.19199999999999"/>
        <n v="-3.3319999999999999"/>
        <n v="100.1328"/>
        <n v="2653.2914999999998"/>
        <n v="-1.84"/>
        <n v="114.88200000000001"/>
        <n v="-93.735200000000006"/>
        <n v="-44.163600000000002"/>
        <n v="-15.090400000000001"/>
        <n v="592.52650000000006"/>
        <n v="232.8"/>
        <n v="-24.897600000000001"/>
        <n v="776.77440000000001"/>
        <n v="344.54399999999998"/>
        <n v="-344.82"/>
        <n v="98.12"/>
        <n v="10.798500000000001"/>
        <n v="201.7353"/>
        <n v="-684.78"/>
        <n v="114.3165"/>
        <n v="147.75659999999999"/>
        <n v="53.114400000000003"/>
        <n v="8.7420000000000009"/>
        <n v="5.2954999999999997"/>
        <n v="170.79570000000001"/>
        <n v="-269.08440000000002"/>
        <n v="-8.2799999999999994"/>
        <n v="-11.1332"/>
        <n v="18.420000000000002"/>
        <n v="349.47"/>
        <n v="11.95"/>
        <n v="1773.6105"/>
        <n v="-216.02979999999999"/>
        <n v="551.09280000000001"/>
        <n v="-76.94"/>
        <n v="-40.008800000000001"/>
        <n v="14.76"/>
        <n v="43.275199999999998"/>
        <n v="-36.214619999999996"/>
        <n v="7.0329600000000001"/>
        <n v="-3.71956"/>
        <n v="101.97199999999999"/>
        <n v="-16.634799999999998"/>
        <n v="-116.584"/>
        <n v="12.896100000000001"/>
        <n v="-324.73"/>
        <n v="-25.38"/>
        <n v="9.6117000000000008"/>
        <n v="379.3965"/>
        <n v="-41.83"/>
        <n v="372.40199999999999"/>
        <n v="-46.5244"/>
        <n v="4.9017600000000003"/>
        <n v="-27.1492"/>
        <n v="47.73"/>
        <n v="71.735600000000005"/>
        <n v="-79.320800000000006"/>
        <n v="-14.6432"/>
        <n v="-32.666400000000003"/>
        <n v="-13.135199999999999"/>
        <n v="69.767200000000003"/>
        <n v="-1570.32"/>
        <n v="-17.149999999999999"/>
        <n v="-29.54"/>
        <n v="-329.78399999999999"/>
        <n v="54.901499999999999"/>
        <n v="65.41"/>
        <n v="-155.21"/>
        <n v="514.17719999999997"/>
        <n v="235.65600000000001"/>
        <n v="-29.61"/>
        <n v="35.29"/>
        <n v="-68.432000000000002"/>
        <n v="-7.96"/>
        <n v="4407.4399999999996"/>
        <n v="-119.812"/>
        <n v="-37.5291"/>
        <n v="101.49"/>
        <n v="74.181899999999999"/>
        <n v="82.31"/>
        <n v="1660.92"/>
        <n v="-129.01"/>
        <n v="90.62"/>
        <n v="1141.7940000000001"/>
        <n v="-44.067999999999998"/>
        <n v="-100.51"/>
        <n v="-17.75"/>
        <n v="1374.9480000000001"/>
        <n v="-3.88"/>
        <n v="147"/>
        <n v="2031.5070000000001"/>
        <n v="-19.93"/>
        <n v="4568.6072999999997"/>
        <n v="-258.22500000000002"/>
        <n v="-89.418000000000006"/>
        <n v="-100.24"/>
        <n v="-262.62"/>
        <n v="-187.22200000000001"/>
        <n v="28.288"/>
        <n v="-159.68"/>
        <n v="27.91"/>
        <n v="1037.1044999999999"/>
        <n v="-2.1"/>
        <n v="501.51"/>
        <n v="74.278499999999994"/>
        <n v="-66.349999999999994"/>
        <n v="-63.35"/>
        <n v="-237.47"/>
        <n v="41.3"/>
        <n v="-12.718999999999999"/>
        <n v="-62.23"/>
        <n v="501.69"/>
        <n v="-807.89"/>
        <n v="-4.3010000000000002"/>
        <n v="-127.3"/>
        <n v="-52.77"/>
        <n v="909.36"/>
        <n v="19.57"/>
        <n v="107.11"/>
        <n v="-216.154"/>
        <n v="664.51800000000003"/>
        <n v="1289.3820000000001"/>
        <n v="439.78530000000001"/>
        <n v="-149.4573"/>
        <n v="9.4860000000000007"/>
        <n v="-263.64999999999998"/>
        <n v="890.18100000000004"/>
        <n v="-48.874000000000002"/>
        <n v="152.4348"/>
        <n v="-1676.6120000000001"/>
        <n v="45.127800000000001"/>
        <n v="-14140.7016"/>
        <n v="90.024000000000001"/>
        <n v="45.078000000000003"/>
        <n v="-110.376"/>
        <n v="162.666"/>
        <n v="-67.489999999999995"/>
        <n v="10.85"/>
        <n v="97.662599999999998"/>
        <n v="-255.65"/>
        <n v="-76.540000000000006"/>
        <n v="-10.09"/>
        <n v="-92.87"/>
        <n v="-45.21"/>
        <n v="-127.56"/>
        <n v="282.18"/>
        <n v="-96.337999999999994"/>
        <n v="-116.76"/>
        <n v="-160.952"/>
        <n v="28.526"/>
        <n v="-46.115000000000002"/>
        <n v="-218.77"/>
        <n v="-83.75"/>
        <n v="-229.87"/>
        <n v="329.9787"/>
        <n v="3568.096"/>
        <n v="311.73"/>
        <n v="218.23320000000001"/>
        <n v="133.5771"/>
        <n v="80.674800000000005"/>
        <n v="-88.61"/>
        <n v="-44.436"/>
        <n v="-12.1555"/>
        <n v="-604.40599999999995"/>
        <n v="293.66000000000003"/>
        <n v="-335.041"/>
        <n v="2267.2199999999998"/>
        <n v="-75.44"/>
        <n v="-85.022000000000006"/>
        <n v="322.12200000000001"/>
        <n v="366.54"/>
        <n v="-1763.7476999999999"/>
        <n v="-969.04836599999999"/>
        <n v="-71.83"/>
        <n v="-0.74"/>
        <n v="-132.42599999999999"/>
        <n v="-411.23599999999999"/>
        <n v="-60.564"/>
        <n v="24.018000000000001"/>
        <n v="-163.63"/>
        <n v="-63.87"/>
        <n v="-175.17500000000001"/>
        <n v="-224.9478"/>
        <n v="196.8"/>
        <n v="-56.35"/>
        <n v="-29.666"/>
        <n v="-22.12"/>
        <n v="-715.77820599999995"/>
        <n v="-127.05200000000001"/>
        <n v="63.059100000000001"/>
        <n v="-605.37400000000002"/>
        <n v="-99.55"/>
        <n v="385.37"/>
        <n v="-1.56"/>
        <n v="21.555599999999998"/>
        <n v="8.5299999999999994"/>
        <n v="-89.216999999999999"/>
        <n v="-37.6"/>
        <n v="-550.42999999999995"/>
        <n v="-52.12"/>
        <n v="-634.73410000000001"/>
        <n v="-97.28"/>
        <n v="-118.54"/>
        <n v="2963.48"/>
        <n v="-70.14"/>
        <n v="-167.048"/>
        <n v="1320.5496000000001"/>
        <n v="1585.5029999999999"/>
        <n v="-21.03"/>
        <n v="117.52079999999999"/>
        <n v="-83.65"/>
        <n v="24.39"/>
        <n v="-40.76"/>
        <n v="-90.26"/>
        <n v="-237.54400000000001"/>
        <n v="-49.53"/>
        <n v="-9.1080000000000005"/>
        <n v="103.83"/>
        <n v="237.04259999999999"/>
        <n v="829.46699999999998"/>
        <n v="442.36590000000001"/>
        <n v="526.04219999999998"/>
        <n v="1049.03"/>
        <n v="6.0513000000000003"/>
        <n v="-82.822999999999993"/>
        <n v="107.08199999999999"/>
        <n v="-45.07"/>
        <n v="-8.5299999999999994"/>
        <n v="285.95"/>
        <n v="-45.816000000000003"/>
        <n v="30.63"/>
        <n v="-177.05799999999999"/>
        <n v="21.096"/>
        <n v="-16.063739999999999"/>
        <n v="-12.077999999999999"/>
        <n v="-1535.4864"/>
        <n v="-159.32"/>
        <n v="-28.45"/>
        <n v="72.78"/>
        <n v="3.84"/>
        <n v="13.8"/>
        <n v="4.3920000000000003"/>
        <n v="-236.25"/>
        <n v="36.020000000000003"/>
        <n v="-50.64"/>
        <n v="510.48899999999998"/>
        <n v="-229.68"/>
        <n v="-1759.58"/>
        <n v="-72.23"/>
        <n v="40.482300000000002"/>
        <n v="32.86"/>
        <n v="-22.72"/>
        <n v="3.5949"/>
        <n v="18.41"/>
        <n v="65.63"/>
        <n v="-88.6"/>
        <n v="3043.0311000000002"/>
        <n v="-50.75"/>
        <n v="34.520000000000003"/>
        <n v="-145.08199999999999"/>
        <n v="4.1100000000000003"/>
        <n v="401.85"/>
        <n v="28.855799999999999"/>
        <n v="173.48"/>
        <n v="88.72"/>
        <n v="7.2519"/>
        <n v="373.67"/>
        <n v="-2561.3235"/>
        <n v="168.91890000000001"/>
        <n v="-6.2"/>
        <n v="-521.09"/>
        <n v="-29.49"/>
        <n v="837.6807"/>
        <n v="1261.4718"/>
        <n v="214.23"/>
        <n v="84.05"/>
        <n v="381.61799999999999"/>
        <n v="29.17"/>
        <n v="-48.97"/>
        <n v="17.836500000000001"/>
        <n v="224.9607"/>
        <n v="16.898"/>
        <n v="20.14"/>
        <n v="79.423199999999994"/>
        <n v="349.05930000000001"/>
        <n v="-78.13"/>
        <n v="-25"/>
        <n v="255.1482"/>
        <n v="-628.38"/>
        <n v="-50.4"/>
        <n v="-348.75400000000002"/>
        <n v="-445.97177625"/>
        <n v="-335.31712499999998"/>
        <n v="-9.68"/>
        <n v="-222.95"/>
        <n v="74.638499999999993"/>
        <n v="-16.37"/>
        <n v="104.9145"/>
        <n v="18.643799999999999"/>
        <n v="-31.24"/>
        <n v="531.61800000000005"/>
        <n v="507.63299999999998"/>
        <n v="38.229999999999997"/>
        <n v="-11.69"/>
        <n v="-9.1300000000000008"/>
        <n v="-299.81420000000003"/>
        <n v="2568.4629"/>
        <n v="-954.75800000000004"/>
        <n v="219.4734"/>
        <n v="-152.52449999999999"/>
        <n v="-18.850000000000001"/>
        <n v="-135.16"/>
        <n v="-12.0267"/>
        <n v="122.508"/>
        <n v="-221.5"/>
        <n v="206.352"/>
        <n v="5.3396999999999997"/>
        <n v="-601.80399999999997"/>
        <n v="-189.714"/>
        <n v="18.173999999999999"/>
        <n v="-133.54599999999999"/>
        <n v="-162.91800000000001"/>
        <n v="859.71780000000001"/>
        <n v="-29.003"/>
        <n v="374.904"/>
        <n v="-528.83600000000001"/>
        <n v="-35.878799999999998"/>
        <n v="136.33709999999999"/>
        <n v="-12.46"/>
        <n v="92.722200000000001"/>
        <n v="-82.83"/>
        <n v="25.04"/>
        <n v="928.96079999999995"/>
        <n v="930.98699999999997"/>
        <n v="1674.7542000000001"/>
        <n v="300.04649999999998"/>
        <n v="-28.09"/>
        <n v="16.136399999999998"/>
        <n v="-505.76"/>
        <n v="91.73"/>
        <n v="53.067900000000002"/>
        <n v="47.527200000000001"/>
        <n v="29.98"/>
        <n v="-121.2"/>
        <n v="36.164099999999998"/>
        <n v="-13.28"/>
        <n v="-48.68"/>
        <n v="-16476.838"/>
        <n v="-2.3519999999999999"/>
        <n v="97.86"/>
        <n v="18.147500000000001"/>
        <n v="-89.5"/>
        <n v="103.2723"/>
        <n v="-87.46"/>
        <n v="-458.74400000000003"/>
        <n v="30.49"/>
        <n v="-116.05"/>
        <n v="7.74"/>
        <n v="-41.87"/>
        <n v="-119.32"/>
        <n v="-51.66"/>
        <n v="-11.83"/>
        <n v="7402.32"/>
        <n v="-52.247999999999998"/>
        <n v="32.83"/>
        <n v="51.59"/>
        <n v="-66.044499999999999"/>
        <n v="15.66"/>
        <n v="128.02529999999999"/>
        <n v="3.4510000000000001"/>
        <n v="-275.25299999999999"/>
        <n v="-95.047499999999999"/>
        <n v="369.20519999999999"/>
        <n v="272.69400000000002"/>
        <n v="-1319.5"/>
        <n v="-232.99100000000001"/>
        <n v="-74.087999999999994"/>
        <n v="-226.34639999999999"/>
        <n v="-281.17583999999999"/>
        <n v="19.350000000000001"/>
        <n v="-967.83399999999995"/>
        <n v="1.9503999999999999"/>
        <n v="224.85059999999999"/>
        <n v="-15.92"/>
        <n v="-8.3880999999999997"/>
        <n v="1167.1579999999999"/>
        <n v="1014.92"/>
        <n v="246.2748"/>
        <n v="93.950400000000002"/>
        <n v="36.353999999999999"/>
        <n v="95.054400000000001"/>
        <n v="1272.5808"/>
        <n v="-5390.7388920000003"/>
        <n v="-20.8764"/>
        <n v="-191.49"/>
        <n v="354.3288"/>
        <n v="-66.171000000000006"/>
        <n v="9.9268000000000001"/>
        <n v="-21.319199999999999"/>
        <n v="125.724"/>
        <n v="840.05100000000004"/>
        <n v="265.96050000000002"/>
        <n v="40.247700000000002"/>
        <n v="14.0898"/>
        <n v="112.06"/>
        <n v="16.79"/>
        <n v="83.793599999999998"/>
        <n v="-77.823719999999994"/>
        <n v="-100.17"/>
        <n v="-24.7104"/>
        <n v="-662.52"/>
        <n v="9228.2255999999998"/>
        <n v="-596.26800000000003"/>
        <n v="7889.6877000000004"/>
        <n v="1545.8097600000001"/>
        <n v="2225.0761200000002"/>
        <n v="-338.18083200000001"/>
        <n v="-103.7124"/>
        <n v="-124.2864"/>
        <n v="-107.51349999999999"/>
        <n v="46.01"/>
        <n v="24.819299999999998"/>
        <n v="36.216000000000001"/>
        <n v="429.75435599999997"/>
        <n v="-89.572000000000003"/>
        <n v="-7.04"/>
        <n v="538.52"/>
        <n v="29.725200000000001"/>
        <n v="-187.11"/>
        <n v="-188.03399999999999"/>
        <n v="-175.13"/>
        <n v="3.96"/>
        <n v="31.11"/>
        <n v="358.29539999999997"/>
        <n v="8.3219999999999992"/>
        <n v="-313.02179999999998"/>
        <n v="427.00650000000002"/>
        <n v="13.4481"/>
        <n v="2023.75"/>
        <n v="1684.4763"/>
        <n v="-5.05"/>
        <n v="-88.624799999999993"/>
        <n v="-387.1044"/>
        <n v="-22.48"/>
        <n v="78.98"/>
        <n v="-29.898399999999999"/>
        <n v="52.916600000000003"/>
        <n v="-580.32000000000005"/>
        <n v="38.06"/>
        <n v="369.99869999999999"/>
        <n v="542.25"/>
        <n v="-88.840800000000002"/>
        <n v="1208.9903999999999"/>
        <n v="9.9911999999999992"/>
        <n v="550.38080000000002"/>
        <n v="215.71799999999999"/>
        <n v="106.98480000000001"/>
        <n v="-59.82"/>
        <n v="285.47370000000001"/>
        <n v="-93.927400000000006"/>
        <n v="240.17519999999999"/>
        <n v="341.19810000000001"/>
        <n v="22.866"/>
        <n v="115.72799999999999"/>
        <n v="-59.963760000000001"/>
        <n v="89.4148"/>
        <n v="27.0273"/>
        <n v="-84.628799999999998"/>
        <n v="105.678"/>
        <n v="2581.5590999999999"/>
        <n v="297.45715999999999"/>
        <n v="-564.60239999999999"/>
        <n v="64.266000000000005"/>
        <n v="-302.61559999999997"/>
        <n v="5.6916000000000002"/>
        <n v="-255.16890000000001"/>
        <n v="74.004800000000003"/>
        <n v="109.4248"/>
        <n v="12.726000000000001"/>
        <n v="160.8066"/>
        <n v="31.751999999999999"/>
        <n v="117.208"/>
        <n v="-55.84"/>
        <n v="719.35260000000005"/>
        <n v="588.24570000000006"/>
        <n v="14.467000000000001"/>
        <n v="-99.986400000000003"/>
        <n v="1348.59672"/>
        <n v="-73.494119999999995"/>
        <n v="-190.49"/>
        <n v="-8.77"/>
        <n v="55.555199999999999"/>
        <n v="-535.33199999999999"/>
        <n v="-208.72040000000001"/>
        <n v="-3.9312"/>
        <n v="-53.296199999999999"/>
        <n v="172.56440000000001"/>
        <n v="-180.15199999999999"/>
        <n v="8.3879999999999999"/>
        <n v="9.9398999999999997"/>
        <n v="772.04"/>
        <n v="28.565999999999999"/>
        <n v="24.59"/>
        <n v="11.82"/>
        <n v="-61.5276"/>
        <n v="76.389899999999997"/>
        <n v="211.232"/>
        <n v="-31.094000000000001"/>
        <n v="-24.245999999999999"/>
        <n v="-4.46"/>
        <n v="-6.34"/>
        <n v="-160.27549999999999"/>
        <n v="-207.679788"/>
        <n v="-577.30399999999997"/>
        <n v="-2.9095"/>
        <n v="-6.6420000000000003"/>
        <n v="164.06129999999999"/>
        <n v="-44.414999999999999"/>
        <n v="17.102799999999998"/>
        <n v="1269.3819599999999"/>
        <n v="-192.5532"/>
        <n v="-193.58"/>
        <n v="-22.82"/>
        <n v="-390.76799999999997"/>
        <n v="-88.158000000000001"/>
        <n v="-179.59200000000001"/>
        <n v="-161.6328"/>
        <n v="-61.628039999999999"/>
        <n v="-99.567999999999998"/>
        <n v="-200.85900000000001"/>
        <n v="-47.243088"/>
        <n v="9.1539999999999999"/>
        <n v="149.72"/>
        <n v="-52.492319999999999"/>
        <n v="7.96"/>
        <n v="-459.08280000000002"/>
        <n v="-3971.0628000000002"/>
        <n v="-45.472000000000001"/>
        <n v="20.6448"/>
        <n v="-13.77"/>
        <n v="44.912100000000002"/>
        <n v="-172.298"/>
        <n v="-582.64800000000002"/>
        <n v="-1025.0172"/>
        <n v="-39.606000000000002"/>
        <n v="250.0376"/>
        <n v="-78.916679999999999"/>
        <n v="-13562.637408000001"/>
        <n v="32.940899999999999"/>
        <n v="131.334"/>
        <n v="90.762"/>
        <n v="-171.15770000000001"/>
        <n v="624.23900000000003"/>
        <n v="-14.3241"/>
        <n v="604.01909999999998"/>
        <n v="-11.631600000000001"/>
        <n v="-517.16999999999996"/>
        <n v="-429.86"/>
        <n v="264.16649999999998"/>
        <n v="138.018"/>
        <n v="38.874000000000002"/>
        <n v="223.416"/>
        <n v="12.263999999999999"/>
        <n v="-219.07908"/>
        <n v="-18.878399999999999"/>
        <n v="631.33000000000004"/>
        <n v="-40.683999999999997"/>
        <n v="14"/>
        <n v="386.00670000000002"/>
        <n v="-1867.97"/>
        <n v="-61.6"/>
        <n v="2.2320000000000002"/>
        <n v="-4.4800000000000004"/>
        <n v="43.691699999999997"/>
        <n v="13.896000000000001"/>
        <n v="-2196.6840000000002"/>
        <n v="4554.4346999999998"/>
        <n v="618.19308000000001"/>
        <n v="313.81200000000001"/>
        <n v="19.6282"/>
        <n v="-1.6524000000000001"/>
        <n v="35.090000000000003"/>
        <n v="785.63"/>
        <n v="-102.66200000000001"/>
        <n v="-269.75549999999998"/>
        <n v="109.16"/>
        <n v="4949.9160000000002"/>
        <n v="1055.604"/>
        <n v="-24.63"/>
        <n v="46.488"/>
        <n v="61.47"/>
        <n v="18.27"/>
        <n v="-513.79042000000004"/>
        <n v="6610.2"/>
        <n v="10.782400000000001"/>
        <n v="-52.822800000000001"/>
        <n v="642.99030000000005"/>
        <n v="-352.81400000000002"/>
        <n v="-124.2805"/>
        <n v="26.5029"/>
        <n v="-109.70399999999999"/>
        <n v="105.7"/>
        <n v="-21.06"/>
        <n v="566.60730000000001"/>
        <n v="38.405999999999999"/>
        <n v="421.3485"/>
        <n v="-373.09"/>
        <n v="-3465.0720000000001"/>
        <n v="251.4084"/>
        <n v="-16.670000000000002"/>
        <n v="6.0305999999999997"/>
        <n v="-24.057539999999999"/>
        <n v="2583.5614799999998"/>
        <n v="-8.2080000000000002"/>
        <n v="23.045999999999999"/>
        <n v="-53.25"/>
        <n v="2.125"/>
        <n v="1912.422"/>
        <n v="-739.32600000000002"/>
        <n v="-0.11"/>
        <n v="-150.2604"/>
        <n v="4899.1288000000004"/>
        <n v="44.712000000000003"/>
        <n v="-22.626000000000001"/>
        <n v="4260.1120000000001"/>
        <n v="-25.14"/>
        <n v="1628.37"/>
        <n v="-801.15480000000002"/>
        <n v="588.54"/>
        <n v="0.37"/>
        <n v="1388.3559"/>
        <n v="1947.67"/>
        <n v="19.04"/>
        <n v="765.75"/>
        <n v="17.771999999999998"/>
        <n v="1.73"/>
        <n v="613.89576"/>
        <n v="0.42659999999999998"/>
        <n v="66.215999999999994"/>
        <n v="-29.07"/>
        <n v="1282.4960000000001"/>
        <n v="17.2"/>
        <n v="1184.1199999999999"/>
        <n v="1474.8704"/>
        <n v="19.78"/>
        <n v="929.79570000000001"/>
        <n v="156.74340000000001"/>
        <n v="110.11799999999999"/>
        <n v="22.307700000000001"/>
        <n v="443.02140000000003"/>
        <n v="107.45462000000001"/>
        <n v="-175.86"/>
        <n v="-421.76"/>
        <n v="6.79"/>
        <n v="52.697600000000001"/>
        <n v="-78.194159999999997"/>
        <n v="192.51689999999999"/>
        <n v="-184.548"/>
        <n v="636.52200000000005"/>
        <n v="1.992"/>
        <n v="374.625"/>
        <n v="23.5428"/>
        <n v="-276.11279999999999"/>
        <n v="-64.670940000000002"/>
        <n v="-11.113200000000001"/>
        <n v="288.08999999999997"/>
        <n v="719.47680000000003"/>
        <n v="1030.509"/>
        <n v="-6.6096000000000004"/>
        <n v="4.3148"/>
        <n v="-125.83296"/>
        <n v="2755.6421999999998"/>
        <n v="46.036799999999999"/>
        <n v="-94.490899999999996"/>
        <n v="-256.01799999999997"/>
        <n v="165.6345"/>
        <n v="-14.990399999999999"/>
        <n v="39.21"/>
        <n v="100.38"/>
        <n v="-37.561999999999998"/>
        <n v="-449.69400000000002"/>
        <n v="151.56540000000001"/>
        <n v="-93.25"/>
        <n v="-539.59"/>
        <n v="38.08"/>
        <n v="20.495999999999999"/>
        <n v="252.488"/>
        <n v="10.68"/>
        <n v="58.263599999999997"/>
        <n v="236.2371"/>
        <n v="139.58009999999999"/>
        <n v="109.67"/>
        <n v="309.71159999999998"/>
        <n v="-128.85599999999999"/>
        <n v="-36.945999999999998"/>
        <n v="28.4"/>
        <n v="8.8940000000000001"/>
        <n v="19.554600000000001"/>
        <n v="152.482"/>
        <n v="398.30250000000001"/>
        <n v="709.85199999999998"/>
        <n v="80.809200000000004"/>
        <n v="15.236000000000001"/>
        <n v="-163.53"/>
        <n v="554.77"/>
        <n v="116.1"/>
        <n v="-87.96"/>
        <n v="255.42"/>
        <n v="685.6146"/>
        <n v="-88.82"/>
        <n v="-5.2"/>
        <n v="-4.6683000000000003"/>
        <n v="0.70199999999999996"/>
        <n v="2.97"/>
        <n v="524.31719999999996"/>
        <n v="51.218699999999998"/>
        <n v="380.46800000000002"/>
        <n v="943"/>
        <n v="65.597999999999999"/>
        <n v="-116.3455"/>
        <n v="1304.9000000000001"/>
        <n v="605.04719999999998"/>
        <n v="3.5581"/>
        <n v="6095.8602000000001"/>
        <n v="1389.5771999999999"/>
        <n v="-222.816"/>
        <n v="-133.71"/>
        <n v="1019.7096"/>
        <n v="-1069.72"/>
        <n v="1408.1865"/>
        <n v="5.8840000000000003"/>
        <n v="308.67"/>
        <n v="21.883400000000002"/>
        <n v="-634.86540000000002"/>
        <n v="-23.071999999999999"/>
        <n v="12.146000000000001"/>
        <n v="5.6870000000000003"/>
        <n v="43.537999999999997"/>
        <n v="-3.6547000000000001"/>
        <n v="149.166"/>
        <n v="33.347700000000003"/>
        <n v="-340.53109999999998"/>
        <n v="58.811999999999998"/>
        <n v="739.67399999999998"/>
        <n v="-807.59"/>
        <n v="-48.57"/>
        <n v="-729.98800000000006"/>
        <n v="1059.288"/>
        <n v="18.218"/>
        <n v="25.058"/>
        <n v="-41.32"/>
        <n v="1152.5277000000001"/>
        <n v="9.8620000000000001"/>
        <n v="-160.38470000000001"/>
        <n v="-120.59"/>
        <n v="2.14"/>
        <n v="15.096"/>
        <n v="14.9124"/>
        <n v="-135.226"/>
        <n v="25.913820000000001"/>
        <n v="6.4832400000000003"/>
        <n v="2.3319999999999999"/>
        <n v="710.80740000000003"/>
        <n v="4.032"/>
        <n v="-82.64"/>
        <n v="13.536"/>
        <n v="5078.5379999999996"/>
        <n v="23.276"/>
        <n v="17.754000000000001"/>
        <n v="-90.585499999999996"/>
        <n v="-36.9"/>
        <n v="608.26199999999994"/>
        <n v="-570.16959999999995"/>
        <n v="-273.98"/>
        <n v="7.31"/>
        <n v="0.69599999999999995"/>
        <n v="803.47050000000002"/>
        <n v="-24.03"/>
        <n v="-37.03"/>
        <n v="-0.71"/>
        <n v="-7.61"/>
        <n v="-1522.3040000000001"/>
        <n v="21.769500000000001"/>
        <n v="293.14"/>
        <n v="-6.61"/>
        <n v="-57.540999999999997"/>
        <n v="-67.59"/>
        <n v="470.33800000000002"/>
        <n v="-159.25"/>
        <n v="206.517"/>
        <n v="713.88"/>
        <n v="171.83879999999999"/>
        <n v="-149.21199999999999"/>
        <n v="-165.45"/>
        <n v="-141.12"/>
        <n v="159.52969999999999"/>
        <n v="15.3714"/>
        <n v="139.61199999999999"/>
        <n v="442.0899"/>
        <n v="455.12400000000002"/>
        <n v="314.48129999999998"/>
        <n v="384.38"/>
        <n v="46.29"/>
        <n v="177.79"/>
        <n v="8.9320000000000004"/>
        <n v="229.63800000000001"/>
        <n v="-2.12"/>
        <n v="-36.630000000000003"/>
        <n v="97.16"/>
        <n v="-20.65"/>
        <n v="3.04"/>
        <n v="2.706"/>
        <n v="-207.28"/>
        <n v="9.33"/>
        <n v="100.2984"/>
        <n v="2495.3987999999999"/>
        <n v="-258.56599999999997"/>
        <n v="-59.06"/>
        <n v="-136.25200000000001"/>
        <n v="137.67570000000001"/>
        <n v="-62"/>
        <n v="17.8398"/>
        <n v="183.84299999999999"/>
        <n v="290.202"/>
        <n v="117.852"/>
        <n v="-190.68"/>
        <n v="325.39800000000002"/>
        <n v="12.706"/>
        <n v="7.71516"/>
        <n v="2502.6851999999999"/>
        <n v="0.68799999999999994"/>
        <n v="-8.8759999999999994"/>
        <n v="1644.0768"/>
        <n v="-20.182259999999999"/>
        <n v="-156.97219999999999"/>
        <n v="384.5043"/>
        <n v="-40.432000000000002"/>
        <n v="481.03199999999998"/>
        <n v="4.29"/>
        <n v="-67.0565"/>
        <n v="-7.94"/>
        <n v="122.292"/>
        <n v="326.25"/>
        <n v="1399.64"/>
        <n v="232.642"/>
        <n v="-121.75"/>
        <n v="24.35"/>
        <n v="-92.32"/>
        <n v="187.41200000000001"/>
        <n v="137.68794"/>
        <n v="-152.76"/>
        <n v="62.298000000000002"/>
        <n v="19.308"/>
        <n v="0.33"/>
        <n v="15.42"/>
        <n v="33.923999999999999"/>
        <n v="81.91"/>
        <n v="67.107500000000002"/>
        <n v="54.937800000000003"/>
        <n v="168.23699999999999"/>
        <n v="-16.89"/>
        <n v="25.51"/>
        <n v="371.27199999999999"/>
        <n v="77.000895400000005"/>
        <n v="27.968599999999999"/>
        <n v="-239.315"/>
        <n v="-33.31"/>
        <n v="396.97199999999998"/>
        <n v="3670.3515000000002"/>
        <n v="-1"/>
        <n v="-221.25399999999999"/>
        <n v="3.3839999999999999"/>
        <n v="50.2044"/>
        <n v="-10.9"/>
        <n v="2.1800000000000002"/>
        <n v="-2.87"/>
        <n v="70.176000000000002"/>
        <n v="30.024000000000001"/>
        <n v="117.38"/>
        <n v="70.193700000000007"/>
        <n v="-11.281499999999999"/>
        <n v="-114.6399"/>
        <n v="-17.489999999999998"/>
        <n v="969.42"/>
        <n v="2000.11"/>
        <n v="-103.224"/>
        <n v="-35.75"/>
        <n v="152.65559999999999"/>
        <n v="7.15"/>
        <n v="1489.8"/>
        <n v="-164.39519999999999"/>
        <n v="882.48239999999998"/>
        <n v="295.90649999999999"/>
        <n v="-2111.36"/>
        <n v="395.76"/>
        <n v="-39.396000000000001"/>
        <n v="27.013500000000001"/>
        <n v="462.92099999999999"/>
        <n v="7.9"/>
        <n v="14.754"/>
        <n v="669.61199999999997"/>
        <n v="213"/>
        <n v="1372.6307999999999"/>
        <n v="5924.1122999999998"/>
        <n v="5.98"/>
        <n v="-986.524"/>
        <n v="-141.666"/>
        <n v="-5.54"/>
        <n v="1074.44"/>
        <n v="55.887999999999998"/>
        <n v="1.6169"/>
        <n v="65.394000000000005"/>
        <n v="1.3360000000000001"/>
        <n v="-16.64"/>
        <n v="-59.73"/>
        <n v="-633.441237"/>
        <n v="66.22"/>
        <n v="-23.53"/>
        <n v="1318.83"/>
        <n v="650.29999999999995"/>
        <n v="4.1821999999999999"/>
        <n v="86.438000000000002"/>
        <n v="-6.6120000000000001"/>
        <n v="17.505299999999998"/>
        <n v="916.68060000000003"/>
        <n v="352.87979999999999"/>
        <n v="0.34599999999999997"/>
        <n v="3985.3089"/>
        <n v="13.956799999999999"/>
        <n v="309.25400000000002"/>
        <n v="2.806"/>
        <n v="21.78"/>
        <n v="149.8887"/>
        <n v="-51.704000000000001"/>
        <n v="144.7482"/>
        <n v="-112.18899999999999"/>
        <n v="-45.64"/>
        <n v="204.49"/>
        <n v="-66.584999999999994"/>
        <n v="-14.52"/>
        <n v="171.26490000000001"/>
        <n v="689.32799999999997"/>
        <n v="-33.585999999999999"/>
        <n v="12.71"/>
        <n v="-256.51900000000001"/>
        <n v="398.358"/>
        <n v="299.6739"/>
        <n v="-235.89500000000001"/>
        <n v="122.21"/>
        <n v="49.787999999999997"/>
        <n v="-132.62950000000001"/>
        <n v="1.1080000000000001"/>
        <n v="1061.3789999999999"/>
        <n v="-23.5"/>
        <n v="28.182600000000001"/>
        <n v="-38.808"/>
        <n v="-5.08"/>
        <n v="261.87569999999999"/>
        <n v="-41.77"/>
        <n v="-1014.11"/>
        <n v="553.33169999999996"/>
        <n v="10.802"/>
        <n v="18.922000000000001"/>
        <n v="39.350700000000003"/>
        <n v="-6.202"/>
        <n v="2008.71"/>
        <n v="-80.53"/>
        <n v="-48.957999999999998"/>
        <n v="-92.960999999999999"/>
        <n v="106.7499"/>
        <n v="-1191.5260000000001"/>
        <n v="4.1673999999999998"/>
        <n v="16.021799999999999"/>
        <n v="38.067300000000003"/>
        <n v="52.988"/>
        <n v="10.507999999999999"/>
        <n v="1448.7309"/>
        <n v="1.004"/>
        <n v="15.246"/>
        <n v="881.04719999999998"/>
        <n v="300.92579999999998"/>
        <n v="-2.3759999999999999"/>
        <n v="-18.3216"/>
        <n v="638.02800000000002"/>
        <n v="138.49680000000001"/>
        <n v="-88.584999999999994"/>
        <n v="-485.68"/>
        <n v="-57.56"/>
        <n v="322.25069999999999"/>
        <n v="-3.496"/>
        <n v="-717.072"/>
        <n v="-2.0097"/>
        <n v="-477.37200000000001"/>
        <n v="-143.23500000000001"/>
        <n v="-2002.6314"/>
        <n v="91.956000000000003"/>
        <n v="-2.544"/>
        <n v="134.16825"/>
        <n v="-23.155999999999999"/>
        <n v="-7.6849999999999996"/>
        <n v="-21.487749999999998"/>
        <n v="44.677500000000002"/>
        <n v="23.594999999999999"/>
        <n v="-36.25"/>
        <n v="66.362219999999994"/>
        <n v="125.20740000000001"/>
        <n v="281.53440000000001"/>
        <n v="88.56"/>
        <n v="29.380199999999999"/>
        <n v="1892.424"/>
        <n v="138.22200000000001"/>
        <n v="500.95800000000003"/>
        <n v="-130.42400000000001"/>
        <n v="-106.42100000000001"/>
        <n v="-10.435"/>
        <n v="-134.512"/>
        <n v="-453.2"/>
        <n v="-161.47499999999999"/>
        <n v="-0.81399999999999995"/>
        <n v="-13.068"/>
        <n v="-1455.9972"/>
        <n v="-22.56"/>
        <n v="23.87"/>
        <n v="35.805"/>
        <n v="732.26980000000003"/>
        <n v="1231.6569"/>
        <n v="144.2928"/>
        <n v="888.14729999999997"/>
        <n v="-46.005000000000003"/>
        <n v="72.1858"/>
        <n v="-122.3733"/>
        <n v="113.41500000000001"/>
        <n v="-6.835"/>
        <n v="7024.2069000000001"/>
        <n v="36.494999999999997"/>
        <n v="255.76920000000001"/>
        <n v="2639.01"/>
        <n v="40.200000000000003"/>
        <n v="3.21"/>
        <n v="3.8519999999999999"/>
        <n v="-14.074999999999999"/>
        <n v="85.875"/>
        <n v="567.59"/>
        <n v="-14.225"/>
        <n v="38.886000000000003"/>
        <n v="1232.79"/>
        <n v="27.38"/>
        <n v="-5.2949999999999999"/>
        <n v="41.07"/>
        <n v="-34.764499999999998"/>
        <n v="-21.231999999999999"/>
        <n v="15.8148"/>
        <n v="422.45249999999999"/>
        <n v="15.528"/>
        <n v="-225.56379999999999"/>
        <n v="6384.4389000000001"/>
        <n v="22.818000000000001"/>
        <n v="-251.40389999999999"/>
        <n v="-2.3450000000000002"/>
        <n v="-1220.9145000000001"/>
        <n v="1039.7541000000001"/>
        <n v="881.46810000000005"/>
        <n v="1623.9494999999999"/>
        <n v="5.8624999999999998"/>
        <n v="10.5"/>
        <n v="67.606200000000001"/>
        <n v="6.0926999999999998"/>
        <n v="-102.5121"/>
        <n v="-47.995249999999999"/>
        <n v="-29.172000000000001"/>
        <n v="10.01"/>
        <n v="-25.103999999999999"/>
        <n v="-53.744999999999997"/>
        <n v="-51.634999999999998"/>
        <n v="-9.1769999999999996"/>
        <n v="-7.3415999999999997"/>
        <n v="-11.375999999999999"/>
        <n v="-60.704000000000001"/>
        <n v="-131.16"/>
        <n v="-65.58"/>
        <n v="253.3032"/>
        <n v="-30.808"/>
        <n v="47.61"/>
        <n v="3.54"/>
        <n v="40.283999999999999"/>
        <n v="1166.6279999999999"/>
        <n v="-40.604199999999999"/>
        <n v="-294.084"/>
        <n v="118.6317"/>
        <n v="23.303999999999998"/>
        <n v="150.72"/>
        <n v="19.420000000000002"/>
        <n v="3.13"/>
        <n v="1141.07"/>
        <n v="-27.375"/>
        <n v="-435.75749999999999"/>
        <n v="682.53"/>
        <n v="-277.22199999999998"/>
        <n v="349.40910000000002"/>
        <n v="-27.283750000000001"/>
        <n v="111.22199999999999"/>
        <n v="-247.55157"/>
        <n v="-277.20924000000002"/>
        <n v="-93.064499999999995"/>
        <n v="454.44779999999997"/>
        <n v="7.6245000000000003"/>
        <n v="-723.78399999999999"/>
        <n v="589.18799999999999"/>
        <n v="-1314.992"/>
        <n v="262.2"/>
        <n v="4637.4071999999996"/>
        <n v="-239.54150000000001"/>
        <n v="-31.68825"/>
        <n v="690.7038"/>
        <n v="33.659999999999997"/>
        <n v="-191.548"/>
        <n v="-144.19999999999999"/>
        <n v="-115.36"/>
        <n v="-138.0368"/>
        <n v="4390.3665000000001"/>
        <n v="2593.14"/>
        <n v="1162.76"/>
        <n v="711.05190000000005"/>
        <n v="-899.67499999999995"/>
        <n v="4.0442999999999998"/>
        <n v="-10.368399999999999"/>
        <n v="69.545100000000005"/>
        <n v="-108.27249999999999"/>
        <n v="123.89175"/>
        <n v="39.585299999999997"/>
        <n v="16.091999999999999"/>
        <n v="44.52"/>
        <n v="13.2294"/>
        <n v="-84.437600000000003"/>
        <n v="24.312000000000001"/>
        <n v="797.85599999999999"/>
        <n v="-178.21600000000001"/>
        <n v="-26.655999999999999"/>
        <n v="-203.09800000000001"/>
        <n v="-223.94399999999999"/>
        <n v="-403.18740000000003"/>
        <n v="-32.816000000000003"/>
        <n v="-15.61"/>
        <n v="-25.634"/>
        <n v="509.95830000000001"/>
        <n v="-89.27"/>
        <n v="72.983999999999995"/>
        <n v="-11.57"/>
        <n v="-61.87"/>
        <n v="-530.24"/>
        <n v="261.44400000000002"/>
        <n v="-25.111999999999998"/>
        <n v="17.376000000000001"/>
        <n v="24.260400000000001"/>
        <n v="14.48"/>
        <n v="22.25"/>
        <n v="-11.247999999999999"/>
        <n v="1107.4079999999999"/>
        <n v="-27.16"/>
        <n v="-52.344000000000001"/>
        <n v="-119.93600000000001"/>
        <n v="-19.207999999999998"/>
        <n v="7.44"/>
        <n v="360.24"/>
        <n v="-55.97"/>
        <n v="70.676699999999997"/>
        <n v="-500.38"/>
        <n v="-250.19"/>
        <n v="-8.9039999999999999"/>
        <n v="484.8492"/>
        <n v="18"/>
        <n v="818.54617499999995"/>
        <n v="-50.244999999999997"/>
        <n v="-20.103999999999999"/>
        <n v="-27.004999999999999"/>
        <n v="-122.83499999999999"/>
        <n v="-283.9914"/>
        <n v="-195.34200000000001"/>
        <n v="-89.709199999999996"/>
        <n v="2028.12"/>
        <n v="3042.18"/>
        <n v="35.954999999999998"/>
        <n v="756.67470000000003"/>
        <n v="-222.34299999999999"/>
        <n v="2169.7464"/>
        <n v="-229.93"/>
        <n v="52.92"/>
        <n v="-63.51"/>
        <n v="-31.754999999999999"/>
        <n v="-164.3948"/>
        <n v="257.08319999999998"/>
        <n v="0.78539999999999999"/>
        <n v="-178.86959999999999"/>
        <n v="-266.68599999999998"/>
        <n v="-12.278"/>
        <n v="800.25509999999997"/>
        <n v="-10.36"/>
        <n v="-204.16"/>
        <n v="199.1823"/>
        <n v="4033.6089000000002"/>
        <n v="141.7824"/>
        <n v="-34.591999999999999"/>
        <n v="-64.664000000000001"/>
        <n v="427.11840000000001"/>
        <n v="4.53"/>
        <n v="9.7799999999999994"/>
        <n v="10.32"/>
        <n v="-16.2"/>
        <n v="-20.25"/>
        <n v="-3.3809999999999998"/>
        <n v="-2.7048000000000001"/>
        <n v="26.1"/>
        <n v="-2.58"/>
        <n v="2800.12"/>
        <n v="-512.87199999999996"/>
        <n v="-3.7839999999999998"/>
        <n v="-122.235"/>
        <n v="-367.16500000000002"/>
        <n v="-22.175999999999998"/>
        <n v="-214.10400000000001"/>
        <n v="-26.936"/>
        <n v="-1537.1356000000001"/>
        <n v="-136.12200000000001"/>
        <n v="-79.400000000000006"/>
        <n v="24.096"/>
        <n v="6.9720000000000004"/>
        <n v="-39.186250000000001"/>
        <n v="-1.89"/>
        <n v="87.12"/>
        <n v="-243.54400000000001"/>
        <n v="-139.07599999999999"/>
        <n v="0.25800000000000001"/>
        <n v="63.222000000000001"/>
        <n v="-82.903999999999996"/>
        <n v="1268.8064999999999"/>
        <n v="-94.674644999999998"/>
        <n v="1909.8855000000001"/>
        <n v="65.077020000000005"/>
        <n v="710.67240000000004"/>
        <n v="126.22499999999999"/>
        <n v="187.7628"/>
        <n v="-115.90389999999999"/>
        <n v="200.0172"/>
        <n v="18.0642"/>
        <n v="-31.885000000000002"/>
        <n v="-95.210499999999996"/>
        <n v="-286.245"/>
        <n v="-103.624"/>
        <n v="-57.823999999999998"/>
        <n v="-30.45"/>
        <n v="1206.5961"/>
        <n v="-32.28"/>
        <n v="-16.14"/>
        <n v="59.4405"/>
        <n v="-17.03"/>
        <n v="39.627000000000002"/>
        <n v="-8.5150000000000006"/>
        <n v="52.764000000000003"/>
        <n v="95.388000000000005"/>
        <n v="-126.208"/>
        <n v="-1.9039999999999999"/>
        <n v="-37.048000000000002"/>
        <n v="-56.887999999999998"/>
        <n v="731.92200000000003"/>
        <n v="186.55799999999999"/>
        <n v="-169.232"/>
        <n v="184.19550000000001"/>
        <n v="38.700000000000003"/>
        <n v="-21.91"/>
        <n v="-119.77"/>
        <n v="46.44"/>
        <n v="-17.527999999999999"/>
        <n v="-95.816000000000003"/>
        <n v="44.892000000000003"/>
        <n v="450.45960000000002"/>
        <n v="8798.1831000000002"/>
        <n v="-5.3849999999999998"/>
        <n v="270.87430000000001"/>
        <n v="219.54419999999999"/>
        <n v="-163.03"/>
        <n v="-44.624000000000002"/>
        <n v="2653.7813999999998"/>
      </sharedItems>
    </cacheField>
    <cacheField name="Quantity ordered new" numFmtId="0">
      <sharedItems containsSemiMixedTypes="0" containsString="0" containsNumber="1" containsInteger="1" minValue="1" maxValue="167" count="76">
        <n v="2"/>
        <n v="13"/>
        <n v="8"/>
        <n v="1"/>
        <n v="12"/>
        <n v="6"/>
        <n v="3"/>
        <n v="4"/>
        <n v="11"/>
        <n v="15"/>
        <n v="43"/>
        <n v="32"/>
        <n v="7"/>
        <n v="9"/>
        <n v="54"/>
        <n v="14"/>
        <n v="29"/>
        <n v="46"/>
        <n v="5"/>
        <n v="10"/>
        <n v="34"/>
        <n v="31"/>
        <n v="24"/>
        <n v="19"/>
        <n v="37"/>
        <n v="42"/>
        <n v="48"/>
        <n v="18"/>
        <n v="25"/>
        <n v="40"/>
        <n v="52"/>
        <n v="21"/>
        <n v="47"/>
        <n v="44"/>
        <n v="36"/>
        <n v="23"/>
        <n v="49"/>
        <n v="38"/>
        <n v="56"/>
        <n v="27"/>
        <n v="17"/>
        <n v="20"/>
        <n v="76"/>
        <n v="88"/>
        <n v="79"/>
        <n v="22"/>
        <n v="41"/>
        <n v="16"/>
        <n v="63"/>
        <n v="58"/>
        <n v="45"/>
        <n v="28"/>
        <n v="30"/>
        <n v="85"/>
        <n v="83"/>
        <n v="90"/>
        <n v="39"/>
        <n v="75"/>
        <n v="53"/>
        <n v="77"/>
        <n v="26"/>
        <n v="74"/>
        <n v="33"/>
        <n v="67"/>
        <n v="35"/>
        <n v="146"/>
        <n v="68"/>
        <n v="70"/>
        <n v="61"/>
        <n v="71"/>
        <n v="116"/>
        <n v="167"/>
        <n v="81"/>
        <n v="59"/>
        <n v="62"/>
        <n v="65"/>
      </sharedItems>
    </cacheField>
    <cacheField name="Sales" numFmtId="0">
      <sharedItems containsSemiMixedTypes="0" containsString="0" containsNumber="1" minValue="2.25" maxValue="45737.33" count="1906">
        <n v="723.54"/>
        <n v="609.09"/>
        <n v="36.58"/>
        <n v="2013.67"/>
        <n v="5183.8900000000003"/>
        <n v="36.090000000000003"/>
        <n v="63.32"/>
        <n v="485.01"/>
        <n v="41.6"/>
        <n v="34.409999999999997"/>
        <n v="157.27000000000001"/>
        <n v="361.72"/>
        <n v="124.81"/>
        <n v="3855.28"/>
        <n v="1225.5999999999999"/>
        <n v="1239.06"/>
        <n v="4083.19"/>
        <n v="4902.38"/>
        <n v="715.55"/>
        <n v="45.63"/>
        <n v="52.47"/>
        <n v="5555.6"/>
        <n v="1440.34"/>
        <n v="22.82"/>
        <n v="188.66"/>
        <n v="29.5"/>
        <n v="122.23"/>
        <n v="65.69"/>
        <n v="302.33999999999997"/>
        <n v="92.02"/>
        <n v="283.55"/>
        <n v="850.64"/>
        <n v="15.95"/>
        <n v="63.78"/>
        <n v="451.61"/>
        <n v="174.5"/>
        <n v="130.62"/>
        <n v="6945.16"/>
        <n v="30.94"/>
        <n v="131.34"/>
        <n v="8.9499999999999993"/>
        <n v="224.12"/>
        <n v="807"/>
        <n v="14.9"/>
        <n v="39.64"/>
        <n v="346.52"/>
        <n v="1202.6600000000001"/>
        <n v="499.31"/>
        <n v="2560.5500000000002"/>
        <n v="19.97"/>
        <n v="660.03"/>
        <n v="1000.26"/>
        <n v="2184.9899999999998"/>
        <n v="1191.2"/>
        <n v="55.25"/>
        <n v="551.22"/>
        <n v="233.58"/>
        <n v="19.86"/>
        <n v="23.26"/>
        <n v="2710.47"/>
        <n v="8354.73"/>
        <n v="637.76"/>
        <n v="2156.06"/>
        <n v="65.849999999999994"/>
        <n v="47.18"/>
        <n v="248.84"/>
        <n v="6968.9"/>
        <n v="8.7200000000000006"/>
        <n v="24.57"/>
        <n v="614.99"/>
        <n v="100.99"/>
        <n v="142.06"/>
        <n v="363.74"/>
        <n v="15.93"/>
        <n v="21.28"/>
        <n v="53.02"/>
        <n v="21.2"/>
        <n v="173.32"/>
        <n v="22.13"/>
        <n v="34.17"/>
        <n v="958.46"/>
        <n v="368.84"/>
        <n v="30.86"/>
        <n v="51.03"/>
        <n v="558.41"/>
        <n v="290.22000000000003"/>
        <n v="12.15"/>
        <n v="288.42"/>
        <n v="205.98"/>
        <n v="13.01"/>
        <n v="192.33"/>
        <n v="165.71"/>
        <n v="21.96"/>
        <n v="61.5"/>
        <n v="200.64"/>
        <n v="79.02"/>
        <n v="3.53"/>
        <n v="706.56"/>
        <n v="13121.07"/>
        <n v="296.75"/>
        <n v="1483.76"/>
        <n v="5220.4799999999996"/>
        <n v="16.07"/>
        <n v="25.26"/>
        <n v="42.44"/>
        <n v="84.59"/>
        <n v="8332.91"/>
        <n v="162.38999999999999"/>
        <n v="4920.8100000000004"/>
        <n v="11.16"/>
        <n v="45.22"/>
        <n v="138.51"/>
        <n v="107.95"/>
        <n v="30.1"/>
        <n v="45.87"/>
        <n v="10.19"/>
        <n v="18.68"/>
        <n v="36.299999999999997"/>
        <n v="16.03"/>
        <n v="50.71"/>
        <n v="199.12"/>
        <n v="63.14"/>
        <n v="49.78"/>
        <n v="16.62"/>
        <n v="551.51"/>
        <n v="142.79"/>
        <n v="6355.69"/>
        <n v="28.09"/>
        <n v="334.44"/>
        <n v="3707.05"/>
        <n v="43.94"/>
        <n v="28.2"/>
        <n v="72.11"/>
        <n v="1839.91"/>
        <n v="1132.8399999999999"/>
        <n v="143.63"/>
        <n v="73.040000000000006"/>
        <n v="33.35"/>
        <n v="60.24"/>
        <n v="3902.09"/>
        <n v="14.18"/>
        <n v="59.85"/>
        <n v="1708.73"/>
        <n v="573.30999999999995"/>
        <n v="140.22999999999999"/>
        <n v="191.1"/>
        <n v="28.05"/>
        <n v="1634.13"/>
        <n v="80.23"/>
        <n v="2044.9"/>
        <n v="1020.08"/>
        <n v="65.2"/>
        <n v="22.59"/>
        <n v="31.96"/>
        <n v="120.34"/>
        <n v="257.52"/>
        <n v="471.66"/>
        <n v="119.86"/>
        <n v="1939.03"/>
        <n v="457.63"/>
        <n v="9.23"/>
        <n v="152.54"/>
        <n v="65.739999999999995"/>
        <n v="32.6"/>
        <n v="77.42"/>
        <n v="1434.51"/>
        <n v="56.44"/>
        <n v="56.73"/>
        <n v="562.92999999999995"/>
        <n v="29.18"/>
        <n v="1081.54"/>
        <n v="56.71"/>
        <n v="139.49"/>
        <n v="1952.43"/>
        <n v="281.75"/>
        <n v="768.81"/>
        <n v="183.39"/>
        <n v="12.9"/>
        <n v="17.89"/>
        <n v="5.5"/>
        <n v="19.29"/>
        <n v="236.46"/>
        <n v="73.819999999999993"/>
        <n v="58.95"/>
        <n v="3672.89"/>
        <n v="11.74"/>
        <n v="48.25"/>
        <n v="52.93"/>
        <n v="75.61"/>
        <n v="14.65"/>
        <n v="447.89"/>
        <n v="111.97"/>
        <n v="192.3"/>
        <n v="748.1"/>
        <n v="19.12"/>
        <n v="186.64"/>
        <n v="226.53"/>
        <n v="68.650000000000006"/>
        <n v="85.79"/>
        <n v="202.41"/>
        <n v="832.14"/>
        <n v="15.7"/>
        <n v="680.65"/>
        <n v="129.54"/>
        <n v="64.959999999999994"/>
        <n v="19.14"/>
        <n v="67.64"/>
        <n v="240.42"/>
        <n v="184.4"/>
        <n v="285.87"/>
        <n v="20.37"/>
        <n v="28.22"/>
        <n v="17.61"/>
        <n v="1967.98"/>
        <n v="1545.58"/>
        <n v="353.1"/>
        <n v="45.28"/>
        <n v="13.57"/>
        <n v="55.48"/>
        <n v="128.13"/>
        <n v="99.69"/>
        <n v="152.49"/>
        <n v="26.01"/>
        <n v="130.11000000000001"/>
        <n v="337.34"/>
        <n v="280.43"/>
        <n v="448.47"/>
        <n v="25.39"/>
        <n v="87.27"/>
        <n v="336.92"/>
        <n v="282.38"/>
        <n v="739.06"/>
        <n v="35.479999999999997"/>
        <n v="2130.04"/>
        <n v="82.8"/>
        <n v="19.73"/>
        <n v="615.54"/>
        <n v="991.24"/>
        <n v="26.38"/>
        <n v="541.76"/>
        <n v="783.55"/>
        <n v="66.709999999999994"/>
        <n v="87.16"/>
        <n v="2589.0100000000002"/>
        <n v="1893.93"/>
        <n v="66.319999999999993"/>
        <n v="38.04"/>
        <n v="42.53"/>
        <n v="88.83"/>
        <n v="1008.53"/>
        <n v="304.33999999999997"/>
        <n v="414.91"/>
        <n v="1724.01"/>
        <n v="1420.84"/>
        <n v="355.21"/>
        <n v="386.61"/>
        <n v="43.31"/>
        <n v="76.16"/>
        <n v="1038.1400000000001"/>
        <n v="116.93"/>
        <n v="30.44"/>
        <n v="114.81"/>
        <n v="1786.04"/>
        <n v="2748.21"/>
        <n v="93.19"/>
        <n v="378.82"/>
        <n v="152.18"/>
        <n v="62.46"/>
        <n v="267.83"/>
        <n v="206.04"/>
        <n v="1160.42"/>
        <n v="1188.6300000000001"/>
        <n v="1009.93"/>
        <n v="140.69999999999999"/>
        <n v="83.93"/>
        <n v="7045.02"/>
        <n v="42.56"/>
        <n v="33.020000000000003"/>
        <n v="2273.1"/>
        <n v="384.22"/>
        <n v="37.89"/>
        <n v="343.79"/>
        <n v="102.32"/>
        <n v="89.91"/>
        <n v="63.66"/>
        <n v="1054.69"/>
        <n v="4429.6899999999996"/>
        <n v="893.53"/>
        <n v="68.45"/>
        <n v="281.82"/>
        <n v="76.87"/>
        <n v="61.52"/>
        <n v="1104.32"/>
        <n v="149.80000000000001"/>
        <n v="2.77"/>
        <n v="33.82"/>
        <n v="408.66"/>
        <n v="119.29"/>
        <n v="3.08"/>
        <n v="1183.82"/>
        <n v="107.66"/>
        <n v="318.83"/>
        <n v="105.5"/>
        <n v="27.76"/>
        <n v="30.9"/>
        <n v="2363.08"/>
        <n v="328.45"/>
        <n v="40.799999999999997"/>
        <n v="80.58"/>
        <n v="57.14"/>
        <n v="498.31"/>
        <n v="1058.3599999999999"/>
        <n v="18.309999999999999"/>
        <n v="116.11"/>
        <n v="577.75"/>
        <n v="73.180000000000007"/>
        <n v="25.22"/>
        <n v="454.4"/>
        <n v="14.53"/>
        <n v="68.72"/>
        <n v="25.35"/>
        <n v="94.3"/>
        <n v="10.23"/>
        <n v="594.44000000000005"/>
        <n v="228.5"/>
        <n v="151.77000000000001"/>
        <n v="57.13"/>
        <n v="627.78"/>
        <n v="1610.84"/>
        <n v="3267.55"/>
        <n v="1794.88"/>
        <n v="765.04"/>
        <n v="67.489999999999995"/>
        <n v="2.25"/>
        <n v="63.48"/>
        <n v="47.64"/>
        <n v="267.52999999999997"/>
        <n v="66.88"/>
        <n v="274.91000000000003"/>
        <n v="320.75"/>
        <n v="59.4"/>
        <n v="66.459999999999994"/>
        <n v="210.1"/>
        <n v="6499.87"/>
        <n v="260.66000000000003"/>
        <n v="4249.37"/>
        <n v="336.64"/>
        <n v="18.75"/>
        <n v="188.51"/>
        <n v="31.18"/>
        <n v="123.03"/>
        <n v="431.84"/>
        <n v="4146.28"/>
        <n v="34.64"/>
        <n v="111.86"/>
        <n v="2188.06"/>
        <n v="1635.38"/>
        <n v="58.48"/>
        <n v="40.049999999999997"/>
        <n v="5.48"/>
        <n v="8201.33"/>
        <n v="22.67"/>
        <n v="1634.67"/>
        <n v="16.600000000000001"/>
        <n v="2285.41"/>
        <n v="64.48"/>
        <n v="89.79"/>
        <n v="799.76"/>
        <n v="13.05"/>
        <n v="4935.22"/>
        <n v="1414.88"/>
        <n v="33.630000000000003"/>
        <n v="242.7"/>
        <n v="1216.32"/>
        <n v="261.20999999999998"/>
        <n v="42.79"/>
        <n v="5718.85"/>
        <n v="1400.53"/>
        <n v="44.85"/>
        <n v="355.4"/>
        <n v="88.85"/>
        <n v="90.98"/>
        <n v="38.81"/>
        <n v="484.56"/>
        <n v="8717.75"/>
        <n v="2230.12"/>
        <n v="2084.16"/>
        <n v="1173.76"/>
        <n v="227.79"/>
        <n v="3501.79"/>
        <n v="63.04"/>
        <n v="178.68"/>
        <n v="3.51"/>
        <n v="7.01"/>
        <n v="374.81"/>
        <n v="43.27"/>
        <n v="1117.6600000000001"/>
        <n v="169.46"/>
        <n v="17.420000000000002"/>
        <n v="26.37"/>
        <n v="53.44"/>
        <n v="18.59"/>
        <n v="58.83"/>
        <n v="1557.66"/>
        <n v="61.87"/>
        <n v="48.88"/>
        <n v="21.56"/>
        <n v="1129.67"/>
        <n v="171.33"/>
        <n v="106.57"/>
        <n v="162.49"/>
        <n v="1599.96"/>
        <n v="53.42"/>
        <n v="34.97"/>
        <n v="308.86"/>
        <n v="1824.33"/>
        <n v="202.38"/>
        <n v="809.51"/>
        <n v="477.2"/>
        <n v="7840.04"/>
        <n v="86.12"/>
        <n v="150.24"/>
        <n v="3913.02"/>
        <n v="180.14"/>
        <n v="277.60000000000002"/>
        <n v="148.36000000000001"/>
        <n v="919.09"/>
        <n v="79.06"/>
        <n v="65.14"/>
        <n v="74.010000000000005"/>
        <n v="48.1"/>
        <n v="1757.15"/>
        <n v="556.61"/>
        <n v="237.62"/>
        <n v="176.42"/>
        <n v="1845.23"/>
        <n v="118.35"/>
        <n v="375.03"/>
        <n v="22.11"/>
        <n v="2875.35"/>
        <n v="292.18"/>
        <n v="1154.1199999999999"/>
        <n v="237.8"/>
        <n v="79.39"/>
        <n v="168.04"/>
        <n v="703.46"/>
        <n v="320.93"/>
        <n v="261.85000000000002"/>
        <n v="364.92"/>
        <n v="1137.5999999999999"/>
        <n v="506.5"/>
        <n v="718.03"/>
        <n v="179.51"/>
        <n v="7.21"/>
        <n v="52.16"/>
        <n v="391.4"/>
        <n v="119.37"/>
        <n v="217"/>
        <n v="29.85"/>
        <n v="69.459999999999994"/>
        <n v="1145.72"/>
        <n v="5768.12"/>
        <n v="115.53"/>
        <n v="761.16"/>
        <n v="682.68"/>
        <n v="73.44"/>
        <n v="2997.07"/>
        <n v="20.03"/>
        <n v="382.33"/>
        <n v="356.61"/>
        <n v="92.29"/>
        <n v="82.29"/>
        <n v="37.700000000000003"/>
        <n v="237.83"/>
        <n v="38.54"/>
        <n v="2439.37"/>
        <n v="9757.48"/>
        <n v="8.3000000000000007"/>
        <n v="10.039999999999999"/>
        <n v="3377.06"/>
        <n v="123.93"/>
        <n v="93.96"/>
        <n v="3786.84"/>
        <n v="2118.9899999999998"/>
        <n v="837.64"/>
        <n v="1263.3499999999999"/>
        <n v="39.97"/>
        <n v="18.8"/>
        <n v="945.99"/>
        <n v="164.71"/>
        <n v="79.680000000000007"/>
        <n v="251.06"/>
        <n v="27.63"/>
        <n v="31.21"/>
        <n v="52.1"/>
        <n v="19.32"/>
        <n v="58.5"/>
        <n v="29.99"/>
        <n v="878.34"/>
        <n v="676.57"/>
        <n v="1370.99"/>
        <n v="8549.0400000000009"/>
        <n v="2239.0300000000002"/>
        <n v="894.88"/>
        <n v="904.25"/>
        <n v="16.309999999999999"/>
        <n v="32.76"/>
        <n v="83.14"/>
        <n v="761.67"/>
        <n v="5014.07"/>
        <n v="186.19"/>
        <n v="1227.94"/>
        <n v="40.93"/>
        <n v="662.8"/>
        <n v="2651.21"/>
        <n v="36.82"/>
        <n v="80.2"/>
        <n v="70.16"/>
        <n v="1240.57"/>
        <n v="280.62"/>
        <n v="1013.84"/>
        <n v="256.77"/>
        <n v="64.19"/>
        <n v="1769.91"/>
        <n v="6686.34"/>
        <n v="284.48"/>
        <n v="72.77"/>
        <n v="211.15"/>
        <n v="24.27"/>
        <n v="38.53"/>
        <n v="4910.72"/>
        <n v="87.11"/>
        <n v="170.46"/>
        <n v="79.739999999999995"/>
        <n v="392.45"/>
        <n v="31.44"/>
        <n v="6901.25"/>
        <n v="148.94"/>
        <n v="200.68"/>
        <n v="11.78"/>
        <n v="20.96"/>
        <n v="819.4"/>
        <n v="1809.75"/>
        <n v="674.55"/>
        <n v="311.66000000000003"/>
        <n v="9862.51"/>
        <n v="75.81"/>
        <n v="2630"/>
        <n v="192.49"/>
        <n v="208.83"/>
        <n v="228.3"/>
        <n v="129.53"/>
        <n v="55.68"/>
        <n v="1959.88"/>
        <n v="451.35"/>
        <n v="8.41"/>
        <n v="182.33"/>
        <n v="885.65"/>
        <n v="377.44"/>
        <n v="97.96"/>
        <n v="19.68"/>
        <n v="9798.84"/>
        <n v="154.11000000000001"/>
        <n v="242.97"/>
        <n v="53.54"/>
        <n v="2400.9499999999998"/>
        <n v="10554.63"/>
        <n v="1749.64"/>
        <n v="2814.57"/>
        <n v="38.58"/>
        <n v="459.55"/>
        <n v="90.46"/>
        <n v="536.9"/>
        <n v="469.59"/>
        <n v="55.13"/>
        <n v="44.8"/>
        <n v="31.64"/>
        <n v="565.36"/>
        <n v="159.88999999999999"/>
        <n v="180.48"/>
        <n v="350.48"/>
        <n v="38.89"/>
        <n v="45.12"/>
        <n v="90.45"/>
        <n v="119.78"/>
        <n v="58.8"/>
        <n v="120.47"/>
        <n v="157.81"/>
        <n v="19.440000000000001"/>
        <n v="4636.63"/>
        <n v="901.81"/>
        <n v="250.5"/>
        <n v="1608.11"/>
        <n v="78.59"/>
        <n v="497.11"/>
        <n v="51.13"/>
        <n v="43046.2"/>
        <n v="10331.09"/>
        <n v="3596.03"/>
        <n v="424.68"/>
        <n v="546.21"/>
        <n v="925.19"/>
        <n v="4775.1099999999997"/>
        <n v="28.46"/>
        <n v="34.32"/>
        <n v="10.94"/>
        <n v="731.38"/>
        <n v="29.08"/>
        <n v="2569.5700000000002"/>
        <n v="56.68"/>
        <n v="273.33999999999997"/>
        <n v="123"/>
        <n v="2125.12"/>
        <n v="45.05"/>
        <n v="798.69"/>
        <n v="792.11"/>
        <n v="145.12"/>
        <n v="3845.35"/>
        <n v="3.77"/>
        <n v="882.93"/>
        <n v="66.81"/>
        <n v="120.12"/>
        <n v="96.86"/>
        <n v="4556.63"/>
        <n v="2948.61"/>
        <n v="75.17"/>
        <n v="1125.76"/>
        <n v="746.03"/>
        <n v="8.49"/>
        <n v="300.63"/>
        <n v="15.65"/>
        <n v="292.37"/>
        <n v="682.79"/>
        <n v="151.6"/>
        <n v="214.14"/>
        <n v="255.83"/>
        <n v="421.18"/>
        <n v="34.729999999999997"/>
        <n v="247.53"/>
        <n v="405.57"/>
        <n v="6.97"/>
        <n v="86.79"/>
        <n v="31.46"/>
        <n v="948.97"/>
        <n v="50.28"/>
        <n v="2570.4499999999998"/>
        <n v="83.72"/>
        <n v="950.43"/>
        <n v="617.4"/>
        <n v="157.78"/>
        <n v="411.64"/>
        <n v="118.57"/>
        <n v="79.47"/>
        <n v="627.28"/>
        <n v="14.77"/>
        <n v="438.33"/>
        <n v="38.11"/>
        <n v="619.38"/>
        <n v="18.690000000000001"/>
        <n v="55.08"/>
        <n v="84.6"/>
        <n v="13.93"/>
        <n v="549.85"/>
        <n v="48.99"/>
        <n v="681.42"/>
        <n v="127.83"/>
        <n v="199.43"/>
        <n v="99.75"/>
        <n v="119.6"/>
        <n v="122.25"/>
        <n v="206.09"/>
        <n v="151.34"/>
        <n v="581.08000000000004"/>
        <n v="27.53"/>
        <n v="135.77000000000001"/>
        <n v="1782.44"/>
        <n v="160.16999999999999"/>
        <n v="7.47"/>
        <n v="370.81"/>
        <n v="81.900000000000006"/>
        <n v="327.61"/>
        <n v="98.17"/>
        <n v="105.75"/>
        <n v="103.37"/>
        <n v="40.22"/>
        <n v="210.33"/>
        <n v="260"/>
        <n v="3550.28"/>
        <n v="11.35"/>
        <n v="7029.1"/>
        <n v="199.48"/>
        <n v="4"/>
        <n v="589.79999999999995"/>
        <n v="107.51"/>
        <n v="421.08"/>
        <n v="5086.08"/>
        <n v="19.670000000000002"/>
        <n v="243.11"/>
        <n v="1128.74"/>
        <n v="45.03"/>
        <n v="153.87"/>
        <n v="2800.33"/>
        <n v="12.18"/>
        <n v="324.62"/>
        <n v="3363.53"/>
        <n v="10.11"/>
        <n v="6621.17"/>
        <n v="253.78"/>
        <n v="612.91999999999996"/>
        <n v="61.29"/>
        <n v="109.15"/>
        <n v="1429.81"/>
        <n v="59.75"/>
        <n v="37.159999999999997"/>
        <n v="43.65"/>
        <n v="1503.05"/>
        <n v="119.99"/>
        <n v="2343.34"/>
        <n v="107.65"/>
        <n v="25.15"/>
        <n v="88.22"/>
        <n v="125.77"/>
        <n v="203.37"/>
        <n v="21.34"/>
        <n v="50.88"/>
        <n v="924.8"/>
        <n v="410.17"/>
        <n v="98.7"/>
        <n v="356.14"/>
        <n v="27.08"/>
        <n v="2354.54"/>
        <n v="41.96"/>
        <n v="240.46"/>
        <n v="74.08"/>
        <n v="657.61"/>
        <n v="159.53"/>
        <n v="637.37"/>
        <n v="232.16"/>
        <n v="95.1"/>
        <n v="734.74"/>
        <n v="1882.87"/>
        <n v="974.14"/>
        <n v="220.92"/>
        <n v="73.290000000000006"/>
        <n v="2961.32"/>
        <n v="6296"/>
        <n v="202.98"/>
        <n v="43.84"/>
        <n v="141.74"/>
        <n v="627.04"/>
        <n v="110.19"/>
        <n v="17.59"/>
        <n v="141.54"/>
        <n v="157.63999999999999"/>
        <n v="42.16"/>
        <n v="14.08"/>
        <n v="256.73"/>
        <n v="44.75"/>
        <n v="290.24"/>
        <n v="971.4"/>
        <n v="193.51"/>
        <n v="207.31"/>
        <n v="143.12"/>
        <n v="59.9"/>
        <n v="79.400000000000006"/>
        <n v="172.79"/>
        <n v="370.62"/>
        <n v="347.23"/>
        <n v="478.23"/>
        <n v="3838.14"/>
        <n v="146.16999999999999"/>
        <n v="316.27999999999997"/>
        <n v="193.59"/>
        <n v="116.92"/>
        <n v="305.70999999999998"/>
        <n v="393.98"/>
        <n v="5.84"/>
        <n v="100.59"/>
        <n v="598.38"/>
        <n v="724.57"/>
        <n v="3802.01"/>
        <n v="32.39"/>
        <n v="374.6"/>
        <n v="109.99"/>
        <n v="900.12"/>
        <n v="5679.59"/>
        <n v="1494.63"/>
        <n v="810.47"/>
        <n v="127.22"/>
        <n v="432.44"/>
        <n v="1805.9"/>
        <n v="311.41000000000003"/>
        <n v="765.65"/>
        <n v="125.19"/>
        <n v="9539.6"/>
        <n v="109.86"/>
        <n v="1426.51"/>
        <n v="2331.9"/>
        <n v="27.47"/>
        <n v="225.98"/>
        <n v="57.7"/>
        <n v="511.57"/>
        <n v="17.440000000000001"/>
        <n v="1821.89"/>
        <n v="103.61"/>
        <n v="91.39"/>
        <n v="100.38"/>
        <n v="668.38"/>
        <n v="7.2"/>
        <n v="31.24"/>
        <n v="35.97"/>
        <n v="50.83"/>
        <n v="78.08"/>
        <n v="337.86"/>
        <n v="84.21"/>
        <n v="453.62"/>
        <n v="286.39999999999998"/>
        <n v="253.87"/>
        <n v="5880.46"/>
        <n v="9280.7199999999993"/>
        <n v="22.48"/>
        <n v="1913.84"/>
        <n v="2692.12"/>
        <n v="52.21"/>
        <n v="170.32"/>
        <n v="40.299999999999997"/>
        <n v="111.88"/>
        <n v="88.64"/>
        <n v="57.34"/>
        <n v="117.87"/>
        <n v="33.950000000000003"/>
        <n v="93.81"/>
        <n v="1350.94"/>
        <n v="343.54"/>
        <n v="650.70000000000005"/>
        <n v="641.11"/>
        <n v="762.38"/>
        <n v="2591.09"/>
        <n v="10364.36"/>
        <n v="8.77"/>
        <n v="38.65"/>
        <n v="279.83"/>
        <n v="429.33"/>
        <n v="44.66"/>
        <n v="1619.95"/>
        <n v="70.819999999999993"/>
        <n v="90.44"/>
        <n v="207.22"/>
        <n v="360.03"/>
        <n v="936.8"/>
        <n v="240.21"/>
        <n v="332.16"/>
        <n v="147.62"/>
        <n v="68.34"/>
        <n v="522.22"/>
        <n v="14.2"/>
        <n v="60.01"/>
        <n v="1270.7"/>
        <n v="236.87"/>
        <n v="370.91"/>
        <n v="4976.92"/>
        <n v="1232.01"/>
        <n v="4620.05"/>
        <n v="3206.94"/>
        <n v="43.08"/>
        <n v="58.67"/>
        <n v="101.06"/>
        <n v="276.64"/>
        <n v="5.21"/>
        <n v="27.37"/>
        <n v="98.16"/>
        <n v="49.81"/>
        <n v="4410.1899999999996"/>
        <n v="42.02"/>
        <n v="127.12"/>
        <n v="28.73"/>
        <n v="20552.55"/>
        <n v="646.88"/>
        <n v="41.82"/>
        <n v="2875.72"/>
        <n v="151.27000000000001"/>
        <n v="10.51"/>
        <n v="881.32"/>
        <n v="1497.22"/>
        <n v="244.81"/>
        <n v="4.55"/>
        <n v="558.16999999999996"/>
        <n v="8.39"/>
        <n v="1214.03"/>
        <n v="87.53"/>
        <n v="1828.22"/>
        <n v="585.08000000000004"/>
        <n v="1051.52"/>
        <n v="257.92"/>
        <n v="103.39"/>
        <n v="435.39"/>
        <n v="25.85"/>
        <n v="326.02999999999997"/>
        <n v="25.45"/>
        <n v="110.72"/>
        <n v="904.31"/>
        <n v="25.31"/>
        <n v="70.06"/>
        <n v="369.78"/>
        <n v="514.79"/>
        <n v="20.22"/>
        <n v="1548.97"/>
        <n v="2527.79"/>
        <n v="659.42"/>
        <n v="19.66"/>
        <n v="1373.47"/>
        <n v="134.09"/>
        <n v="33.840000000000003"/>
        <n v="152.05000000000001"/>
        <n v="27.02"/>
        <n v="27.67"/>
        <n v="1348.83"/>
        <n v="735.7"/>
        <n v="225.59"/>
        <n v="58.52"/>
        <n v="27.96"/>
        <n v="31.71"/>
        <n v="3722.41"/>
        <n v="879.62"/>
        <n v="361.19"/>
        <n v="49.44"/>
        <n v="14.29"/>
        <n v="102.54"/>
        <n v="164.67"/>
        <n v="72.739999999999995"/>
        <n v="418.75"/>
        <n v="608.80999999999995"/>
        <n v="808.61"/>
        <n v="818.49"/>
        <n v="66.12"/>
        <n v="249.07"/>
        <n v="2761.94"/>
        <n v="146.5"/>
        <n v="1130.1500000000001"/>
        <n v="54.37"/>
        <n v="10.96"/>
        <n v="114.91"/>
        <n v="934.52"/>
        <n v="40.17"/>
        <n v="197.59"/>
        <n v="33.04"/>
        <n v="134.38"/>
        <n v="78.540000000000006"/>
        <n v="605.1"/>
        <n v="1346.32"/>
        <n v="322.02999999999997"/>
        <n v="2470.84"/>
        <n v="5250.66"/>
        <n v="2427.1799999999998"/>
        <n v="434.85"/>
        <n v="19.16"/>
        <n v="132.22999999999999"/>
        <n v="473.53"/>
        <n v="307.64999999999998"/>
        <n v="76.91"/>
        <n v="68.88"/>
        <n v="130.74"/>
        <n v="49.87"/>
        <n v="344.87"/>
        <n v="568.25"/>
        <n v="126.66"/>
        <n v="1486.34"/>
        <n v="77.2"/>
        <n v="292.23"/>
        <n v="96.13"/>
        <n v="277.07"/>
        <n v="149.66999999999999"/>
        <n v="99.22"/>
        <n v="246.44"/>
        <n v="93.82"/>
        <n v="177.41"/>
        <n v="24.52"/>
        <n v="59.98"/>
        <n v="80.86"/>
        <n v="443.66"/>
        <n v="14.52"/>
        <n v="10728"/>
        <n v="1316.03"/>
        <n v="56.4"/>
        <n v="140.30000000000001"/>
        <n v="71.55"/>
        <n v="899.81"/>
        <n v="240.6"/>
        <n v="236.88"/>
        <n v="48.3"/>
        <n v="58.81"/>
        <n v="47.38"/>
        <n v="535.08000000000004"/>
        <n v="38.979999999999997"/>
        <n v="8.65"/>
        <n v="54.08"/>
        <n v="125.9"/>
        <n v="136.99"/>
        <n v="99.36"/>
        <n v="222.71"/>
        <n v="220.52"/>
        <n v="21.86"/>
        <n v="1066.54"/>
        <n v="17.62"/>
        <n v="3292.02"/>
        <n v="3108.98"/>
        <n v="12599.55"/>
        <n v="356.92"/>
        <n v="136.16"/>
        <n v="450.49"/>
        <n v="137.76"/>
        <n v="3527.82"/>
        <n v="4698.21"/>
        <n v="251.61"/>
        <n v="74.930000000000007"/>
        <n v="513.52"/>
        <n v="17.64"/>
        <n v="89.76"/>
        <n v="8.8000000000000007"/>
        <n v="1477.57"/>
        <n v="385.45"/>
        <n v="58.33"/>
        <n v="20.420000000000002"/>
        <n v="228.46"/>
        <n v="77.61"/>
        <n v="144.03"/>
        <n v="48.81"/>
        <n v="709.7"/>
        <n v="27.42"/>
        <n v="135.78"/>
        <n v="2119.54"/>
        <n v="45737.33"/>
        <n v="561.05999999999995"/>
        <n v="11434.33"/>
        <n v="3229.24"/>
        <n v="3705.14"/>
        <n v="945.36"/>
        <n v="28.32"/>
        <n v="2309.4899999999998"/>
        <n v="564.98"/>
        <n v="129.47999999999999"/>
        <n v="152.11000000000001"/>
        <n v="291.64"/>
        <n v="2233.46"/>
        <n v="379.72"/>
        <n v="15.73"/>
        <n v="1719.07"/>
        <n v="258.93"/>
        <n v="79.61"/>
        <n v="158.13"/>
        <n v="163.01"/>
        <n v="366.26"/>
        <n v="157.99"/>
        <n v="1212.8800000000001"/>
        <n v="618.85"/>
        <n v="19.489999999999998"/>
        <n v="9459.94"/>
        <n v="2441.27"/>
        <n v="76.23"/>
        <n v="272.86"/>
        <n v="77.47"/>
        <n v="18.670000000000002"/>
        <n v="210.77"/>
        <n v="68.459999999999994"/>
        <n v="885.23"/>
        <n v="355.84"/>
        <n v="1423.35"/>
        <n v="69.959999999999994"/>
        <n v="536.23"/>
        <n v="2144.92"/>
        <n v="294.97000000000003"/>
        <n v="2458.0500000000002"/>
        <n v="2465.75"/>
        <n v="1818.41"/>
        <n v="61.1"/>
        <n v="193.81"/>
        <n v="33.47"/>
        <n v="413.73"/>
        <n v="29.88"/>
        <n v="348.08"/>
        <n v="494.49"/>
        <n v="680.39"/>
        <n v="75.52"/>
        <n v="29.77"/>
        <n v="147.19"/>
        <n v="39.17"/>
        <n v="1345.33"/>
        <n v="94.97"/>
        <n v="3741.39"/>
        <n v="568.24"/>
        <n v="162.91"/>
        <n v="21.46"/>
        <n v="3506.78"/>
        <n v="267.69"/>
        <n v="85.64"/>
        <n v="2508.15"/>
        <n v="225.62"/>
        <n v="42.69"/>
        <n v="327.41000000000003"/>
        <n v="170.75"/>
        <n v="1339.42"/>
        <n v="26.07"/>
        <n v="99.94"/>
        <n v="1042.54"/>
        <n v="852.53"/>
        <n v="53.26"/>
        <n v="203.49"/>
        <n v="2356.0100000000002"/>
        <n v="1483.16"/>
        <n v="115.99"/>
        <n v="19.46"/>
        <n v="268.64"/>
        <n v="87.68"/>
        <n v="37.619999999999997"/>
        <n v="312.22000000000003"/>
        <n v="26.66"/>
        <n v="29.55"/>
        <n v="1237.4000000000001"/>
        <n v="2291.39"/>
        <n v="9492.92"/>
        <n v="87.8"/>
        <n v="49.1"/>
        <n v="56.19"/>
        <n v="69.89"/>
        <n v="110.71"/>
        <n v="394.1"/>
        <n v="267.32"/>
        <n v="11.21"/>
        <n v="101.71"/>
        <n v="73.099999999999994"/>
        <n v="47.95"/>
        <n v="76.77"/>
        <n v="243.86"/>
        <n v="48.32"/>
        <n v="3.42"/>
        <n v="63.93"/>
        <n v="237.77"/>
        <n v="14.66"/>
        <n v="523.05999999999995"/>
        <n v="2424.6799999999998"/>
        <n v="51.41"/>
        <n v="396.19"/>
        <n v="1170.21"/>
        <n v="243.32"/>
        <n v="1088.26"/>
        <n v="243.24"/>
        <n v="330.21"/>
        <n v="83.86"/>
        <n v="70.03"/>
        <n v="805.99"/>
        <n v="110.93"/>
        <n v="56.38"/>
        <n v="119.13"/>
        <n v="643.64"/>
        <n v="244.31"/>
        <n v="466.58"/>
        <n v="2290.69"/>
        <n v="4845.2700000000004"/>
        <n v="1011.44"/>
        <n v="29.92"/>
        <n v="322.77"/>
        <n v="65.09"/>
        <n v="56.24"/>
        <n v="226.88"/>
        <n v="113.44"/>
        <n v="1059.3800000000001"/>
        <n v="4354.55"/>
        <n v="460.87"/>
        <n v="45"/>
        <n v="6569.07"/>
        <n v="646.97"/>
        <n v="946.29"/>
        <n v="793.39"/>
        <n v="475.42"/>
        <n v="3598.82"/>
        <n v="41.22"/>
        <n v="875.39"/>
        <n v="8.24"/>
        <n v="337.59"/>
        <n v="215.32"/>
        <n v="382.85"/>
        <n v="1094.33"/>
        <n v="389.97"/>
        <n v="511.25"/>
        <n v="3600.65"/>
        <n v="675.83"/>
        <n v="28"/>
        <n v="990.25"/>
        <n v="667.84"/>
        <n v="34.76"/>
        <n v="559.42999999999995"/>
        <n v="1216.52"/>
        <n v="34.159999999999997"/>
        <n v="10.86"/>
        <n v="5572.18"/>
        <n v="522.46"/>
        <n v="28.11"/>
        <n v="6600.63"/>
        <n v="1811.99"/>
        <n v="798.89"/>
        <n v="73.55"/>
        <n v="29.57"/>
        <n v="57.41"/>
        <n v="2809.87"/>
        <n v="1452.18"/>
        <n v="1867.04"/>
        <n v="277.12"/>
        <n v="4.95"/>
        <n v="461.24"/>
        <n v="47.04"/>
        <n v="403.25"/>
        <n v="382.29"/>
        <n v="881.74"/>
        <n v="7384.18"/>
        <n v="95.57"/>
        <n v="214.48"/>
        <n v="1790.1"/>
        <n v="9580"/>
        <n v="24.18"/>
        <n v="55.43"/>
        <n v="931.87"/>
        <n v="54.04"/>
        <n v="221.06"/>
        <n v="38.409999999999997"/>
        <n v="81.14"/>
        <n v="241.97"/>
        <n v="120.81"/>
        <n v="821.17"/>
        <n v="3.07"/>
        <n v="610.65"/>
        <n v="699.24"/>
        <n v="2346.0300000000002"/>
        <n v="929.57"/>
        <n v="32.5"/>
        <n v="6.5"/>
        <n v="8.74"/>
        <n v="8.82"/>
        <n v="5976.09"/>
        <n v="3.13"/>
        <n v="121.46"/>
        <n v="30.87"/>
        <n v="45.24"/>
        <n v="367.52"/>
        <n v="1576.35"/>
        <n v="7.96"/>
        <n v="87.85"/>
        <n v="7429.63"/>
        <n v="224.29"/>
        <n v="51.2"/>
        <n v="29718.53"/>
        <n v="197.48"/>
        <n v="59.22"/>
        <n v="1178.32"/>
        <n v="928.92"/>
        <n v="38.96"/>
        <n v="8.66"/>
        <n v="2012.11"/>
        <n v="8048.45"/>
        <n v="2848.38"/>
        <n v="34.65"/>
        <n v="1362.2"/>
        <n v="57.24"/>
        <n v="824.7"/>
        <n v="9705.4599999999991"/>
        <n v="3247.54"/>
        <n v="5582.63"/>
        <n v="2426.36"/>
        <n v="824"/>
        <n v="1347.53"/>
        <n v="618.96"/>
        <n v="77.540000000000006"/>
        <n v="32.33"/>
        <n v="642.05999999999995"/>
        <n v="157.33000000000001"/>
        <n v="27.45"/>
        <n v="5258.94"/>
        <n v="66.739999999999995"/>
        <n v="1282.67"/>
        <n v="131.79"/>
        <n v="35.33"/>
        <n v="279.01"/>
        <n v="1377.46"/>
        <n v="513.33000000000004"/>
        <n v="710.36"/>
        <n v="46.23"/>
        <n v="279.27999999999997"/>
        <n v="81.819999999999993"/>
        <n v="13.16"/>
        <n v="506.38"/>
        <n v="1042.72"/>
        <n v="1912.98"/>
        <n v="4170.87"/>
        <n v="5.28"/>
        <n v="39.26"/>
        <n v="606.51"/>
        <n v="64.89"/>
        <n v="15.19"/>
        <n v="283.44"/>
        <n v="51.86"/>
        <n v="59.49"/>
        <n v="240.05"/>
        <n v="16.88"/>
        <n v="196.69"/>
        <n v="40.28"/>
        <n v="53.21"/>
        <n v="122.8"/>
        <n v="219.66"/>
        <n v="28.66"/>
        <n v="394.51"/>
        <n v="517.85"/>
        <n v="127.94"/>
        <n v="7974.21"/>
        <n v="758.97"/>
        <n v="84.44"/>
        <n v="400.47"/>
        <n v="202.29"/>
        <n v="168.71"/>
        <n v="46.85"/>
        <n v="93.57"/>
        <n v="2694.49"/>
        <n v="51.99"/>
        <n v="54.78"/>
        <n v="28.34"/>
        <n v="861.3"/>
        <n v="577.25"/>
        <n v="4075.18"/>
        <n v="1798.23"/>
        <n v="389.59"/>
        <n v="514.62"/>
        <n v="817.32"/>
        <n v="6276.34"/>
        <n v="2664.4"/>
        <n v="1526.68"/>
        <n v="1952.56"/>
        <n v="80.349999999999994"/>
        <n v="8.5299999999999994"/>
        <n v="73.97"/>
        <n v="18.489999999999998"/>
        <n v="136.25"/>
        <n v="759.88"/>
        <n v="74.23"/>
        <n v="627.19000000000005"/>
        <n v="1531.31"/>
        <n v="215.25"/>
        <n v="66.650000000000006"/>
        <n v="2934.16"/>
        <n v="876.88"/>
        <n v="52.43"/>
        <n v="8834.58"/>
        <n v="2013.88"/>
        <n v="201.32"/>
        <n v="298.51"/>
        <n v="1477.84"/>
        <n v="1162.46"/>
        <n v="5911.35"/>
        <n v="4649.8500000000004"/>
        <n v="51.02"/>
        <n v="462.57"/>
        <n v="72.75"/>
        <n v="471.21"/>
        <n v="100.87"/>
        <n v="377"/>
        <n v="42.99"/>
        <n v="378.23"/>
        <n v="129.43"/>
        <n v="261.56"/>
        <n v="48.33"/>
        <n v="47.12"/>
        <n v="122.93"/>
        <n v="582.20000000000005"/>
        <n v="2037.69"/>
        <n v="86.8"/>
        <n v="381.91"/>
        <n v="291.39999999999998"/>
        <n v="5587.89"/>
        <n v="141.59"/>
        <n v="203.05"/>
        <n v="32.4"/>
        <n v="1670.33"/>
        <n v="196.41"/>
        <n v="232.5"/>
        <n v="59.79"/>
        <n v="22.85"/>
        <n v="94.27"/>
        <n v="82.21"/>
        <n v="417.47"/>
        <n v="647.07000000000005"/>
        <n v="287.99"/>
        <n v="46.86"/>
        <n v="537.79999999999995"/>
        <n v="72.83"/>
        <n v="113.68"/>
        <n v="3251.76"/>
        <n v="7360.2"/>
        <n v="89.06"/>
        <n v="134.97"/>
        <n v="17.309999999999999"/>
        <n v="23.56"/>
        <n v="10.41"/>
        <n v="2849.64"/>
        <n v="188.09"/>
        <n v="20.46"/>
        <n v="4881.84"/>
        <n v="1164.45"/>
        <n v="22.23"/>
        <n v="13.99"/>
        <n v="14.26"/>
        <n v="10.65"/>
        <n v="69.75"/>
        <n v="31.55"/>
        <n v="515.88"/>
        <n v="25.06"/>
        <n v="578.24"/>
        <n v="170.45"/>
        <n v="700.41"/>
        <n v="309.05"/>
        <n v="299.3"/>
        <n v="1050.08"/>
        <n v="5062.49"/>
        <n v="85.26"/>
        <n v="84.76"/>
        <n v="104.84"/>
        <n v="414.49"/>
        <n v="469.69"/>
        <n v="664.34"/>
        <n v="640.71"/>
        <n v="659.6"/>
        <n v="455.77"/>
        <n v="1876.69"/>
        <n v="363.37"/>
        <n v="480.75"/>
        <n v="67.86"/>
        <n v="747.28"/>
        <n v="66.7"/>
        <n v="101.26"/>
        <n v="17.399999999999999"/>
        <n v="1181.67"/>
        <n v="29.93"/>
        <n v="101.74"/>
        <n v="84.52"/>
        <n v="2716.09"/>
        <n v="98.96"/>
        <n v="145.36000000000001"/>
        <n v="3616.52"/>
        <n v="464.94"/>
        <n v="1834.61"/>
        <n v="49.24"/>
        <n v="199.53"/>
        <n v="37.049999999999997"/>
        <n v="153.61000000000001"/>
        <n v="1063.81"/>
        <n v="269.33"/>
        <n v="170.8"/>
        <n v="132.08000000000001"/>
        <n v="45.34"/>
        <n v="64.41"/>
        <n v="344.57"/>
        <n v="3627.08"/>
        <n v="8.34"/>
        <n v="8.7899999999999991"/>
        <n v="2382.7199999999998"/>
        <n v="574.97"/>
        <n v="115.22"/>
        <n v="456.58"/>
        <n v="36.72"/>
        <n v="172.22"/>
        <n v="130.91"/>
        <n v="20.87"/>
        <n v="25.7"/>
        <n v="229.57"/>
        <n v="1300.81"/>
        <n v="4285.5600000000004"/>
        <n v="631.37"/>
        <n v="2039.07"/>
        <n v="436.94"/>
        <n v="52.09"/>
        <n v="2115.06"/>
        <n v="2411.4299999999998"/>
        <n v="110.75"/>
        <n v="2805.18"/>
        <n v="87.21"/>
        <n v="40.15"/>
        <n v="351.56"/>
        <n v="87.89"/>
        <n v="318.47000000000003"/>
        <n v="270.55"/>
        <n v="79.62"/>
        <n v="479.79"/>
        <n v="99.02"/>
        <n v="46.4"/>
        <n v="727.2"/>
        <n v="6173.42"/>
        <n v="1553.7"/>
        <n v="74.77"/>
        <n v="127.81"/>
        <n v="782"/>
        <n v="5319.35"/>
        <n v="416.95"/>
        <n v="53.3"/>
        <n v="72.760000000000005"/>
        <n v="586.96"/>
        <n v="144.33000000000001"/>
        <n v="5.9"/>
        <n v="1395.41"/>
        <n v="431.43"/>
        <n v="406.91"/>
        <n v="101.73"/>
        <n v="33.770000000000003"/>
        <n v="231.79"/>
        <n v="293.06"/>
        <n v="914.29"/>
        <n v="1488.51"/>
        <n v="2259.9899999999998"/>
        <n v="78.989999999999995"/>
        <n v="186.59"/>
        <n v="221.24"/>
        <n v="46.65"/>
        <n v="8216.2800000000007"/>
        <n v="604.35"/>
        <n v="1278.96"/>
        <n v="428.85"/>
        <n v="342.54"/>
        <n v="58.05"/>
        <n v="68.64"/>
        <n v="39.15"/>
        <n v="670.9"/>
        <n v="492.9"/>
        <n v="2051.6799999999998"/>
        <n v="5295.03"/>
        <n v="80.27"/>
        <n v="1989.32"/>
        <n v="8585.67"/>
        <n v="42.35"/>
        <n v="1300.54"/>
        <n v="38.06"/>
        <n v="4.21"/>
        <n v="1714.93"/>
        <n v="1033.56"/>
        <n v="333.04"/>
        <n v="472.44"/>
        <n v="18.73"/>
        <n v="98.77"/>
        <n v="2495.35"/>
        <n v="837.57"/>
        <n v="56.22"/>
        <n v="2366.5100000000002"/>
        <n v="1857.08"/>
        <n v="158.87"/>
        <n v="355.92"/>
        <n v="211.13"/>
        <n v="25.37"/>
        <n v="2104.9899999999998"/>
        <n v="511.42"/>
        <n v="21.93"/>
        <n v="5775.81"/>
        <n v="1878.24"/>
        <n v="621.55999999999995"/>
        <n v="73.959999999999994"/>
        <n v="94.2"/>
        <n v="217.23"/>
        <n v="26.31"/>
        <n v="209.78"/>
        <n v="17.829999999999998"/>
        <n v="42.46"/>
        <n v="314.06"/>
        <n v="66.02"/>
        <n v="35.35"/>
        <n v="248.21"/>
        <n v="236.83"/>
        <n v="1944.87"/>
        <n v="21.41"/>
        <n v="79.930000000000007"/>
        <n v="873.18"/>
        <n v="434.31"/>
        <n v="51.83"/>
        <n v="267.2"/>
        <n v="266.39"/>
        <n v="51.82"/>
        <n v="109.74"/>
        <n v="1543.55"/>
        <n v="107.08"/>
        <n v="201.77"/>
        <n v="710.16"/>
        <n v="41.4"/>
        <n v="379.53"/>
        <n v="57.84"/>
        <n v="1425.71"/>
        <n v="801.93"/>
        <n v="261.33999999999997"/>
        <n v="151.55000000000001"/>
        <n v="57.03"/>
        <n v="284.39"/>
        <n v="27587.55"/>
        <n v="1191.58"/>
        <n v="6938.19"/>
        <n v="92.96"/>
        <n v="154.71"/>
        <n v="16.5"/>
        <n v="121.87"/>
        <n v="403.53"/>
        <n v="55.17"/>
        <n v="561.65"/>
        <n v="55.6"/>
        <n v="2099.61"/>
        <n v="96.6"/>
        <n v="111.92"/>
        <n v="1276.8800000000001"/>
        <n v="41.29"/>
        <n v="12.16"/>
        <n v="147.56"/>
        <n v="1894.45"/>
        <n v="200.72"/>
        <n v="87.1"/>
        <n v="736.86"/>
        <n v="194.08"/>
        <n v="467.03"/>
        <n v="834.08"/>
        <n v="16.670000000000002"/>
        <n v="195.16"/>
        <n v="2053.6"/>
        <n v="30.47"/>
        <n v="312.58999999999997"/>
        <n v="64.400000000000006"/>
        <n v="252.36"/>
        <n v="32.659999999999997"/>
        <n v="27.3"/>
        <n v="64.75"/>
        <n v="62.98"/>
        <n v="42.29"/>
        <n v="1487.9"/>
        <n v="181.46"/>
        <n v="1076.3"/>
        <n v="1140.95"/>
        <n v="42.58"/>
        <n v="3127.69"/>
        <n v="4086.5"/>
        <n v="981.65"/>
        <n v="451.83"/>
        <n v="20.239999999999998"/>
        <n v="14.85"/>
        <n v="1370.79"/>
        <n v="905.4"/>
        <n v="97.65"/>
        <n v="1018.61"/>
        <n v="495.82"/>
        <n v="1009.99"/>
        <n v="92.16"/>
        <n v="448.26"/>
        <n v="110.68"/>
        <n v="7497.05"/>
        <n v="1785.01"/>
        <n v="209.12"/>
        <n v="1287.17"/>
        <n v="46.17"/>
        <n v="836.47"/>
        <n v="189.83"/>
        <n v="199.76"/>
        <n v="10.72"/>
        <n v="10180.01"/>
        <n v="190.85"/>
        <n v="370.68"/>
        <n v="7303.05"/>
        <n v="193.95"/>
        <n v="158.80000000000001"/>
        <n v="40.369999999999997"/>
        <n v="84.04"/>
        <n v="227.67"/>
        <n v="9666.7199999999993"/>
        <n v="134.58000000000001"/>
        <n v="33.65"/>
        <n v="832.97"/>
        <n v="11272.77"/>
        <n v="282.85000000000002"/>
        <n v="84.56"/>
        <n v="70.709999999999994"/>
        <n v="37.380000000000003"/>
        <n v="46.94"/>
        <n v="22.92"/>
        <n v="612.25"/>
        <n v="1533.59"/>
        <n v="926.3"/>
        <n v="942.53"/>
        <n v="9252.81"/>
        <n v="216.04"/>
        <n v="1527.97"/>
        <n v="110.86"/>
        <n v="1068.5999999999999"/>
        <n v="1506.89"/>
        <n v="1277.49"/>
        <n v="2353.5500000000002"/>
        <n v="212.89"/>
        <n v="55.54"/>
        <n v="97.98"/>
        <n v="8.83"/>
        <n v="730.37"/>
        <n v="95"/>
        <n v="87.18"/>
        <n v="24.44"/>
        <n v="1332.82"/>
        <n v="116.8"/>
        <n v="199.08"/>
        <n v="47.4"/>
        <n v="7.15"/>
        <n v="345.07"/>
        <n v="412.72"/>
        <n v="103.18"/>
        <n v="575.07000000000005"/>
        <n v="203.29"/>
        <n v="160.66"/>
        <n v="257.48"/>
        <n v="3194.99"/>
        <n v="260.01"/>
        <n v="273.79000000000002"/>
        <n v="44.62"/>
        <n v="171.93"/>
        <n v="35.19"/>
        <n v="722.1"/>
        <n v="140.78"/>
        <n v="129.72"/>
        <n v="12190.98"/>
        <n v="31.54"/>
        <n v="4634.6899999999996"/>
        <n v="7304.03"/>
        <n v="632.65"/>
        <n v="506.39"/>
        <n v="126.9"/>
        <n v="11.41"/>
        <n v="605.82000000000005"/>
        <n v="1569"/>
        <n v="151.46"/>
        <n v="658.62"/>
        <n v="91.92"/>
        <n v="1781.66"/>
        <n v="940.64"/>
        <n v="439.27"/>
        <n v="380"/>
        <n v="6720.88"/>
        <n v="102.21"/>
        <n v="53.89"/>
        <n v="1001.02"/>
        <n v="200.61"/>
        <n v="536.29"/>
        <n v="1332.09"/>
        <n v="333.02"/>
        <n v="464.86"/>
        <n v="6362.85"/>
        <n v="13546.94"/>
        <n v="6401.65"/>
        <n v="1030.51"/>
        <n v="2026.91"/>
        <n v="19.02"/>
        <n v="193.87"/>
        <n v="100.79"/>
        <n v="406.26"/>
        <n v="269.54000000000002"/>
        <n v="57.37"/>
        <n v="23.89"/>
        <n v="2642.48"/>
        <n v="28.01"/>
        <n v="58.68"/>
        <n v="53.1"/>
        <n v="2016.32"/>
        <n v="313.63"/>
        <n v="397.17"/>
        <n v="125.37"/>
        <n v="39.36"/>
        <n v="419.27"/>
        <n v="36"/>
        <n v="264.95"/>
        <n v="739.07"/>
        <n v="1721.24"/>
        <n v="200.83"/>
        <n v="18.71"/>
        <n v="40.950000000000003"/>
        <n v="1155.73"/>
        <n v="818.81"/>
        <n v="149.32"/>
        <n v="177.01"/>
        <n v="35.159999999999997"/>
        <n v="696.96"/>
        <n v="149.41"/>
        <n v="131.69"/>
        <n v="31.73"/>
        <n v="66.55"/>
        <n v="103.49"/>
        <n v="192.18"/>
        <n v="64.59"/>
        <n v="461.94"/>
        <n v="772.56"/>
        <n v="204.34"/>
        <n v="102.43"/>
        <n v="6831.37"/>
        <n v="1707.84"/>
        <n v="40.29"/>
        <n v="702.68"/>
        <n v="67.239999999999995"/>
        <n v="6963.67"/>
        <n v="746.91"/>
        <n v="15.49"/>
        <n v="38.74"/>
        <n v="92.57"/>
        <n v="3936.61"/>
        <n v="78.31"/>
        <n v="31670.6"/>
        <n v="8637.44"/>
        <n v="517.67999999999995"/>
        <n v="1096.6300000000001"/>
        <n v="632.12"/>
        <n v="3144.56"/>
        <n v="2653.02"/>
        <n v="165.21"/>
        <n v="239.82"/>
        <n v="59.95"/>
        <n v="121.36"/>
        <n v="43.41"/>
        <n v="46.42"/>
        <n v="736.16"/>
        <n v="290.98"/>
        <n v="21.77"/>
        <n v="1159.79"/>
        <n v="34.11"/>
        <n v="99.92"/>
        <n v="288.67"/>
        <n v="5845.81"/>
        <n v="633.85"/>
        <n v="34.909999999999997"/>
        <n v="519.41999999999996"/>
        <n v="952.26"/>
        <n v="90.52"/>
        <n v="55.97"/>
        <n v="35.93"/>
        <n v="303.58999999999997"/>
        <n v="1233.32"/>
        <n v="47.31"/>
        <n v="11.13"/>
        <n v="480.37"/>
        <n v="5.76"/>
        <n v="3112.13"/>
        <n v="1766.68"/>
        <n v="29.02"/>
        <n v="191.73"/>
        <n v="11015.82"/>
        <n v="14.76"/>
        <n v="808.44"/>
        <n v="67.41"/>
        <n v="1302.98"/>
        <n v="100.11"/>
        <n v="131.62"/>
        <n v="66.900000000000006"/>
        <n v="43.13"/>
        <n v="133.19"/>
        <n v="97.33"/>
        <n v="182.61"/>
        <n v="300.67"/>
        <n v="31.98"/>
        <n v="1358.02"/>
        <n v="358.84"/>
        <n v="159.51"/>
        <n v="1838.85"/>
        <n v="2376.12"/>
        <n v="2767.95"/>
        <n v="364.26"/>
        <n v="1029.96"/>
        <n v="650.25"/>
        <n v="272.12"/>
        <n v="6676.61"/>
        <n v="289.88"/>
        <n v="26.18"/>
        <n v="104.95"/>
        <n v="166.59"/>
        <n v="40.69"/>
        <n v="1700.38"/>
        <n v="35.96"/>
        <n v="44.24"/>
        <n v="1748.69"/>
        <n v="438.25"/>
        <n v="101.13"/>
        <n v="88.84"/>
        <n v="2373.3200000000002"/>
        <n v="325.73"/>
        <n v="593.33000000000004"/>
        <n v="284.33999999999997"/>
        <n v="255.88"/>
        <n v="96.96"/>
        <n v="600.4"/>
        <n v="34.25"/>
        <n v="31.45"/>
        <n v="61.39"/>
        <n v="2435.52"/>
        <n v="108.99"/>
        <n v="266.95"/>
        <n v="274.26"/>
        <n v="83.16"/>
        <n v="261.93"/>
        <n v="68.56"/>
        <n v="20.79"/>
        <n v="67.91"/>
        <n v="131.26"/>
        <n v="652.84"/>
        <n v="12750.99"/>
        <n v="20.54"/>
        <n v="1336.35"/>
        <n v="318.18"/>
        <n v="123.18"/>
        <n v="552.89"/>
        <n v="3846.06"/>
      </sharedItems>
    </cacheField>
    <cacheField name="Order ID" numFmtId="0">
      <sharedItems containsSemiMixedTypes="0" containsString="0" containsNumber="1" containsInteger="1" minValue="359" maxValue="91586"/>
    </cacheField>
    <cacheField name="Total" numFmtId="0">
      <sharedItems containsSemiMixedTypes="0" containsString="0" containsNumber="1" minValue="1.0799999999999998" maxValue="6783.02"/>
    </cacheField>
    <cacheField name="Manager" numFmtId="0">
      <sharedItems count="4">
        <s v="Sam"/>
        <s v="Chris"/>
        <s v="William"/>
        <s v="Erin"/>
      </sharedItems>
    </cacheField>
    <cacheField name="Days (Order Date)" numFmtId="0" databaseField="0">
      <fieldGroup base="18">
        <rangePr groupBy="days" startDate="2015-01-01T00:00:00" endDate="2015-07-01T00:00:00"/>
        <groupItems count="368">
          <s v="&lt;2015-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5-07-01"/>
        </groupItems>
      </fieldGroup>
    </cacheField>
    <cacheField name="Months (Order Date)" numFmtId="0" databaseField="0">
      <fieldGroup base="18">
        <rangePr groupBy="months" startDate="2015-01-01T00:00:00" endDate="2015-07-01T00:00:00"/>
        <groupItems count="14">
          <s v="&lt;2015-01-01"/>
          <s v="Jan"/>
          <s v="Feb"/>
          <s v="Mar"/>
          <s v="Apr"/>
          <s v="May"/>
          <s v="Jun"/>
          <s v="Jul"/>
          <s v="Aug"/>
          <s v="Sep"/>
          <s v="Oct"/>
          <s v="Nov"/>
          <s v="Dec"/>
          <s v="&gt;2015-07-01"/>
        </groupItems>
      </fieldGroup>
    </cacheField>
    <cacheField name="Days (Ship Date)" numFmtId="0" databaseField="0">
      <fieldGroup base="19">
        <rangePr groupBy="days" startDate="2015-01-02T00:00:00" endDate="2015-07-09T00:00:00"/>
        <groupItems count="368">
          <s v="&lt;2015-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5-07-09"/>
        </groupItems>
      </fieldGroup>
    </cacheField>
    <cacheField name="Months (Ship Date)" numFmtId="0" databaseField="0">
      <fieldGroup base="19">
        <rangePr groupBy="months" startDate="2015-01-02T00:00:00" endDate="2015-07-09T00:00:00"/>
        <groupItems count="14">
          <s v="&lt;2015-01-02"/>
          <s v="Jan"/>
          <s v="Feb"/>
          <s v="Mar"/>
          <s v="Apr"/>
          <s v="May"/>
          <s v="Jun"/>
          <s v="Jul"/>
          <s v="Aug"/>
          <s v="Sep"/>
          <s v="Oct"/>
          <s v="Nov"/>
          <s v="Dec"/>
          <s v="&gt;2015-07-09"/>
        </groupItems>
      </fieldGroup>
    </cacheField>
  </cacheFields>
  <extLst>
    <ext xmlns:x14="http://schemas.microsoft.com/office/spreadsheetml/2009/9/main" uri="{725AE2AE-9491-48be-B2B4-4EB974FC3084}">
      <x14:pivotCacheDefinition pivotCacheId="384067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6">
  <r>
    <x v="0"/>
    <s v="Gary Koch"/>
    <x v="0"/>
    <n v="0.01"/>
    <n v="348.21"/>
    <n v="40.19"/>
    <x v="0"/>
    <x v="0"/>
    <x v="0"/>
    <x v="0"/>
    <s v="Jumbo Box"/>
    <x v="0"/>
    <n v="0.62"/>
    <x v="0"/>
    <x v="0"/>
    <x v="0"/>
    <x v="0"/>
    <n v="39056"/>
    <x v="0"/>
    <x v="0"/>
    <x v="0"/>
    <x v="0"/>
    <x v="0"/>
    <n v="87486"/>
    <n v="348.2"/>
    <x v="0"/>
  </r>
  <r>
    <x v="1"/>
    <s v="Paige Powers"/>
    <x v="1"/>
    <n v="0.04"/>
    <n v="45.19"/>
    <n v="1.99"/>
    <x v="1"/>
    <x v="1"/>
    <x v="1"/>
    <x v="1"/>
    <s v="Small Pack"/>
    <x v="1"/>
    <n v="0.55000000000000004"/>
    <x v="0"/>
    <x v="0"/>
    <x v="1"/>
    <x v="1"/>
    <n v="72301"/>
    <x v="0"/>
    <x v="1"/>
    <x v="1"/>
    <x v="1"/>
    <x v="1"/>
    <n v="89665"/>
    <n v="45.15"/>
    <x v="0"/>
  </r>
  <r>
    <x v="2"/>
    <s v="Rebecca Lindsey"/>
    <x v="2"/>
    <n v="7.0000000000000007E-2"/>
    <n v="4.84"/>
    <n v="0.71"/>
    <x v="1"/>
    <x v="0"/>
    <x v="2"/>
    <x v="2"/>
    <s v="Wrap Bag"/>
    <x v="2"/>
    <n v="0.52"/>
    <x v="0"/>
    <x v="1"/>
    <x v="2"/>
    <x v="2"/>
    <n v="46901"/>
    <x v="0"/>
    <x v="2"/>
    <x v="2"/>
    <x v="2"/>
    <x v="2"/>
    <n v="90539"/>
    <n v="4.7699999999999996"/>
    <x v="1"/>
  </r>
  <r>
    <x v="3"/>
    <s v="Gregory Crane"/>
    <x v="2"/>
    <n v="0.04"/>
    <n v="2036.48"/>
    <n v="14.7"/>
    <x v="0"/>
    <x v="0"/>
    <x v="1"/>
    <x v="3"/>
    <s v="Jumbo Drum"/>
    <x v="3"/>
    <n v="0.55000000000000004"/>
    <x v="0"/>
    <x v="2"/>
    <x v="3"/>
    <x v="3"/>
    <n v="80525"/>
    <x v="0"/>
    <x v="3"/>
    <x v="3"/>
    <x v="3"/>
    <x v="3"/>
    <n v="89450"/>
    <n v="2036.44"/>
    <x v="2"/>
  </r>
  <r>
    <x v="4"/>
    <s v="Tamara Dickinson"/>
    <x v="2"/>
    <n v="0.04"/>
    <n v="449.99"/>
    <n v="24.49"/>
    <x v="1"/>
    <x v="0"/>
    <x v="1"/>
    <x v="4"/>
    <s v="Large Box"/>
    <x v="4"/>
    <n v="0.52"/>
    <x v="0"/>
    <x v="2"/>
    <x v="4"/>
    <x v="4"/>
    <n v="98273"/>
    <x v="0"/>
    <x v="4"/>
    <x v="4"/>
    <x v="4"/>
    <x v="4"/>
    <n v="86234"/>
    <n v="449.95"/>
    <x v="2"/>
  </r>
  <r>
    <x v="4"/>
    <s v="Tamara Dickinson"/>
    <x v="2"/>
    <n v="0.01"/>
    <n v="5.84"/>
    <n v="1.2"/>
    <x v="1"/>
    <x v="0"/>
    <x v="2"/>
    <x v="2"/>
    <s v="Wrap Bag"/>
    <x v="5"/>
    <n v="0.55000000000000004"/>
    <x v="0"/>
    <x v="2"/>
    <x v="4"/>
    <x v="4"/>
    <n v="98273"/>
    <x v="0"/>
    <x v="5"/>
    <x v="5"/>
    <x v="5"/>
    <x v="5"/>
    <n v="86234"/>
    <n v="5.83"/>
    <x v="2"/>
  </r>
  <r>
    <x v="5"/>
    <s v="Sean Stephenson"/>
    <x v="3"/>
    <n v="0.02"/>
    <n v="29.17"/>
    <n v="6.27"/>
    <x v="1"/>
    <x v="2"/>
    <x v="2"/>
    <x v="5"/>
    <s v="Small Box"/>
    <x v="6"/>
    <n v="0.37"/>
    <x v="0"/>
    <x v="0"/>
    <x v="5"/>
    <x v="5"/>
    <n v="30269"/>
    <x v="0"/>
    <x v="1"/>
    <x v="6"/>
    <x v="0"/>
    <x v="6"/>
    <n v="91371"/>
    <n v="29.150000000000002"/>
    <x v="0"/>
  </r>
  <r>
    <x v="6"/>
    <s v="Albert Frost"/>
    <x v="0"/>
    <n v="0.06"/>
    <n v="161.55000000000001"/>
    <n v="19.989999999999998"/>
    <x v="1"/>
    <x v="0"/>
    <x v="2"/>
    <x v="6"/>
    <s v="Small Box"/>
    <x v="7"/>
    <n v="0.66"/>
    <x v="0"/>
    <x v="1"/>
    <x v="6"/>
    <x v="6"/>
    <n v="64133"/>
    <x v="1"/>
    <x v="2"/>
    <x v="7"/>
    <x v="6"/>
    <x v="7"/>
    <n v="88174"/>
    <n v="161.49"/>
    <x v="1"/>
  </r>
  <r>
    <x v="7"/>
    <s v="Jane Shah"/>
    <x v="0"/>
    <n v="0.06"/>
    <n v="40.98"/>
    <n v="2.99"/>
    <x v="1"/>
    <x v="1"/>
    <x v="2"/>
    <x v="5"/>
    <s v="Small Box"/>
    <x v="8"/>
    <n v="0.36"/>
    <x v="0"/>
    <x v="1"/>
    <x v="7"/>
    <x v="7"/>
    <n v="55372"/>
    <x v="1"/>
    <x v="0"/>
    <x v="8"/>
    <x v="3"/>
    <x v="8"/>
    <n v="89083"/>
    <n v="40.919999999999995"/>
    <x v="1"/>
  </r>
  <r>
    <x v="8"/>
    <s v="Alex Nicholson"/>
    <x v="0"/>
    <n v="0.09"/>
    <n v="9.11"/>
    <n v="2.15"/>
    <x v="2"/>
    <x v="1"/>
    <x v="2"/>
    <x v="7"/>
    <s v="Wrap Bag"/>
    <x v="9"/>
    <n v="0.4"/>
    <x v="0"/>
    <x v="2"/>
    <x v="8"/>
    <x v="8"/>
    <n v="90640"/>
    <x v="1"/>
    <x v="0"/>
    <x v="9"/>
    <x v="7"/>
    <x v="9"/>
    <n v="90853"/>
    <n v="9.02"/>
    <x v="2"/>
  </r>
  <r>
    <x v="8"/>
    <s v="Alex Nicholson"/>
    <x v="0"/>
    <n v="0.08"/>
    <n v="15.04"/>
    <n v="1.97"/>
    <x v="1"/>
    <x v="1"/>
    <x v="2"/>
    <x v="7"/>
    <s v="Wrap Bag"/>
    <x v="10"/>
    <n v="0.39"/>
    <x v="0"/>
    <x v="2"/>
    <x v="8"/>
    <x v="8"/>
    <n v="90640"/>
    <x v="1"/>
    <x v="1"/>
    <x v="10"/>
    <x v="8"/>
    <x v="10"/>
    <n v="90853"/>
    <n v="14.959999999999999"/>
    <x v="2"/>
  </r>
  <r>
    <x v="9"/>
    <s v="Lloyd Levin"/>
    <x v="0"/>
    <n v="7.0000000000000007E-2"/>
    <n v="60.97"/>
    <n v="4.5"/>
    <x v="2"/>
    <x v="3"/>
    <x v="2"/>
    <x v="8"/>
    <s v="Small Box"/>
    <x v="11"/>
    <n v="0.56000000000000005"/>
    <x v="0"/>
    <x v="0"/>
    <x v="9"/>
    <x v="9"/>
    <n v="28560"/>
    <x v="1"/>
    <x v="0"/>
    <x v="11"/>
    <x v="5"/>
    <x v="11"/>
    <n v="87963"/>
    <n v="60.9"/>
    <x v="0"/>
  </r>
  <r>
    <x v="10"/>
    <s v="Ernest Oh"/>
    <x v="0"/>
    <n v="0.06"/>
    <n v="40.98"/>
    <n v="2.99"/>
    <x v="1"/>
    <x v="1"/>
    <x v="2"/>
    <x v="5"/>
    <s v="Small Box"/>
    <x v="8"/>
    <n v="0.36"/>
    <x v="0"/>
    <x v="2"/>
    <x v="8"/>
    <x v="10"/>
    <n v="90049"/>
    <x v="1"/>
    <x v="0"/>
    <x v="12"/>
    <x v="6"/>
    <x v="12"/>
    <n v="9285"/>
    <n v="40.919999999999995"/>
    <x v="2"/>
  </r>
  <r>
    <x v="11"/>
    <s v="Carmen McPherson"/>
    <x v="1"/>
    <n v="0.09"/>
    <n v="270.97000000000003"/>
    <n v="28.06"/>
    <x v="0"/>
    <x v="1"/>
    <x v="1"/>
    <x v="3"/>
    <s v="Jumbo Drum"/>
    <x v="12"/>
    <n v="0.56000000000000005"/>
    <x v="0"/>
    <x v="1"/>
    <x v="10"/>
    <x v="11"/>
    <n v="60188"/>
    <x v="1"/>
    <x v="0"/>
    <x v="13"/>
    <x v="9"/>
    <x v="13"/>
    <n v="87940"/>
    <n v="270.88000000000005"/>
    <x v="1"/>
  </r>
  <r>
    <x v="12"/>
    <s v="Ellen McCormick"/>
    <x v="2"/>
    <n v="0.05"/>
    <n v="155.06"/>
    <n v="7.07"/>
    <x v="1"/>
    <x v="3"/>
    <x v="2"/>
    <x v="6"/>
    <s v="Small Box"/>
    <x v="13"/>
    <n v="0.59"/>
    <x v="0"/>
    <x v="2"/>
    <x v="8"/>
    <x v="12"/>
    <n v="94559"/>
    <x v="1"/>
    <x v="6"/>
    <x v="14"/>
    <x v="2"/>
    <x v="14"/>
    <n v="87946"/>
    <n v="155.01"/>
    <x v="2"/>
  </r>
  <r>
    <x v="13"/>
    <s v="Scott Bunn"/>
    <x v="2"/>
    <n v="0"/>
    <n v="291.73"/>
    <n v="48.8"/>
    <x v="0"/>
    <x v="3"/>
    <x v="0"/>
    <x v="9"/>
    <s v="Jumbo Drum"/>
    <x v="14"/>
    <n v="0.56000000000000005"/>
    <x v="0"/>
    <x v="3"/>
    <x v="11"/>
    <x v="13"/>
    <n v="10177"/>
    <x v="1"/>
    <x v="1"/>
    <x v="15"/>
    <x v="7"/>
    <x v="15"/>
    <n v="37537"/>
    <n v="291.73"/>
    <x v="3"/>
  </r>
  <r>
    <x v="13"/>
    <s v="Scott Bunn"/>
    <x v="2"/>
    <n v="7.0000000000000007E-2"/>
    <n v="100.98"/>
    <n v="45"/>
    <x v="0"/>
    <x v="3"/>
    <x v="0"/>
    <x v="9"/>
    <s v="Jumbo Drum"/>
    <x v="15"/>
    <n v="0.69"/>
    <x v="0"/>
    <x v="3"/>
    <x v="11"/>
    <x v="13"/>
    <n v="10177"/>
    <x v="1"/>
    <x v="0"/>
    <x v="16"/>
    <x v="10"/>
    <x v="16"/>
    <n v="37537"/>
    <n v="100.91000000000001"/>
    <x v="3"/>
  </r>
  <r>
    <x v="13"/>
    <s v="Scott Bunn"/>
    <x v="2"/>
    <n v="0.05"/>
    <n v="155.06"/>
    <n v="7.07"/>
    <x v="1"/>
    <x v="3"/>
    <x v="2"/>
    <x v="6"/>
    <s v="Small Box"/>
    <x v="13"/>
    <n v="0.59"/>
    <x v="0"/>
    <x v="3"/>
    <x v="11"/>
    <x v="13"/>
    <n v="10177"/>
    <x v="1"/>
    <x v="6"/>
    <x v="17"/>
    <x v="11"/>
    <x v="17"/>
    <n v="37537"/>
    <n v="155.01"/>
    <x v="3"/>
  </r>
  <r>
    <x v="14"/>
    <s v="Robin Kramer Vaughn"/>
    <x v="4"/>
    <n v="0.05"/>
    <n v="100.98"/>
    <n v="35.840000000000003"/>
    <x v="0"/>
    <x v="2"/>
    <x v="0"/>
    <x v="10"/>
    <s v="Jumbo Box"/>
    <x v="16"/>
    <n v="0.62"/>
    <x v="0"/>
    <x v="2"/>
    <x v="4"/>
    <x v="14"/>
    <n v="99352"/>
    <x v="1"/>
    <x v="0"/>
    <x v="18"/>
    <x v="12"/>
    <x v="18"/>
    <n v="89961"/>
    <n v="100.93"/>
    <x v="2"/>
  </r>
  <r>
    <x v="14"/>
    <s v="Robin Kramer Vaughn"/>
    <x v="4"/>
    <n v="0.02"/>
    <n v="4.9800000000000004"/>
    <n v="5.49"/>
    <x v="1"/>
    <x v="2"/>
    <x v="2"/>
    <x v="7"/>
    <s v="Small Box"/>
    <x v="17"/>
    <n v="0.38"/>
    <x v="0"/>
    <x v="2"/>
    <x v="4"/>
    <x v="14"/>
    <n v="99352"/>
    <x v="1"/>
    <x v="2"/>
    <x v="19"/>
    <x v="13"/>
    <x v="19"/>
    <n v="89961"/>
    <n v="4.9600000000000009"/>
    <x v="2"/>
  </r>
  <r>
    <x v="15"/>
    <s v="Allan Shields"/>
    <x v="4"/>
    <n v="0.05"/>
    <n v="17.48"/>
    <n v="1.99"/>
    <x v="1"/>
    <x v="1"/>
    <x v="1"/>
    <x v="1"/>
    <s v="Small Pack"/>
    <x v="18"/>
    <n v="0.45"/>
    <x v="0"/>
    <x v="0"/>
    <x v="12"/>
    <x v="15"/>
    <n v="33772"/>
    <x v="1"/>
    <x v="0"/>
    <x v="20"/>
    <x v="6"/>
    <x v="20"/>
    <n v="85858"/>
    <n v="17.43"/>
    <x v="0"/>
  </r>
  <r>
    <x v="16"/>
    <s v="Kim Weiss"/>
    <x v="4"/>
    <n v="0.04"/>
    <n v="99.23"/>
    <n v="8.99"/>
    <x v="1"/>
    <x v="2"/>
    <x v="0"/>
    <x v="11"/>
    <s v="Small Pack"/>
    <x v="19"/>
    <n v="0.35"/>
    <x v="0"/>
    <x v="0"/>
    <x v="12"/>
    <x v="16"/>
    <n v="33132"/>
    <x v="1"/>
    <x v="0"/>
    <x v="21"/>
    <x v="14"/>
    <x v="21"/>
    <n v="11527"/>
    <n v="99.19"/>
    <x v="0"/>
  </r>
  <r>
    <x v="17"/>
    <s v="Juanita Coley Knox"/>
    <x v="4"/>
    <n v="0.04"/>
    <n v="99.23"/>
    <n v="8.99"/>
    <x v="1"/>
    <x v="2"/>
    <x v="0"/>
    <x v="11"/>
    <s v="Small Pack"/>
    <x v="19"/>
    <n v="0.35"/>
    <x v="0"/>
    <x v="3"/>
    <x v="11"/>
    <x v="17"/>
    <n v="13601"/>
    <x v="1"/>
    <x v="0"/>
    <x v="22"/>
    <x v="15"/>
    <x v="22"/>
    <n v="88686"/>
    <n v="99.19"/>
    <x v="3"/>
  </r>
  <r>
    <x v="18"/>
    <s v="Roger Schwartz"/>
    <x v="0"/>
    <n v="0.03"/>
    <n v="5.28"/>
    <n v="5.66"/>
    <x v="1"/>
    <x v="3"/>
    <x v="2"/>
    <x v="7"/>
    <s v="Small Box"/>
    <x v="20"/>
    <n v="0.4"/>
    <x v="0"/>
    <x v="1"/>
    <x v="13"/>
    <x v="18"/>
    <n v="68847"/>
    <x v="2"/>
    <x v="4"/>
    <x v="23"/>
    <x v="7"/>
    <x v="23"/>
    <n v="90337"/>
    <n v="5.25"/>
    <x v="1"/>
  </r>
  <r>
    <x v="18"/>
    <s v="Roger Schwartz"/>
    <x v="0"/>
    <n v="0.01"/>
    <n v="110.99"/>
    <n v="2.5"/>
    <x v="1"/>
    <x v="3"/>
    <x v="1"/>
    <x v="12"/>
    <s v="Small Box"/>
    <x v="21"/>
    <n v="0.56999999999999995"/>
    <x v="0"/>
    <x v="1"/>
    <x v="13"/>
    <x v="18"/>
    <n v="68847"/>
    <x v="2"/>
    <x v="3"/>
    <x v="24"/>
    <x v="0"/>
    <x v="24"/>
    <n v="90337"/>
    <n v="110.97999999999999"/>
    <x v="1"/>
  </r>
  <r>
    <x v="19"/>
    <s v="Ron Newton"/>
    <x v="1"/>
    <n v="0.03"/>
    <n v="4.26"/>
    <n v="1.2"/>
    <x v="1"/>
    <x v="2"/>
    <x v="2"/>
    <x v="2"/>
    <s v="Wrap Bag"/>
    <x v="22"/>
    <n v="0.44"/>
    <x v="0"/>
    <x v="2"/>
    <x v="14"/>
    <x v="19"/>
    <n v="97035"/>
    <x v="2"/>
    <x v="0"/>
    <x v="25"/>
    <x v="12"/>
    <x v="25"/>
    <n v="89583"/>
    <n v="4.2299999999999995"/>
    <x v="2"/>
  </r>
  <r>
    <x v="20"/>
    <s v="Linda Weiss"/>
    <x v="1"/>
    <n v="0.03"/>
    <n v="4.26"/>
    <n v="1.2"/>
    <x v="1"/>
    <x v="2"/>
    <x v="2"/>
    <x v="2"/>
    <s v="Wrap Bag"/>
    <x v="22"/>
    <n v="0.44"/>
    <x v="0"/>
    <x v="2"/>
    <x v="4"/>
    <x v="20"/>
    <n v="98103"/>
    <x v="2"/>
    <x v="0"/>
    <x v="26"/>
    <x v="16"/>
    <x v="26"/>
    <n v="7909"/>
    <n v="4.2299999999999995"/>
    <x v="2"/>
  </r>
  <r>
    <x v="21"/>
    <s v="Anna Burgess"/>
    <x v="1"/>
    <n v="0.05"/>
    <n v="20.98"/>
    <n v="21.2"/>
    <x v="1"/>
    <x v="2"/>
    <x v="0"/>
    <x v="11"/>
    <s v="Medium Box"/>
    <x v="23"/>
    <n v="0.78"/>
    <x v="0"/>
    <x v="2"/>
    <x v="15"/>
    <x v="21"/>
    <n v="84020"/>
    <x v="2"/>
    <x v="0"/>
    <x v="27"/>
    <x v="6"/>
    <x v="27"/>
    <n v="89999"/>
    <n v="20.93"/>
    <x v="2"/>
  </r>
  <r>
    <x v="22"/>
    <s v="Mary Hewitt"/>
    <x v="1"/>
    <n v="0.09"/>
    <n v="150.97999999999999"/>
    <n v="66.27"/>
    <x v="0"/>
    <x v="2"/>
    <x v="0"/>
    <x v="10"/>
    <s v="Jumbo Box"/>
    <x v="24"/>
    <n v="0.65"/>
    <x v="0"/>
    <x v="1"/>
    <x v="6"/>
    <x v="22"/>
    <n v="64118"/>
    <x v="2"/>
    <x v="0"/>
    <x v="28"/>
    <x v="0"/>
    <x v="28"/>
    <n v="90079"/>
    <n v="150.88999999999999"/>
    <x v="1"/>
  </r>
  <r>
    <x v="23"/>
    <s v="Beth Dolan"/>
    <x v="1"/>
    <n v="0.1"/>
    <n v="12.53"/>
    <n v="0.49"/>
    <x v="1"/>
    <x v="3"/>
    <x v="2"/>
    <x v="13"/>
    <s v="Small Box"/>
    <x v="25"/>
    <n v="0.38"/>
    <x v="0"/>
    <x v="0"/>
    <x v="12"/>
    <x v="23"/>
    <n v="32404"/>
    <x v="2"/>
    <x v="0"/>
    <x v="29"/>
    <x v="2"/>
    <x v="29"/>
    <n v="87696"/>
    <n v="12.43"/>
    <x v="0"/>
  </r>
  <r>
    <x v="23"/>
    <s v="Beth Dolan"/>
    <x v="1"/>
    <n v="0.1"/>
    <n v="146.34"/>
    <n v="43.75"/>
    <x v="0"/>
    <x v="3"/>
    <x v="0"/>
    <x v="0"/>
    <s v="Jumbo Box"/>
    <x v="26"/>
    <n v="0.64"/>
    <x v="0"/>
    <x v="0"/>
    <x v="12"/>
    <x v="23"/>
    <n v="32404"/>
    <x v="2"/>
    <x v="0"/>
    <x v="30"/>
    <x v="0"/>
    <x v="30"/>
    <n v="87696"/>
    <n v="146.24"/>
    <x v="0"/>
  </r>
  <r>
    <x v="24"/>
    <s v="Joe Baldwin"/>
    <x v="1"/>
    <n v="0.1"/>
    <n v="146.34"/>
    <n v="43.75"/>
    <x v="0"/>
    <x v="3"/>
    <x v="0"/>
    <x v="0"/>
    <s v="Jumbo Box"/>
    <x v="26"/>
    <n v="0.64"/>
    <x v="0"/>
    <x v="3"/>
    <x v="11"/>
    <x v="13"/>
    <n v="10011"/>
    <x v="2"/>
    <x v="0"/>
    <x v="31"/>
    <x v="5"/>
    <x v="31"/>
    <n v="37987"/>
    <n v="146.24"/>
    <x v="3"/>
  </r>
  <r>
    <x v="25"/>
    <s v="Troy Casey"/>
    <x v="1"/>
    <n v="0.03"/>
    <n v="6.48"/>
    <n v="8.73"/>
    <x v="1"/>
    <x v="2"/>
    <x v="2"/>
    <x v="7"/>
    <s v="Small Box"/>
    <x v="27"/>
    <n v="0.37"/>
    <x v="0"/>
    <x v="1"/>
    <x v="7"/>
    <x v="24"/>
    <n v="55410"/>
    <x v="2"/>
    <x v="4"/>
    <x v="32"/>
    <x v="0"/>
    <x v="32"/>
    <n v="91285"/>
    <n v="6.45"/>
    <x v="1"/>
  </r>
  <r>
    <x v="26"/>
    <s v="Lucille Gibbons"/>
    <x v="1"/>
    <n v="0.03"/>
    <n v="6.48"/>
    <n v="8.73"/>
    <x v="1"/>
    <x v="2"/>
    <x v="2"/>
    <x v="7"/>
    <s v="Small Box"/>
    <x v="27"/>
    <n v="0.37"/>
    <x v="0"/>
    <x v="3"/>
    <x v="11"/>
    <x v="13"/>
    <n v="10035"/>
    <x v="2"/>
    <x v="4"/>
    <x v="32"/>
    <x v="2"/>
    <x v="33"/>
    <n v="30785"/>
    <n v="6.45"/>
    <x v="3"/>
  </r>
  <r>
    <x v="26"/>
    <s v="Lucille Gibbons"/>
    <x v="1"/>
    <n v="7.0000000000000007E-2"/>
    <n v="9.93"/>
    <n v="1.0900000000000001"/>
    <x v="1"/>
    <x v="2"/>
    <x v="2"/>
    <x v="2"/>
    <s v="Wrap Bag"/>
    <x v="28"/>
    <n v="0.43"/>
    <x v="0"/>
    <x v="3"/>
    <x v="11"/>
    <x v="13"/>
    <n v="10035"/>
    <x v="2"/>
    <x v="3"/>
    <x v="33"/>
    <x v="17"/>
    <x v="34"/>
    <n v="30785"/>
    <n v="9.86"/>
    <x v="3"/>
  </r>
  <r>
    <x v="27"/>
    <s v="Marshall Sutherland"/>
    <x v="1"/>
    <n v="0.09"/>
    <n v="212.6"/>
    <n v="52.2"/>
    <x v="0"/>
    <x v="2"/>
    <x v="0"/>
    <x v="0"/>
    <s v="Jumbo Box"/>
    <x v="29"/>
    <n v="0.64"/>
    <x v="0"/>
    <x v="0"/>
    <x v="16"/>
    <x v="25"/>
    <n v="36869"/>
    <x v="2"/>
    <x v="0"/>
    <x v="34"/>
    <x v="3"/>
    <x v="35"/>
    <n v="88296"/>
    <n v="212.51"/>
    <x v="0"/>
  </r>
  <r>
    <x v="28"/>
    <s v="Janice Cole"/>
    <x v="2"/>
    <n v="0.08"/>
    <n v="43.22"/>
    <n v="16.71"/>
    <x v="1"/>
    <x v="3"/>
    <x v="1"/>
    <x v="1"/>
    <s v="Small Box"/>
    <x v="30"/>
    <n v="0.66"/>
    <x v="0"/>
    <x v="0"/>
    <x v="17"/>
    <x v="26"/>
    <n v="70802"/>
    <x v="2"/>
    <x v="4"/>
    <x v="35"/>
    <x v="6"/>
    <x v="36"/>
    <n v="87463"/>
    <n v="43.14"/>
    <x v="0"/>
  </r>
  <r>
    <x v="28"/>
    <s v="Janice Cole"/>
    <x v="2"/>
    <n v="0.05"/>
    <n v="574.74"/>
    <n v="24.49"/>
    <x v="1"/>
    <x v="3"/>
    <x v="1"/>
    <x v="3"/>
    <s v="Large Box"/>
    <x v="31"/>
    <n v="0.37"/>
    <x v="0"/>
    <x v="0"/>
    <x v="17"/>
    <x v="26"/>
    <n v="70802"/>
    <x v="2"/>
    <x v="5"/>
    <x v="36"/>
    <x v="4"/>
    <x v="37"/>
    <n v="87463"/>
    <n v="574.69000000000005"/>
    <x v="0"/>
  </r>
  <r>
    <x v="28"/>
    <s v="Janice Cole"/>
    <x v="2"/>
    <n v="0.04"/>
    <n v="10.14"/>
    <n v="2.27"/>
    <x v="1"/>
    <x v="3"/>
    <x v="2"/>
    <x v="7"/>
    <s v="Wrap Bag"/>
    <x v="32"/>
    <n v="0.36"/>
    <x v="0"/>
    <x v="0"/>
    <x v="17"/>
    <x v="26"/>
    <n v="70802"/>
    <x v="2"/>
    <x v="7"/>
    <x v="37"/>
    <x v="6"/>
    <x v="38"/>
    <n v="87463"/>
    <n v="10.100000000000001"/>
    <x v="0"/>
  </r>
  <r>
    <x v="29"/>
    <s v="Miriam Greenberg"/>
    <x v="2"/>
    <n v="0.02"/>
    <n v="10.06"/>
    <n v="2.06"/>
    <x v="1"/>
    <x v="1"/>
    <x v="2"/>
    <x v="7"/>
    <s v="Wrap Bag"/>
    <x v="33"/>
    <n v="0.39"/>
    <x v="0"/>
    <x v="1"/>
    <x v="2"/>
    <x v="27"/>
    <n v="46383"/>
    <x v="2"/>
    <x v="8"/>
    <x v="38"/>
    <x v="1"/>
    <x v="39"/>
    <n v="89940"/>
    <n v="10.040000000000001"/>
    <x v="1"/>
  </r>
  <r>
    <x v="30"/>
    <s v="Matthew Conway"/>
    <x v="2"/>
    <n v="0.09"/>
    <n v="1.48"/>
    <n v="0.7"/>
    <x v="1"/>
    <x v="3"/>
    <x v="2"/>
    <x v="14"/>
    <s v="Wrap Bag"/>
    <x v="34"/>
    <n v="0.37"/>
    <x v="0"/>
    <x v="3"/>
    <x v="11"/>
    <x v="28"/>
    <n v="14853"/>
    <x v="2"/>
    <x v="4"/>
    <x v="39"/>
    <x v="5"/>
    <x v="40"/>
    <n v="86092"/>
    <n v="1.39"/>
    <x v="3"/>
  </r>
  <r>
    <x v="31"/>
    <s v="Danny Hong"/>
    <x v="3"/>
    <n v="0"/>
    <n v="213.45"/>
    <n v="14.7"/>
    <x v="0"/>
    <x v="3"/>
    <x v="1"/>
    <x v="3"/>
    <s v="Jumbo Drum"/>
    <x v="35"/>
    <n v="0.59"/>
    <x v="0"/>
    <x v="2"/>
    <x v="15"/>
    <x v="29"/>
    <n v="84041"/>
    <x v="2"/>
    <x v="4"/>
    <x v="40"/>
    <x v="3"/>
    <x v="41"/>
    <n v="90430"/>
    <n v="213.45"/>
    <x v="2"/>
  </r>
  <r>
    <x v="32"/>
    <s v="Eddie Walker"/>
    <x v="0"/>
    <n v="0.03"/>
    <n v="399.98"/>
    <n v="12.06"/>
    <x v="0"/>
    <x v="2"/>
    <x v="1"/>
    <x v="3"/>
    <s v="Jumbo Box"/>
    <x v="36"/>
    <n v="0.56000000000000005"/>
    <x v="0"/>
    <x v="1"/>
    <x v="7"/>
    <x v="30"/>
    <n v="55445"/>
    <x v="3"/>
    <x v="3"/>
    <x v="41"/>
    <x v="0"/>
    <x v="42"/>
    <n v="86052"/>
    <n v="399.95000000000005"/>
    <x v="1"/>
  </r>
  <r>
    <x v="33"/>
    <s v="Maureen Stout"/>
    <x v="0"/>
    <n v="0.03"/>
    <n v="3.36"/>
    <n v="6.27"/>
    <x v="1"/>
    <x v="3"/>
    <x v="2"/>
    <x v="5"/>
    <s v="Small Box"/>
    <x v="37"/>
    <n v="0.4"/>
    <x v="0"/>
    <x v="1"/>
    <x v="18"/>
    <x v="31"/>
    <n v="78577"/>
    <x v="3"/>
    <x v="4"/>
    <x v="42"/>
    <x v="7"/>
    <x v="43"/>
    <n v="85850"/>
    <n v="3.33"/>
    <x v="1"/>
  </r>
  <r>
    <x v="33"/>
    <s v="Maureen Stout"/>
    <x v="0"/>
    <n v="7.0000000000000007E-2"/>
    <n v="3.71"/>
    <n v="1.93"/>
    <x v="2"/>
    <x v="3"/>
    <x v="2"/>
    <x v="7"/>
    <s v="Wrap Bag"/>
    <x v="38"/>
    <n v="0.35"/>
    <x v="0"/>
    <x v="1"/>
    <x v="18"/>
    <x v="31"/>
    <n v="78577"/>
    <x v="3"/>
    <x v="3"/>
    <x v="43"/>
    <x v="8"/>
    <x v="44"/>
    <n v="85850"/>
    <n v="3.64"/>
    <x v="1"/>
  </r>
  <r>
    <x v="34"/>
    <s v="Carol Sherrill"/>
    <x v="1"/>
    <n v="0.06"/>
    <n v="350.98"/>
    <n v="30"/>
    <x v="0"/>
    <x v="2"/>
    <x v="0"/>
    <x v="9"/>
    <s v="Jumbo Drum"/>
    <x v="39"/>
    <n v="0.61"/>
    <x v="0"/>
    <x v="1"/>
    <x v="18"/>
    <x v="32"/>
    <n v="77803"/>
    <x v="3"/>
    <x v="4"/>
    <x v="44"/>
    <x v="3"/>
    <x v="45"/>
    <n v="86356"/>
    <n v="350.92"/>
    <x v="1"/>
  </r>
  <r>
    <x v="35"/>
    <s v="Debbie Dillon"/>
    <x v="1"/>
    <n v="0.06"/>
    <n v="105.29"/>
    <n v="10.119999999999999"/>
    <x v="1"/>
    <x v="3"/>
    <x v="0"/>
    <x v="11"/>
    <s v="Large Box"/>
    <x v="40"/>
    <n v="0.79"/>
    <x v="0"/>
    <x v="0"/>
    <x v="5"/>
    <x v="33"/>
    <n v="30076"/>
    <x v="3"/>
    <x v="3"/>
    <x v="45"/>
    <x v="4"/>
    <x v="46"/>
    <n v="86951"/>
    <n v="105.23"/>
    <x v="0"/>
  </r>
  <r>
    <x v="36"/>
    <s v="Marion Wilcox"/>
    <x v="2"/>
    <n v="0.05"/>
    <n v="161.55000000000001"/>
    <n v="19.989999999999998"/>
    <x v="1"/>
    <x v="3"/>
    <x v="2"/>
    <x v="6"/>
    <s v="Small Box"/>
    <x v="7"/>
    <n v="0.66"/>
    <x v="0"/>
    <x v="1"/>
    <x v="18"/>
    <x v="34"/>
    <n v="76028"/>
    <x v="3"/>
    <x v="9"/>
    <x v="46"/>
    <x v="6"/>
    <x v="47"/>
    <n v="86357"/>
    <n v="161.5"/>
    <x v="1"/>
  </r>
  <r>
    <x v="37"/>
    <s v="Russell Chan"/>
    <x v="4"/>
    <n v="0.05"/>
    <n v="363.25"/>
    <n v="19.989999999999998"/>
    <x v="1"/>
    <x v="2"/>
    <x v="2"/>
    <x v="8"/>
    <s v="Small Box"/>
    <x v="41"/>
    <n v="0.56999999999999995"/>
    <x v="0"/>
    <x v="1"/>
    <x v="18"/>
    <x v="35"/>
    <n v="76706"/>
    <x v="3"/>
    <x v="3"/>
    <x v="47"/>
    <x v="12"/>
    <x v="48"/>
    <n v="86573"/>
    <n v="363.2"/>
    <x v="1"/>
  </r>
  <r>
    <x v="38"/>
    <s v="Billie Fowler"/>
    <x v="0"/>
    <n v="0.08"/>
    <n v="1.81"/>
    <n v="0.75"/>
    <x v="1"/>
    <x v="1"/>
    <x v="0"/>
    <x v="9"/>
    <s v="Jumbo Drum"/>
    <x v="42"/>
    <n v="0.57999999999999996"/>
    <x v="0"/>
    <x v="1"/>
    <x v="18"/>
    <x v="36"/>
    <n v="76021"/>
    <x v="4"/>
    <x v="3"/>
    <x v="48"/>
    <x v="8"/>
    <x v="49"/>
    <n v="89536"/>
    <n v="1.73"/>
    <x v="1"/>
  </r>
  <r>
    <x v="38"/>
    <s v="Billie Fowler"/>
    <x v="0"/>
    <n v="0.04"/>
    <n v="125.99"/>
    <n v="5.26"/>
    <x v="1"/>
    <x v="1"/>
    <x v="1"/>
    <x v="12"/>
    <s v="Small Box"/>
    <x v="43"/>
    <n v="0.55000000000000004"/>
    <x v="0"/>
    <x v="1"/>
    <x v="18"/>
    <x v="36"/>
    <n v="76021"/>
    <x v="4"/>
    <x v="4"/>
    <x v="49"/>
    <x v="5"/>
    <x v="50"/>
    <n v="89536"/>
    <n v="125.94999999999999"/>
    <x v="1"/>
  </r>
  <r>
    <x v="39"/>
    <s v="Betsy Puckett"/>
    <x v="0"/>
    <n v="0.01"/>
    <n v="194.3"/>
    <n v="11.54"/>
    <x v="1"/>
    <x v="0"/>
    <x v="0"/>
    <x v="11"/>
    <s v="Large Box"/>
    <x v="44"/>
    <n v="0.59"/>
    <x v="0"/>
    <x v="1"/>
    <x v="19"/>
    <x v="37"/>
    <n v="73071"/>
    <x v="4"/>
    <x v="7"/>
    <x v="50"/>
    <x v="18"/>
    <x v="51"/>
    <n v="85914"/>
    <n v="194.29000000000002"/>
    <x v="1"/>
  </r>
  <r>
    <x v="39"/>
    <s v="Betsy Puckett"/>
    <x v="0"/>
    <n v="0.02"/>
    <n v="209.84"/>
    <n v="21.21"/>
    <x v="1"/>
    <x v="0"/>
    <x v="0"/>
    <x v="11"/>
    <s v="Large Box"/>
    <x v="45"/>
    <n v="0.59"/>
    <x v="0"/>
    <x v="1"/>
    <x v="19"/>
    <x v="37"/>
    <n v="73071"/>
    <x v="4"/>
    <x v="3"/>
    <x v="51"/>
    <x v="19"/>
    <x v="52"/>
    <n v="85914"/>
    <n v="209.82"/>
    <x v="1"/>
  </r>
  <r>
    <x v="39"/>
    <s v="Betsy Puckett"/>
    <x v="0"/>
    <n v="0"/>
    <n v="145.44999999999999"/>
    <n v="17.850000000000001"/>
    <x v="0"/>
    <x v="0"/>
    <x v="1"/>
    <x v="3"/>
    <s v="Jumbo Drum"/>
    <x v="46"/>
    <n v="0.56000000000000005"/>
    <x v="0"/>
    <x v="1"/>
    <x v="19"/>
    <x v="37"/>
    <n v="73071"/>
    <x v="4"/>
    <x v="7"/>
    <x v="52"/>
    <x v="2"/>
    <x v="53"/>
    <n v="85914"/>
    <n v="145.44999999999999"/>
    <x v="1"/>
  </r>
  <r>
    <x v="40"/>
    <s v="Bobby Powell"/>
    <x v="1"/>
    <n v="0.03"/>
    <n v="28.48"/>
    <n v="1.99"/>
    <x v="1"/>
    <x v="1"/>
    <x v="1"/>
    <x v="1"/>
    <s v="Small Pack"/>
    <x v="47"/>
    <n v="0.4"/>
    <x v="0"/>
    <x v="1"/>
    <x v="20"/>
    <x v="38"/>
    <n v="50501"/>
    <x v="4"/>
    <x v="3"/>
    <x v="53"/>
    <x v="0"/>
    <x v="54"/>
    <n v="86258"/>
    <n v="28.45"/>
    <x v="1"/>
  </r>
  <r>
    <x v="40"/>
    <s v="Bobby Powell"/>
    <x v="1"/>
    <n v="0.01"/>
    <n v="205.99"/>
    <n v="5.99"/>
    <x v="1"/>
    <x v="1"/>
    <x v="1"/>
    <x v="12"/>
    <s v="Small Box"/>
    <x v="48"/>
    <n v="0.59"/>
    <x v="0"/>
    <x v="1"/>
    <x v="20"/>
    <x v="38"/>
    <n v="50501"/>
    <x v="4"/>
    <x v="7"/>
    <x v="54"/>
    <x v="6"/>
    <x v="55"/>
    <n v="86258"/>
    <n v="205.98000000000002"/>
    <x v="1"/>
  </r>
  <r>
    <x v="41"/>
    <s v="Guy McDonald"/>
    <x v="1"/>
    <n v="0.08"/>
    <n v="120.97"/>
    <n v="26.3"/>
    <x v="0"/>
    <x v="2"/>
    <x v="1"/>
    <x v="3"/>
    <s v="Jumbo Drum"/>
    <x v="49"/>
    <n v="0.38"/>
    <x v="0"/>
    <x v="1"/>
    <x v="10"/>
    <x v="39"/>
    <n v="60056"/>
    <x v="4"/>
    <x v="7"/>
    <x v="55"/>
    <x v="0"/>
    <x v="56"/>
    <n v="87285"/>
    <n v="120.89"/>
    <x v="1"/>
  </r>
  <r>
    <x v="42"/>
    <s v="Joyce Murray"/>
    <x v="2"/>
    <n v="0.01"/>
    <n v="8.8800000000000008"/>
    <n v="6.28"/>
    <x v="1"/>
    <x v="2"/>
    <x v="2"/>
    <x v="5"/>
    <s v="Small Box"/>
    <x v="50"/>
    <n v="0.35"/>
    <x v="0"/>
    <x v="2"/>
    <x v="8"/>
    <x v="40"/>
    <n v="94024"/>
    <x v="4"/>
    <x v="5"/>
    <x v="56"/>
    <x v="0"/>
    <x v="57"/>
    <n v="86013"/>
    <n v="8.870000000000001"/>
    <x v="2"/>
  </r>
  <r>
    <x v="42"/>
    <s v="Joyce Murray"/>
    <x v="2"/>
    <n v="0.06"/>
    <n v="2.88"/>
    <n v="0.99"/>
    <x v="1"/>
    <x v="2"/>
    <x v="2"/>
    <x v="13"/>
    <s v="Small Box"/>
    <x v="51"/>
    <n v="0.36"/>
    <x v="0"/>
    <x v="2"/>
    <x v="8"/>
    <x v="40"/>
    <n v="94024"/>
    <x v="4"/>
    <x v="10"/>
    <x v="57"/>
    <x v="2"/>
    <x v="58"/>
    <n v="86013"/>
    <n v="2.82"/>
    <x v="2"/>
  </r>
  <r>
    <x v="43"/>
    <s v="Keith Marsh"/>
    <x v="2"/>
    <n v="0.05"/>
    <n v="80.98"/>
    <n v="35"/>
    <x v="1"/>
    <x v="2"/>
    <x v="2"/>
    <x v="6"/>
    <s v="Large Box"/>
    <x v="52"/>
    <n v="0.81"/>
    <x v="0"/>
    <x v="2"/>
    <x v="8"/>
    <x v="10"/>
    <n v="90058"/>
    <x v="4"/>
    <x v="6"/>
    <x v="58"/>
    <x v="20"/>
    <x v="59"/>
    <n v="27013"/>
    <n v="80.930000000000007"/>
    <x v="2"/>
  </r>
  <r>
    <x v="43"/>
    <s v="Keith Marsh"/>
    <x v="2"/>
    <n v="0.05"/>
    <n v="279.48"/>
    <n v="35"/>
    <x v="1"/>
    <x v="2"/>
    <x v="2"/>
    <x v="6"/>
    <s v="Large Box"/>
    <x v="53"/>
    <n v="0.8"/>
    <x v="0"/>
    <x v="2"/>
    <x v="8"/>
    <x v="10"/>
    <n v="90058"/>
    <x v="4"/>
    <x v="4"/>
    <x v="59"/>
    <x v="21"/>
    <x v="60"/>
    <n v="27013"/>
    <n v="279.43"/>
    <x v="2"/>
  </r>
  <r>
    <x v="44"/>
    <s v="Marion Lindsey"/>
    <x v="2"/>
    <n v="0.05"/>
    <n v="80.98"/>
    <n v="35"/>
    <x v="1"/>
    <x v="2"/>
    <x v="2"/>
    <x v="6"/>
    <s v="Large Box"/>
    <x v="52"/>
    <n v="0.81"/>
    <x v="0"/>
    <x v="2"/>
    <x v="3"/>
    <x v="41"/>
    <n v="80022"/>
    <x v="4"/>
    <x v="6"/>
    <x v="58"/>
    <x v="2"/>
    <x v="61"/>
    <n v="87603"/>
    <n v="80.930000000000007"/>
    <x v="2"/>
  </r>
  <r>
    <x v="44"/>
    <s v="Marion Lindsey"/>
    <x v="2"/>
    <n v="0.05"/>
    <n v="279.48"/>
    <n v="35"/>
    <x v="1"/>
    <x v="2"/>
    <x v="2"/>
    <x v="6"/>
    <s v="Large Box"/>
    <x v="53"/>
    <n v="0.8"/>
    <x v="0"/>
    <x v="2"/>
    <x v="3"/>
    <x v="41"/>
    <n v="80022"/>
    <x v="4"/>
    <x v="4"/>
    <x v="59"/>
    <x v="2"/>
    <x v="62"/>
    <n v="87603"/>
    <n v="279.43"/>
    <x v="2"/>
  </r>
  <r>
    <x v="45"/>
    <s v="Elisabeth Shaw"/>
    <x v="4"/>
    <n v="0.09"/>
    <n v="5.98"/>
    <n v="4.6900000000000004"/>
    <x v="1"/>
    <x v="3"/>
    <x v="2"/>
    <x v="6"/>
    <s v="Small Box"/>
    <x v="54"/>
    <n v="0.68"/>
    <x v="0"/>
    <x v="0"/>
    <x v="12"/>
    <x v="42"/>
    <n v="32174"/>
    <x v="4"/>
    <x v="3"/>
    <x v="60"/>
    <x v="8"/>
    <x v="63"/>
    <n v="86283"/>
    <n v="5.8900000000000006"/>
    <x v="0"/>
  </r>
  <r>
    <x v="46"/>
    <s v="Ted Dunlap"/>
    <x v="3"/>
    <n v="0.05"/>
    <n v="7.64"/>
    <n v="5.83"/>
    <x v="1"/>
    <x v="2"/>
    <x v="2"/>
    <x v="7"/>
    <s v="Wrap Bag"/>
    <x v="55"/>
    <n v="0.36"/>
    <x v="0"/>
    <x v="3"/>
    <x v="11"/>
    <x v="43"/>
    <n v="11729"/>
    <x v="4"/>
    <x v="3"/>
    <x v="61"/>
    <x v="5"/>
    <x v="64"/>
    <n v="86122"/>
    <n v="7.59"/>
    <x v="3"/>
  </r>
  <r>
    <x v="47"/>
    <s v="Melinda Rogers"/>
    <x v="3"/>
    <n v="0.08"/>
    <n v="243.98"/>
    <n v="43.32"/>
    <x v="0"/>
    <x v="3"/>
    <x v="0"/>
    <x v="9"/>
    <s v="Jumbo Drum"/>
    <x v="56"/>
    <n v="0.55000000000000004"/>
    <x v="0"/>
    <x v="1"/>
    <x v="20"/>
    <x v="44"/>
    <n v="52001"/>
    <x v="4"/>
    <x v="3"/>
    <x v="62"/>
    <x v="3"/>
    <x v="65"/>
    <n v="90404"/>
    <n v="243.89999999999998"/>
    <x v="1"/>
  </r>
  <r>
    <x v="48"/>
    <s v="Derek Jernigan"/>
    <x v="0"/>
    <n v="0.04"/>
    <n v="880.98"/>
    <n v="44.55"/>
    <x v="0"/>
    <x v="2"/>
    <x v="0"/>
    <x v="10"/>
    <s v="Jumbo Box"/>
    <x v="57"/>
    <n v="0.62"/>
    <x v="0"/>
    <x v="1"/>
    <x v="10"/>
    <x v="45"/>
    <n v="61401"/>
    <x v="5"/>
    <x v="7"/>
    <x v="63"/>
    <x v="2"/>
    <x v="66"/>
    <n v="87853"/>
    <n v="880.94"/>
    <x v="1"/>
  </r>
  <r>
    <x v="49"/>
    <s v="Kyle Fink"/>
    <x v="0"/>
    <n v="0.03"/>
    <n v="2.1"/>
    <n v="0.7"/>
    <x v="1"/>
    <x v="1"/>
    <x v="2"/>
    <x v="2"/>
    <s v="Wrap Bag"/>
    <x v="58"/>
    <n v="0.56999999999999995"/>
    <x v="0"/>
    <x v="0"/>
    <x v="21"/>
    <x v="46"/>
    <n v="23805"/>
    <x v="5"/>
    <x v="7"/>
    <x v="64"/>
    <x v="7"/>
    <x v="67"/>
    <n v="86750"/>
    <n v="2.0700000000000003"/>
    <x v="0"/>
  </r>
  <r>
    <x v="50"/>
    <s v="Lawrence Dennis"/>
    <x v="1"/>
    <n v="0.03"/>
    <n v="3.28"/>
    <n v="3.97"/>
    <x v="1"/>
    <x v="2"/>
    <x v="2"/>
    <x v="2"/>
    <s v="Wrap Bag"/>
    <x v="59"/>
    <n v="0.56000000000000005"/>
    <x v="0"/>
    <x v="2"/>
    <x v="8"/>
    <x v="47"/>
    <n v="92672"/>
    <x v="5"/>
    <x v="8"/>
    <x v="65"/>
    <x v="12"/>
    <x v="68"/>
    <n v="89856"/>
    <n v="3.25"/>
    <x v="2"/>
  </r>
  <r>
    <x v="51"/>
    <s v="Carlos Byrd"/>
    <x v="2"/>
    <n v="0.02"/>
    <n v="100.98"/>
    <n v="35.840000000000003"/>
    <x v="0"/>
    <x v="0"/>
    <x v="0"/>
    <x v="10"/>
    <s v="Jumbo Box"/>
    <x v="16"/>
    <n v="0.62"/>
    <x v="0"/>
    <x v="3"/>
    <x v="22"/>
    <x v="48"/>
    <n v="6010"/>
    <x v="5"/>
    <x v="3"/>
    <x v="66"/>
    <x v="5"/>
    <x v="69"/>
    <n v="90961"/>
    <n v="100.96000000000001"/>
    <x v="3"/>
  </r>
  <r>
    <x v="52"/>
    <s v="Stacey Lucas"/>
    <x v="2"/>
    <n v="0.05"/>
    <n v="7.1"/>
    <n v="6.05"/>
    <x v="1"/>
    <x v="3"/>
    <x v="2"/>
    <x v="5"/>
    <s v="Small Box"/>
    <x v="60"/>
    <n v="0.39"/>
    <x v="0"/>
    <x v="1"/>
    <x v="20"/>
    <x v="49"/>
    <n v="50613"/>
    <x v="5"/>
    <x v="3"/>
    <x v="67"/>
    <x v="15"/>
    <x v="70"/>
    <n v="86960"/>
    <n v="7.05"/>
    <x v="1"/>
  </r>
  <r>
    <x v="52"/>
    <s v="Stacey Lucas"/>
    <x v="2"/>
    <n v="0.04"/>
    <n v="20.95"/>
    <n v="4"/>
    <x v="1"/>
    <x v="3"/>
    <x v="1"/>
    <x v="1"/>
    <s v="Small Box"/>
    <x v="61"/>
    <n v="0.6"/>
    <x v="0"/>
    <x v="1"/>
    <x v="20"/>
    <x v="49"/>
    <n v="50613"/>
    <x v="5"/>
    <x v="9"/>
    <x v="68"/>
    <x v="12"/>
    <x v="71"/>
    <n v="86960"/>
    <n v="20.91"/>
    <x v="1"/>
  </r>
  <r>
    <x v="53"/>
    <s v="Suzanne Cochran"/>
    <x v="2"/>
    <n v="0.05"/>
    <n v="39.06"/>
    <n v="10.55"/>
    <x v="1"/>
    <x v="3"/>
    <x v="2"/>
    <x v="5"/>
    <s v="Small Box"/>
    <x v="62"/>
    <n v="0.37"/>
    <x v="0"/>
    <x v="1"/>
    <x v="20"/>
    <x v="50"/>
    <n v="52402"/>
    <x v="5"/>
    <x v="11"/>
    <x v="69"/>
    <x v="13"/>
    <x v="72"/>
    <n v="86960"/>
    <n v="39.010000000000005"/>
    <x v="1"/>
  </r>
  <r>
    <x v="53"/>
    <s v="Suzanne Cochran"/>
    <x v="2"/>
    <n v="0.04"/>
    <n v="3.52"/>
    <n v="6.83"/>
    <x v="1"/>
    <x v="3"/>
    <x v="2"/>
    <x v="5"/>
    <s v="Small Box"/>
    <x v="63"/>
    <n v="0.38"/>
    <x v="0"/>
    <x v="1"/>
    <x v="20"/>
    <x v="50"/>
    <n v="52402"/>
    <x v="5"/>
    <x v="12"/>
    <x v="70"/>
    <x v="7"/>
    <x v="73"/>
    <n v="86960"/>
    <n v="3.48"/>
    <x v="1"/>
  </r>
  <r>
    <x v="53"/>
    <s v="Suzanne Cochran"/>
    <x v="2"/>
    <n v="0.02"/>
    <n v="15.51"/>
    <n v="17.78"/>
    <x v="1"/>
    <x v="3"/>
    <x v="2"/>
    <x v="6"/>
    <s v="Small Box"/>
    <x v="64"/>
    <n v="0.59"/>
    <x v="0"/>
    <x v="1"/>
    <x v="20"/>
    <x v="50"/>
    <n v="52402"/>
    <x v="5"/>
    <x v="11"/>
    <x v="71"/>
    <x v="3"/>
    <x v="74"/>
    <n v="86960"/>
    <n v="15.49"/>
    <x v="1"/>
  </r>
  <r>
    <x v="54"/>
    <s v="Courtney Boyd"/>
    <x v="2"/>
    <n v="0.05"/>
    <n v="20.34"/>
    <n v="35"/>
    <x v="1"/>
    <x v="3"/>
    <x v="2"/>
    <x v="6"/>
    <s v="Large Box"/>
    <x v="65"/>
    <n v="0.84"/>
    <x v="0"/>
    <x v="0"/>
    <x v="21"/>
    <x v="51"/>
    <n v="20151"/>
    <x v="5"/>
    <x v="5"/>
    <x v="72"/>
    <x v="0"/>
    <x v="75"/>
    <n v="87071"/>
    <n v="20.29"/>
    <x v="0"/>
  </r>
  <r>
    <x v="55"/>
    <s v="Anna Wood"/>
    <x v="4"/>
    <n v="0.01"/>
    <n v="10.06"/>
    <n v="2.06"/>
    <x v="1"/>
    <x v="1"/>
    <x v="2"/>
    <x v="7"/>
    <s v="Wrap Bag"/>
    <x v="33"/>
    <n v="0.39"/>
    <x v="0"/>
    <x v="3"/>
    <x v="11"/>
    <x v="52"/>
    <n v="13501"/>
    <x v="5"/>
    <x v="8"/>
    <x v="73"/>
    <x v="0"/>
    <x v="76"/>
    <n v="85964"/>
    <n v="10.050000000000001"/>
    <x v="3"/>
  </r>
  <r>
    <x v="55"/>
    <s v="Anna Wood"/>
    <x v="4"/>
    <n v="0"/>
    <n v="65.989999999999995"/>
    <n v="5.92"/>
    <x v="1"/>
    <x v="1"/>
    <x v="1"/>
    <x v="12"/>
    <s v="Small Box"/>
    <x v="66"/>
    <n v="0.55000000000000004"/>
    <x v="0"/>
    <x v="3"/>
    <x v="11"/>
    <x v="52"/>
    <n v="13501"/>
    <x v="5"/>
    <x v="8"/>
    <x v="74"/>
    <x v="6"/>
    <x v="77"/>
    <n v="85964"/>
    <n v="65.989999999999995"/>
    <x v="3"/>
  </r>
  <r>
    <x v="56"/>
    <s v="Carrie McIntosh"/>
    <x v="4"/>
    <n v="7.0000000000000007E-2"/>
    <n v="7.68"/>
    <n v="6.16"/>
    <x v="2"/>
    <x v="1"/>
    <x v="2"/>
    <x v="5"/>
    <s v="Small Box"/>
    <x v="67"/>
    <n v="0.35"/>
    <x v="0"/>
    <x v="0"/>
    <x v="12"/>
    <x v="53"/>
    <n v="33411"/>
    <x v="5"/>
    <x v="8"/>
    <x v="75"/>
    <x v="3"/>
    <x v="78"/>
    <n v="89355"/>
    <n v="7.6099999999999994"/>
    <x v="0"/>
  </r>
  <r>
    <x v="56"/>
    <s v="Carrie McIntosh"/>
    <x v="4"/>
    <n v="0.05"/>
    <n v="6.64"/>
    <n v="4.95"/>
    <x v="2"/>
    <x v="1"/>
    <x v="0"/>
    <x v="11"/>
    <s v="Small Pack"/>
    <x v="68"/>
    <n v="0.37"/>
    <x v="0"/>
    <x v="0"/>
    <x v="12"/>
    <x v="53"/>
    <n v="33411"/>
    <x v="5"/>
    <x v="8"/>
    <x v="76"/>
    <x v="18"/>
    <x v="79"/>
    <n v="89355"/>
    <n v="6.59"/>
    <x v="0"/>
  </r>
  <r>
    <x v="57"/>
    <s v="Lee McKenna Gregory"/>
    <x v="3"/>
    <n v="0.01"/>
    <n v="150.97999999999999"/>
    <n v="30"/>
    <x v="0"/>
    <x v="1"/>
    <x v="0"/>
    <x v="9"/>
    <s v="Jumbo Drum"/>
    <x v="69"/>
    <n v="0.74"/>
    <x v="0"/>
    <x v="0"/>
    <x v="23"/>
    <x v="54"/>
    <n v="29915"/>
    <x v="5"/>
    <x v="8"/>
    <x v="77"/>
    <x v="5"/>
    <x v="80"/>
    <n v="89909"/>
    <n v="150.97"/>
    <x v="0"/>
  </r>
  <r>
    <x v="57"/>
    <s v="Lee McKenna Gregory"/>
    <x v="3"/>
    <n v="0.01"/>
    <n v="28.28"/>
    <n v="13.99"/>
    <x v="2"/>
    <x v="1"/>
    <x v="2"/>
    <x v="6"/>
    <s v="Medium Box"/>
    <x v="70"/>
    <n v="0.57999999999999996"/>
    <x v="0"/>
    <x v="0"/>
    <x v="23"/>
    <x v="54"/>
    <n v="29915"/>
    <x v="5"/>
    <x v="8"/>
    <x v="78"/>
    <x v="4"/>
    <x v="81"/>
    <n v="89909"/>
    <n v="28.27"/>
    <x v="0"/>
  </r>
  <r>
    <x v="57"/>
    <s v="Lee McKenna Gregory"/>
    <x v="3"/>
    <n v="0.03"/>
    <n v="35.99"/>
    <n v="1.1000000000000001"/>
    <x v="1"/>
    <x v="1"/>
    <x v="1"/>
    <x v="12"/>
    <s v="Small Box"/>
    <x v="71"/>
    <n v="0.55000000000000004"/>
    <x v="0"/>
    <x v="0"/>
    <x v="23"/>
    <x v="54"/>
    <n v="29915"/>
    <x v="5"/>
    <x v="7"/>
    <x v="79"/>
    <x v="3"/>
    <x v="82"/>
    <n v="89909"/>
    <n v="35.96"/>
    <x v="0"/>
  </r>
  <r>
    <x v="58"/>
    <s v="Leslie Shannon"/>
    <x v="3"/>
    <n v="0.01"/>
    <n v="6.68"/>
    <n v="4.91"/>
    <x v="1"/>
    <x v="0"/>
    <x v="2"/>
    <x v="7"/>
    <s v="Small Box"/>
    <x v="72"/>
    <n v="0.37"/>
    <x v="0"/>
    <x v="2"/>
    <x v="24"/>
    <x v="55"/>
    <n v="59750"/>
    <x v="5"/>
    <x v="8"/>
    <x v="80"/>
    <x v="12"/>
    <x v="83"/>
    <n v="90414"/>
    <n v="6.67"/>
    <x v="2"/>
  </r>
  <r>
    <x v="59"/>
    <s v="Glen Robertson"/>
    <x v="3"/>
    <n v="0"/>
    <n v="42.98"/>
    <n v="4.62"/>
    <x v="1"/>
    <x v="2"/>
    <x v="2"/>
    <x v="8"/>
    <s v="Small Box"/>
    <x v="73"/>
    <n v="0.56000000000000005"/>
    <x v="0"/>
    <x v="1"/>
    <x v="7"/>
    <x v="56"/>
    <n v="55433"/>
    <x v="5"/>
    <x v="8"/>
    <x v="81"/>
    <x v="4"/>
    <x v="84"/>
    <n v="88163"/>
    <n v="42.98"/>
    <x v="1"/>
  </r>
  <r>
    <x v="59"/>
    <s v="Glen Robertson"/>
    <x v="3"/>
    <n v="0.03"/>
    <n v="21.78"/>
    <n v="5.94"/>
    <x v="1"/>
    <x v="2"/>
    <x v="2"/>
    <x v="8"/>
    <s v="Medium Box"/>
    <x v="74"/>
    <n v="0.5"/>
    <x v="0"/>
    <x v="1"/>
    <x v="7"/>
    <x v="56"/>
    <n v="55433"/>
    <x v="5"/>
    <x v="8"/>
    <x v="82"/>
    <x v="1"/>
    <x v="85"/>
    <n v="88163"/>
    <n v="21.75"/>
    <x v="1"/>
  </r>
  <r>
    <x v="60"/>
    <s v="Ricky Garner"/>
    <x v="3"/>
    <n v="0.06"/>
    <n v="1.7"/>
    <n v="1.99"/>
    <x v="1"/>
    <x v="1"/>
    <x v="1"/>
    <x v="1"/>
    <s v="Small Pack"/>
    <x v="75"/>
    <n v="0.51"/>
    <x v="0"/>
    <x v="0"/>
    <x v="21"/>
    <x v="57"/>
    <n v="20170"/>
    <x v="5"/>
    <x v="7"/>
    <x v="83"/>
    <x v="12"/>
    <x v="86"/>
    <n v="90750"/>
    <n v="1.64"/>
    <x v="0"/>
  </r>
  <r>
    <x v="60"/>
    <s v="Ricky Garner"/>
    <x v="3"/>
    <n v="0.01"/>
    <n v="30.98"/>
    <n v="5.09"/>
    <x v="1"/>
    <x v="1"/>
    <x v="2"/>
    <x v="7"/>
    <s v="Small Box"/>
    <x v="76"/>
    <n v="0.4"/>
    <x v="0"/>
    <x v="0"/>
    <x v="21"/>
    <x v="57"/>
    <n v="20170"/>
    <x v="5"/>
    <x v="8"/>
    <x v="84"/>
    <x v="13"/>
    <x v="87"/>
    <n v="90750"/>
    <n v="30.97"/>
    <x v="0"/>
  </r>
  <r>
    <x v="61"/>
    <s v="Howard Rogers"/>
    <x v="0"/>
    <n v="0.03"/>
    <n v="14.2"/>
    <n v="5.3"/>
    <x v="1"/>
    <x v="1"/>
    <x v="0"/>
    <x v="11"/>
    <s v="Wrap Bag"/>
    <x v="77"/>
    <n v="0.46"/>
    <x v="0"/>
    <x v="1"/>
    <x v="25"/>
    <x v="58"/>
    <n v="48195"/>
    <x v="6"/>
    <x v="8"/>
    <x v="85"/>
    <x v="15"/>
    <x v="88"/>
    <n v="88196"/>
    <n v="14.17"/>
    <x v="1"/>
  </r>
  <r>
    <x v="62"/>
    <s v="Bonnie Potter"/>
    <x v="1"/>
    <n v="0.01"/>
    <n v="2.84"/>
    <n v="0.93"/>
    <x v="2"/>
    <x v="3"/>
    <x v="2"/>
    <x v="2"/>
    <s v="Wrap Bag"/>
    <x v="78"/>
    <n v="0.54"/>
    <x v="0"/>
    <x v="2"/>
    <x v="4"/>
    <x v="59"/>
    <n v="98221"/>
    <x v="6"/>
    <x v="8"/>
    <x v="86"/>
    <x v="7"/>
    <x v="89"/>
    <n v="88522"/>
    <n v="2.83"/>
    <x v="2"/>
  </r>
  <r>
    <x v="63"/>
    <s v="Leah Clapp"/>
    <x v="1"/>
    <n v="0.08"/>
    <n v="15.99"/>
    <n v="13.18"/>
    <x v="1"/>
    <x v="1"/>
    <x v="2"/>
    <x v="5"/>
    <s v="Small Box"/>
    <x v="79"/>
    <n v="0.37"/>
    <x v="0"/>
    <x v="2"/>
    <x v="26"/>
    <x v="60"/>
    <n v="89115"/>
    <x v="6"/>
    <x v="8"/>
    <x v="87"/>
    <x v="4"/>
    <x v="90"/>
    <n v="91575"/>
    <n v="15.91"/>
    <x v="2"/>
  </r>
  <r>
    <x v="39"/>
    <s v="Betsy Puckett"/>
    <x v="1"/>
    <n v="7.0000000000000007E-2"/>
    <n v="65.989999999999995"/>
    <n v="5.99"/>
    <x v="1"/>
    <x v="0"/>
    <x v="1"/>
    <x v="12"/>
    <s v="Small Box"/>
    <x v="80"/>
    <n v="0.57999999999999996"/>
    <x v="0"/>
    <x v="1"/>
    <x v="19"/>
    <x v="37"/>
    <n v="73071"/>
    <x v="6"/>
    <x v="8"/>
    <x v="88"/>
    <x v="6"/>
    <x v="91"/>
    <n v="85915"/>
    <n v="65.92"/>
    <x v="1"/>
  </r>
  <r>
    <x v="64"/>
    <s v="Jackie Capps"/>
    <x v="2"/>
    <n v="0.03"/>
    <n v="5.08"/>
    <n v="2.0299999999999998"/>
    <x v="1"/>
    <x v="2"/>
    <x v="0"/>
    <x v="11"/>
    <s v="Wrap Bag"/>
    <x v="81"/>
    <n v="0.51"/>
    <x v="0"/>
    <x v="2"/>
    <x v="8"/>
    <x v="61"/>
    <n v="94070"/>
    <x v="6"/>
    <x v="13"/>
    <x v="89"/>
    <x v="7"/>
    <x v="92"/>
    <n v="89858"/>
    <n v="5.05"/>
    <x v="2"/>
  </r>
  <r>
    <x v="65"/>
    <s v="Jamie Manning"/>
    <x v="2"/>
    <n v="0.02"/>
    <n v="7.1"/>
    <n v="6.05"/>
    <x v="1"/>
    <x v="2"/>
    <x v="2"/>
    <x v="5"/>
    <s v="Small Box"/>
    <x v="60"/>
    <n v="0.39"/>
    <x v="0"/>
    <x v="1"/>
    <x v="10"/>
    <x v="62"/>
    <n v="60160"/>
    <x v="6"/>
    <x v="6"/>
    <x v="90"/>
    <x v="2"/>
    <x v="93"/>
    <n v="87287"/>
    <n v="7.08"/>
    <x v="1"/>
  </r>
  <r>
    <x v="66"/>
    <s v="Carole Creech"/>
    <x v="2"/>
    <n v="0.04"/>
    <n v="33.89"/>
    <n v="5.0999999999999996"/>
    <x v="1"/>
    <x v="2"/>
    <x v="2"/>
    <x v="6"/>
    <s v="Small Box"/>
    <x v="82"/>
    <n v="0.6"/>
    <x v="0"/>
    <x v="0"/>
    <x v="12"/>
    <x v="63"/>
    <n v="33461"/>
    <x v="6"/>
    <x v="13"/>
    <x v="91"/>
    <x v="5"/>
    <x v="94"/>
    <n v="87795"/>
    <n v="33.85"/>
    <x v="0"/>
  </r>
  <r>
    <x v="67"/>
    <s v="James Hunter"/>
    <x v="4"/>
    <n v="0.03"/>
    <n v="73.98"/>
    <n v="14.52"/>
    <x v="1"/>
    <x v="1"/>
    <x v="1"/>
    <x v="1"/>
    <s v="Small Box"/>
    <x v="83"/>
    <n v="0.65"/>
    <x v="0"/>
    <x v="1"/>
    <x v="18"/>
    <x v="64"/>
    <n v="79424"/>
    <x v="6"/>
    <x v="5"/>
    <x v="92"/>
    <x v="3"/>
    <x v="95"/>
    <n v="90513"/>
    <n v="73.95"/>
    <x v="1"/>
  </r>
  <r>
    <x v="68"/>
    <s v="Don Rogers"/>
    <x v="4"/>
    <n v="0.05"/>
    <n v="1.98"/>
    <n v="4.7699999999999996"/>
    <x v="1"/>
    <x v="2"/>
    <x v="2"/>
    <x v="5"/>
    <s v="Small Box"/>
    <x v="84"/>
    <n v="0.4"/>
    <x v="0"/>
    <x v="3"/>
    <x v="11"/>
    <x v="65"/>
    <n v="11010"/>
    <x v="6"/>
    <x v="8"/>
    <x v="93"/>
    <x v="3"/>
    <x v="96"/>
    <n v="87993"/>
    <n v="1.93"/>
    <x v="3"/>
  </r>
  <r>
    <x v="68"/>
    <s v="Don Rogers"/>
    <x v="4"/>
    <n v="7.0000000000000007E-2"/>
    <n v="699.99"/>
    <n v="24.49"/>
    <x v="2"/>
    <x v="2"/>
    <x v="1"/>
    <x v="4"/>
    <s v="Large Box"/>
    <x v="85"/>
    <n v="0.41"/>
    <x v="0"/>
    <x v="3"/>
    <x v="11"/>
    <x v="65"/>
    <n v="11010"/>
    <x v="6"/>
    <x v="8"/>
    <x v="94"/>
    <x v="3"/>
    <x v="97"/>
    <n v="87993"/>
    <n v="699.92"/>
    <x v="3"/>
  </r>
  <r>
    <x v="68"/>
    <s v="Don Rogers"/>
    <x v="4"/>
    <n v="7.0000000000000007E-2"/>
    <n v="6783.02"/>
    <n v="24.49"/>
    <x v="1"/>
    <x v="2"/>
    <x v="1"/>
    <x v="3"/>
    <s v="Large Box"/>
    <x v="86"/>
    <n v="0.39"/>
    <x v="0"/>
    <x v="3"/>
    <x v="11"/>
    <x v="65"/>
    <n v="11010"/>
    <x v="6"/>
    <x v="8"/>
    <x v="95"/>
    <x v="0"/>
    <x v="98"/>
    <n v="87993"/>
    <n v="6782.9500000000007"/>
    <x v="3"/>
  </r>
  <r>
    <x v="69"/>
    <s v="Peter Hardy"/>
    <x v="4"/>
    <n v="0"/>
    <n v="137.47999999999999"/>
    <n v="32.18"/>
    <x v="0"/>
    <x v="0"/>
    <x v="0"/>
    <x v="10"/>
    <s v="Jumbo Box"/>
    <x v="87"/>
    <n v="0.78"/>
    <x v="0"/>
    <x v="3"/>
    <x v="27"/>
    <x v="66"/>
    <n v="44224"/>
    <x v="6"/>
    <x v="8"/>
    <x v="96"/>
    <x v="0"/>
    <x v="99"/>
    <n v="88241"/>
    <n v="137.47999999999999"/>
    <x v="3"/>
  </r>
  <r>
    <x v="70"/>
    <s v="Andrew Levine"/>
    <x v="4"/>
    <n v="0"/>
    <n v="137.47999999999999"/>
    <n v="32.18"/>
    <x v="0"/>
    <x v="0"/>
    <x v="0"/>
    <x v="10"/>
    <s v="Jumbo Box"/>
    <x v="87"/>
    <n v="0.78"/>
    <x v="0"/>
    <x v="3"/>
    <x v="28"/>
    <x v="67"/>
    <n v="19112"/>
    <x v="6"/>
    <x v="8"/>
    <x v="96"/>
    <x v="19"/>
    <x v="100"/>
    <n v="12480"/>
    <n v="137.47999999999999"/>
    <x v="3"/>
  </r>
  <r>
    <x v="71"/>
    <s v="Eugene Clayton"/>
    <x v="1"/>
    <n v="0.03"/>
    <n v="896.99"/>
    <n v="19.989999999999998"/>
    <x v="1"/>
    <x v="3"/>
    <x v="2"/>
    <x v="5"/>
    <s v="Small Box"/>
    <x v="88"/>
    <n v="0.38"/>
    <x v="0"/>
    <x v="2"/>
    <x v="4"/>
    <x v="68"/>
    <n v="98026"/>
    <x v="7"/>
    <x v="5"/>
    <x v="97"/>
    <x v="5"/>
    <x v="101"/>
    <n v="85826"/>
    <n v="896.96"/>
    <x v="2"/>
  </r>
  <r>
    <x v="72"/>
    <s v="Robyn Lyon"/>
    <x v="1"/>
    <n v="7.0000000000000007E-2"/>
    <n v="4.13"/>
    <n v="0.99"/>
    <x v="1"/>
    <x v="2"/>
    <x v="2"/>
    <x v="13"/>
    <s v="Small Box"/>
    <x v="89"/>
    <n v="0.39"/>
    <x v="0"/>
    <x v="3"/>
    <x v="27"/>
    <x v="69"/>
    <n v="44125"/>
    <x v="7"/>
    <x v="8"/>
    <x v="98"/>
    <x v="7"/>
    <x v="102"/>
    <n v="88156"/>
    <n v="4.0599999999999996"/>
    <x v="3"/>
  </r>
  <r>
    <x v="72"/>
    <s v="Robyn Lyon"/>
    <x v="1"/>
    <n v="0.03"/>
    <n v="22.72"/>
    <n v="8.99"/>
    <x v="1"/>
    <x v="2"/>
    <x v="0"/>
    <x v="11"/>
    <s v="Small Pack"/>
    <x v="90"/>
    <n v="0.44"/>
    <x v="0"/>
    <x v="3"/>
    <x v="27"/>
    <x v="69"/>
    <n v="44125"/>
    <x v="7"/>
    <x v="8"/>
    <x v="99"/>
    <x v="3"/>
    <x v="103"/>
    <n v="88156"/>
    <n v="22.689999999999998"/>
    <x v="3"/>
  </r>
  <r>
    <x v="73"/>
    <s v="Pauline Brooks"/>
    <x v="2"/>
    <n v="0.02"/>
    <n v="5.81"/>
    <n v="8.49"/>
    <x v="1"/>
    <x v="2"/>
    <x v="2"/>
    <x v="5"/>
    <s v="Small Box"/>
    <x v="91"/>
    <n v="0.39"/>
    <x v="0"/>
    <x v="3"/>
    <x v="29"/>
    <x v="70"/>
    <n v="4073"/>
    <x v="7"/>
    <x v="13"/>
    <x v="100"/>
    <x v="12"/>
    <x v="104"/>
    <n v="87031"/>
    <n v="5.79"/>
    <x v="3"/>
  </r>
  <r>
    <x v="74"/>
    <s v="Nathan Fox"/>
    <x v="3"/>
    <n v="7.0000000000000007E-2"/>
    <n v="14.56"/>
    <n v="3.5"/>
    <x v="1"/>
    <x v="2"/>
    <x v="2"/>
    <x v="8"/>
    <s v="Small Box"/>
    <x v="92"/>
    <n v="0.57999999999999996"/>
    <x v="0"/>
    <x v="0"/>
    <x v="23"/>
    <x v="71"/>
    <n v="29577"/>
    <x v="7"/>
    <x v="6"/>
    <x v="101"/>
    <x v="5"/>
    <x v="105"/>
    <n v="87888"/>
    <n v="14.49"/>
    <x v="0"/>
  </r>
  <r>
    <x v="75"/>
    <s v="Judy Singer"/>
    <x v="0"/>
    <n v="0.06"/>
    <n v="179.99"/>
    <n v="13.99"/>
    <x v="2"/>
    <x v="0"/>
    <x v="1"/>
    <x v="12"/>
    <s v="Medium Box"/>
    <x v="93"/>
    <n v="0.56999999999999995"/>
    <x v="0"/>
    <x v="0"/>
    <x v="12"/>
    <x v="16"/>
    <n v="33132"/>
    <x v="8"/>
    <x v="9"/>
    <x v="102"/>
    <x v="14"/>
    <x v="106"/>
    <n v="40547"/>
    <n v="179.93"/>
    <x v="0"/>
  </r>
  <r>
    <x v="76"/>
    <s v="Neil Parker"/>
    <x v="0"/>
    <n v="0.03"/>
    <n v="30.98"/>
    <n v="8.99"/>
    <x v="2"/>
    <x v="0"/>
    <x v="2"/>
    <x v="2"/>
    <s v="Small Pack"/>
    <x v="94"/>
    <n v="0.57999999999999996"/>
    <x v="0"/>
    <x v="0"/>
    <x v="16"/>
    <x v="72"/>
    <n v="35601"/>
    <x v="8"/>
    <x v="9"/>
    <x v="103"/>
    <x v="18"/>
    <x v="107"/>
    <n v="86813"/>
    <n v="30.95"/>
    <x v="0"/>
  </r>
  <r>
    <x v="77"/>
    <s v="Brad Stark"/>
    <x v="0"/>
    <n v="0.01"/>
    <n v="525.98"/>
    <n v="19.989999999999998"/>
    <x v="1"/>
    <x v="0"/>
    <x v="2"/>
    <x v="5"/>
    <s v="Small Box"/>
    <x v="95"/>
    <n v="0.37"/>
    <x v="0"/>
    <x v="0"/>
    <x v="9"/>
    <x v="73"/>
    <n v="27288"/>
    <x v="8"/>
    <x v="9"/>
    <x v="104"/>
    <x v="13"/>
    <x v="108"/>
    <n v="86813"/>
    <n v="525.97"/>
    <x v="0"/>
  </r>
  <r>
    <x v="78"/>
    <s v="Melvin Benton"/>
    <x v="0"/>
    <n v="0.01"/>
    <n v="5.58"/>
    <n v="5.3"/>
    <x v="1"/>
    <x v="3"/>
    <x v="2"/>
    <x v="15"/>
    <s v="Small Box"/>
    <x v="96"/>
    <n v="0.35"/>
    <x v="0"/>
    <x v="2"/>
    <x v="8"/>
    <x v="74"/>
    <n v="92024"/>
    <x v="8"/>
    <x v="5"/>
    <x v="105"/>
    <x v="3"/>
    <x v="109"/>
    <n v="89071"/>
    <n v="5.57"/>
    <x v="2"/>
  </r>
  <r>
    <x v="78"/>
    <s v="Melvin Benton"/>
    <x v="0"/>
    <n v="0.03"/>
    <n v="3.98"/>
    <n v="0.7"/>
    <x v="1"/>
    <x v="3"/>
    <x v="2"/>
    <x v="2"/>
    <s v="Wrap Bag"/>
    <x v="97"/>
    <n v="0.52"/>
    <x v="0"/>
    <x v="2"/>
    <x v="8"/>
    <x v="74"/>
    <n v="92024"/>
    <x v="8"/>
    <x v="5"/>
    <x v="106"/>
    <x v="8"/>
    <x v="110"/>
    <n v="89071"/>
    <n v="3.95"/>
    <x v="2"/>
  </r>
  <r>
    <x v="79"/>
    <s v="Gerald Love"/>
    <x v="1"/>
    <n v="0"/>
    <n v="11.66"/>
    <n v="8.99"/>
    <x v="2"/>
    <x v="3"/>
    <x v="2"/>
    <x v="2"/>
    <s v="Small Pack"/>
    <x v="98"/>
    <n v="0.59"/>
    <x v="0"/>
    <x v="2"/>
    <x v="8"/>
    <x v="75"/>
    <n v="95020"/>
    <x v="8"/>
    <x v="9"/>
    <x v="107"/>
    <x v="8"/>
    <x v="111"/>
    <n v="89770"/>
    <n v="11.66"/>
    <x v="2"/>
  </r>
  <r>
    <x v="80"/>
    <s v="Chris F Brandt"/>
    <x v="2"/>
    <n v="0.04"/>
    <n v="125.99"/>
    <n v="8.99"/>
    <x v="1"/>
    <x v="3"/>
    <x v="1"/>
    <x v="12"/>
    <s v="Small Box"/>
    <x v="99"/>
    <n v="0.59"/>
    <x v="0"/>
    <x v="3"/>
    <x v="28"/>
    <x v="76"/>
    <n v="19406"/>
    <x v="8"/>
    <x v="14"/>
    <x v="108"/>
    <x v="3"/>
    <x v="112"/>
    <n v="91130"/>
    <n v="125.94999999999999"/>
    <x v="3"/>
  </r>
  <r>
    <x v="81"/>
    <s v="Karl Knowles"/>
    <x v="2"/>
    <n v="0.1"/>
    <n v="2.6"/>
    <n v="2.4"/>
    <x v="1"/>
    <x v="2"/>
    <x v="2"/>
    <x v="2"/>
    <s v="Wrap Bag"/>
    <x v="100"/>
    <n v="0.57999999999999996"/>
    <x v="0"/>
    <x v="1"/>
    <x v="30"/>
    <x v="77"/>
    <n v="53711"/>
    <x v="8"/>
    <x v="10"/>
    <x v="109"/>
    <x v="4"/>
    <x v="113"/>
    <n v="86527"/>
    <n v="2.5"/>
    <x v="1"/>
  </r>
  <r>
    <x v="82"/>
    <s v="Herbert Holden"/>
    <x v="3"/>
    <n v="0.02"/>
    <n v="4.13"/>
    <n v="6.89"/>
    <x v="1"/>
    <x v="2"/>
    <x v="2"/>
    <x v="13"/>
    <s v="Small Box"/>
    <x v="101"/>
    <n v="0.39"/>
    <x v="0"/>
    <x v="0"/>
    <x v="5"/>
    <x v="78"/>
    <n v="30305"/>
    <x v="8"/>
    <x v="5"/>
    <x v="110"/>
    <x v="13"/>
    <x v="114"/>
    <n v="18561"/>
    <n v="4.1100000000000003"/>
    <x v="0"/>
  </r>
  <r>
    <x v="83"/>
    <s v="Sherri P Stephens"/>
    <x v="3"/>
    <n v="0.02"/>
    <n v="4.13"/>
    <n v="6.89"/>
    <x v="1"/>
    <x v="2"/>
    <x v="2"/>
    <x v="13"/>
    <s v="Small Box"/>
    <x v="101"/>
    <n v="0.39"/>
    <x v="0"/>
    <x v="1"/>
    <x v="19"/>
    <x v="79"/>
    <n v="73505"/>
    <x v="8"/>
    <x v="5"/>
    <x v="111"/>
    <x v="0"/>
    <x v="115"/>
    <n v="87243"/>
    <n v="4.1100000000000003"/>
    <x v="1"/>
  </r>
  <r>
    <x v="84"/>
    <s v="Harry Sellers"/>
    <x v="3"/>
    <n v="0.01"/>
    <n v="5.38"/>
    <n v="7.57"/>
    <x v="1"/>
    <x v="0"/>
    <x v="2"/>
    <x v="5"/>
    <s v="Small Box"/>
    <x v="102"/>
    <n v="0.36"/>
    <x v="0"/>
    <x v="2"/>
    <x v="8"/>
    <x v="80"/>
    <n v="91104"/>
    <x v="8"/>
    <x v="5"/>
    <x v="112"/>
    <x v="6"/>
    <x v="116"/>
    <n v="88794"/>
    <n v="5.37"/>
    <x v="2"/>
  </r>
  <r>
    <x v="84"/>
    <s v="Harry Sellers"/>
    <x v="3"/>
    <n v="0.05"/>
    <n v="3.28"/>
    <n v="3.97"/>
    <x v="1"/>
    <x v="0"/>
    <x v="2"/>
    <x v="2"/>
    <s v="Wrap Bag"/>
    <x v="103"/>
    <n v="0.56000000000000005"/>
    <x v="0"/>
    <x v="2"/>
    <x v="8"/>
    <x v="80"/>
    <n v="91104"/>
    <x v="8"/>
    <x v="6"/>
    <x v="113"/>
    <x v="8"/>
    <x v="117"/>
    <n v="88794"/>
    <n v="3.23"/>
    <x v="2"/>
  </r>
  <r>
    <x v="85"/>
    <s v="Melanie Knight"/>
    <x v="3"/>
    <n v="0.09"/>
    <n v="2.78"/>
    <n v="0.97"/>
    <x v="1"/>
    <x v="0"/>
    <x v="2"/>
    <x v="2"/>
    <s v="Wrap Bag"/>
    <x v="104"/>
    <n v="0.59"/>
    <x v="0"/>
    <x v="3"/>
    <x v="29"/>
    <x v="81"/>
    <n v="4330"/>
    <x v="8"/>
    <x v="9"/>
    <x v="114"/>
    <x v="5"/>
    <x v="118"/>
    <n v="88794"/>
    <n v="2.69"/>
    <x v="3"/>
  </r>
  <r>
    <x v="45"/>
    <s v="Elisabeth Shaw"/>
    <x v="3"/>
    <n v="0.02"/>
    <n v="4"/>
    <n v="1.3"/>
    <x v="1"/>
    <x v="3"/>
    <x v="2"/>
    <x v="7"/>
    <s v="Wrap Bag"/>
    <x v="105"/>
    <n v="0.37"/>
    <x v="0"/>
    <x v="0"/>
    <x v="12"/>
    <x v="42"/>
    <n v="32174"/>
    <x v="8"/>
    <x v="6"/>
    <x v="115"/>
    <x v="4"/>
    <x v="119"/>
    <n v="86284"/>
    <n v="3.98"/>
    <x v="0"/>
  </r>
  <r>
    <x v="86"/>
    <s v="Gail Rankin Cole"/>
    <x v="0"/>
    <n v="0.01"/>
    <n v="8.34"/>
    <n v="0.96"/>
    <x v="1"/>
    <x v="3"/>
    <x v="0"/>
    <x v="11"/>
    <s v="Wrap Bag"/>
    <x v="106"/>
    <n v="0.43"/>
    <x v="0"/>
    <x v="3"/>
    <x v="31"/>
    <x v="82"/>
    <n v="20024"/>
    <x v="9"/>
    <x v="13"/>
    <x v="116"/>
    <x v="22"/>
    <x v="120"/>
    <n v="14596"/>
    <n v="8.33"/>
    <x v="3"/>
  </r>
  <r>
    <x v="86"/>
    <s v="Gail Rankin Cole"/>
    <x v="0"/>
    <n v="0.06"/>
    <n v="3.28"/>
    <n v="3.97"/>
    <x v="1"/>
    <x v="3"/>
    <x v="2"/>
    <x v="2"/>
    <s v="Wrap Bag"/>
    <x v="103"/>
    <n v="0.56000000000000005"/>
    <x v="0"/>
    <x v="3"/>
    <x v="31"/>
    <x v="82"/>
    <n v="20024"/>
    <x v="9"/>
    <x v="9"/>
    <x v="117"/>
    <x v="23"/>
    <x v="121"/>
    <n v="14596"/>
    <n v="3.2199999999999998"/>
    <x v="3"/>
  </r>
  <r>
    <x v="87"/>
    <s v="Jennifer Siegel"/>
    <x v="0"/>
    <n v="0.01"/>
    <n v="8.34"/>
    <n v="0.96"/>
    <x v="1"/>
    <x v="3"/>
    <x v="0"/>
    <x v="11"/>
    <s v="Wrap Bag"/>
    <x v="106"/>
    <n v="0.43"/>
    <x v="0"/>
    <x v="1"/>
    <x v="18"/>
    <x v="83"/>
    <n v="76201"/>
    <x v="9"/>
    <x v="13"/>
    <x v="118"/>
    <x v="5"/>
    <x v="122"/>
    <n v="90166"/>
    <n v="8.33"/>
    <x v="1"/>
  </r>
  <r>
    <x v="87"/>
    <s v="Jennifer Siegel"/>
    <x v="0"/>
    <n v="0.06"/>
    <n v="3.28"/>
    <n v="3.97"/>
    <x v="1"/>
    <x v="3"/>
    <x v="2"/>
    <x v="2"/>
    <s v="Wrap Bag"/>
    <x v="103"/>
    <n v="0.56000000000000005"/>
    <x v="0"/>
    <x v="1"/>
    <x v="18"/>
    <x v="83"/>
    <n v="76201"/>
    <x v="9"/>
    <x v="9"/>
    <x v="119"/>
    <x v="18"/>
    <x v="123"/>
    <n v="90166"/>
    <n v="3.2199999999999998"/>
    <x v="1"/>
  </r>
  <r>
    <x v="88"/>
    <s v="Sherri F Vogel"/>
    <x v="0"/>
    <n v="0.05"/>
    <n v="70.98"/>
    <n v="46.74"/>
    <x v="0"/>
    <x v="1"/>
    <x v="0"/>
    <x v="10"/>
    <s v="Jumbo Box"/>
    <x v="107"/>
    <n v="0.56000000000000005"/>
    <x v="0"/>
    <x v="1"/>
    <x v="25"/>
    <x v="84"/>
    <n v="48823"/>
    <x v="9"/>
    <x v="9"/>
    <x v="120"/>
    <x v="2"/>
    <x v="124"/>
    <n v="89039"/>
    <n v="70.930000000000007"/>
    <x v="1"/>
  </r>
  <r>
    <x v="88"/>
    <s v="Sherri F Vogel"/>
    <x v="0"/>
    <n v="0.05"/>
    <n v="11.55"/>
    <n v="2.36"/>
    <x v="1"/>
    <x v="1"/>
    <x v="2"/>
    <x v="2"/>
    <s v="Wrap Bag"/>
    <x v="108"/>
    <n v="0.55000000000000004"/>
    <x v="0"/>
    <x v="1"/>
    <x v="25"/>
    <x v="84"/>
    <n v="48823"/>
    <x v="9"/>
    <x v="13"/>
    <x v="121"/>
    <x v="4"/>
    <x v="125"/>
    <n v="89039"/>
    <n v="11.5"/>
    <x v="1"/>
  </r>
  <r>
    <x v="49"/>
    <s v="Kyle Fink"/>
    <x v="1"/>
    <n v="0.1"/>
    <n v="599.99"/>
    <n v="24.49"/>
    <x v="1"/>
    <x v="1"/>
    <x v="1"/>
    <x v="4"/>
    <s v="Large Box"/>
    <x v="109"/>
    <n v="0.5"/>
    <x v="0"/>
    <x v="0"/>
    <x v="21"/>
    <x v="46"/>
    <n v="23805"/>
    <x v="9"/>
    <x v="9"/>
    <x v="122"/>
    <x v="8"/>
    <x v="126"/>
    <n v="86753"/>
    <n v="599.89"/>
    <x v="0"/>
  </r>
  <r>
    <x v="49"/>
    <s v="Kyle Fink"/>
    <x v="1"/>
    <n v="0.06"/>
    <n v="2.78"/>
    <n v="1.25"/>
    <x v="1"/>
    <x v="1"/>
    <x v="2"/>
    <x v="2"/>
    <s v="Wrap Bag"/>
    <x v="110"/>
    <n v="0.59"/>
    <x v="0"/>
    <x v="0"/>
    <x v="21"/>
    <x v="46"/>
    <n v="23805"/>
    <x v="9"/>
    <x v="13"/>
    <x v="123"/>
    <x v="19"/>
    <x v="127"/>
    <n v="86753"/>
    <n v="2.7199999999999998"/>
    <x v="0"/>
  </r>
  <r>
    <x v="89"/>
    <s v="Philip Hawkins"/>
    <x v="2"/>
    <n v="0.05"/>
    <n v="30.42"/>
    <n v="8.65"/>
    <x v="2"/>
    <x v="2"/>
    <x v="1"/>
    <x v="1"/>
    <s v="Small Box"/>
    <x v="111"/>
    <n v="0.74"/>
    <x v="0"/>
    <x v="1"/>
    <x v="6"/>
    <x v="85"/>
    <n v="63042"/>
    <x v="9"/>
    <x v="10"/>
    <x v="124"/>
    <x v="8"/>
    <x v="128"/>
    <n v="90078"/>
    <n v="30.37"/>
    <x v="1"/>
  </r>
  <r>
    <x v="90"/>
    <s v="Sylvia Kumar"/>
    <x v="2"/>
    <n v="0.03"/>
    <n v="297.64"/>
    <n v="14.7"/>
    <x v="0"/>
    <x v="3"/>
    <x v="1"/>
    <x v="3"/>
    <s v="Jumbo Drum"/>
    <x v="112"/>
    <n v="0.56999999999999995"/>
    <x v="0"/>
    <x v="0"/>
    <x v="32"/>
    <x v="86"/>
    <n v="40258"/>
    <x v="9"/>
    <x v="12"/>
    <x v="125"/>
    <x v="4"/>
    <x v="129"/>
    <n v="89503"/>
    <n v="297.61"/>
    <x v="0"/>
  </r>
  <r>
    <x v="91"/>
    <s v="Cameron Kendall"/>
    <x v="4"/>
    <n v="0"/>
    <n v="5.0199999999999996"/>
    <n v="5.14"/>
    <x v="1"/>
    <x v="1"/>
    <x v="1"/>
    <x v="1"/>
    <s v="Small Pack"/>
    <x v="113"/>
    <n v="0.79"/>
    <x v="0"/>
    <x v="3"/>
    <x v="28"/>
    <x v="87"/>
    <n v="15122"/>
    <x v="9"/>
    <x v="9"/>
    <x v="126"/>
    <x v="2"/>
    <x v="130"/>
    <n v="87552"/>
    <n v="5.0199999999999996"/>
    <x v="3"/>
  </r>
  <r>
    <x v="92"/>
    <s v="Tammy Goldman"/>
    <x v="3"/>
    <n v="0.02"/>
    <n v="6.48"/>
    <n v="9.17"/>
    <x v="1"/>
    <x v="3"/>
    <x v="2"/>
    <x v="7"/>
    <s v="Small Box"/>
    <x v="114"/>
    <n v="0.37"/>
    <x v="0"/>
    <x v="2"/>
    <x v="15"/>
    <x v="88"/>
    <n v="84043"/>
    <x v="9"/>
    <x v="9"/>
    <x v="127"/>
    <x v="7"/>
    <x v="131"/>
    <n v="90431"/>
    <n v="6.4600000000000009"/>
    <x v="2"/>
  </r>
  <r>
    <x v="93"/>
    <s v="Dorothy Buchanan"/>
    <x v="0"/>
    <n v="0.08"/>
    <n v="14.2"/>
    <n v="5.3"/>
    <x v="2"/>
    <x v="2"/>
    <x v="0"/>
    <x v="11"/>
    <s v="Wrap Bag"/>
    <x v="77"/>
    <n v="0.46"/>
    <x v="0"/>
    <x v="3"/>
    <x v="33"/>
    <x v="89"/>
    <n v="7002"/>
    <x v="10"/>
    <x v="11"/>
    <x v="128"/>
    <x v="18"/>
    <x v="132"/>
    <n v="86565"/>
    <n v="14.12"/>
    <x v="3"/>
  </r>
  <r>
    <x v="94"/>
    <s v="Vicki Hauser"/>
    <x v="2"/>
    <n v="0.08"/>
    <n v="399.98"/>
    <n v="12.06"/>
    <x v="0"/>
    <x v="1"/>
    <x v="1"/>
    <x v="3"/>
    <s v="Jumbo Box"/>
    <x v="36"/>
    <n v="0.56000000000000005"/>
    <x v="0"/>
    <x v="0"/>
    <x v="34"/>
    <x v="90"/>
    <n v="37087"/>
    <x v="10"/>
    <x v="15"/>
    <x v="129"/>
    <x v="18"/>
    <x v="133"/>
    <n v="89426"/>
    <n v="399.90000000000003"/>
    <x v="0"/>
  </r>
  <r>
    <x v="95"/>
    <s v="Marc Nash"/>
    <x v="3"/>
    <n v="0.08"/>
    <n v="297.64"/>
    <n v="14.7"/>
    <x v="0"/>
    <x v="0"/>
    <x v="1"/>
    <x v="3"/>
    <s v="Jumbo Drum"/>
    <x v="112"/>
    <n v="0.56999999999999995"/>
    <x v="0"/>
    <x v="3"/>
    <x v="35"/>
    <x v="91"/>
    <n v="2019"/>
    <x v="10"/>
    <x v="9"/>
    <x v="130"/>
    <x v="18"/>
    <x v="134"/>
    <n v="88060"/>
    <n v="297.56"/>
    <x v="3"/>
  </r>
  <r>
    <x v="96"/>
    <s v="Maria Thomas"/>
    <x v="3"/>
    <n v="0.02"/>
    <n v="12.99"/>
    <n v="14.37"/>
    <x v="1"/>
    <x v="0"/>
    <x v="0"/>
    <x v="11"/>
    <s v="Large Box"/>
    <x v="115"/>
    <n v="0.73"/>
    <x v="0"/>
    <x v="3"/>
    <x v="35"/>
    <x v="92"/>
    <n v="1915"/>
    <x v="10"/>
    <x v="13"/>
    <x v="131"/>
    <x v="8"/>
    <x v="135"/>
    <n v="88060"/>
    <n v="12.97"/>
    <x v="3"/>
  </r>
  <r>
    <x v="97"/>
    <s v="Craig Bennett"/>
    <x v="3"/>
    <n v="0.06"/>
    <n v="14.42"/>
    <n v="6.75"/>
    <x v="1"/>
    <x v="0"/>
    <x v="2"/>
    <x v="8"/>
    <s v="Medium Box"/>
    <x v="116"/>
    <n v="0.52"/>
    <x v="0"/>
    <x v="3"/>
    <x v="35"/>
    <x v="93"/>
    <n v="2341"/>
    <x v="10"/>
    <x v="13"/>
    <x v="132"/>
    <x v="18"/>
    <x v="136"/>
    <n v="88060"/>
    <n v="14.36"/>
    <x v="3"/>
  </r>
  <r>
    <x v="98"/>
    <s v="Marion Bowling"/>
    <x v="3"/>
    <n v="0.05"/>
    <n v="4.1399999999999997"/>
    <n v="6.6"/>
    <x v="2"/>
    <x v="0"/>
    <x v="0"/>
    <x v="11"/>
    <s v="Small Box"/>
    <x v="117"/>
    <n v="0.49"/>
    <x v="0"/>
    <x v="3"/>
    <x v="33"/>
    <x v="94"/>
    <n v="7506"/>
    <x v="10"/>
    <x v="11"/>
    <x v="133"/>
    <x v="12"/>
    <x v="137"/>
    <n v="88060"/>
    <n v="4.09"/>
    <x v="3"/>
  </r>
  <r>
    <x v="99"/>
    <s v="Tony Doyle"/>
    <x v="3"/>
    <n v="0.03"/>
    <n v="11.34"/>
    <n v="5.01"/>
    <x v="1"/>
    <x v="0"/>
    <x v="2"/>
    <x v="7"/>
    <s v="Small Box"/>
    <x v="118"/>
    <n v="0.36"/>
    <x v="0"/>
    <x v="3"/>
    <x v="33"/>
    <x v="95"/>
    <n v="8601"/>
    <x v="10"/>
    <x v="9"/>
    <x v="134"/>
    <x v="18"/>
    <x v="138"/>
    <n v="88060"/>
    <n v="11.31"/>
    <x v="3"/>
  </r>
  <r>
    <x v="100"/>
    <s v="April Henson"/>
    <x v="0"/>
    <n v="0.03"/>
    <n v="350.98"/>
    <n v="30"/>
    <x v="0"/>
    <x v="1"/>
    <x v="0"/>
    <x v="9"/>
    <s v="Jumbo Drum"/>
    <x v="39"/>
    <n v="0.61"/>
    <x v="0"/>
    <x v="3"/>
    <x v="36"/>
    <x v="96"/>
    <n v="20877"/>
    <x v="11"/>
    <x v="12"/>
    <x v="135"/>
    <x v="8"/>
    <x v="139"/>
    <n v="91228"/>
    <n v="350.95000000000005"/>
    <x v="3"/>
  </r>
  <r>
    <x v="100"/>
    <s v="April Henson"/>
    <x v="0"/>
    <n v="0.04"/>
    <n v="1.68"/>
    <n v="1"/>
    <x v="1"/>
    <x v="1"/>
    <x v="2"/>
    <x v="2"/>
    <s v="Wrap Bag"/>
    <x v="119"/>
    <n v="0.35"/>
    <x v="0"/>
    <x v="3"/>
    <x v="36"/>
    <x v="96"/>
    <n v="20877"/>
    <x v="11"/>
    <x v="10"/>
    <x v="136"/>
    <x v="2"/>
    <x v="140"/>
    <n v="91228"/>
    <n v="1.64"/>
    <x v="3"/>
  </r>
  <r>
    <x v="101"/>
    <s v="Helen H Murphy"/>
    <x v="1"/>
    <n v="0.05"/>
    <n v="6.3"/>
    <n v="0.5"/>
    <x v="1"/>
    <x v="3"/>
    <x v="2"/>
    <x v="13"/>
    <s v="Small Box"/>
    <x v="120"/>
    <n v="0.39"/>
    <x v="0"/>
    <x v="2"/>
    <x v="15"/>
    <x v="29"/>
    <n v="84041"/>
    <x v="11"/>
    <x v="11"/>
    <x v="137"/>
    <x v="19"/>
    <x v="141"/>
    <n v="86520"/>
    <n v="6.25"/>
    <x v="2"/>
  </r>
  <r>
    <x v="101"/>
    <s v="Helen H Murphy"/>
    <x v="1"/>
    <n v="0.09"/>
    <n v="205.99"/>
    <n v="3"/>
    <x v="2"/>
    <x v="3"/>
    <x v="1"/>
    <x v="12"/>
    <s v="Small Box"/>
    <x v="121"/>
    <n v="0.57999999999999996"/>
    <x v="0"/>
    <x v="2"/>
    <x v="15"/>
    <x v="29"/>
    <n v="84041"/>
    <x v="11"/>
    <x v="10"/>
    <x v="138"/>
    <x v="19"/>
    <x v="142"/>
    <n v="86520"/>
    <n v="205.9"/>
    <x v="2"/>
  </r>
  <r>
    <x v="102"/>
    <s v="Harriet Hodges"/>
    <x v="1"/>
    <n v="0.04"/>
    <n v="90.97"/>
    <n v="28"/>
    <x v="0"/>
    <x v="0"/>
    <x v="1"/>
    <x v="3"/>
    <s v="Jumbo Drum"/>
    <x v="122"/>
    <n v="0.38"/>
    <x v="0"/>
    <x v="3"/>
    <x v="11"/>
    <x v="13"/>
    <n v="10039"/>
    <x v="11"/>
    <x v="11"/>
    <x v="139"/>
    <x v="5"/>
    <x v="143"/>
    <n v="33635"/>
    <n v="90.929999999999993"/>
    <x v="3"/>
  </r>
  <r>
    <x v="102"/>
    <s v="Harriet Hodges"/>
    <x v="1"/>
    <n v="7.0000000000000007E-2"/>
    <n v="20.34"/>
    <n v="35"/>
    <x v="1"/>
    <x v="0"/>
    <x v="2"/>
    <x v="6"/>
    <s v="Large Box"/>
    <x v="65"/>
    <n v="0.84"/>
    <x v="0"/>
    <x v="3"/>
    <x v="11"/>
    <x v="13"/>
    <n v="10039"/>
    <x v="11"/>
    <x v="11"/>
    <x v="140"/>
    <x v="18"/>
    <x v="144"/>
    <n v="33635"/>
    <n v="20.27"/>
    <x v="3"/>
  </r>
  <r>
    <x v="103"/>
    <s v="Jordan Berry"/>
    <x v="1"/>
    <n v="0.04"/>
    <n v="90.97"/>
    <n v="28"/>
    <x v="0"/>
    <x v="0"/>
    <x v="1"/>
    <x v="3"/>
    <s v="Jumbo Drum"/>
    <x v="122"/>
    <n v="0.38"/>
    <x v="0"/>
    <x v="3"/>
    <x v="28"/>
    <x v="97"/>
    <n v="16602"/>
    <x v="11"/>
    <x v="11"/>
    <x v="139"/>
    <x v="0"/>
    <x v="145"/>
    <n v="86263"/>
    <n v="90.929999999999993"/>
    <x v="3"/>
  </r>
  <r>
    <x v="103"/>
    <s v="Jordan Berry"/>
    <x v="1"/>
    <n v="7.0000000000000007E-2"/>
    <n v="20.34"/>
    <n v="35"/>
    <x v="1"/>
    <x v="0"/>
    <x v="2"/>
    <x v="6"/>
    <s v="Large Box"/>
    <x v="65"/>
    <n v="0.84"/>
    <x v="0"/>
    <x v="3"/>
    <x v="28"/>
    <x v="97"/>
    <n v="16602"/>
    <x v="11"/>
    <x v="11"/>
    <x v="140"/>
    <x v="3"/>
    <x v="146"/>
    <n v="86263"/>
    <n v="20.27"/>
    <x v="3"/>
  </r>
  <r>
    <x v="104"/>
    <s v="Sidney Greenberg"/>
    <x v="1"/>
    <n v="0.04"/>
    <n v="136.97999999999999"/>
    <n v="24.49"/>
    <x v="2"/>
    <x v="2"/>
    <x v="0"/>
    <x v="11"/>
    <s v="Large Box"/>
    <x v="123"/>
    <n v="0.59"/>
    <x v="0"/>
    <x v="2"/>
    <x v="8"/>
    <x v="98"/>
    <n v="93905"/>
    <x v="11"/>
    <x v="10"/>
    <x v="141"/>
    <x v="4"/>
    <x v="147"/>
    <n v="89706"/>
    <n v="136.94"/>
    <x v="2"/>
  </r>
  <r>
    <x v="105"/>
    <s v="Christian Albright"/>
    <x v="2"/>
    <n v="0.04"/>
    <n v="6.24"/>
    <n v="5.22"/>
    <x v="1"/>
    <x v="0"/>
    <x v="0"/>
    <x v="11"/>
    <s v="Small Box"/>
    <x v="124"/>
    <n v="0.6"/>
    <x v="0"/>
    <x v="0"/>
    <x v="34"/>
    <x v="99"/>
    <n v="37167"/>
    <x v="11"/>
    <x v="16"/>
    <x v="142"/>
    <x v="1"/>
    <x v="148"/>
    <n v="89257"/>
    <n v="6.2"/>
    <x v="0"/>
  </r>
  <r>
    <x v="106"/>
    <s v="Joann Moser"/>
    <x v="2"/>
    <n v="0.09"/>
    <n v="260.98"/>
    <n v="41.91"/>
    <x v="0"/>
    <x v="0"/>
    <x v="0"/>
    <x v="10"/>
    <s v="Jumbo Box"/>
    <x v="125"/>
    <n v="0.59"/>
    <x v="0"/>
    <x v="0"/>
    <x v="34"/>
    <x v="100"/>
    <n v="37174"/>
    <x v="11"/>
    <x v="17"/>
    <x v="143"/>
    <x v="2"/>
    <x v="149"/>
    <n v="89257"/>
    <n v="260.89000000000004"/>
    <x v="0"/>
  </r>
  <r>
    <x v="107"/>
    <s v="Robyn Zhou"/>
    <x v="2"/>
    <n v="0.05"/>
    <n v="350.99"/>
    <n v="39"/>
    <x v="0"/>
    <x v="2"/>
    <x v="0"/>
    <x v="9"/>
    <s v="Jumbo Drum"/>
    <x v="126"/>
    <n v="0.55000000000000004"/>
    <x v="0"/>
    <x v="2"/>
    <x v="3"/>
    <x v="101"/>
    <n v="80112"/>
    <x v="11"/>
    <x v="10"/>
    <x v="144"/>
    <x v="6"/>
    <x v="150"/>
    <n v="89448"/>
    <n v="350.94"/>
    <x v="2"/>
  </r>
  <r>
    <x v="107"/>
    <s v="Robyn Zhou"/>
    <x v="2"/>
    <n v="0"/>
    <n v="8.74"/>
    <n v="1.39"/>
    <x v="1"/>
    <x v="2"/>
    <x v="2"/>
    <x v="15"/>
    <s v="Small Box"/>
    <x v="127"/>
    <n v="0.38"/>
    <x v="0"/>
    <x v="2"/>
    <x v="3"/>
    <x v="101"/>
    <n v="80112"/>
    <x v="11"/>
    <x v="14"/>
    <x v="145"/>
    <x v="12"/>
    <x v="151"/>
    <n v="89448"/>
    <n v="8.74"/>
    <x v="2"/>
  </r>
  <r>
    <x v="107"/>
    <s v="Robyn Zhou"/>
    <x v="2"/>
    <n v="0.02"/>
    <n v="1.98"/>
    <n v="0.7"/>
    <x v="1"/>
    <x v="2"/>
    <x v="2"/>
    <x v="14"/>
    <s v="Wrap Bag"/>
    <x v="128"/>
    <n v="0.83"/>
    <x v="0"/>
    <x v="2"/>
    <x v="3"/>
    <x v="101"/>
    <n v="80112"/>
    <x v="11"/>
    <x v="14"/>
    <x v="146"/>
    <x v="8"/>
    <x v="152"/>
    <n v="89448"/>
    <n v="1.96"/>
    <x v="2"/>
  </r>
  <r>
    <x v="108"/>
    <s v="Becky Farmer"/>
    <x v="2"/>
    <n v="0.01"/>
    <n v="29.89"/>
    <n v="1.99"/>
    <x v="1"/>
    <x v="3"/>
    <x v="1"/>
    <x v="1"/>
    <s v="Small Pack"/>
    <x v="129"/>
    <n v="0.5"/>
    <x v="0"/>
    <x v="1"/>
    <x v="25"/>
    <x v="102"/>
    <n v="48911"/>
    <x v="11"/>
    <x v="14"/>
    <x v="147"/>
    <x v="3"/>
    <x v="153"/>
    <n v="88702"/>
    <n v="29.88"/>
    <x v="1"/>
  </r>
  <r>
    <x v="109"/>
    <s v="Elsie Boykin"/>
    <x v="4"/>
    <n v="0.1"/>
    <n v="40.98"/>
    <n v="6.5"/>
    <x v="1"/>
    <x v="1"/>
    <x v="1"/>
    <x v="1"/>
    <s v="Small Box"/>
    <x v="130"/>
    <n v="0.74"/>
    <x v="0"/>
    <x v="0"/>
    <x v="32"/>
    <x v="103"/>
    <n v="41075"/>
    <x v="11"/>
    <x v="10"/>
    <x v="148"/>
    <x v="6"/>
    <x v="154"/>
    <n v="88554"/>
    <n v="40.879999999999995"/>
    <x v="0"/>
  </r>
  <r>
    <x v="110"/>
    <s v="Jordan Wilkinson"/>
    <x v="3"/>
    <n v="0.09"/>
    <n v="27.75"/>
    <n v="19.989999999999998"/>
    <x v="1"/>
    <x v="3"/>
    <x v="2"/>
    <x v="6"/>
    <s v="Small Box"/>
    <x v="131"/>
    <n v="0.67"/>
    <x v="0"/>
    <x v="0"/>
    <x v="32"/>
    <x v="104"/>
    <n v="41042"/>
    <x v="11"/>
    <x v="11"/>
    <x v="149"/>
    <x v="19"/>
    <x v="155"/>
    <n v="91200"/>
    <n v="27.66"/>
    <x v="0"/>
  </r>
  <r>
    <x v="111"/>
    <s v="Craig Liu"/>
    <x v="3"/>
    <n v="7.0000000000000007E-2"/>
    <n v="65.989999999999995"/>
    <n v="8.8000000000000007"/>
    <x v="1"/>
    <x v="2"/>
    <x v="1"/>
    <x v="12"/>
    <s v="Small Box"/>
    <x v="132"/>
    <n v="0.57999999999999996"/>
    <x v="0"/>
    <x v="2"/>
    <x v="8"/>
    <x v="105"/>
    <n v="94521"/>
    <x v="11"/>
    <x v="13"/>
    <x v="150"/>
    <x v="13"/>
    <x v="156"/>
    <n v="86886"/>
    <n v="65.92"/>
    <x v="2"/>
  </r>
  <r>
    <x v="112"/>
    <s v="Pauline Finch"/>
    <x v="3"/>
    <n v="0"/>
    <n v="10.01"/>
    <n v="1.99"/>
    <x v="2"/>
    <x v="2"/>
    <x v="1"/>
    <x v="1"/>
    <s v="Small Pack"/>
    <x v="133"/>
    <n v="0.41"/>
    <x v="0"/>
    <x v="2"/>
    <x v="8"/>
    <x v="106"/>
    <n v="92627"/>
    <x v="11"/>
    <x v="10"/>
    <x v="151"/>
    <x v="8"/>
    <x v="157"/>
    <n v="86886"/>
    <n v="10.01"/>
    <x v="2"/>
  </r>
  <r>
    <x v="113"/>
    <s v="Sean N Boyer"/>
    <x v="3"/>
    <n v="7.0000000000000007E-2"/>
    <n v="65.989999999999995"/>
    <n v="8.8000000000000007"/>
    <x v="1"/>
    <x v="2"/>
    <x v="1"/>
    <x v="12"/>
    <s v="Small Box"/>
    <x v="132"/>
    <n v="0.57999999999999996"/>
    <x v="0"/>
    <x v="2"/>
    <x v="8"/>
    <x v="10"/>
    <n v="90045"/>
    <x v="11"/>
    <x v="13"/>
    <x v="150"/>
    <x v="24"/>
    <x v="158"/>
    <n v="23877"/>
    <n v="65.92"/>
    <x v="2"/>
  </r>
  <r>
    <x v="113"/>
    <s v="Sean N Boyer"/>
    <x v="3"/>
    <n v="0"/>
    <n v="10.01"/>
    <n v="1.99"/>
    <x v="2"/>
    <x v="2"/>
    <x v="1"/>
    <x v="1"/>
    <s v="Small Pack"/>
    <x v="133"/>
    <n v="0.41"/>
    <x v="0"/>
    <x v="2"/>
    <x v="8"/>
    <x v="10"/>
    <n v="90045"/>
    <x v="11"/>
    <x v="10"/>
    <x v="152"/>
    <x v="25"/>
    <x v="159"/>
    <n v="23877"/>
    <n v="10.01"/>
    <x v="2"/>
  </r>
  <r>
    <x v="114"/>
    <s v="Lynn Hines"/>
    <x v="0"/>
    <n v="0.06"/>
    <n v="2.08"/>
    <n v="5.33"/>
    <x v="1"/>
    <x v="2"/>
    <x v="0"/>
    <x v="11"/>
    <s v="Small Box"/>
    <x v="134"/>
    <n v="0.43"/>
    <x v="0"/>
    <x v="3"/>
    <x v="36"/>
    <x v="107"/>
    <n v="20740"/>
    <x v="12"/>
    <x v="11"/>
    <x v="153"/>
    <x v="7"/>
    <x v="160"/>
    <n v="91480"/>
    <n v="2.02"/>
    <x v="3"/>
  </r>
  <r>
    <x v="115"/>
    <s v="Gregory Rao"/>
    <x v="2"/>
    <n v="0.02"/>
    <n v="48.04"/>
    <n v="5.09"/>
    <x v="1"/>
    <x v="3"/>
    <x v="2"/>
    <x v="7"/>
    <s v="Small Box"/>
    <x v="135"/>
    <n v="0.37"/>
    <x v="0"/>
    <x v="2"/>
    <x v="8"/>
    <x v="108"/>
    <n v="95336"/>
    <x v="12"/>
    <x v="11"/>
    <x v="154"/>
    <x v="6"/>
    <x v="161"/>
    <n v="90058"/>
    <n v="48.019999999999996"/>
    <x v="2"/>
  </r>
  <r>
    <x v="116"/>
    <s v="Katharine Bass"/>
    <x v="2"/>
    <n v="0.06"/>
    <n v="7.99"/>
    <n v="5.03"/>
    <x v="1"/>
    <x v="1"/>
    <x v="1"/>
    <x v="12"/>
    <s v="Medium Box"/>
    <x v="136"/>
    <n v="0.6"/>
    <x v="0"/>
    <x v="2"/>
    <x v="26"/>
    <x v="109"/>
    <n v="89015"/>
    <x v="12"/>
    <x v="11"/>
    <x v="155"/>
    <x v="19"/>
    <x v="162"/>
    <n v="88881"/>
    <n v="7.9300000000000006"/>
    <x v="2"/>
  </r>
  <r>
    <x v="117"/>
    <s v="Gordon Lyon"/>
    <x v="2"/>
    <n v="0.06"/>
    <n v="4.4800000000000004"/>
    <n v="49"/>
    <x v="1"/>
    <x v="3"/>
    <x v="2"/>
    <x v="8"/>
    <s v="Large Box"/>
    <x v="137"/>
    <n v="0.6"/>
    <x v="0"/>
    <x v="2"/>
    <x v="8"/>
    <x v="110"/>
    <n v="91767"/>
    <x v="12"/>
    <x v="16"/>
    <x v="156"/>
    <x v="7"/>
    <x v="163"/>
    <n v="88645"/>
    <n v="4.4200000000000008"/>
    <x v="2"/>
  </r>
  <r>
    <x v="118"/>
    <s v="Mike G Hartman"/>
    <x v="2"/>
    <n v="7.0000000000000007E-2"/>
    <n v="5.98"/>
    <n v="5.79"/>
    <x v="1"/>
    <x v="1"/>
    <x v="2"/>
    <x v="7"/>
    <s v="Small Box"/>
    <x v="138"/>
    <n v="0.36"/>
    <x v="0"/>
    <x v="0"/>
    <x v="12"/>
    <x v="111"/>
    <n v="33024"/>
    <x v="12"/>
    <x v="12"/>
    <x v="157"/>
    <x v="1"/>
    <x v="164"/>
    <n v="90408"/>
    <n v="5.91"/>
    <x v="0"/>
  </r>
  <r>
    <x v="119"/>
    <s v="Phillip Blum"/>
    <x v="4"/>
    <n v="0.08"/>
    <n v="125.99"/>
    <n v="4.2"/>
    <x v="1"/>
    <x v="1"/>
    <x v="1"/>
    <x v="12"/>
    <s v="Small Box"/>
    <x v="139"/>
    <n v="0.56999999999999995"/>
    <x v="0"/>
    <x v="2"/>
    <x v="14"/>
    <x v="112"/>
    <n v="97060"/>
    <x v="12"/>
    <x v="10"/>
    <x v="158"/>
    <x v="15"/>
    <x v="165"/>
    <n v="85980"/>
    <n v="125.91"/>
    <x v="2"/>
  </r>
  <r>
    <x v="120"/>
    <s v="Jean Webster"/>
    <x v="0"/>
    <n v="0.08"/>
    <n v="7.77"/>
    <n v="9.23"/>
    <x v="1"/>
    <x v="0"/>
    <x v="2"/>
    <x v="8"/>
    <s v="Small Box"/>
    <x v="140"/>
    <n v="0.57999999999999996"/>
    <x v="0"/>
    <x v="3"/>
    <x v="28"/>
    <x v="113"/>
    <n v="18103"/>
    <x v="13"/>
    <x v="14"/>
    <x v="159"/>
    <x v="12"/>
    <x v="166"/>
    <n v="88666"/>
    <n v="7.6899999999999995"/>
    <x v="3"/>
  </r>
  <r>
    <x v="120"/>
    <s v="Jean Webster"/>
    <x v="0"/>
    <n v="0.1"/>
    <n v="18.97"/>
    <n v="9.5399999999999991"/>
    <x v="2"/>
    <x v="0"/>
    <x v="2"/>
    <x v="7"/>
    <s v="Small Box"/>
    <x v="141"/>
    <n v="0.37"/>
    <x v="0"/>
    <x v="3"/>
    <x v="28"/>
    <x v="113"/>
    <n v="18103"/>
    <x v="13"/>
    <x v="14"/>
    <x v="160"/>
    <x v="6"/>
    <x v="167"/>
    <n v="88666"/>
    <n v="18.869999999999997"/>
    <x v="3"/>
  </r>
  <r>
    <x v="104"/>
    <s v="Sidney Greenberg"/>
    <x v="0"/>
    <n v="0.08"/>
    <n v="115.99"/>
    <n v="56.14"/>
    <x v="0"/>
    <x v="2"/>
    <x v="1"/>
    <x v="3"/>
    <s v="Jumbo Drum"/>
    <x v="142"/>
    <n v="0.4"/>
    <x v="0"/>
    <x v="2"/>
    <x v="8"/>
    <x v="98"/>
    <n v="93905"/>
    <x v="13"/>
    <x v="14"/>
    <x v="161"/>
    <x v="18"/>
    <x v="168"/>
    <n v="89704"/>
    <n v="115.91"/>
    <x v="2"/>
  </r>
  <r>
    <x v="104"/>
    <s v="Sidney Greenberg"/>
    <x v="0"/>
    <n v="0.08"/>
    <n v="4.28"/>
    <n v="0.94"/>
    <x v="1"/>
    <x v="2"/>
    <x v="2"/>
    <x v="2"/>
    <s v="Wrap Bag"/>
    <x v="143"/>
    <n v="0.56000000000000005"/>
    <x v="0"/>
    <x v="2"/>
    <x v="8"/>
    <x v="98"/>
    <n v="93905"/>
    <x v="13"/>
    <x v="16"/>
    <x v="162"/>
    <x v="12"/>
    <x v="169"/>
    <n v="89704"/>
    <n v="4.2"/>
    <x v="2"/>
  </r>
  <r>
    <x v="121"/>
    <s v="Debbie Stevenson"/>
    <x v="2"/>
    <n v="7.0000000000000007E-2"/>
    <n v="165.2"/>
    <n v="19.989999999999998"/>
    <x v="1"/>
    <x v="0"/>
    <x v="2"/>
    <x v="6"/>
    <s v="Small Box"/>
    <x v="144"/>
    <n v="0.59"/>
    <x v="0"/>
    <x v="2"/>
    <x v="8"/>
    <x v="114"/>
    <n v="90069"/>
    <x v="13"/>
    <x v="14"/>
    <x v="163"/>
    <x v="12"/>
    <x v="170"/>
    <n v="88061"/>
    <n v="165.13"/>
    <x v="2"/>
  </r>
  <r>
    <x v="122"/>
    <s v="Clarence Crowder"/>
    <x v="2"/>
    <n v="0.03"/>
    <n v="6.45"/>
    <n v="1.34"/>
    <x v="1"/>
    <x v="1"/>
    <x v="2"/>
    <x v="7"/>
    <s v="Wrap Bag"/>
    <x v="145"/>
    <n v="0.36"/>
    <x v="0"/>
    <x v="2"/>
    <x v="4"/>
    <x v="115"/>
    <n v="98503"/>
    <x v="13"/>
    <x v="17"/>
    <x v="164"/>
    <x v="13"/>
    <x v="171"/>
    <n v="88448"/>
    <n v="6.42"/>
    <x v="2"/>
  </r>
  <r>
    <x v="123"/>
    <s v="Leroy Field"/>
    <x v="4"/>
    <n v="0.06"/>
    <n v="19.989999999999998"/>
    <n v="11.17"/>
    <x v="1"/>
    <x v="3"/>
    <x v="0"/>
    <x v="11"/>
    <s v="Large Box"/>
    <x v="146"/>
    <n v="0.6"/>
    <x v="0"/>
    <x v="2"/>
    <x v="37"/>
    <x v="116"/>
    <n v="83854"/>
    <x v="13"/>
    <x v="10"/>
    <x v="165"/>
    <x v="12"/>
    <x v="172"/>
    <n v="89716"/>
    <n v="19.93"/>
    <x v="2"/>
  </r>
  <r>
    <x v="124"/>
    <s v="Harriet Moore"/>
    <x v="4"/>
    <n v="0.06"/>
    <n v="320.98"/>
    <n v="58.95"/>
    <x v="0"/>
    <x v="3"/>
    <x v="0"/>
    <x v="9"/>
    <s v="Jumbo Drum"/>
    <x v="147"/>
    <n v="0.56999999999999995"/>
    <x v="0"/>
    <x v="2"/>
    <x v="37"/>
    <x v="117"/>
    <n v="83440"/>
    <x v="13"/>
    <x v="14"/>
    <x v="166"/>
    <x v="5"/>
    <x v="173"/>
    <n v="89716"/>
    <n v="320.92"/>
    <x v="2"/>
  </r>
  <r>
    <x v="125"/>
    <s v="Laurence Simon"/>
    <x v="3"/>
    <n v="0.1"/>
    <n v="22.01"/>
    <n v="5.53"/>
    <x v="1"/>
    <x v="2"/>
    <x v="2"/>
    <x v="2"/>
    <s v="Small Pack"/>
    <x v="148"/>
    <n v="0.59"/>
    <x v="0"/>
    <x v="1"/>
    <x v="6"/>
    <x v="118"/>
    <n v="63129"/>
    <x v="13"/>
    <x v="12"/>
    <x v="167"/>
    <x v="15"/>
    <x v="174"/>
    <n v="87900"/>
    <n v="21.91"/>
    <x v="1"/>
  </r>
  <r>
    <x v="126"/>
    <s v="Robyn Crawford"/>
    <x v="3"/>
    <n v="0.1"/>
    <n v="208.16"/>
    <n v="68.02"/>
    <x v="0"/>
    <x v="0"/>
    <x v="2"/>
    <x v="8"/>
    <s v="Jumbo Drum"/>
    <x v="149"/>
    <n v="0.57999999999999996"/>
    <x v="0"/>
    <x v="0"/>
    <x v="34"/>
    <x v="119"/>
    <n v="38138"/>
    <x v="13"/>
    <x v="10"/>
    <x v="168"/>
    <x v="7"/>
    <x v="175"/>
    <n v="86507"/>
    <n v="208.06"/>
    <x v="0"/>
  </r>
  <r>
    <x v="127"/>
    <s v="Arthur Gold"/>
    <x v="3"/>
    <n v="7.0000000000000007E-2"/>
    <n v="90.48"/>
    <n v="19.989999999999998"/>
    <x v="1"/>
    <x v="0"/>
    <x v="2"/>
    <x v="15"/>
    <s v="Small Box"/>
    <x v="150"/>
    <n v="0.4"/>
    <x v="0"/>
    <x v="0"/>
    <x v="34"/>
    <x v="120"/>
    <n v="37075"/>
    <x v="13"/>
    <x v="12"/>
    <x v="169"/>
    <x v="0"/>
    <x v="176"/>
    <n v="86507"/>
    <n v="90.410000000000011"/>
    <x v="0"/>
  </r>
  <r>
    <x v="127"/>
    <s v="Arthur Gold"/>
    <x v="3"/>
    <n v="0.01"/>
    <n v="9.48"/>
    <n v="7.29"/>
    <x v="2"/>
    <x v="0"/>
    <x v="0"/>
    <x v="11"/>
    <s v="Small Pack"/>
    <x v="151"/>
    <n v="0.45"/>
    <x v="0"/>
    <x v="0"/>
    <x v="34"/>
    <x v="120"/>
    <n v="37075"/>
    <x v="13"/>
    <x v="14"/>
    <x v="170"/>
    <x v="3"/>
    <x v="177"/>
    <n v="86507"/>
    <n v="9.4700000000000006"/>
    <x v="0"/>
  </r>
  <r>
    <x v="127"/>
    <s v="Arthur Gold"/>
    <x v="3"/>
    <n v="0.02"/>
    <n v="4.28"/>
    <n v="0.94"/>
    <x v="1"/>
    <x v="0"/>
    <x v="2"/>
    <x v="2"/>
    <s v="Wrap Bag"/>
    <x v="143"/>
    <n v="0.56000000000000005"/>
    <x v="0"/>
    <x v="0"/>
    <x v="34"/>
    <x v="120"/>
    <n v="37075"/>
    <x v="13"/>
    <x v="12"/>
    <x v="171"/>
    <x v="7"/>
    <x v="178"/>
    <n v="86507"/>
    <n v="4.2600000000000007"/>
    <x v="0"/>
  </r>
  <r>
    <x v="128"/>
    <s v="Kent Kerr"/>
    <x v="0"/>
    <n v="0.09"/>
    <n v="2.88"/>
    <n v="0.7"/>
    <x v="1"/>
    <x v="1"/>
    <x v="2"/>
    <x v="2"/>
    <s v="Wrap Bag"/>
    <x v="152"/>
    <n v="0.56000000000000005"/>
    <x v="0"/>
    <x v="0"/>
    <x v="34"/>
    <x v="121"/>
    <n v="37918"/>
    <x v="14"/>
    <x v="14"/>
    <x v="172"/>
    <x v="0"/>
    <x v="179"/>
    <n v="89520"/>
    <n v="2.79"/>
    <x v="0"/>
  </r>
  <r>
    <x v="129"/>
    <s v="Dawn Larson"/>
    <x v="0"/>
    <n v="0.09"/>
    <n v="2.88"/>
    <n v="0.7"/>
    <x v="1"/>
    <x v="3"/>
    <x v="2"/>
    <x v="2"/>
    <s v="Wrap Bag"/>
    <x v="153"/>
    <n v="0.56000000000000005"/>
    <x v="0"/>
    <x v="1"/>
    <x v="25"/>
    <x v="122"/>
    <n v="48071"/>
    <x v="14"/>
    <x v="12"/>
    <x v="173"/>
    <x v="12"/>
    <x v="180"/>
    <n v="88758"/>
    <n v="2.79"/>
    <x v="1"/>
  </r>
  <r>
    <x v="130"/>
    <s v="Ernest Barber"/>
    <x v="1"/>
    <n v="0.02"/>
    <n v="15.28"/>
    <n v="1.99"/>
    <x v="1"/>
    <x v="3"/>
    <x v="1"/>
    <x v="1"/>
    <s v="Small Pack"/>
    <x v="154"/>
    <n v="0.42"/>
    <x v="0"/>
    <x v="2"/>
    <x v="26"/>
    <x v="123"/>
    <n v="89701"/>
    <x v="14"/>
    <x v="14"/>
    <x v="174"/>
    <x v="9"/>
    <x v="181"/>
    <n v="88479"/>
    <n v="15.26"/>
    <x v="2"/>
  </r>
  <r>
    <x v="130"/>
    <s v="Ernest Barber"/>
    <x v="1"/>
    <n v="0"/>
    <n v="85.99"/>
    <n v="3.3"/>
    <x v="1"/>
    <x v="3"/>
    <x v="1"/>
    <x v="12"/>
    <s v="Small Pack"/>
    <x v="155"/>
    <n v="0.37"/>
    <x v="0"/>
    <x v="2"/>
    <x v="26"/>
    <x v="123"/>
    <n v="89701"/>
    <x v="14"/>
    <x v="14"/>
    <x v="175"/>
    <x v="3"/>
    <x v="182"/>
    <n v="88479"/>
    <n v="85.99"/>
    <x v="2"/>
  </r>
  <r>
    <x v="131"/>
    <s v="Eileen Fletcher"/>
    <x v="1"/>
    <n v="0.08"/>
    <n v="4.91"/>
    <n v="4.97"/>
    <x v="1"/>
    <x v="3"/>
    <x v="2"/>
    <x v="5"/>
    <s v="Small Box"/>
    <x v="156"/>
    <n v="0.38"/>
    <x v="0"/>
    <x v="1"/>
    <x v="2"/>
    <x v="124"/>
    <n v="46404"/>
    <x v="14"/>
    <x v="14"/>
    <x v="176"/>
    <x v="4"/>
    <x v="183"/>
    <n v="88600"/>
    <n v="4.83"/>
    <x v="1"/>
  </r>
  <r>
    <x v="131"/>
    <s v="Eileen Fletcher"/>
    <x v="1"/>
    <n v="0.01"/>
    <n v="3499.99"/>
    <n v="24.49"/>
    <x v="1"/>
    <x v="3"/>
    <x v="1"/>
    <x v="4"/>
    <s v="Large Box"/>
    <x v="157"/>
    <n v="0.37"/>
    <x v="0"/>
    <x v="1"/>
    <x v="2"/>
    <x v="124"/>
    <n v="46404"/>
    <x v="14"/>
    <x v="14"/>
    <x v="177"/>
    <x v="3"/>
    <x v="184"/>
    <n v="88600"/>
    <n v="3499.9799999999996"/>
    <x v="1"/>
  </r>
  <r>
    <x v="132"/>
    <s v="Jeremy Pratt"/>
    <x v="1"/>
    <n v="0.03"/>
    <n v="5.84"/>
    <n v="1.2"/>
    <x v="1"/>
    <x v="3"/>
    <x v="2"/>
    <x v="2"/>
    <s v="Wrap Bag"/>
    <x v="5"/>
    <n v="0.55000000000000004"/>
    <x v="0"/>
    <x v="1"/>
    <x v="2"/>
    <x v="125"/>
    <n v="46530"/>
    <x v="14"/>
    <x v="16"/>
    <x v="178"/>
    <x v="0"/>
    <x v="185"/>
    <n v="88600"/>
    <n v="5.81"/>
    <x v="1"/>
  </r>
  <r>
    <x v="133"/>
    <s v="Lori Wolfe"/>
    <x v="1"/>
    <n v="0.08"/>
    <n v="8.09"/>
    <n v="7.96"/>
    <x v="2"/>
    <x v="2"/>
    <x v="0"/>
    <x v="11"/>
    <s v="Small Box"/>
    <x v="158"/>
    <n v="0.49"/>
    <x v="0"/>
    <x v="0"/>
    <x v="0"/>
    <x v="126"/>
    <n v="39401"/>
    <x v="14"/>
    <x v="14"/>
    <x v="179"/>
    <x v="5"/>
    <x v="186"/>
    <n v="90530"/>
    <n v="8.01"/>
    <x v="0"/>
  </r>
  <r>
    <x v="134"/>
    <s v="Tina Evans"/>
    <x v="2"/>
    <n v="0.01"/>
    <n v="4.9800000000000004"/>
    <n v="4.75"/>
    <x v="1"/>
    <x v="2"/>
    <x v="2"/>
    <x v="7"/>
    <s v="Small Box"/>
    <x v="159"/>
    <n v="0.36"/>
    <x v="0"/>
    <x v="1"/>
    <x v="10"/>
    <x v="127"/>
    <n v="60148"/>
    <x v="14"/>
    <x v="18"/>
    <x v="180"/>
    <x v="19"/>
    <x v="187"/>
    <n v="89128"/>
    <n v="4.9700000000000006"/>
    <x v="1"/>
  </r>
  <r>
    <x v="134"/>
    <s v="Tina Evans"/>
    <x v="2"/>
    <n v="0.04"/>
    <n v="6.35"/>
    <n v="1.02"/>
    <x v="1"/>
    <x v="2"/>
    <x v="2"/>
    <x v="7"/>
    <s v="Wrap Bag"/>
    <x v="160"/>
    <n v="0.39"/>
    <x v="0"/>
    <x v="1"/>
    <x v="10"/>
    <x v="127"/>
    <n v="60148"/>
    <x v="14"/>
    <x v="18"/>
    <x v="181"/>
    <x v="4"/>
    <x v="188"/>
    <n v="89128"/>
    <n v="6.31"/>
    <x v="1"/>
  </r>
  <r>
    <x v="135"/>
    <s v="Rhonda Ivey"/>
    <x v="4"/>
    <n v="0.06"/>
    <n v="7.04"/>
    <n v="2.17"/>
    <x v="1"/>
    <x v="0"/>
    <x v="2"/>
    <x v="7"/>
    <s v="Wrap Bag"/>
    <x v="161"/>
    <n v="0.38"/>
    <x v="0"/>
    <x v="3"/>
    <x v="28"/>
    <x v="128"/>
    <n v="15122"/>
    <x v="14"/>
    <x v="16"/>
    <x v="182"/>
    <x v="0"/>
    <x v="189"/>
    <n v="91086"/>
    <n v="6.98"/>
    <x v="3"/>
  </r>
  <r>
    <x v="136"/>
    <s v="Wesley Tate"/>
    <x v="3"/>
    <n v="0"/>
    <n v="8.6"/>
    <n v="6.19"/>
    <x v="1"/>
    <x v="3"/>
    <x v="2"/>
    <x v="5"/>
    <s v="Small Box"/>
    <x v="162"/>
    <n v="0.38"/>
    <x v="0"/>
    <x v="1"/>
    <x v="10"/>
    <x v="129"/>
    <n v="60653"/>
    <x v="14"/>
    <x v="12"/>
    <x v="183"/>
    <x v="26"/>
    <x v="190"/>
    <n v="37729"/>
    <n v="8.6"/>
    <x v="1"/>
  </r>
  <r>
    <x v="137"/>
    <s v="Crystal Floyd"/>
    <x v="3"/>
    <n v="0"/>
    <n v="8.6"/>
    <n v="6.19"/>
    <x v="1"/>
    <x v="3"/>
    <x v="2"/>
    <x v="5"/>
    <s v="Small Box"/>
    <x v="162"/>
    <n v="0.38"/>
    <x v="0"/>
    <x v="1"/>
    <x v="25"/>
    <x v="130"/>
    <n v="49017"/>
    <x v="14"/>
    <x v="12"/>
    <x v="184"/>
    <x v="4"/>
    <x v="191"/>
    <n v="86144"/>
    <n v="8.6"/>
    <x v="1"/>
  </r>
  <r>
    <x v="138"/>
    <s v="Patricia Cole Blair"/>
    <x v="0"/>
    <n v="0.09"/>
    <n v="28.48"/>
    <n v="1.99"/>
    <x v="1"/>
    <x v="0"/>
    <x v="1"/>
    <x v="1"/>
    <s v="Small Pack"/>
    <x v="47"/>
    <n v="0.4"/>
    <x v="0"/>
    <x v="1"/>
    <x v="38"/>
    <x v="131"/>
    <n v="67212"/>
    <x v="15"/>
    <x v="17"/>
    <x v="185"/>
    <x v="12"/>
    <x v="192"/>
    <n v="89762"/>
    <n v="28.39"/>
    <x v="1"/>
  </r>
  <r>
    <x v="138"/>
    <s v="Patricia Cole Blair"/>
    <x v="0"/>
    <n v="0.08"/>
    <n v="65.989999999999995"/>
    <n v="4.99"/>
    <x v="2"/>
    <x v="0"/>
    <x v="1"/>
    <x v="12"/>
    <s v="Small Box"/>
    <x v="163"/>
    <n v="0.57999999999999996"/>
    <x v="0"/>
    <x v="1"/>
    <x v="38"/>
    <x v="131"/>
    <n v="67212"/>
    <x v="15"/>
    <x v="15"/>
    <x v="186"/>
    <x v="15"/>
    <x v="193"/>
    <n v="89762"/>
    <n v="65.91"/>
    <x v="1"/>
  </r>
  <r>
    <x v="139"/>
    <s v="Alex Watkins"/>
    <x v="0"/>
    <n v="0.09"/>
    <n v="2.1800000000000002"/>
    <n v="0.78"/>
    <x v="1"/>
    <x v="0"/>
    <x v="2"/>
    <x v="14"/>
    <s v="Wrap Bag"/>
    <x v="164"/>
    <n v="0.52"/>
    <x v="0"/>
    <x v="3"/>
    <x v="11"/>
    <x v="132"/>
    <n v="11598"/>
    <x v="15"/>
    <x v="15"/>
    <x v="187"/>
    <x v="13"/>
    <x v="194"/>
    <n v="89679"/>
    <n v="2.0900000000000003"/>
    <x v="3"/>
  </r>
  <r>
    <x v="139"/>
    <s v="Alex Watkins"/>
    <x v="0"/>
    <n v="0.05"/>
    <n v="179.29"/>
    <n v="29.21"/>
    <x v="0"/>
    <x v="0"/>
    <x v="0"/>
    <x v="0"/>
    <s v="Jumbo Box"/>
    <x v="165"/>
    <n v="0.76"/>
    <x v="0"/>
    <x v="3"/>
    <x v="11"/>
    <x v="132"/>
    <n v="11598"/>
    <x v="15"/>
    <x v="15"/>
    <x v="188"/>
    <x v="3"/>
    <x v="195"/>
    <n v="89679"/>
    <n v="179.23999999999998"/>
    <x v="3"/>
  </r>
  <r>
    <x v="140"/>
    <s v="Courtney Nelson"/>
    <x v="0"/>
    <n v="0.02"/>
    <n v="110.98"/>
    <n v="13.99"/>
    <x v="1"/>
    <x v="1"/>
    <x v="0"/>
    <x v="11"/>
    <s v="Medium Box"/>
    <x v="166"/>
    <n v="0.69"/>
    <x v="0"/>
    <x v="3"/>
    <x v="36"/>
    <x v="133"/>
    <n v="20707"/>
    <x v="15"/>
    <x v="15"/>
    <x v="189"/>
    <x v="0"/>
    <x v="196"/>
    <n v="86591"/>
    <n v="110.96000000000001"/>
    <x v="3"/>
  </r>
  <r>
    <x v="140"/>
    <s v="Courtney Nelson"/>
    <x v="0"/>
    <n v="0.01"/>
    <n v="8.01"/>
    <n v="2.87"/>
    <x v="1"/>
    <x v="1"/>
    <x v="2"/>
    <x v="7"/>
    <s v="Wrap Bag"/>
    <x v="167"/>
    <n v="0.4"/>
    <x v="0"/>
    <x v="3"/>
    <x v="36"/>
    <x v="133"/>
    <n v="20707"/>
    <x v="15"/>
    <x v="15"/>
    <x v="190"/>
    <x v="2"/>
    <x v="197"/>
    <n v="86591"/>
    <n v="8"/>
    <x v="3"/>
  </r>
  <r>
    <x v="141"/>
    <s v="Max Small"/>
    <x v="1"/>
    <n v="0.03"/>
    <n v="7.37"/>
    <n v="5.53"/>
    <x v="1"/>
    <x v="3"/>
    <x v="1"/>
    <x v="1"/>
    <s v="Small Pack"/>
    <x v="168"/>
    <n v="0.69"/>
    <x v="0"/>
    <x v="1"/>
    <x v="19"/>
    <x v="134"/>
    <n v="74006"/>
    <x v="15"/>
    <x v="15"/>
    <x v="191"/>
    <x v="8"/>
    <x v="198"/>
    <n v="88972"/>
    <n v="7.34"/>
    <x v="1"/>
  </r>
  <r>
    <x v="142"/>
    <s v="Miriam Mueller"/>
    <x v="2"/>
    <n v="0.04"/>
    <n v="22.72"/>
    <n v="8.99"/>
    <x v="1"/>
    <x v="3"/>
    <x v="0"/>
    <x v="11"/>
    <s v="Small Pack"/>
    <x v="90"/>
    <n v="0.44"/>
    <x v="0"/>
    <x v="0"/>
    <x v="34"/>
    <x v="135"/>
    <n v="37130"/>
    <x v="15"/>
    <x v="18"/>
    <x v="192"/>
    <x v="13"/>
    <x v="199"/>
    <n v="88677"/>
    <n v="22.68"/>
    <x v="0"/>
  </r>
  <r>
    <x v="143"/>
    <s v="Allison Kirby"/>
    <x v="2"/>
    <n v="0.04"/>
    <n v="22.72"/>
    <n v="8.99"/>
    <x v="1"/>
    <x v="3"/>
    <x v="0"/>
    <x v="11"/>
    <s v="Small Pack"/>
    <x v="90"/>
    <n v="0.44"/>
    <x v="0"/>
    <x v="1"/>
    <x v="18"/>
    <x v="136"/>
    <n v="75203"/>
    <x v="15"/>
    <x v="18"/>
    <x v="193"/>
    <x v="24"/>
    <x v="200"/>
    <n v="22147"/>
    <n v="22.68"/>
    <x v="1"/>
  </r>
  <r>
    <x v="144"/>
    <s v="Daniel Richmond"/>
    <x v="2"/>
    <n v="0.04"/>
    <n v="2.98"/>
    <n v="2.0299999999999998"/>
    <x v="2"/>
    <x v="3"/>
    <x v="2"/>
    <x v="2"/>
    <s v="Wrap Bag"/>
    <x v="169"/>
    <n v="0.56999999999999995"/>
    <x v="0"/>
    <x v="3"/>
    <x v="27"/>
    <x v="137"/>
    <n v="44512"/>
    <x v="15"/>
    <x v="14"/>
    <x v="194"/>
    <x v="18"/>
    <x v="201"/>
    <n v="88745"/>
    <n v="2.94"/>
    <x v="3"/>
  </r>
  <r>
    <x v="144"/>
    <s v="Daniel Richmond"/>
    <x v="2"/>
    <n v="0.01"/>
    <n v="125.99"/>
    <n v="8.99"/>
    <x v="1"/>
    <x v="3"/>
    <x v="1"/>
    <x v="12"/>
    <s v="Small Box"/>
    <x v="99"/>
    <n v="0.59"/>
    <x v="0"/>
    <x v="3"/>
    <x v="27"/>
    <x v="137"/>
    <n v="44512"/>
    <x v="15"/>
    <x v="19"/>
    <x v="195"/>
    <x v="5"/>
    <x v="202"/>
    <n v="88745"/>
    <n v="125.97999999999999"/>
    <x v="3"/>
  </r>
  <r>
    <x v="145"/>
    <s v="Holly Osborne"/>
    <x v="4"/>
    <n v="0"/>
    <n v="13.43"/>
    <n v="5.5"/>
    <x v="1"/>
    <x v="2"/>
    <x v="2"/>
    <x v="6"/>
    <s v="Small Box"/>
    <x v="170"/>
    <n v="0.56999999999999995"/>
    <x v="0"/>
    <x v="0"/>
    <x v="1"/>
    <x v="138"/>
    <n v="71901"/>
    <x v="15"/>
    <x v="16"/>
    <x v="196"/>
    <x v="13"/>
    <x v="203"/>
    <n v="86338"/>
    <n v="13.43"/>
    <x v="0"/>
  </r>
  <r>
    <x v="146"/>
    <s v="Kristine Singleton"/>
    <x v="4"/>
    <n v="0.1"/>
    <n v="5.81"/>
    <n v="8.49"/>
    <x v="1"/>
    <x v="3"/>
    <x v="2"/>
    <x v="5"/>
    <s v="Small Box"/>
    <x v="91"/>
    <n v="0.39"/>
    <x v="0"/>
    <x v="1"/>
    <x v="10"/>
    <x v="139"/>
    <n v="60540"/>
    <x v="15"/>
    <x v="16"/>
    <x v="197"/>
    <x v="4"/>
    <x v="204"/>
    <n v="86789"/>
    <n v="5.71"/>
    <x v="1"/>
  </r>
  <r>
    <x v="146"/>
    <s v="Kristine Singleton"/>
    <x v="4"/>
    <n v="0.03"/>
    <n v="1.81"/>
    <n v="0.75"/>
    <x v="1"/>
    <x v="3"/>
    <x v="2"/>
    <x v="14"/>
    <s v="Wrap Bag"/>
    <x v="171"/>
    <n v="0.52"/>
    <x v="0"/>
    <x v="1"/>
    <x v="10"/>
    <x v="139"/>
    <n v="60540"/>
    <x v="15"/>
    <x v="16"/>
    <x v="198"/>
    <x v="19"/>
    <x v="205"/>
    <n v="86789"/>
    <n v="1.78"/>
    <x v="1"/>
  </r>
  <r>
    <x v="147"/>
    <s v="Edith Reynolds"/>
    <x v="3"/>
    <n v="0.02"/>
    <n v="12.99"/>
    <n v="14.37"/>
    <x v="1"/>
    <x v="2"/>
    <x v="0"/>
    <x v="11"/>
    <s v="Large Box"/>
    <x v="115"/>
    <n v="0.73"/>
    <x v="0"/>
    <x v="1"/>
    <x v="39"/>
    <x v="140"/>
    <n v="58554"/>
    <x v="15"/>
    <x v="15"/>
    <x v="199"/>
    <x v="18"/>
    <x v="206"/>
    <n v="89129"/>
    <n v="12.97"/>
    <x v="1"/>
  </r>
  <r>
    <x v="147"/>
    <s v="Edith Reynolds"/>
    <x v="3"/>
    <n v="0.05"/>
    <n v="35.44"/>
    <n v="7.5"/>
    <x v="1"/>
    <x v="2"/>
    <x v="2"/>
    <x v="7"/>
    <s v="Small Box"/>
    <x v="172"/>
    <n v="0.38"/>
    <x v="0"/>
    <x v="1"/>
    <x v="39"/>
    <x v="140"/>
    <n v="58554"/>
    <x v="15"/>
    <x v="15"/>
    <x v="200"/>
    <x v="12"/>
    <x v="207"/>
    <n v="89129"/>
    <n v="35.39"/>
    <x v="1"/>
  </r>
  <r>
    <x v="147"/>
    <s v="Edith Reynolds"/>
    <x v="3"/>
    <n v="0.02"/>
    <n v="12.98"/>
    <n v="3.14"/>
    <x v="1"/>
    <x v="2"/>
    <x v="2"/>
    <x v="16"/>
    <s v="Small Pack"/>
    <x v="173"/>
    <n v="0.6"/>
    <x v="0"/>
    <x v="1"/>
    <x v="39"/>
    <x v="140"/>
    <n v="58554"/>
    <x v="15"/>
    <x v="17"/>
    <x v="201"/>
    <x v="15"/>
    <x v="208"/>
    <n v="89129"/>
    <n v="12.96"/>
    <x v="1"/>
  </r>
  <r>
    <x v="148"/>
    <s v="Eva Silverman"/>
    <x v="0"/>
    <n v="0.08"/>
    <n v="30.53"/>
    <n v="19.989999999999998"/>
    <x v="1"/>
    <x v="0"/>
    <x v="2"/>
    <x v="13"/>
    <s v="Small Box"/>
    <x v="174"/>
    <n v="0.39"/>
    <x v="0"/>
    <x v="1"/>
    <x v="10"/>
    <x v="141"/>
    <n v="60091"/>
    <x v="16"/>
    <x v="16"/>
    <x v="202"/>
    <x v="19"/>
    <x v="209"/>
    <n v="86307"/>
    <n v="30.450000000000003"/>
    <x v="1"/>
  </r>
  <r>
    <x v="149"/>
    <s v="Joel Huffman"/>
    <x v="0"/>
    <n v="0.01"/>
    <n v="1.68"/>
    <n v="1.57"/>
    <x v="1"/>
    <x v="0"/>
    <x v="2"/>
    <x v="2"/>
    <s v="Wrap Bag"/>
    <x v="175"/>
    <n v="0.59"/>
    <x v="0"/>
    <x v="1"/>
    <x v="10"/>
    <x v="142"/>
    <n v="60517"/>
    <x v="16"/>
    <x v="17"/>
    <x v="203"/>
    <x v="4"/>
    <x v="210"/>
    <n v="86307"/>
    <n v="1.67"/>
    <x v="1"/>
  </r>
  <r>
    <x v="150"/>
    <s v="Jon Ayers"/>
    <x v="0"/>
    <n v="7.0000000000000007E-2"/>
    <n v="4.91"/>
    <n v="0.5"/>
    <x v="1"/>
    <x v="1"/>
    <x v="2"/>
    <x v="13"/>
    <s v="Small Box"/>
    <x v="176"/>
    <n v="0.36"/>
    <x v="0"/>
    <x v="0"/>
    <x v="12"/>
    <x v="143"/>
    <n v="32137"/>
    <x v="16"/>
    <x v="15"/>
    <x v="204"/>
    <x v="5"/>
    <x v="211"/>
    <n v="88852"/>
    <n v="4.84"/>
    <x v="0"/>
  </r>
  <r>
    <x v="151"/>
    <s v="Floyd Dale"/>
    <x v="2"/>
    <n v="0.05"/>
    <n v="1.86"/>
    <n v="2.58"/>
    <x v="1"/>
    <x v="2"/>
    <x v="2"/>
    <x v="14"/>
    <s v="Wrap Bag"/>
    <x v="177"/>
    <n v="0.82"/>
    <x v="0"/>
    <x v="3"/>
    <x v="11"/>
    <x v="144"/>
    <n v="12180"/>
    <x v="16"/>
    <x v="19"/>
    <x v="205"/>
    <x v="13"/>
    <x v="212"/>
    <n v="85965"/>
    <n v="1.81"/>
    <x v="3"/>
  </r>
  <r>
    <x v="152"/>
    <s v="Patrick Rosenthal"/>
    <x v="4"/>
    <n v="0.05"/>
    <n v="328.14"/>
    <n v="91.05"/>
    <x v="0"/>
    <x v="0"/>
    <x v="2"/>
    <x v="8"/>
    <s v="Jumbo Drum"/>
    <x v="178"/>
    <n v="0.56999999999999995"/>
    <x v="0"/>
    <x v="3"/>
    <x v="40"/>
    <x v="145"/>
    <n v="2910"/>
    <x v="16"/>
    <x v="17"/>
    <x v="206"/>
    <x v="5"/>
    <x v="213"/>
    <n v="87347"/>
    <n v="328.09"/>
    <x v="3"/>
  </r>
  <r>
    <x v="153"/>
    <s v="Joy Maxwell"/>
    <x v="4"/>
    <n v="0.03"/>
    <n v="119.99"/>
    <n v="56.14"/>
    <x v="0"/>
    <x v="1"/>
    <x v="1"/>
    <x v="3"/>
    <s v="Jumbo Box"/>
    <x v="179"/>
    <n v="0.39"/>
    <x v="0"/>
    <x v="2"/>
    <x v="41"/>
    <x v="146"/>
    <n v="85737"/>
    <x v="16"/>
    <x v="17"/>
    <x v="207"/>
    <x v="1"/>
    <x v="214"/>
    <n v="87726"/>
    <n v="119.96"/>
    <x v="2"/>
  </r>
  <r>
    <x v="154"/>
    <s v="Mary Page"/>
    <x v="4"/>
    <n v="0.05"/>
    <n v="115.79"/>
    <n v="1.99"/>
    <x v="1"/>
    <x v="1"/>
    <x v="1"/>
    <x v="1"/>
    <s v="Small Pack"/>
    <x v="180"/>
    <n v="0.49"/>
    <x v="0"/>
    <x v="2"/>
    <x v="41"/>
    <x v="147"/>
    <n v="85345"/>
    <x v="16"/>
    <x v="17"/>
    <x v="208"/>
    <x v="6"/>
    <x v="215"/>
    <n v="87726"/>
    <n v="115.74000000000001"/>
    <x v="2"/>
  </r>
  <r>
    <x v="155"/>
    <s v="Sandra Berry"/>
    <x v="4"/>
    <n v="0.05"/>
    <n v="14.81"/>
    <n v="13.32"/>
    <x v="1"/>
    <x v="2"/>
    <x v="2"/>
    <x v="8"/>
    <s v="Small Box"/>
    <x v="181"/>
    <n v="0.43"/>
    <x v="0"/>
    <x v="0"/>
    <x v="0"/>
    <x v="148"/>
    <n v="39301"/>
    <x v="16"/>
    <x v="18"/>
    <x v="209"/>
    <x v="6"/>
    <x v="216"/>
    <n v="90473"/>
    <n v="14.76"/>
    <x v="0"/>
  </r>
  <r>
    <x v="155"/>
    <s v="Sandra Berry"/>
    <x v="4"/>
    <n v="0.05"/>
    <n v="4.2"/>
    <n v="2.2599999999999998"/>
    <x v="2"/>
    <x v="2"/>
    <x v="2"/>
    <x v="7"/>
    <s v="Wrap Bag"/>
    <x v="182"/>
    <n v="0.36"/>
    <x v="0"/>
    <x v="0"/>
    <x v="0"/>
    <x v="148"/>
    <n v="39301"/>
    <x v="16"/>
    <x v="17"/>
    <x v="210"/>
    <x v="6"/>
    <x v="217"/>
    <n v="90473"/>
    <n v="4.1500000000000004"/>
    <x v="0"/>
  </r>
  <r>
    <x v="156"/>
    <s v="Lillian Day"/>
    <x v="4"/>
    <n v="0.05"/>
    <n v="5.68"/>
    <n v="1.39"/>
    <x v="1"/>
    <x v="0"/>
    <x v="2"/>
    <x v="15"/>
    <s v="Small Box"/>
    <x v="183"/>
    <n v="0.38"/>
    <x v="0"/>
    <x v="3"/>
    <x v="27"/>
    <x v="149"/>
    <n v="44118"/>
    <x v="16"/>
    <x v="15"/>
    <x v="211"/>
    <x v="19"/>
    <x v="218"/>
    <n v="88781"/>
    <n v="5.63"/>
    <x v="3"/>
  </r>
  <r>
    <x v="157"/>
    <s v="Russell W Melton"/>
    <x v="4"/>
    <n v="0.06"/>
    <n v="16.48"/>
    <n v="1.99"/>
    <x v="1"/>
    <x v="3"/>
    <x v="1"/>
    <x v="1"/>
    <s v="Small Pack"/>
    <x v="184"/>
    <n v="0.42"/>
    <x v="0"/>
    <x v="0"/>
    <x v="16"/>
    <x v="150"/>
    <n v="35473"/>
    <x v="16"/>
    <x v="17"/>
    <x v="212"/>
    <x v="2"/>
    <x v="219"/>
    <n v="90786"/>
    <n v="16.420000000000002"/>
    <x v="0"/>
  </r>
  <r>
    <x v="158"/>
    <s v="Lisa Kim"/>
    <x v="4"/>
    <n v="0.03"/>
    <n v="90.48"/>
    <n v="19.989999999999998"/>
    <x v="1"/>
    <x v="3"/>
    <x v="2"/>
    <x v="15"/>
    <s v="Small Box"/>
    <x v="150"/>
    <n v="0.4"/>
    <x v="0"/>
    <x v="0"/>
    <x v="12"/>
    <x v="151"/>
    <n v="33403"/>
    <x v="16"/>
    <x v="17"/>
    <x v="213"/>
    <x v="3"/>
    <x v="220"/>
    <n v="90099"/>
    <n v="90.45"/>
    <x v="0"/>
  </r>
  <r>
    <x v="158"/>
    <s v="Lisa Kim"/>
    <x v="4"/>
    <n v="0.06"/>
    <n v="22.84"/>
    <n v="8.18"/>
    <x v="1"/>
    <x v="3"/>
    <x v="2"/>
    <x v="7"/>
    <s v="Small Box"/>
    <x v="185"/>
    <n v="0.39"/>
    <x v="0"/>
    <x v="0"/>
    <x v="12"/>
    <x v="151"/>
    <n v="33403"/>
    <x v="16"/>
    <x v="16"/>
    <x v="214"/>
    <x v="12"/>
    <x v="221"/>
    <n v="90099"/>
    <n v="22.78"/>
    <x v="0"/>
  </r>
  <r>
    <x v="27"/>
    <s v="Marshall Sutherland"/>
    <x v="4"/>
    <n v="7.0000000000000007E-2"/>
    <n v="1.76"/>
    <n v="4.8600000000000003"/>
    <x v="1"/>
    <x v="2"/>
    <x v="0"/>
    <x v="11"/>
    <s v="Small Box"/>
    <x v="186"/>
    <n v="0.41"/>
    <x v="0"/>
    <x v="0"/>
    <x v="16"/>
    <x v="25"/>
    <n v="36869"/>
    <x v="16"/>
    <x v="16"/>
    <x v="215"/>
    <x v="9"/>
    <x v="222"/>
    <n v="88297"/>
    <n v="1.69"/>
    <x v="0"/>
  </r>
  <r>
    <x v="159"/>
    <s v="Amy Hamrick Melvin"/>
    <x v="4"/>
    <n v="0.1"/>
    <n v="7.64"/>
    <n v="1.39"/>
    <x v="1"/>
    <x v="3"/>
    <x v="2"/>
    <x v="15"/>
    <s v="Small Box"/>
    <x v="187"/>
    <n v="0.36"/>
    <x v="0"/>
    <x v="3"/>
    <x v="11"/>
    <x v="13"/>
    <n v="10004"/>
    <x v="16"/>
    <x v="17"/>
    <x v="216"/>
    <x v="27"/>
    <x v="223"/>
    <n v="46884"/>
    <n v="7.54"/>
    <x v="3"/>
  </r>
  <r>
    <x v="159"/>
    <s v="Amy Hamrick Melvin"/>
    <x v="4"/>
    <n v="0"/>
    <n v="125.99"/>
    <n v="2.5"/>
    <x v="1"/>
    <x v="3"/>
    <x v="1"/>
    <x v="12"/>
    <s v="Small Box"/>
    <x v="188"/>
    <n v="0.59"/>
    <x v="0"/>
    <x v="3"/>
    <x v="11"/>
    <x v="13"/>
    <n v="10004"/>
    <x v="16"/>
    <x v="17"/>
    <x v="217"/>
    <x v="6"/>
    <x v="224"/>
    <n v="46884"/>
    <n v="125.99"/>
    <x v="3"/>
  </r>
  <r>
    <x v="159"/>
    <s v="Amy Hamrick Melvin"/>
    <x v="4"/>
    <n v="0.1"/>
    <n v="11.55"/>
    <n v="2.36"/>
    <x v="1"/>
    <x v="3"/>
    <x v="2"/>
    <x v="2"/>
    <s v="Wrap Bag"/>
    <x v="108"/>
    <n v="0.55000000000000004"/>
    <x v="0"/>
    <x v="3"/>
    <x v="11"/>
    <x v="13"/>
    <n v="10004"/>
    <x v="16"/>
    <x v="15"/>
    <x v="218"/>
    <x v="28"/>
    <x v="225"/>
    <n v="46884"/>
    <n v="11.450000000000001"/>
    <x v="3"/>
  </r>
  <r>
    <x v="160"/>
    <s v="Danielle P Rao"/>
    <x v="4"/>
    <n v="0.02"/>
    <n v="30.53"/>
    <n v="19.989999999999998"/>
    <x v="2"/>
    <x v="3"/>
    <x v="2"/>
    <x v="13"/>
    <s v="Small Box"/>
    <x v="174"/>
    <n v="0.39"/>
    <x v="0"/>
    <x v="1"/>
    <x v="19"/>
    <x v="152"/>
    <n v="73160"/>
    <x v="16"/>
    <x v="17"/>
    <x v="219"/>
    <x v="15"/>
    <x v="226"/>
    <n v="85916"/>
    <n v="30.51"/>
    <x v="1"/>
  </r>
  <r>
    <x v="161"/>
    <s v="April Hu"/>
    <x v="3"/>
    <n v="0"/>
    <n v="1.88"/>
    <n v="1.49"/>
    <x v="1"/>
    <x v="2"/>
    <x v="2"/>
    <x v="5"/>
    <s v="Small Box"/>
    <x v="189"/>
    <n v="0.37"/>
    <x v="0"/>
    <x v="2"/>
    <x v="41"/>
    <x v="153"/>
    <n v="85204"/>
    <x v="16"/>
    <x v="15"/>
    <x v="220"/>
    <x v="1"/>
    <x v="227"/>
    <n v="90027"/>
    <n v="1.88"/>
    <x v="2"/>
  </r>
  <r>
    <x v="161"/>
    <s v="April Hu"/>
    <x v="3"/>
    <n v="0.06"/>
    <n v="5.78"/>
    <n v="5.67"/>
    <x v="1"/>
    <x v="2"/>
    <x v="2"/>
    <x v="7"/>
    <s v="Small Box"/>
    <x v="190"/>
    <n v="0.36"/>
    <x v="0"/>
    <x v="2"/>
    <x v="41"/>
    <x v="153"/>
    <n v="85204"/>
    <x v="16"/>
    <x v="15"/>
    <x v="221"/>
    <x v="9"/>
    <x v="228"/>
    <n v="90027"/>
    <n v="5.7200000000000006"/>
    <x v="2"/>
  </r>
  <r>
    <x v="162"/>
    <s v="Nathan Newton"/>
    <x v="3"/>
    <n v="0.09"/>
    <n v="28.48"/>
    <n v="1.99"/>
    <x v="1"/>
    <x v="3"/>
    <x v="1"/>
    <x v="1"/>
    <s v="Small Pack"/>
    <x v="47"/>
    <n v="0.4"/>
    <x v="0"/>
    <x v="0"/>
    <x v="9"/>
    <x v="154"/>
    <n v="27260"/>
    <x v="16"/>
    <x v="15"/>
    <x v="222"/>
    <x v="1"/>
    <x v="229"/>
    <n v="88039"/>
    <n v="28.39"/>
    <x v="0"/>
  </r>
  <r>
    <x v="163"/>
    <s v="Katharine Hudson"/>
    <x v="3"/>
    <n v="0.05"/>
    <n v="28.15"/>
    <n v="6.17"/>
    <x v="1"/>
    <x v="2"/>
    <x v="2"/>
    <x v="2"/>
    <s v="Small Pack"/>
    <x v="191"/>
    <n v="0.55000000000000004"/>
    <x v="0"/>
    <x v="0"/>
    <x v="34"/>
    <x v="155"/>
    <n v="37042"/>
    <x v="16"/>
    <x v="15"/>
    <x v="223"/>
    <x v="19"/>
    <x v="230"/>
    <n v="88958"/>
    <n v="28.099999999999998"/>
    <x v="0"/>
  </r>
  <r>
    <x v="164"/>
    <s v="Danny Richmond"/>
    <x v="1"/>
    <n v="0.05"/>
    <n v="58.1"/>
    <n v="1.49"/>
    <x v="1"/>
    <x v="3"/>
    <x v="2"/>
    <x v="5"/>
    <s v="Small Box"/>
    <x v="192"/>
    <n v="0.38"/>
    <x v="0"/>
    <x v="0"/>
    <x v="12"/>
    <x v="16"/>
    <n v="33142"/>
    <x v="17"/>
    <x v="15"/>
    <x v="224"/>
    <x v="1"/>
    <x v="231"/>
    <n v="89299"/>
    <n v="58.050000000000004"/>
    <x v="0"/>
  </r>
  <r>
    <x v="165"/>
    <s v="Marsha Roy"/>
    <x v="4"/>
    <n v="0.02"/>
    <n v="11.58"/>
    <n v="5.72"/>
    <x v="1"/>
    <x v="3"/>
    <x v="2"/>
    <x v="15"/>
    <s v="Small Box"/>
    <x v="193"/>
    <n v="0.35"/>
    <x v="0"/>
    <x v="0"/>
    <x v="0"/>
    <x v="156"/>
    <n v="38801"/>
    <x v="17"/>
    <x v="17"/>
    <x v="225"/>
    <x v="6"/>
    <x v="232"/>
    <n v="91550"/>
    <n v="11.56"/>
    <x v="0"/>
  </r>
  <r>
    <x v="166"/>
    <s v="Priscilla Brandon"/>
    <x v="4"/>
    <n v="0.05"/>
    <n v="350.99"/>
    <n v="39"/>
    <x v="0"/>
    <x v="3"/>
    <x v="0"/>
    <x v="9"/>
    <s v="Jumbo Drum"/>
    <x v="126"/>
    <n v="0.55000000000000004"/>
    <x v="0"/>
    <x v="3"/>
    <x v="28"/>
    <x v="157"/>
    <n v="19090"/>
    <x v="17"/>
    <x v="18"/>
    <x v="226"/>
    <x v="5"/>
    <x v="233"/>
    <n v="91550"/>
    <n v="350.94"/>
    <x v="3"/>
  </r>
  <r>
    <x v="166"/>
    <s v="Priscilla Brandon"/>
    <x v="4"/>
    <n v="0.04"/>
    <n v="15.99"/>
    <n v="9.4"/>
    <x v="2"/>
    <x v="3"/>
    <x v="1"/>
    <x v="3"/>
    <s v="Small Box"/>
    <x v="194"/>
    <n v="0.49"/>
    <x v="0"/>
    <x v="3"/>
    <x v="28"/>
    <x v="157"/>
    <n v="19090"/>
    <x v="17"/>
    <x v="18"/>
    <x v="227"/>
    <x v="18"/>
    <x v="234"/>
    <n v="91550"/>
    <n v="15.950000000000001"/>
    <x v="3"/>
  </r>
  <r>
    <x v="167"/>
    <s v="Derek McCormick"/>
    <x v="0"/>
    <n v="0.1"/>
    <n v="18.97"/>
    <n v="9.0299999999999994"/>
    <x v="1"/>
    <x v="1"/>
    <x v="2"/>
    <x v="7"/>
    <s v="Small Box"/>
    <x v="195"/>
    <n v="0.37"/>
    <x v="0"/>
    <x v="3"/>
    <x v="35"/>
    <x v="158"/>
    <n v="1540"/>
    <x v="18"/>
    <x v="19"/>
    <x v="228"/>
    <x v="3"/>
    <x v="235"/>
    <n v="91212"/>
    <n v="18.869999999999997"/>
    <x v="3"/>
  </r>
  <r>
    <x v="168"/>
    <s v="Marjorie Arthur"/>
    <x v="0"/>
    <n v="0"/>
    <n v="119.99"/>
    <n v="56.14"/>
    <x v="0"/>
    <x v="1"/>
    <x v="1"/>
    <x v="3"/>
    <s v="Jumbo Box"/>
    <x v="179"/>
    <n v="0.39"/>
    <x v="0"/>
    <x v="3"/>
    <x v="42"/>
    <x v="159"/>
    <n v="5403"/>
    <x v="18"/>
    <x v="18"/>
    <x v="229"/>
    <x v="18"/>
    <x v="236"/>
    <n v="91212"/>
    <n v="119.99"/>
    <x v="3"/>
  </r>
  <r>
    <x v="169"/>
    <s v="Milton Lindsay"/>
    <x v="0"/>
    <n v="0.09"/>
    <n v="207.48"/>
    <n v="0.99"/>
    <x v="1"/>
    <x v="1"/>
    <x v="2"/>
    <x v="8"/>
    <s v="Small Box"/>
    <x v="196"/>
    <n v="0.55000000000000004"/>
    <x v="0"/>
    <x v="3"/>
    <x v="27"/>
    <x v="160"/>
    <n v="45011"/>
    <x v="18"/>
    <x v="19"/>
    <x v="230"/>
    <x v="18"/>
    <x v="237"/>
    <n v="86220"/>
    <n v="207.39"/>
    <x v="3"/>
  </r>
  <r>
    <x v="170"/>
    <s v="Edward Pugh"/>
    <x v="2"/>
    <n v="0.09"/>
    <n v="2.88"/>
    <n v="0.7"/>
    <x v="1"/>
    <x v="1"/>
    <x v="2"/>
    <x v="2"/>
    <s v="Wrap Bag"/>
    <x v="197"/>
    <n v="0.56000000000000005"/>
    <x v="0"/>
    <x v="2"/>
    <x v="43"/>
    <x v="161"/>
    <n v="87505"/>
    <x v="18"/>
    <x v="17"/>
    <x v="231"/>
    <x v="19"/>
    <x v="238"/>
    <n v="85857"/>
    <n v="2.79"/>
    <x v="2"/>
  </r>
  <r>
    <x v="171"/>
    <s v="Julian Keith Mayer"/>
    <x v="0"/>
    <n v="0.02"/>
    <n v="60.22"/>
    <n v="3.5"/>
    <x v="1"/>
    <x v="3"/>
    <x v="2"/>
    <x v="8"/>
    <s v="Small Box"/>
    <x v="198"/>
    <n v="0.56999999999999995"/>
    <x v="0"/>
    <x v="0"/>
    <x v="12"/>
    <x v="70"/>
    <n v="32771"/>
    <x v="19"/>
    <x v="19"/>
    <x v="232"/>
    <x v="13"/>
    <x v="239"/>
    <n v="86898"/>
    <n v="60.199999999999996"/>
    <x v="0"/>
  </r>
  <r>
    <x v="172"/>
    <s v="Matthew Berman"/>
    <x v="4"/>
    <n v="0.09"/>
    <n v="125.99"/>
    <n v="7.69"/>
    <x v="2"/>
    <x v="3"/>
    <x v="1"/>
    <x v="12"/>
    <s v="Small Box"/>
    <x v="199"/>
    <n v="0.59"/>
    <x v="0"/>
    <x v="2"/>
    <x v="14"/>
    <x v="162"/>
    <n v="97526"/>
    <x v="19"/>
    <x v="20"/>
    <x v="233"/>
    <x v="2"/>
    <x v="240"/>
    <n v="89202"/>
    <n v="125.89999999999999"/>
    <x v="2"/>
  </r>
  <r>
    <x v="173"/>
    <s v="Douglas Buck"/>
    <x v="3"/>
    <n v="0.02"/>
    <n v="6.48"/>
    <n v="6.6"/>
    <x v="1"/>
    <x v="1"/>
    <x v="2"/>
    <x v="7"/>
    <s v="Small Box"/>
    <x v="200"/>
    <n v="0.37"/>
    <x v="0"/>
    <x v="2"/>
    <x v="4"/>
    <x v="163"/>
    <n v="98158"/>
    <x v="19"/>
    <x v="20"/>
    <x v="234"/>
    <x v="19"/>
    <x v="241"/>
    <n v="88906"/>
    <n v="6.4600000000000009"/>
    <x v="2"/>
  </r>
  <r>
    <x v="173"/>
    <s v="Douglas Buck"/>
    <x v="3"/>
    <n v="0.04"/>
    <n v="17.149999999999999"/>
    <n v="4.96"/>
    <x v="1"/>
    <x v="1"/>
    <x v="2"/>
    <x v="6"/>
    <s v="Small Box"/>
    <x v="201"/>
    <n v="0.57999999999999996"/>
    <x v="0"/>
    <x v="2"/>
    <x v="4"/>
    <x v="163"/>
    <n v="98158"/>
    <x v="19"/>
    <x v="19"/>
    <x v="235"/>
    <x v="18"/>
    <x v="242"/>
    <n v="88906"/>
    <n v="17.11"/>
    <x v="2"/>
  </r>
  <r>
    <x v="174"/>
    <s v="Gina McKnight"/>
    <x v="3"/>
    <n v="0.03"/>
    <n v="1270.99"/>
    <n v="19.989999999999998"/>
    <x v="1"/>
    <x v="1"/>
    <x v="2"/>
    <x v="5"/>
    <s v="Small Box"/>
    <x v="202"/>
    <n v="0.35"/>
    <x v="0"/>
    <x v="0"/>
    <x v="34"/>
    <x v="164"/>
    <n v="37922"/>
    <x v="19"/>
    <x v="20"/>
    <x v="236"/>
    <x v="0"/>
    <x v="243"/>
    <n v="91127"/>
    <n v="1270.96"/>
    <x v="0"/>
  </r>
  <r>
    <x v="174"/>
    <s v="Gina McKnight"/>
    <x v="3"/>
    <n v="7.0000000000000007E-2"/>
    <n v="2036.48"/>
    <n v="14.7"/>
    <x v="0"/>
    <x v="1"/>
    <x v="1"/>
    <x v="3"/>
    <s v="Jumbo Drum"/>
    <x v="3"/>
    <n v="0.55000000000000004"/>
    <x v="0"/>
    <x v="0"/>
    <x v="34"/>
    <x v="164"/>
    <n v="37922"/>
    <x v="19"/>
    <x v="20"/>
    <x v="237"/>
    <x v="3"/>
    <x v="244"/>
    <n v="91127"/>
    <n v="2036.41"/>
    <x v="0"/>
  </r>
  <r>
    <x v="175"/>
    <s v="Dennis Boykin Townsend"/>
    <x v="3"/>
    <n v="0.02"/>
    <n v="7.1"/>
    <n v="6.05"/>
    <x v="1"/>
    <x v="3"/>
    <x v="2"/>
    <x v="5"/>
    <s v="Small Box"/>
    <x v="60"/>
    <n v="0.39"/>
    <x v="0"/>
    <x v="2"/>
    <x v="43"/>
    <x v="33"/>
    <n v="88201"/>
    <x v="19"/>
    <x v="18"/>
    <x v="238"/>
    <x v="13"/>
    <x v="245"/>
    <n v="90908"/>
    <n v="7.08"/>
    <x v="2"/>
  </r>
  <r>
    <x v="176"/>
    <s v="Joe George"/>
    <x v="3"/>
    <n v="0.05"/>
    <n v="6.28"/>
    <n v="5.36"/>
    <x v="1"/>
    <x v="1"/>
    <x v="2"/>
    <x v="5"/>
    <s v="Small Box"/>
    <x v="203"/>
    <n v="0.4"/>
    <x v="0"/>
    <x v="0"/>
    <x v="17"/>
    <x v="165"/>
    <n v="71111"/>
    <x v="19"/>
    <x v="21"/>
    <x v="239"/>
    <x v="5"/>
    <x v="246"/>
    <n v="88714"/>
    <n v="6.23"/>
    <x v="0"/>
  </r>
  <r>
    <x v="176"/>
    <s v="Joe George"/>
    <x v="3"/>
    <n v="0.04"/>
    <n v="3.08"/>
    <n v="0.99"/>
    <x v="1"/>
    <x v="1"/>
    <x v="2"/>
    <x v="13"/>
    <s v="Small Box"/>
    <x v="204"/>
    <n v="0.37"/>
    <x v="0"/>
    <x v="0"/>
    <x v="17"/>
    <x v="165"/>
    <n v="71111"/>
    <x v="19"/>
    <x v="19"/>
    <x v="240"/>
    <x v="15"/>
    <x v="247"/>
    <n v="88714"/>
    <n v="3.04"/>
    <x v="0"/>
  </r>
  <r>
    <x v="177"/>
    <s v="Paul Puckett"/>
    <x v="0"/>
    <n v="0.04"/>
    <n v="9.7799999999999994"/>
    <n v="1.99"/>
    <x v="2"/>
    <x v="2"/>
    <x v="1"/>
    <x v="1"/>
    <s v="Small Pack"/>
    <x v="205"/>
    <n v="0.43"/>
    <x v="0"/>
    <x v="3"/>
    <x v="27"/>
    <x v="166"/>
    <n v="44691"/>
    <x v="20"/>
    <x v="20"/>
    <x v="241"/>
    <x v="13"/>
    <x v="248"/>
    <n v="87076"/>
    <n v="9.74"/>
    <x v="3"/>
  </r>
  <r>
    <x v="178"/>
    <s v="Valerie Siegel"/>
    <x v="0"/>
    <n v="0.04"/>
    <n v="205.99"/>
    <n v="8.99"/>
    <x v="1"/>
    <x v="1"/>
    <x v="1"/>
    <x v="12"/>
    <s v="Small Box"/>
    <x v="206"/>
    <n v="0.56000000000000005"/>
    <x v="0"/>
    <x v="0"/>
    <x v="5"/>
    <x v="167"/>
    <n v="30188"/>
    <x v="20"/>
    <x v="20"/>
    <x v="242"/>
    <x v="5"/>
    <x v="249"/>
    <n v="88256"/>
    <n v="205.95000000000002"/>
    <x v="0"/>
  </r>
  <r>
    <x v="179"/>
    <s v="Carlos Hess"/>
    <x v="1"/>
    <n v="0.05"/>
    <n v="31.76"/>
    <n v="45.51"/>
    <x v="0"/>
    <x v="0"/>
    <x v="0"/>
    <x v="0"/>
    <s v="Jumbo Box"/>
    <x v="207"/>
    <n v="0.65"/>
    <x v="0"/>
    <x v="3"/>
    <x v="27"/>
    <x v="168"/>
    <n v="44106"/>
    <x v="20"/>
    <x v="21"/>
    <x v="243"/>
    <x v="13"/>
    <x v="250"/>
    <n v="86297"/>
    <n v="31.71"/>
    <x v="3"/>
  </r>
  <r>
    <x v="180"/>
    <s v="Nicholas Wallace"/>
    <x v="2"/>
    <n v="0.04"/>
    <n v="100.98"/>
    <n v="7.18"/>
    <x v="1"/>
    <x v="2"/>
    <x v="1"/>
    <x v="1"/>
    <s v="Small Box"/>
    <x v="208"/>
    <n v="0.4"/>
    <x v="0"/>
    <x v="1"/>
    <x v="18"/>
    <x v="169"/>
    <n v="76053"/>
    <x v="20"/>
    <x v="22"/>
    <x v="244"/>
    <x v="7"/>
    <x v="251"/>
    <n v="89054"/>
    <n v="100.94"/>
    <x v="1"/>
  </r>
  <r>
    <x v="181"/>
    <s v="Andrew Gonzalez"/>
    <x v="2"/>
    <n v="0.02"/>
    <n v="43.98"/>
    <n v="1.99"/>
    <x v="1"/>
    <x v="1"/>
    <x v="1"/>
    <x v="1"/>
    <s v="Small Pack"/>
    <x v="209"/>
    <n v="0.44"/>
    <x v="0"/>
    <x v="0"/>
    <x v="9"/>
    <x v="170"/>
    <n v="28206"/>
    <x v="20"/>
    <x v="23"/>
    <x v="245"/>
    <x v="29"/>
    <x v="252"/>
    <n v="50917"/>
    <n v="43.959999999999994"/>
    <x v="0"/>
  </r>
  <r>
    <x v="136"/>
    <s v="Wesley Tate"/>
    <x v="4"/>
    <n v="0.04"/>
    <n v="30.73"/>
    <n v="4"/>
    <x v="1"/>
    <x v="2"/>
    <x v="1"/>
    <x v="1"/>
    <s v="Small Box"/>
    <x v="210"/>
    <n v="0.75"/>
    <x v="0"/>
    <x v="1"/>
    <x v="10"/>
    <x v="129"/>
    <n v="60653"/>
    <x v="20"/>
    <x v="20"/>
    <x v="246"/>
    <x v="26"/>
    <x v="253"/>
    <n v="43079"/>
    <n v="30.69"/>
    <x v="1"/>
  </r>
  <r>
    <x v="137"/>
    <s v="Crystal Floyd"/>
    <x v="4"/>
    <n v="0.04"/>
    <n v="30.73"/>
    <n v="4"/>
    <x v="1"/>
    <x v="2"/>
    <x v="1"/>
    <x v="1"/>
    <s v="Small Box"/>
    <x v="210"/>
    <n v="0.75"/>
    <x v="0"/>
    <x v="1"/>
    <x v="25"/>
    <x v="130"/>
    <n v="49017"/>
    <x v="20"/>
    <x v="20"/>
    <x v="246"/>
    <x v="4"/>
    <x v="254"/>
    <n v="86145"/>
    <n v="30.69"/>
    <x v="1"/>
  </r>
  <r>
    <x v="182"/>
    <s v="Cindy McLeod"/>
    <x v="4"/>
    <n v="0.02"/>
    <n v="30.44"/>
    <n v="1.49"/>
    <x v="1"/>
    <x v="3"/>
    <x v="2"/>
    <x v="5"/>
    <s v="Small Box"/>
    <x v="211"/>
    <n v="0.37"/>
    <x v="0"/>
    <x v="1"/>
    <x v="20"/>
    <x v="171"/>
    <n v="51106"/>
    <x v="20"/>
    <x v="21"/>
    <x v="247"/>
    <x v="4"/>
    <x v="255"/>
    <n v="87553"/>
    <n v="30.42"/>
    <x v="1"/>
  </r>
  <r>
    <x v="91"/>
    <s v="Cameron Kendall"/>
    <x v="4"/>
    <n v="0.02"/>
    <n v="4.91"/>
    <n v="0.5"/>
    <x v="1"/>
    <x v="3"/>
    <x v="2"/>
    <x v="13"/>
    <s v="Small Box"/>
    <x v="176"/>
    <n v="0.36"/>
    <x v="0"/>
    <x v="3"/>
    <x v="28"/>
    <x v="87"/>
    <n v="15122"/>
    <x v="20"/>
    <x v="20"/>
    <x v="248"/>
    <x v="13"/>
    <x v="256"/>
    <n v="87553"/>
    <n v="4.8900000000000006"/>
    <x v="3"/>
  </r>
  <r>
    <x v="183"/>
    <s v="Vicki Womble"/>
    <x v="4"/>
    <n v="0.08"/>
    <n v="7.84"/>
    <n v="4.71"/>
    <x v="1"/>
    <x v="3"/>
    <x v="2"/>
    <x v="5"/>
    <s v="Small Box"/>
    <x v="212"/>
    <n v="0.35"/>
    <x v="0"/>
    <x v="2"/>
    <x v="4"/>
    <x v="172"/>
    <n v="98198"/>
    <x v="20"/>
    <x v="20"/>
    <x v="249"/>
    <x v="19"/>
    <x v="257"/>
    <n v="87316"/>
    <n v="7.76"/>
    <x v="2"/>
  </r>
  <r>
    <x v="183"/>
    <s v="Vicki Womble"/>
    <x v="4"/>
    <n v="0.03"/>
    <n v="105.34"/>
    <n v="24.49"/>
    <x v="1"/>
    <x v="3"/>
    <x v="0"/>
    <x v="11"/>
    <s v="Large Box"/>
    <x v="213"/>
    <n v="0.61"/>
    <x v="0"/>
    <x v="2"/>
    <x v="4"/>
    <x v="172"/>
    <n v="98198"/>
    <x v="20"/>
    <x v="20"/>
    <x v="250"/>
    <x v="19"/>
    <x v="258"/>
    <n v="87316"/>
    <n v="105.31"/>
    <x v="2"/>
  </r>
  <r>
    <x v="184"/>
    <s v="Timothy Currie"/>
    <x v="3"/>
    <n v="0.04"/>
    <n v="15.51"/>
    <n v="17.78"/>
    <x v="1"/>
    <x v="3"/>
    <x v="2"/>
    <x v="6"/>
    <s v="Small Box"/>
    <x v="64"/>
    <n v="0.59"/>
    <x v="0"/>
    <x v="3"/>
    <x v="35"/>
    <x v="173"/>
    <n v="1801"/>
    <x v="20"/>
    <x v="21"/>
    <x v="251"/>
    <x v="12"/>
    <x v="259"/>
    <n v="88646"/>
    <n v="15.47"/>
    <x v="3"/>
  </r>
  <r>
    <x v="185"/>
    <s v="Dennis Bowen"/>
    <x v="3"/>
    <n v="0.01"/>
    <n v="14.28"/>
    <n v="2.99"/>
    <x v="1"/>
    <x v="1"/>
    <x v="2"/>
    <x v="5"/>
    <s v="Small Box"/>
    <x v="214"/>
    <n v="0.39"/>
    <x v="0"/>
    <x v="3"/>
    <x v="28"/>
    <x v="174"/>
    <n v="19464"/>
    <x v="20"/>
    <x v="20"/>
    <x v="252"/>
    <x v="0"/>
    <x v="260"/>
    <n v="88782"/>
    <n v="14.27"/>
    <x v="3"/>
  </r>
  <r>
    <x v="186"/>
    <s v="Juanita Ballard"/>
    <x v="3"/>
    <n v="0.1"/>
    <n v="14.98"/>
    <n v="7.69"/>
    <x v="2"/>
    <x v="0"/>
    <x v="2"/>
    <x v="6"/>
    <s v="Small Box"/>
    <x v="215"/>
    <n v="0.56999999999999995"/>
    <x v="0"/>
    <x v="3"/>
    <x v="27"/>
    <x v="175"/>
    <n v="44240"/>
    <x v="20"/>
    <x v="21"/>
    <x v="253"/>
    <x v="2"/>
    <x v="261"/>
    <n v="87194"/>
    <n v="14.88"/>
    <x v="3"/>
  </r>
  <r>
    <x v="187"/>
    <s v="Gregory R Snow"/>
    <x v="3"/>
    <n v="0.1"/>
    <n v="1889.99"/>
    <n v="19.989999999999998"/>
    <x v="1"/>
    <x v="2"/>
    <x v="2"/>
    <x v="5"/>
    <s v="Small Box"/>
    <x v="216"/>
    <n v="0.36"/>
    <x v="0"/>
    <x v="0"/>
    <x v="23"/>
    <x v="176"/>
    <n v="29651"/>
    <x v="20"/>
    <x v="19"/>
    <x v="254"/>
    <x v="3"/>
    <x v="262"/>
    <n v="88580"/>
    <n v="1889.89"/>
    <x v="0"/>
  </r>
  <r>
    <x v="188"/>
    <s v="David Weaver"/>
    <x v="3"/>
    <n v="0.04"/>
    <n v="355.98"/>
    <n v="58.92"/>
    <x v="0"/>
    <x v="2"/>
    <x v="0"/>
    <x v="9"/>
    <s v="Jumbo Drum"/>
    <x v="217"/>
    <n v="0.64"/>
    <x v="0"/>
    <x v="2"/>
    <x v="15"/>
    <x v="177"/>
    <n v="84117"/>
    <x v="20"/>
    <x v="20"/>
    <x v="255"/>
    <x v="2"/>
    <x v="263"/>
    <n v="90000"/>
    <n v="355.94"/>
    <x v="2"/>
  </r>
  <r>
    <x v="188"/>
    <s v="David Weaver"/>
    <x v="3"/>
    <n v="0.09"/>
    <n v="19.98"/>
    <n v="8.68"/>
    <x v="1"/>
    <x v="2"/>
    <x v="2"/>
    <x v="7"/>
    <s v="Small Box"/>
    <x v="218"/>
    <n v="0.37"/>
    <x v="0"/>
    <x v="2"/>
    <x v="15"/>
    <x v="177"/>
    <n v="84117"/>
    <x v="20"/>
    <x v="20"/>
    <x v="256"/>
    <x v="18"/>
    <x v="264"/>
    <n v="90000"/>
    <n v="19.89"/>
    <x v="2"/>
  </r>
  <r>
    <x v="189"/>
    <s v="Sharon Kessler"/>
    <x v="3"/>
    <n v="0.01"/>
    <n v="24.95"/>
    <n v="2.99"/>
    <x v="1"/>
    <x v="0"/>
    <x v="2"/>
    <x v="5"/>
    <s v="Small Box"/>
    <x v="219"/>
    <n v="0.39"/>
    <x v="0"/>
    <x v="1"/>
    <x v="30"/>
    <x v="178"/>
    <n v="54880"/>
    <x v="20"/>
    <x v="20"/>
    <x v="257"/>
    <x v="9"/>
    <x v="265"/>
    <n v="87435"/>
    <n v="24.939999999999998"/>
    <x v="1"/>
  </r>
  <r>
    <x v="190"/>
    <s v="Monica Stuart"/>
    <x v="3"/>
    <n v="0"/>
    <n v="15.98"/>
    <n v="8.99"/>
    <x v="1"/>
    <x v="0"/>
    <x v="1"/>
    <x v="1"/>
    <s v="Small Pack"/>
    <x v="220"/>
    <n v="0.64"/>
    <x v="0"/>
    <x v="1"/>
    <x v="30"/>
    <x v="179"/>
    <n v="53186"/>
    <x v="20"/>
    <x v="21"/>
    <x v="258"/>
    <x v="13"/>
    <x v="266"/>
    <n v="87435"/>
    <n v="15.98"/>
    <x v="1"/>
  </r>
  <r>
    <x v="191"/>
    <s v="Geoffrey Zhu"/>
    <x v="0"/>
    <n v="0.09"/>
    <n v="32.979999999999997"/>
    <n v="5.5"/>
    <x v="1"/>
    <x v="2"/>
    <x v="1"/>
    <x v="1"/>
    <s v="Small Box"/>
    <x v="221"/>
    <n v="0.75"/>
    <x v="0"/>
    <x v="0"/>
    <x v="34"/>
    <x v="180"/>
    <n v="37664"/>
    <x v="21"/>
    <x v="21"/>
    <x v="259"/>
    <x v="0"/>
    <x v="267"/>
    <n v="89521"/>
    <n v="32.889999999999993"/>
    <x v="0"/>
  </r>
  <r>
    <x v="192"/>
    <s v="Jean Weiss Diaz"/>
    <x v="0"/>
    <n v="0.01"/>
    <n v="80.98"/>
    <n v="35"/>
    <x v="1"/>
    <x v="3"/>
    <x v="2"/>
    <x v="6"/>
    <s v="Large Box"/>
    <x v="222"/>
    <n v="0.83"/>
    <x v="0"/>
    <x v="3"/>
    <x v="27"/>
    <x v="181"/>
    <n v="44035"/>
    <x v="21"/>
    <x v="24"/>
    <x v="260"/>
    <x v="6"/>
    <x v="268"/>
    <n v="90120"/>
    <n v="80.97"/>
    <x v="3"/>
  </r>
  <r>
    <x v="193"/>
    <s v="Bonnie Matthews Rowland"/>
    <x v="0"/>
    <n v="0"/>
    <n v="20.28"/>
    <n v="14.39"/>
    <x v="1"/>
    <x v="3"/>
    <x v="0"/>
    <x v="11"/>
    <s v="Small Box"/>
    <x v="223"/>
    <n v="0.47"/>
    <x v="0"/>
    <x v="0"/>
    <x v="12"/>
    <x v="16"/>
    <n v="33916"/>
    <x v="21"/>
    <x v="20"/>
    <x v="261"/>
    <x v="13"/>
    <x v="269"/>
    <n v="28225"/>
    <n v="20.28"/>
    <x v="0"/>
  </r>
  <r>
    <x v="194"/>
    <s v="Michele Bradshaw"/>
    <x v="1"/>
    <n v="0"/>
    <n v="115.99"/>
    <n v="5.92"/>
    <x v="1"/>
    <x v="1"/>
    <x v="1"/>
    <x v="12"/>
    <s v="Small Box"/>
    <x v="224"/>
    <n v="0.57999999999999996"/>
    <x v="0"/>
    <x v="0"/>
    <x v="12"/>
    <x v="182"/>
    <n v="34698"/>
    <x v="21"/>
    <x v="20"/>
    <x v="262"/>
    <x v="8"/>
    <x v="270"/>
    <n v="89775"/>
    <n v="115.99"/>
    <x v="0"/>
  </r>
  <r>
    <x v="195"/>
    <s v="Joan Beach"/>
    <x v="1"/>
    <n v="7.0000000000000007E-2"/>
    <n v="179.99"/>
    <n v="19.989999999999998"/>
    <x v="1"/>
    <x v="2"/>
    <x v="1"/>
    <x v="1"/>
    <s v="Small Box"/>
    <x v="225"/>
    <n v="0.48"/>
    <x v="0"/>
    <x v="0"/>
    <x v="16"/>
    <x v="183"/>
    <n v="36608"/>
    <x v="21"/>
    <x v="21"/>
    <x v="263"/>
    <x v="12"/>
    <x v="271"/>
    <n v="89218"/>
    <n v="179.92000000000002"/>
    <x v="0"/>
  </r>
  <r>
    <x v="195"/>
    <s v="Joan Beach"/>
    <x v="1"/>
    <n v="0.02"/>
    <n v="92.23"/>
    <n v="39.61"/>
    <x v="2"/>
    <x v="2"/>
    <x v="0"/>
    <x v="11"/>
    <s v="Medium Box"/>
    <x v="226"/>
    <n v="0.67"/>
    <x v="0"/>
    <x v="0"/>
    <x v="16"/>
    <x v="183"/>
    <n v="36608"/>
    <x v="21"/>
    <x v="21"/>
    <x v="264"/>
    <x v="8"/>
    <x v="272"/>
    <n v="89218"/>
    <n v="92.210000000000008"/>
    <x v="0"/>
  </r>
  <r>
    <x v="196"/>
    <s v="Yvonne Collier"/>
    <x v="1"/>
    <n v="0.02"/>
    <n v="15.22"/>
    <n v="9.73"/>
    <x v="1"/>
    <x v="2"/>
    <x v="2"/>
    <x v="5"/>
    <s v="Small Box"/>
    <x v="227"/>
    <n v="0.36"/>
    <x v="0"/>
    <x v="1"/>
    <x v="7"/>
    <x v="184"/>
    <n v="55014"/>
    <x v="21"/>
    <x v="20"/>
    <x v="265"/>
    <x v="13"/>
    <x v="273"/>
    <n v="89218"/>
    <n v="15.200000000000001"/>
    <x v="1"/>
  </r>
  <r>
    <x v="197"/>
    <s v="Sharon Thomas"/>
    <x v="2"/>
    <n v="0.06"/>
    <n v="6.98"/>
    <n v="1.6"/>
    <x v="1"/>
    <x v="2"/>
    <x v="2"/>
    <x v="7"/>
    <s v="Wrap Bag"/>
    <x v="228"/>
    <n v="0.38"/>
    <x v="0"/>
    <x v="0"/>
    <x v="5"/>
    <x v="107"/>
    <n v="30337"/>
    <x v="21"/>
    <x v="25"/>
    <x v="266"/>
    <x v="4"/>
    <x v="274"/>
    <n v="88030"/>
    <n v="6.9200000000000008"/>
    <x v="0"/>
  </r>
  <r>
    <x v="198"/>
    <s v="Anna Ellis"/>
    <x v="2"/>
    <n v="0.02"/>
    <n v="880.98"/>
    <n v="44.55"/>
    <x v="0"/>
    <x v="2"/>
    <x v="0"/>
    <x v="10"/>
    <s v="Jumbo Box"/>
    <x v="57"/>
    <n v="0.62"/>
    <x v="0"/>
    <x v="1"/>
    <x v="7"/>
    <x v="185"/>
    <n v="56001"/>
    <x v="21"/>
    <x v="22"/>
    <x v="267"/>
    <x v="2"/>
    <x v="275"/>
    <n v="86925"/>
    <n v="880.96"/>
    <x v="1"/>
  </r>
  <r>
    <x v="199"/>
    <s v="Arlene Wiggins Dalton"/>
    <x v="4"/>
    <n v="0.09"/>
    <n v="3.89"/>
    <n v="7.01"/>
    <x v="2"/>
    <x v="2"/>
    <x v="2"/>
    <x v="5"/>
    <s v="Small Box"/>
    <x v="229"/>
    <n v="0.37"/>
    <x v="0"/>
    <x v="1"/>
    <x v="18"/>
    <x v="186"/>
    <n v="77340"/>
    <x v="21"/>
    <x v="24"/>
    <x v="268"/>
    <x v="19"/>
    <x v="276"/>
    <n v="89055"/>
    <n v="3.8000000000000003"/>
    <x v="1"/>
  </r>
  <r>
    <x v="200"/>
    <s v="Benjamin Gunter"/>
    <x v="4"/>
    <n v="7.0000000000000007E-2"/>
    <n v="2.89"/>
    <n v="0.5"/>
    <x v="1"/>
    <x v="0"/>
    <x v="2"/>
    <x v="13"/>
    <s v="Small Box"/>
    <x v="230"/>
    <n v="0.38"/>
    <x v="0"/>
    <x v="0"/>
    <x v="12"/>
    <x v="187"/>
    <n v="33012"/>
    <x v="21"/>
    <x v="24"/>
    <x v="269"/>
    <x v="4"/>
    <x v="277"/>
    <n v="89872"/>
    <n v="2.8200000000000003"/>
    <x v="0"/>
  </r>
  <r>
    <x v="200"/>
    <s v="Benjamin Gunter"/>
    <x v="4"/>
    <n v="0"/>
    <n v="217.85"/>
    <n v="29.1"/>
    <x v="0"/>
    <x v="0"/>
    <x v="0"/>
    <x v="0"/>
    <s v="Jumbo Box"/>
    <x v="231"/>
    <n v="0.68"/>
    <x v="0"/>
    <x v="0"/>
    <x v="12"/>
    <x v="187"/>
    <n v="33012"/>
    <x v="21"/>
    <x v="21"/>
    <x v="270"/>
    <x v="19"/>
    <x v="278"/>
    <n v="89872"/>
    <n v="217.85"/>
    <x v="0"/>
  </r>
  <r>
    <x v="201"/>
    <s v="Amy York"/>
    <x v="4"/>
    <n v="0.01"/>
    <n v="73.98"/>
    <n v="12.14"/>
    <x v="1"/>
    <x v="0"/>
    <x v="1"/>
    <x v="1"/>
    <s v="Small Box"/>
    <x v="232"/>
    <n v="0.67"/>
    <x v="0"/>
    <x v="2"/>
    <x v="4"/>
    <x v="188"/>
    <n v="98444"/>
    <x v="22"/>
    <x v="23"/>
    <x v="271"/>
    <x v="18"/>
    <x v="279"/>
    <n v="91296"/>
    <n v="73.97"/>
    <x v="2"/>
  </r>
  <r>
    <x v="202"/>
    <s v="Rhonda Schroeder"/>
    <x v="3"/>
    <n v="0"/>
    <n v="6.84"/>
    <n v="8.3699999999999992"/>
    <x v="1"/>
    <x v="1"/>
    <x v="2"/>
    <x v="16"/>
    <s v="Small Pack"/>
    <x v="233"/>
    <n v="0.57999999999999996"/>
    <x v="0"/>
    <x v="1"/>
    <x v="38"/>
    <x v="189"/>
    <n v="67114"/>
    <x v="22"/>
    <x v="24"/>
    <x v="272"/>
    <x v="18"/>
    <x v="280"/>
    <n v="90189"/>
    <n v="6.84"/>
    <x v="1"/>
  </r>
  <r>
    <x v="203"/>
    <s v="Melinda Thornton"/>
    <x v="3"/>
    <n v="7.0000000000000007E-2"/>
    <n v="30.98"/>
    <n v="5.76"/>
    <x v="1"/>
    <x v="1"/>
    <x v="2"/>
    <x v="7"/>
    <s v="Small Box"/>
    <x v="234"/>
    <n v="0.4"/>
    <x v="0"/>
    <x v="0"/>
    <x v="21"/>
    <x v="190"/>
    <n v="20190"/>
    <x v="22"/>
    <x v="23"/>
    <x v="273"/>
    <x v="8"/>
    <x v="281"/>
    <n v="90189"/>
    <n v="30.91"/>
    <x v="0"/>
  </r>
  <r>
    <x v="204"/>
    <s v="Lindsay P Ashley"/>
    <x v="0"/>
    <n v="0.03"/>
    <n v="1.88"/>
    <n v="1.49"/>
    <x v="1"/>
    <x v="2"/>
    <x v="2"/>
    <x v="5"/>
    <s v="Small Box"/>
    <x v="189"/>
    <n v="0.37"/>
    <x v="0"/>
    <x v="2"/>
    <x v="8"/>
    <x v="10"/>
    <n v="90045"/>
    <x v="23"/>
    <x v="23"/>
    <x v="274"/>
    <x v="30"/>
    <x v="282"/>
    <n v="34882"/>
    <n v="1.8499999999999999"/>
    <x v="2"/>
  </r>
  <r>
    <x v="205"/>
    <s v="Douglas Sutton"/>
    <x v="1"/>
    <n v="0.01"/>
    <n v="14.42"/>
    <n v="6.75"/>
    <x v="1"/>
    <x v="3"/>
    <x v="2"/>
    <x v="8"/>
    <s v="Medium Box"/>
    <x v="116"/>
    <n v="0.52"/>
    <x v="0"/>
    <x v="2"/>
    <x v="3"/>
    <x v="191"/>
    <n v="80033"/>
    <x v="23"/>
    <x v="24"/>
    <x v="275"/>
    <x v="5"/>
    <x v="283"/>
    <n v="90270"/>
    <n v="14.41"/>
    <x v="2"/>
  </r>
  <r>
    <x v="206"/>
    <s v="Phillip Pollard"/>
    <x v="2"/>
    <n v="0.08"/>
    <n v="67.84"/>
    <n v="0.99"/>
    <x v="1"/>
    <x v="0"/>
    <x v="2"/>
    <x v="8"/>
    <s v="Small Box"/>
    <x v="235"/>
    <n v="0.57999999999999996"/>
    <x v="0"/>
    <x v="3"/>
    <x v="33"/>
    <x v="89"/>
    <n v="7002"/>
    <x v="23"/>
    <x v="25"/>
    <x v="276"/>
    <x v="3"/>
    <x v="284"/>
    <n v="89431"/>
    <n v="67.760000000000005"/>
    <x v="3"/>
  </r>
  <r>
    <x v="207"/>
    <s v="Pauline Denton"/>
    <x v="2"/>
    <n v="0.03"/>
    <n v="199.99"/>
    <n v="24.49"/>
    <x v="2"/>
    <x v="0"/>
    <x v="1"/>
    <x v="4"/>
    <s v="Large Box"/>
    <x v="236"/>
    <n v="0.46"/>
    <x v="0"/>
    <x v="1"/>
    <x v="2"/>
    <x v="192"/>
    <n v="47591"/>
    <x v="23"/>
    <x v="22"/>
    <x v="277"/>
    <x v="18"/>
    <x v="285"/>
    <n v="89112"/>
    <n v="199.96"/>
    <x v="1"/>
  </r>
  <r>
    <x v="208"/>
    <s v="Dana Sharpe"/>
    <x v="2"/>
    <n v="0.03"/>
    <n v="199.99"/>
    <n v="24.49"/>
    <x v="2"/>
    <x v="0"/>
    <x v="1"/>
    <x v="4"/>
    <s v="Large Box"/>
    <x v="236"/>
    <n v="0.46"/>
    <x v="0"/>
    <x v="3"/>
    <x v="28"/>
    <x v="67"/>
    <n v="19134"/>
    <x v="23"/>
    <x v="22"/>
    <x v="278"/>
    <x v="31"/>
    <x v="286"/>
    <n v="29319"/>
    <n v="199.96"/>
    <x v="3"/>
  </r>
  <r>
    <x v="209"/>
    <s v="Neil Bailey"/>
    <x v="2"/>
    <n v="0.05"/>
    <n v="115.99"/>
    <n v="5.26"/>
    <x v="1"/>
    <x v="3"/>
    <x v="1"/>
    <x v="12"/>
    <s v="Small Box"/>
    <x v="237"/>
    <n v="0.56999999999999995"/>
    <x v="0"/>
    <x v="3"/>
    <x v="28"/>
    <x v="193"/>
    <n v="17112"/>
    <x v="23"/>
    <x v="26"/>
    <x v="279"/>
    <x v="13"/>
    <x v="287"/>
    <n v="91076"/>
    <n v="115.94"/>
    <x v="3"/>
  </r>
  <r>
    <x v="210"/>
    <s v="Anthony Stanley"/>
    <x v="2"/>
    <n v="0.02"/>
    <n v="50.98"/>
    <n v="13.66"/>
    <x v="2"/>
    <x v="3"/>
    <x v="2"/>
    <x v="8"/>
    <s v="Small Box"/>
    <x v="238"/>
    <n v="0.57999999999999996"/>
    <x v="0"/>
    <x v="3"/>
    <x v="33"/>
    <x v="194"/>
    <n v="8863"/>
    <x v="23"/>
    <x v="24"/>
    <x v="280"/>
    <x v="3"/>
    <x v="288"/>
    <n v="86119"/>
    <n v="50.959999999999994"/>
    <x v="3"/>
  </r>
  <r>
    <x v="211"/>
    <s v="Sandy Cannon"/>
    <x v="2"/>
    <n v="7.0000000000000007E-2"/>
    <n v="49.43"/>
    <n v="19.989999999999998"/>
    <x v="1"/>
    <x v="3"/>
    <x v="2"/>
    <x v="8"/>
    <s v="Small Box"/>
    <x v="239"/>
    <n v="0.56999999999999995"/>
    <x v="0"/>
    <x v="1"/>
    <x v="38"/>
    <x v="195"/>
    <n v="66209"/>
    <x v="23"/>
    <x v="25"/>
    <x v="281"/>
    <x v="5"/>
    <x v="289"/>
    <n v="91219"/>
    <n v="49.36"/>
    <x v="1"/>
  </r>
  <r>
    <x v="212"/>
    <s v="Nancy Holden"/>
    <x v="4"/>
    <n v="0.01"/>
    <n v="11.7"/>
    <n v="6.96"/>
    <x v="1"/>
    <x v="2"/>
    <x v="2"/>
    <x v="8"/>
    <s v="Medium Box"/>
    <x v="240"/>
    <n v="0.5"/>
    <x v="0"/>
    <x v="1"/>
    <x v="30"/>
    <x v="196"/>
    <n v="53132"/>
    <x v="23"/>
    <x v="22"/>
    <x v="282"/>
    <x v="5"/>
    <x v="290"/>
    <n v="85947"/>
    <n v="11.69"/>
    <x v="1"/>
  </r>
  <r>
    <x v="213"/>
    <s v="Roger Blalock Cassidy"/>
    <x v="3"/>
    <n v="0.09"/>
    <n v="15.28"/>
    <n v="10.91"/>
    <x v="1"/>
    <x v="3"/>
    <x v="2"/>
    <x v="5"/>
    <s v="Small Box"/>
    <x v="241"/>
    <n v="0.36"/>
    <x v="0"/>
    <x v="3"/>
    <x v="22"/>
    <x v="197"/>
    <n v="6824"/>
    <x v="23"/>
    <x v="23"/>
    <x v="283"/>
    <x v="7"/>
    <x v="291"/>
    <n v="89292"/>
    <n v="15.19"/>
    <x v="3"/>
  </r>
  <r>
    <x v="214"/>
    <s v="Charles Cline"/>
    <x v="3"/>
    <n v="0"/>
    <n v="101.41"/>
    <n v="35"/>
    <x v="2"/>
    <x v="3"/>
    <x v="2"/>
    <x v="6"/>
    <s v="Large Box"/>
    <x v="242"/>
    <n v="0.82"/>
    <x v="0"/>
    <x v="2"/>
    <x v="8"/>
    <x v="198"/>
    <n v="91360"/>
    <x v="23"/>
    <x v="23"/>
    <x v="284"/>
    <x v="19"/>
    <x v="292"/>
    <n v="89885"/>
    <n v="101.41"/>
    <x v="2"/>
  </r>
  <r>
    <x v="214"/>
    <s v="Charles Cline"/>
    <x v="3"/>
    <n v="0.1"/>
    <n v="95.99"/>
    <n v="4.9000000000000004"/>
    <x v="1"/>
    <x v="3"/>
    <x v="1"/>
    <x v="12"/>
    <s v="Small Box"/>
    <x v="243"/>
    <n v="0.56000000000000005"/>
    <x v="0"/>
    <x v="2"/>
    <x v="8"/>
    <x v="198"/>
    <n v="91360"/>
    <x v="23"/>
    <x v="23"/>
    <x v="285"/>
    <x v="0"/>
    <x v="293"/>
    <n v="89885"/>
    <n v="95.89"/>
    <x v="2"/>
  </r>
  <r>
    <x v="215"/>
    <s v="Jean Khan"/>
    <x v="0"/>
    <n v="0.06"/>
    <n v="1.74"/>
    <n v="4.08"/>
    <x v="1"/>
    <x v="3"/>
    <x v="0"/>
    <x v="11"/>
    <s v="Small Pack"/>
    <x v="244"/>
    <n v="0.53"/>
    <x v="0"/>
    <x v="2"/>
    <x v="8"/>
    <x v="199"/>
    <n v="94025"/>
    <x v="24"/>
    <x v="22"/>
    <x v="286"/>
    <x v="3"/>
    <x v="294"/>
    <n v="88726"/>
    <n v="1.68"/>
    <x v="2"/>
  </r>
  <r>
    <x v="216"/>
    <s v="Diana Xu"/>
    <x v="1"/>
    <n v="0.03"/>
    <n v="10.89"/>
    <n v="4.5"/>
    <x v="1"/>
    <x v="3"/>
    <x v="2"/>
    <x v="8"/>
    <s v="Small Box"/>
    <x v="245"/>
    <n v="0.59"/>
    <x v="0"/>
    <x v="2"/>
    <x v="3"/>
    <x v="3"/>
    <n v="80525"/>
    <x v="24"/>
    <x v="22"/>
    <x v="287"/>
    <x v="6"/>
    <x v="295"/>
    <n v="87672"/>
    <n v="10.860000000000001"/>
    <x v="2"/>
  </r>
  <r>
    <x v="217"/>
    <s v="Harriet Bowman"/>
    <x v="3"/>
    <n v="0.1"/>
    <n v="125.99"/>
    <n v="8.99"/>
    <x v="1"/>
    <x v="1"/>
    <x v="1"/>
    <x v="12"/>
    <s v="Small Box"/>
    <x v="246"/>
    <n v="0.56999999999999995"/>
    <x v="0"/>
    <x v="0"/>
    <x v="23"/>
    <x v="54"/>
    <n v="29915"/>
    <x v="24"/>
    <x v="26"/>
    <x v="288"/>
    <x v="7"/>
    <x v="296"/>
    <n v="90333"/>
    <n v="125.89"/>
    <x v="0"/>
  </r>
  <r>
    <x v="218"/>
    <s v="Arlene Gibbons"/>
    <x v="1"/>
    <n v="0.03"/>
    <n v="14.34"/>
    <n v="5"/>
    <x v="1"/>
    <x v="1"/>
    <x v="0"/>
    <x v="11"/>
    <s v="Small Pack"/>
    <x v="247"/>
    <n v="0.49"/>
    <x v="0"/>
    <x v="1"/>
    <x v="20"/>
    <x v="200"/>
    <n v="52761"/>
    <x v="25"/>
    <x v="27"/>
    <x v="289"/>
    <x v="2"/>
    <x v="297"/>
    <n v="89595"/>
    <n v="14.31"/>
    <x v="1"/>
  </r>
  <r>
    <x v="219"/>
    <s v="Kristina Collier"/>
    <x v="1"/>
    <n v="0.01"/>
    <n v="2.89"/>
    <n v="0.5"/>
    <x v="1"/>
    <x v="1"/>
    <x v="2"/>
    <x v="13"/>
    <s v="Small Box"/>
    <x v="230"/>
    <n v="0.38"/>
    <x v="0"/>
    <x v="1"/>
    <x v="25"/>
    <x v="201"/>
    <n v="48101"/>
    <x v="25"/>
    <x v="26"/>
    <x v="290"/>
    <x v="3"/>
    <x v="298"/>
    <n v="89595"/>
    <n v="2.8800000000000003"/>
    <x v="1"/>
  </r>
  <r>
    <x v="220"/>
    <s v="Faye Manning"/>
    <x v="1"/>
    <n v="0.08"/>
    <n v="150.97999999999999"/>
    <n v="13.99"/>
    <x v="2"/>
    <x v="3"/>
    <x v="1"/>
    <x v="3"/>
    <s v="Medium Box"/>
    <x v="248"/>
    <n v="0.38"/>
    <x v="0"/>
    <x v="0"/>
    <x v="12"/>
    <x v="202"/>
    <n v="33710"/>
    <x v="25"/>
    <x v="27"/>
    <x v="291"/>
    <x v="2"/>
    <x v="299"/>
    <n v="86899"/>
    <n v="150.89999999999998"/>
    <x v="0"/>
  </r>
  <r>
    <x v="171"/>
    <s v="Julian Keith Mayer"/>
    <x v="1"/>
    <n v="0.03"/>
    <n v="25.98"/>
    <n v="14.36"/>
    <x v="0"/>
    <x v="3"/>
    <x v="0"/>
    <x v="9"/>
    <s v="Jumbo Drum"/>
    <x v="249"/>
    <n v="0.6"/>
    <x v="0"/>
    <x v="0"/>
    <x v="12"/>
    <x v="70"/>
    <n v="32771"/>
    <x v="25"/>
    <x v="27"/>
    <x v="292"/>
    <x v="7"/>
    <x v="300"/>
    <n v="86899"/>
    <n v="25.95"/>
    <x v="0"/>
  </r>
  <r>
    <x v="171"/>
    <s v="Julian Keith Mayer"/>
    <x v="1"/>
    <n v="0.1"/>
    <n v="32.479999999999997"/>
    <n v="35"/>
    <x v="1"/>
    <x v="3"/>
    <x v="2"/>
    <x v="6"/>
    <s v="Large Box"/>
    <x v="250"/>
    <n v="0.81"/>
    <x v="0"/>
    <x v="0"/>
    <x v="12"/>
    <x v="70"/>
    <n v="32771"/>
    <x v="25"/>
    <x v="27"/>
    <x v="293"/>
    <x v="19"/>
    <x v="301"/>
    <n v="86899"/>
    <n v="32.379999999999995"/>
    <x v="0"/>
  </r>
  <r>
    <x v="221"/>
    <s v="Pam Patton"/>
    <x v="2"/>
    <n v="0.02"/>
    <n v="4.9800000000000004"/>
    <n v="6.07"/>
    <x v="1"/>
    <x v="2"/>
    <x v="2"/>
    <x v="7"/>
    <s v="Small Box"/>
    <x v="251"/>
    <n v="0.36"/>
    <x v="0"/>
    <x v="3"/>
    <x v="35"/>
    <x v="203"/>
    <n v="2118"/>
    <x v="25"/>
    <x v="26"/>
    <x v="294"/>
    <x v="23"/>
    <x v="302"/>
    <n v="57794"/>
    <n v="4.9600000000000009"/>
    <x v="3"/>
  </r>
  <r>
    <x v="222"/>
    <s v="Marjorie Owens"/>
    <x v="2"/>
    <n v="0.02"/>
    <n v="4.9800000000000004"/>
    <n v="6.07"/>
    <x v="1"/>
    <x v="2"/>
    <x v="2"/>
    <x v="7"/>
    <s v="Small Box"/>
    <x v="251"/>
    <n v="0.36"/>
    <x v="0"/>
    <x v="1"/>
    <x v="18"/>
    <x v="204"/>
    <n v="75234"/>
    <x v="25"/>
    <x v="26"/>
    <x v="294"/>
    <x v="18"/>
    <x v="303"/>
    <n v="88105"/>
    <n v="4.9600000000000009"/>
    <x v="1"/>
  </r>
  <r>
    <x v="223"/>
    <s v="Harry Burns"/>
    <x v="2"/>
    <n v="0.04"/>
    <n v="3.57"/>
    <n v="4.17"/>
    <x v="1"/>
    <x v="3"/>
    <x v="2"/>
    <x v="2"/>
    <s v="Small Pack"/>
    <x v="252"/>
    <n v="0.59"/>
    <x v="0"/>
    <x v="1"/>
    <x v="20"/>
    <x v="205"/>
    <n v="50401"/>
    <x v="25"/>
    <x v="26"/>
    <x v="295"/>
    <x v="2"/>
    <x v="304"/>
    <n v="87556"/>
    <n v="3.53"/>
    <x v="1"/>
  </r>
  <r>
    <x v="223"/>
    <s v="Harry Burns"/>
    <x v="2"/>
    <n v="0.05"/>
    <n v="200.99"/>
    <n v="4.2"/>
    <x v="1"/>
    <x v="3"/>
    <x v="1"/>
    <x v="12"/>
    <s v="Small Box"/>
    <x v="253"/>
    <n v="0.59"/>
    <x v="0"/>
    <x v="1"/>
    <x v="20"/>
    <x v="205"/>
    <n v="50401"/>
    <x v="25"/>
    <x v="28"/>
    <x v="296"/>
    <x v="15"/>
    <x v="305"/>
    <n v="87556"/>
    <n v="200.94"/>
    <x v="1"/>
  </r>
  <r>
    <x v="223"/>
    <s v="Harry Burns"/>
    <x v="2"/>
    <n v="7.0000000000000007E-2"/>
    <n v="195.99"/>
    <n v="8.99"/>
    <x v="1"/>
    <x v="3"/>
    <x v="1"/>
    <x v="12"/>
    <s v="Small Box"/>
    <x v="254"/>
    <n v="0.57999999999999996"/>
    <x v="0"/>
    <x v="1"/>
    <x v="20"/>
    <x v="205"/>
    <n v="50401"/>
    <x v="25"/>
    <x v="22"/>
    <x v="297"/>
    <x v="0"/>
    <x v="306"/>
    <n v="87556"/>
    <n v="195.92000000000002"/>
    <x v="1"/>
  </r>
  <r>
    <x v="224"/>
    <s v="Priscilla Allen"/>
    <x v="2"/>
    <n v="0.01"/>
    <n v="10.14"/>
    <n v="2.27"/>
    <x v="1"/>
    <x v="1"/>
    <x v="2"/>
    <x v="7"/>
    <s v="Wrap Bag"/>
    <x v="32"/>
    <n v="0.36"/>
    <x v="0"/>
    <x v="1"/>
    <x v="25"/>
    <x v="206"/>
    <n v="48342"/>
    <x v="25"/>
    <x v="26"/>
    <x v="298"/>
    <x v="7"/>
    <x v="307"/>
    <n v="87042"/>
    <n v="10.130000000000001"/>
    <x v="1"/>
  </r>
  <r>
    <x v="225"/>
    <s v="Edwin Blackburn"/>
    <x v="2"/>
    <n v="7.0000000000000007E-2"/>
    <n v="16.739999999999998"/>
    <n v="7.04"/>
    <x v="1"/>
    <x v="0"/>
    <x v="2"/>
    <x v="6"/>
    <s v="Small Box"/>
    <x v="255"/>
    <n v="0.81"/>
    <x v="0"/>
    <x v="3"/>
    <x v="35"/>
    <x v="207"/>
    <n v="1001"/>
    <x v="25"/>
    <x v="29"/>
    <x v="299"/>
    <x v="18"/>
    <x v="308"/>
    <n v="90462"/>
    <n v="16.669999999999998"/>
    <x v="3"/>
  </r>
  <r>
    <x v="226"/>
    <s v="Jackie Flynn"/>
    <x v="2"/>
    <n v="0.06"/>
    <n v="6.45"/>
    <n v="1.34"/>
    <x v="1"/>
    <x v="0"/>
    <x v="2"/>
    <x v="7"/>
    <s v="Wrap Bag"/>
    <x v="145"/>
    <n v="0.36"/>
    <x v="0"/>
    <x v="3"/>
    <x v="35"/>
    <x v="208"/>
    <n v="1890"/>
    <x v="25"/>
    <x v="30"/>
    <x v="300"/>
    <x v="13"/>
    <x v="309"/>
    <n v="90462"/>
    <n v="6.3900000000000006"/>
    <x v="3"/>
  </r>
  <r>
    <x v="227"/>
    <s v="Billy Hale"/>
    <x v="2"/>
    <n v="0.05"/>
    <n v="122.99"/>
    <n v="70.2"/>
    <x v="0"/>
    <x v="0"/>
    <x v="0"/>
    <x v="9"/>
    <s v="Jumbo Drum"/>
    <x v="256"/>
    <n v="0.74"/>
    <x v="0"/>
    <x v="3"/>
    <x v="33"/>
    <x v="209"/>
    <n v="7024"/>
    <x v="25"/>
    <x v="28"/>
    <x v="301"/>
    <x v="7"/>
    <x v="310"/>
    <n v="90462"/>
    <n v="122.94"/>
    <x v="3"/>
  </r>
  <r>
    <x v="228"/>
    <s v="Teresa Wallace"/>
    <x v="4"/>
    <n v="0.08"/>
    <n v="90.98"/>
    <n v="56.2"/>
    <x v="1"/>
    <x v="1"/>
    <x v="0"/>
    <x v="11"/>
    <s v="Medium Box"/>
    <x v="257"/>
    <n v="0.74"/>
    <x v="0"/>
    <x v="3"/>
    <x v="28"/>
    <x v="210"/>
    <n v="15228"/>
    <x v="25"/>
    <x v="26"/>
    <x v="302"/>
    <x v="4"/>
    <x v="311"/>
    <n v="86331"/>
    <n v="90.9"/>
    <x v="3"/>
  </r>
  <r>
    <x v="228"/>
    <s v="Teresa Wallace"/>
    <x v="4"/>
    <n v="7.0000000000000007E-2"/>
    <n v="5.98"/>
    <n v="5.35"/>
    <x v="1"/>
    <x v="1"/>
    <x v="2"/>
    <x v="7"/>
    <s v="Small Box"/>
    <x v="258"/>
    <n v="0.4"/>
    <x v="0"/>
    <x v="3"/>
    <x v="28"/>
    <x v="210"/>
    <n v="15228"/>
    <x v="25"/>
    <x v="26"/>
    <x v="303"/>
    <x v="6"/>
    <x v="312"/>
    <n v="86331"/>
    <n v="5.91"/>
    <x v="3"/>
  </r>
  <r>
    <x v="229"/>
    <s v="Oscar Kenney"/>
    <x v="4"/>
    <n v="0.04"/>
    <n v="7.96"/>
    <n v="4.95"/>
    <x v="1"/>
    <x v="2"/>
    <x v="0"/>
    <x v="11"/>
    <s v="Small Box"/>
    <x v="259"/>
    <n v="0.41"/>
    <x v="0"/>
    <x v="1"/>
    <x v="30"/>
    <x v="211"/>
    <n v="53095"/>
    <x v="25"/>
    <x v="22"/>
    <x v="304"/>
    <x v="9"/>
    <x v="313"/>
    <n v="91436"/>
    <n v="7.92"/>
    <x v="1"/>
  </r>
  <r>
    <x v="230"/>
    <s v="Helen Dickerson"/>
    <x v="3"/>
    <n v="0.09"/>
    <n v="207.48"/>
    <n v="0.99"/>
    <x v="1"/>
    <x v="3"/>
    <x v="2"/>
    <x v="8"/>
    <s v="Small Box"/>
    <x v="196"/>
    <n v="0.55000000000000004"/>
    <x v="0"/>
    <x v="1"/>
    <x v="6"/>
    <x v="212"/>
    <n v="64804"/>
    <x v="25"/>
    <x v="25"/>
    <x v="305"/>
    <x v="6"/>
    <x v="314"/>
    <n v="86611"/>
    <n v="207.39"/>
    <x v="1"/>
  </r>
  <r>
    <x v="231"/>
    <s v="Edgar McKenzie"/>
    <x v="0"/>
    <n v="0.03"/>
    <n v="11.97"/>
    <n v="4.9800000000000004"/>
    <x v="1"/>
    <x v="3"/>
    <x v="2"/>
    <x v="8"/>
    <s v="Small Box"/>
    <x v="260"/>
    <n v="0.57999999999999996"/>
    <x v="0"/>
    <x v="1"/>
    <x v="10"/>
    <x v="213"/>
    <n v="60543"/>
    <x v="26"/>
    <x v="26"/>
    <x v="306"/>
    <x v="5"/>
    <x v="315"/>
    <n v="90353"/>
    <n v="11.940000000000001"/>
    <x v="1"/>
  </r>
  <r>
    <x v="232"/>
    <s v="Lloyd Dolan"/>
    <x v="0"/>
    <n v="0.09"/>
    <n v="2.94"/>
    <n v="0.7"/>
    <x v="1"/>
    <x v="3"/>
    <x v="2"/>
    <x v="2"/>
    <s v="Wrap Bag"/>
    <x v="261"/>
    <n v="0.57999999999999996"/>
    <x v="0"/>
    <x v="1"/>
    <x v="39"/>
    <x v="214"/>
    <n v="58601"/>
    <x v="26"/>
    <x v="26"/>
    <x v="307"/>
    <x v="13"/>
    <x v="316"/>
    <n v="86544"/>
    <n v="2.85"/>
    <x v="1"/>
  </r>
  <r>
    <x v="233"/>
    <s v="Joanna Kenney"/>
    <x v="0"/>
    <n v="0.03"/>
    <n v="43.98"/>
    <n v="8.99"/>
    <x v="1"/>
    <x v="3"/>
    <x v="2"/>
    <x v="2"/>
    <s v="Small Pack"/>
    <x v="262"/>
    <n v="0.57999999999999996"/>
    <x v="0"/>
    <x v="3"/>
    <x v="27"/>
    <x v="215"/>
    <n v="44870"/>
    <x v="26"/>
    <x v="25"/>
    <x v="308"/>
    <x v="19"/>
    <x v="317"/>
    <n v="86544"/>
    <n v="43.949999999999996"/>
    <x v="3"/>
  </r>
  <r>
    <x v="233"/>
    <s v="Joanna Kenney"/>
    <x v="0"/>
    <n v="0.06"/>
    <n v="1.1399999999999999"/>
    <n v="0.7"/>
    <x v="1"/>
    <x v="3"/>
    <x v="2"/>
    <x v="14"/>
    <s v="Wrap Bag"/>
    <x v="263"/>
    <n v="0.38"/>
    <x v="0"/>
    <x v="3"/>
    <x v="27"/>
    <x v="215"/>
    <n v="44870"/>
    <x v="26"/>
    <x v="28"/>
    <x v="309"/>
    <x v="1"/>
    <x v="318"/>
    <n v="86544"/>
    <n v="1.0799999999999998"/>
    <x v="3"/>
  </r>
  <r>
    <x v="234"/>
    <s v="Jeff Meadows"/>
    <x v="2"/>
    <n v="0.1"/>
    <n v="6.3"/>
    <n v="0.5"/>
    <x v="1"/>
    <x v="3"/>
    <x v="2"/>
    <x v="13"/>
    <s v="Small Box"/>
    <x v="264"/>
    <n v="0.39"/>
    <x v="0"/>
    <x v="0"/>
    <x v="32"/>
    <x v="216"/>
    <n v="42003"/>
    <x v="26"/>
    <x v="31"/>
    <x v="310"/>
    <x v="4"/>
    <x v="319"/>
    <n v="89278"/>
    <n v="6.2"/>
    <x v="0"/>
  </r>
  <r>
    <x v="235"/>
    <s v="Judy Hall"/>
    <x v="4"/>
    <n v="0.08"/>
    <n v="2.94"/>
    <n v="0.96"/>
    <x v="1"/>
    <x v="0"/>
    <x v="2"/>
    <x v="2"/>
    <s v="Wrap Bag"/>
    <x v="265"/>
    <n v="0.57999999999999996"/>
    <x v="0"/>
    <x v="3"/>
    <x v="35"/>
    <x v="217"/>
    <n v="1610"/>
    <x v="26"/>
    <x v="25"/>
    <x v="311"/>
    <x v="13"/>
    <x v="320"/>
    <n v="89465"/>
    <n v="2.86"/>
    <x v="3"/>
  </r>
  <r>
    <x v="56"/>
    <s v="Carrie McIntosh"/>
    <x v="4"/>
    <n v="0.02"/>
    <n v="110.99"/>
    <n v="2.5"/>
    <x v="1"/>
    <x v="1"/>
    <x v="1"/>
    <x v="12"/>
    <s v="Small Box"/>
    <x v="21"/>
    <n v="0.56999999999999995"/>
    <x v="0"/>
    <x v="0"/>
    <x v="12"/>
    <x v="53"/>
    <n v="33411"/>
    <x v="26"/>
    <x v="25"/>
    <x v="312"/>
    <x v="3"/>
    <x v="321"/>
    <n v="89356"/>
    <n v="110.97"/>
    <x v="0"/>
  </r>
  <r>
    <x v="236"/>
    <s v="Kara Allison"/>
    <x v="3"/>
    <n v="0.02"/>
    <n v="1.74"/>
    <n v="4.08"/>
    <x v="1"/>
    <x v="0"/>
    <x v="0"/>
    <x v="11"/>
    <s v="Small Pack"/>
    <x v="244"/>
    <n v="0.53"/>
    <x v="0"/>
    <x v="1"/>
    <x v="10"/>
    <x v="218"/>
    <n v="62002"/>
    <x v="26"/>
    <x v="26"/>
    <x v="313"/>
    <x v="18"/>
    <x v="322"/>
    <n v="86693"/>
    <n v="1.72"/>
    <x v="1"/>
  </r>
  <r>
    <x v="102"/>
    <s v="Harriet Hodges"/>
    <x v="3"/>
    <n v="0.02"/>
    <n v="12.53"/>
    <n v="0.49"/>
    <x v="1"/>
    <x v="0"/>
    <x v="2"/>
    <x v="13"/>
    <s v="Small Box"/>
    <x v="25"/>
    <n v="0.38"/>
    <x v="0"/>
    <x v="3"/>
    <x v="11"/>
    <x v="13"/>
    <n v="10039"/>
    <x v="26"/>
    <x v="27"/>
    <x v="314"/>
    <x v="32"/>
    <x v="323"/>
    <n v="9606"/>
    <n v="12.51"/>
    <x v="3"/>
  </r>
  <r>
    <x v="102"/>
    <s v="Harriet Hodges"/>
    <x v="3"/>
    <n v="7.0000000000000007E-2"/>
    <n v="5.18"/>
    <n v="2.04"/>
    <x v="2"/>
    <x v="0"/>
    <x v="2"/>
    <x v="7"/>
    <s v="Wrap Bag"/>
    <x v="266"/>
    <n v="0.36"/>
    <x v="0"/>
    <x v="3"/>
    <x v="11"/>
    <x v="13"/>
    <n v="10039"/>
    <x v="26"/>
    <x v="25"/>
    <x v="315"/>
    <x v="33"/>
    <x v="324"/>
    <n v="9606"/>
    <n v="5.1099999999999994"/>
    <x v="3"/>
  </r>
  <r>
    <x v="103"/>
    <s v="Jordan Berry"/>
    <x v="3"/>
    <n v="0.02"/>
    <n v="12.53"/>
    <n v="0.49"/>
    <x v="1"/>
    <x v="0"/>
    <x v="2"/>
    <x v="13"/>
    <s v="Small Box"/>
    <x v="25"/>
    <n v="0.38"/>
    <x v="0"/>
    <x v="3"/>
    <x v="28"/>
    <x v="97"/>
    <n v="16602"/>
    <x v="26"/>
    <x v="27"/>
    <x v="316"/>
    <x v="4"/>
    <x v="325"/>
    <n v="86264"/>
    <n v="12.51"/>
    <x v="3"/>
  </r>
  <r>
    <x v="103"/>
    <s v="Jordan Berry"/>
    <x v="3"/>
    <n v="7.0000000000000007E-2"/>
    <n v="5.18"/>
    <n v="2.04"/>
    <x v="2"/>
    <x v="0"/>
    <x v="2"/>
    <x v="7"/>
    <s v="Wrap Bag"/>
    <x v="266"/>
    <n v="0.36"/>
    <x v="0"/>
    <x v="3"/>
    <x v="28"/>
    <x v="97"/>
    <n v="16602"/>
    <x v="26"/>
    <x v="25"/>
    <x v="315"/>
    <x v="8"/>
    <x v="326"/>
    <n v="86264"/>
    <n v="5.1099999999999994"/>
    <x v="3"/>
  </r>
  <r>
    <x v="237"/>
    <s v="Janet McCullough"/>
    <x v="3"/>
    <n v="0.1"/>
    <n v="110.99"/>
    <n v="8.99"/>
    <x v="2"/>
    <x v="2"/>
    <x v="1"/>
    <x v="12"/>
    <s v="Small Box"/>
    <x v="267"/>
    <n v="0.56999999999999995"/>
    <x v="0"/>
    <x v="0"/>
    <x v="12"/>
    <x v="219"/>
    <n v="33063"/>
    <x v="26"/>
    <x v="25"/>
    <x v="317"/>
    <x v="12"/>
    <x v="327"/>
    <n v="88232"/>
    <n v="110.89"/>
    <x v="0"/>
  </r>
  <r>
    <x v="238"/>
    <s v="Monica Harvey"/>
    <x v="3"/>
    <n v="0.08"/>
    <n v="205.99"/>
    <n v="2.5"/>
    <x v="1"/>
    <x v="2"/>
    <x v="1"/>
    <x v="12"/>
    <s v="Small Box"/>
    <x v="268"/>
    <n v="0.59"/>
    <x v="0"/>
    <x v="1"/>
    <x v="30"/>
    <x v="220"/>
    <n v="54703"/>
    <x v="26"/>
    <x v="26"/>
    <x v="318"/>
    <x v="19"/>
    <x v="328"/>
    <n v="85948"/>
    <n v="205.91"/>
    <x v="1"/>
  </r>
  <r>
    <x v="239"/>
    <s v="Sidney Russell Austin"/>
    <x v="0"/>
    <n v="7.0000000000000007E-2"/>
    <n v="3502.14"/>
    <n v="8.73"/>
    <x v="0"/>
    <x v="3"/>
    <x v="1"/>
    <x v="3"/>
    <s v="Jumbo Box"/>
    <x v="269"/>
    <n v="0.56999999999999995"/>
    <x v="0"/>
    <x v="2"/>
    <x v="4"/>
    <x v="221"/>
    <n v="98052"/>
    <x v="27"/>
    <x v="28"/>
    <x v="319"/>
    <x v="3"/>
    <x v="329"/>
    <n v="88425"/>
    <n v="3502.0699999999997"/>
    <x v="2"/>
  </r>
  <r>
    <x v="240"/>
    <s v="Edgar Kumar"/>
    <x v="0"/>
    <n v="0"/>
    <n v="122.99"/>
    <n v="70.2"/>
    <x v="0"/>
    <x v="3"/>
    <x v="0"/>
    <x v="9"/>
    <s v="Jumbo Drum"/>
    <x v="256"/>
    <n v="0.74"/>
    <x v="0"/>
    <x v="3"/>
    <x v="29"/>
    <x v="70"/>
    <n v="4073"/>
    <x v="27"/>
    <x v="25"/>
    <x v="320"/>
    <x v="15"/>
    <x v="330"/>
    <n v="89836"/>
    <n v="122.99"/>
    <x v="3"/>
  </r>
  <r>
    <x v="241"/>
    <s v="Billie Stern"/>
    <x v="0"/>
    <n v="0.01"/>
    <n v="60.97"/>
    <n v="4.5"/>
    <x v="2"/>
    <x v="3"/>
    <x v="2"/>
    <x v="8"/>
    <s v="Small Box"/>
    <x v="11"/>
    <n v="0.56000000000000005"/>
    <x v="0"/>
    <x v="3"/>
    <x v="33"/>
    <x v="222"/>
    <n v="7060"/>
    <x v="27"/>
    <x v="28"/>
    <x v="321"/>
    <x v="4"/>
    <x v="331"/>
    <n v="89836"/>
    <n v="60.96"/>
    <x v="3"/>
  </r>
  <r>
    <x v="242"/>
    <s v="Edna Thomas"/>
    <x v="1"/>
    <n v="0.06"/>
    <n v="55.48"/>
    <n v="14.3"/>
    <x v="1"/>
    <x v="3"/>
    <x v="2"/>
    <x v="7"/>
    <s v="Small Box"/>
    <x v="270"/>
    <n v="0.37"/>
    <x v="0"/>
    <x v="2"/>
    <x v="8"/>
    <x v="223"/>
    <n v="92677"/>
    <x v="27"/>
    <x v="25"/>
    <x v="322"/>
    <x v="3"/>
    <x v="332"/>
    <n v="87651"/>
    <n v="55.419999999999995"/>
    <x v="2"/>
  </r>
  <r>
    <x v="242"/>
    <s v="Edna Thomas"/>
    <x v="1"/>
    <n v="0.02"/>
    <n v="1.68"/>
    <n v="1.57"/>
    <x v="1"/>
    <x v="3"/>
    <x v="2"/>
    <x v="2"/>
    <s v="Wrap Bag"/>
    <x v="175"/>
    <n v="0.59"/>
    <x v="0"/>
    <x v="2"/>
    <x v="8"/>
    <x v="223"/>
    <n v="92677"/>
    <x v="27"/>
    <x v="28"/>
    <x v="323"/>
    <x v="3"/>
    <x v="333"/>
    <n v="87651"/>
    <n v="1.66"/>
    <x v="2"/>
  </r>
  <r>
    <x v="153"/>
    <s v="Joy Maxwell"/>
    <x v="2"/>
    <n v="0.02"/>
    <n v="59.98"/>
    <n v="3.99"/>
    <x v="1"/>
    <x v="3"/>
    <x v="2"/>
    <x v="8"/>
    <s v="Small Box"/>
    <x v="271"/>
    <n v="0.56999999999999995"/>
    <x v="0"/>
    <x v="2"/>
    <x v="41"/>
    <x v="146"/>
    <n v="85737"/>
    <x v="27"/>
    <x v="32"/>
    <x v="324"/>
    <x v="3"/>
    <x v="334"/>
    <n v="87725"/>
    <n v="59.959999999999994"/>
    <x v="2"/>
  </r>
  <r>
    <x v="153"/>
    <s v="Joy Maxwell"/>
    <x v="2"/>
    <n v="0.03"/>
    <n v="5.18"/>
    <n v="5.74"/>
    <x v="1"/>
    <x v="3"/>
    <x v="2"/>
    <x v="5"/>
    <s v="Small Box"/>
    <x v="272"/>
    <n v="0.36"/>
    <x v="0"/>
    <x v="2"/>
    <x v="41"/>
    <x v="146"/>
    <n v="85737"/>
    <x v="27"/>
    <x v="31"/>
    <x v="325"/>
    <x v="13"/>
    <x v="335"/>
    <n v="87725"/>
    <n v="5.1499999999999995"/>
    <x v="2"/>
  </r>
  <r>
    <x v="243"/>
    <s v="Kristine Connolly"/>
    <x v="4"/>
    <n v="0"/>
    <n v="6.88"/>
    <n v="2"/>
    <x v="2"/>
    <x v="2"/>
    <x v="2"/>
    <x v="7"/>
    <s v="Wrap Bag"/>
    <x v="273"/>
    <n v="0.39"/>
    <x v="0"/>
    <x v="2"/>
    <x v="8"/>
    <x v="10"/>
    <n v="90008"/>
    <x v="27"/>
    <x v="25"/>
    <x v="326"/>
    <x v="34"/>
    <x v="336"/>
    <n v="17155"/>
    <n v="6.88"/>
    <x v="2"/>
  </r>
  <r>
    <x v="244"/>
    <s v="Kristina Sanders"/>
    <x v="4"/>
    <n v="0"/>
    <n v="6.88"/>
    <n v="2"/>
    <x v="2"/>
    <x v="2"/>
    <x v="2"/>
    <x v="7"/>
    <s v="Wrap Bag"/>
    <x v="273"/>
    <n v="0.39"/>
    <x v="0"/>
    <x v="2"/>
    <x v="15"/>
    <x v="224"/>
    <n v="84604"/>
    <x v="27"/>
    <x v="25"/>
    <x v="327"/>
    <x v="13"/>
    <x v="337"/>
    <n v="86189"/>
    <n v="6.88"/>
    <x v="2"/>
  </r>
  <r>
    <x v="244"/>
    <s v="Kristina Sanders"/>
    <x v="4"/>
    <n v="0.03"/>
    <n v="32.479999999999997"/>
    <n v="35"/>
    <x v="2"/>
    <x v="2"/>
    <x v="2"/>
    <x v="6"/>
    <s v="Large Box"/>
    <x v="250"/>
    <n v="0.81"/>
    <x v="0"/>
    <x v="2"/>
    <x v="15"/>
    <x v="224"/>
    <n v="84604"/>
    <x v="27"/>
    <x v="26"/>
    <x v="328"/>
    <x v="2"/>
    <x v="338"/>
    <n v="86189"/>
    <n v="32.449999999999996"/>
    <x v="2"/>
  </r>
  <r>
    <x v="245"/>
    <s v="Martin Kirk"/>
    <x v="0"/>
    <n v="0.09"/>
    <n v="95.99"/>
    <n v="4.9000000000000004"/>
    <x v="1"/>
    <x v="1"/>
    <x v="1"/>
    <x v="12"/>
    <s v="Small Box"/>
    <x v="243"/>
    <n v="0.56000000000000005"/>
    <x v="0"/>
    <x v="0"/>
    <x v="21"/>
    <x v="225"/>
    <n v="23320"/>
    <x v="28"/>
    <x v="30"/>
    <x v="329"/>
    <x v="7"/>
    <x v="339"/>
    <n v="90899"/>
    <n v="95.899999999999991"/>
    <x v="0"/>
  </r>
  <r>
    <x v="246"/>
    <s v="James Davenport"/>
    <x v="0"/>
    <n v="0.1"/>
    <n v="7.45"/>
    <n v="6.28"/>
    <x v="1"/>
    <x v="3"/>
    <x v="2"/>
    <x v="5"/>
    <s v="Small Box"/>
    <x v="274"/>
    <n v="0.4"/>
    <x v="0"/>
    <x v="1"/>
    <x v="6"/>
    <x v="226"/>
    <n v="64130"/>
    <x v="28"/>
    <x v="31"/>
    <x v="330"/>
    <x v="2"/>
    <x v="340"/>
    <n v="86612"/>
    <n v="7.3500000000000005"/>
    <x v="1"/>
  </r>
  <r>
    <x v="246"/>
    <s v="James Davenport"/>
    <x v="0"/>
    <n v="0.01"/>
    <n v="6.48"/>
    <n v="7.86"/>
    <x v="1"/>
    <x v="3"/>
    <x v="2"/>
    <x v="7"/>
    <s v="Small Box"/>
    <x v="275"/>
    <n v="0.37"/>
    <x v="0"/>
    <x v="1"/>
    <x v="6"/>
    <x v="226"/>
    <n v="64130"/>
    <x v="28"/>
    <x v="30"/>
    <x v="331"/>
    <x v="19"/>
    <x v="341"/>
    <n v="86612"/>
    <n v="6.4700000000000006"/>
    <x v="1"/>
  </r>
  <r>
    <x v="247"/>
    <s v="Jenny Gold"/>
    <x v="4"/>
    <n v="7.0000000000000007E-2"/>
    <n v="5.0199999999999996"/>
    <n v="5.14"/>
    <x v="1"/>
    <x v="1"/>
    <x v="1"/>
    <x v="1"/>
    <s v="Small Pack"/>
    <x v="113"/>
    <n v="0.79"/>
    <x v="0"/>
    <x v="2"/>
    <x v="8"/>
    <x v="10"/>
    <n v="90041"/>
    <x v="28"/>
    <x v="30"/>
    <x v="332"/>
    <x v="25"/>
    <x v="342"/>
    <n v="32420"/>
    <n v="4.9499999999999993"/>
    <x v="2"/>
  </r>
  <r>
    <x v="247"/>
    <s v="Jenny Gold"/>
    <x v="4"/>
    <n v="7.0000000000000007E-2"/>
    <n v="280.98"/>
    <n v="57"/>
    <x v="0"/>
    <x v="1"/>
    <x v="0"/>
    <x v="9"/>
    <s v="Jumbo Drum"/>
    <x v="276"/>
    <n v="0.78"/>
    <x v="0"/>
    <x v="2"/>
    <x v="8"/>
    <x v="10"/>
    <n v="90041"/>
    <x v="28"/>
    <x v="30"/>
    <x v="333"/>
    <x v="35"/>
    <x v="343"/>
    <n v="32420"/>
    <n v="280.91000000000003"/>
    <x v="2"/>
  </r>
  <r>
    <x v="248"/>
    <s v="Marianne Carey"/>
    <x v="4"/>
    <n v="0.02"/>
    <n v="240.98"/>
    <n v="60.2"/>
    <x v="0"/>
    <x v="3"/>
    <x v="0"/>
    <x v="10"/>
    <s v="Jumbo Box"/>
    <x v="277"/>
    <n v="0.56000000000000005"/>
    <x v="0"/>
    <x v="1"/>
    <x v="13"/>
    <x v="227"/>
    <n v="69101"/>
    <x v="28"/>
    <x v="30"/>
    <x v="334"/>
    <x v="3"/>
    <x v="344"/>
    <n v="87146"/>
    <n v="240.95999999999998"/>
    <x v="1"/>
  </r>
  <r>
    <x v="249"/>
    <s v="Alfred Singh"/>
    <x v="4"/>
    <n v="0.02"/>
    <n v="420.98"/>
    <n v="19.989999999999998"/>
    <x v="1"/>
    <x v="3"/>
    <x v="2"/>
    <x v="5"/>
    <s v="Small Box"/>
    <x v="278"/>
    <n v="0.35"/>
    <x v="0"/>
    <x v="0"/>
    <x v="21"/>
    <x v="228"/>
    <n v="23111"/>
    <x v="28"/>
    <x v="31"/>
    <x v="335"/>
    <x v="19"/>
    <x v="345"/>
    <n v="87146"/>
    <n v="420.96000000000004"/>
    <x v="0"/>
  </r>
  <r>
    <x v="250"/>
    <s v="Jeffrey Mueller"/>
    <x v="0"/>
    <n v="0.1"/>
    <n v="31.78"/>
    <n v="1.99"/>
    <x v="1"/>
    <x v="3"/>
    <x v="1"/>
    <x v="1"/>
    <s v="Small Pack"/>
    <x v="279"/>
    <n v="0.42"/>
    <x v="0"/>
    <x v="1"/>
    <x v="10"/>
    <x v="229"/>
    <n v="61201"/>
    <x v="29"/>
    <x v="31"/>
    <x v="336"/>
    <x v="8"/>
    <x v="346"/>
    <n v="86279"/>
    <n v="31.68"/>
    <x v="1"/>
  </r>
  <r>
    <x v="251"/>
    <s v="Edna Monroe Talley"/>
    <x v="1"/>
    <n v="0.05"/>
    <n v="1.68"/>
    <n v="1.57"/>
    <x v="1"/>
    <x v="3"/>
    <x v="2"/>
    <x v="2"/>
    <s v="Wrap Bag"/>
    <x v="175"/>
    <n v="0.59"/>
    <x v="0"/>
    <x v="1"/>
    <x v="18"/>
    <x v="230"/>
    <n v="78155"/>
    <x v="29"/>
    <x v="30"/>
    <x v="337"/>
    <x v="8"/>
    <x v="347"/>
    <n v="90909"/>
    <n v="1.63"/>
    <x v="1"/>
  </r>
  <r>
    <x v="251"/>
    <s v="Edna Monroe Talley"/>
    <x v="1"/>
    <n v="0.1"/>
    <n v="218.75"/>
    <n v="69.64"/>
    <x v="0"/>
    <x v="3"/>
    <x v="0"/>
    <x v="0"/>
    <s v="Jumbo Box"/>
    <x v="280"/>
    <n v="0.77"/>
    <x v="0"/>
    <x v="1"/>
    <x v="18"/>
    <x v="230"/>
    <n v="78155"/>
    <x v="29"/>
    <x v="31"/>
    <x v="338"/>
    <x v="3"/>
    <x v="348"/>
    <n v="90909"/>
    <n v="218.65"/>
    <x v="1"/>
  </r>
  <r>
    <x v="252"/>
    <s v="Peggy Chan"/>
    <x v="1"/>
    <n v="0"/>
    <n v="15.04"/>
    <n v="1.97"/>
    <x v="1"/>
    <x v="3"/>
    <x v="2"/>
    <x v="7"/>
    <s v="Wrap Bag"/>
    <x v="10"/>
    <n v="0.39"/>
    <x v="0"/>
    <x v="1"/>
    <x v="18"/>
    <x v="231"/>
    <n v="75090"/>
    <x v="29"/>
    <x v="31"/>
    <x v="339"/>
    <x v="0"/>
    <x v="349"/>
    <n v="90909"/>
    <n v="15.04"/>
    <x v="1"/>
  </r>
  <r>
    <x v="253"/>
    <s v="Rodney Field"/>
    <x v="2"/>
    <n v="0.02"/>
    <n v="15.99"/>
    <n v="13.18"/>
    <x v="2"/>
    <x v="3"/>
    <x v="2"/>
    <x v="5"/>
    <s v="Small Box"/>
    <x v="79"/>
    <n v="0.37"/>
    <x v="0"/>
    <x v="1"/>
    <x v="6"/>
    <x v="232"/>
    <n v="65807"/>
    <x v="29"/>
    <x v="33"/>
    <x v="340"/>
    <x v="12"/>
    <x v="350"/>
    <n v="89077"/>
    <n v="15.97"/>
    <x v="1"/>
  </r>
  <r>
    <x v="253"/>
    <s v="Rodney Field"/>
    <x v="2"/>
    <n v="0.09"/>
    <n v="46.94"/>
    <n v="6.77"/>
    <x v="2"/>
    <x v="3"/>
    <x v="0"/>
    <x v="11"/>
    <s v="Small Box"/>
    <x v="281"/>
    <n v="0.44"/>
    <x v="0"/>
    <x v="1"/>
    <x v="6"/>
    <x v="232"/>
    <n v="65807"/>
    <x v="29"/>
    <x v="28"/>
    <x v="341"/>
    <x v="19"/>
    <x v="351"/>
    <n v="89077"/>
    <n v="46.849999999999994"/>
    <x v="1"/>
  </r>
  <r>
    <x v="254"/>
    <s v="Theodore Rubin"/>
    <x v="2"/>
    <n v="7.0000000000000007E-2"/>
    <n v="574.74"/>
    <n v="24.49"/>
    <x v="1"/>
    <x v="1"/>
    <x v="1"/>
    <x v="3"/>
    <s v="Large Box"/>
    <x v="31"/>
    <n v="0.37"/>
    <x v="0"/>
    <x v="1"/>
    <x v="10"/>
    <x v="233"/>
    <n v="60131"/>
    <x v="29"/>
    <x v="34"/>
    <x v="342"/>
    <x v="2"/>
    <x v="352"/>
    <n v="91229"/>
    <n v="574.66999999999996"/>
    <x v="1"/>
  </r>
  <r>
    <x v="255"/>
    <s v="Irene Li"/>
    <x v="0"/>
    <n v="0.03"/>
    <n v="8.34"/>
    <n v="2.64"/>
    <x v="1"/>
    <x v="2"/>
    <x v="2"/>
    <x v="16"/>
    <s v="Small Pack"/>
    <x v="282"/>
    <n v="0.59"/>
    <x v="0"/>
    <x v="3"/>
    <x v="28"/>
    <x v="234"/>
    <n v="17331"/>
    <x v="30"/>
    <x v="29"/>
    <x v="343"/>
    <x v="7"/>
    <x v="353"/>
    <n v="86267"/>
    <n v="8.31"/>
    <x v="3"/>
  </r>
  <r>
    <x v="256"/>
    <s v="Lynn Epstein"/>
    <x v="0"/>
    <n v="0.03"/>
    <n v="15.23"/>
    <n v="27.75"/>
    <x v="0"/>
    <x v="3"/>
    <x v="0"/>
    <x v="0"/>
    <s v="Jumbo Box"/>
    <x v="283"/>
    <n v="0.76"/>
    <x v="0"/>
    <x v="3"/>
    <x v="29"/>
    <x v="235"/>
    <n v="4401"/>
    <x v="30"/>
    <x v="31"/>
    <x v="344"/>
    <x v="12"/>
    <x v="354"/>
    <n v="88151"/>
    <n v="15.200000000000001"/>
    <x v="3"/>
  </r>
  <r>
    <x v="257"/>
    <s v="Constance Flowers"/>
    <x v="2"/>
    <n v="0.1"/>
    <n v="49.99"/>
    <n v="19.989999999999998"/>
    <x v="2"/>
    <x v="3"/>
    <x v="1"/>
    <x v="1"/>
    <s v="Small Box"/>
    <x v="284"/>
    <n v="0.45"/>
    <x v="0"/>
    <x v="2"/>
    <x v="8"/>
    <x v="236"/>
    <n v="92037"/>
    <x v="30"/>
    <x v="35"/>
    <x v="345"/>
    <x v="17"/>
    <x v="355"/>
    <n v="40101"/>
    <n v="49.89"/>
    <x v="2"/>
  </r>
  <r>
    <x v="258"/>
    <s v="Laurie Howe"/>
    <x v="2"/>
    <n v="0.09"/>
    <n v="160.97999999999999"/>
    <n v="30"/>
    <x v="0"/>
    <x v="2"/>
    <x v="0"/>
    <x v="9"/>
    <s v="Jumbo Drum"/>
    <x v="285"/>
    <n v="0.62"/>
    <x v="0"/>
    <x v="1"/>
    <x v="7"/>
    <x v="237"/>
    <n v="55429"/>
    <x v="30"/>
    <x v="30"/>
    <x v="346"/>
    <x v="8"/>
    <x v="356"/>
    <n v="86050"/>
    <n v="160.88999999999999"/>
    <x v="1"/>
  </r>
  <r>
    <x v="258"/>
    <s v="Laurie Howe"/>
    <x v="2"/>
    <n v="0.09"/>
    <n v="6.3"/>
    <n v="0.5"/>
    <x v="1"/>
    <x v="2"/>
    <x v="2"/>
    <x v="13"/>
    <s v="Small Box"/>
    <x v="120"/>
    <n v="0.39"/>
    <x v="0"/>
    <x v="1"/>
    <x v="7"/>
    <x v="237"/>
    <n v="55429"/>
    <x v="30"/>
    <x v="30"/>
    <x v="347"/>
    <x v="19"/>
    <x v="357"/>
    <n v="86050"/>
    <n v="6.21"/>
    <x v="1"/>
  </r>
  <r>
    <x v="258"/>
    <s v="Laurie Howe"/>
    <x v="2"/>
    <n v="0"/>
    <n v="4.9800000000000004"/>
    <n v="0.8"/>
    <x v="1"/>
    <x v="2"/>
    <x v="2"/>
    <x v="7"/>
    <s v="Wrap Bag"/>
    <x v="286"/>
    <n v="0.36"/>
    <x v="0"/>
    <x v="1"/>
    <x v="7"/>
    <x v="237"/>
    <n v="55429"/>
    <x v="30"/>
    <x v="36"/>
    <x v="348"/>
    <x v="2"/>
    <x v="358"/>
    <n v="86050"/>
    <n v="4.9800000000000004"/>
    <x v="1"/>
  </r>
  <r>
    <x v="259"/>
    <s v="Kelly Byers"/>
    <x v="2"/>
    <n v="0.09"/>
    <n v="2.16"/>
    <n v="6.05"/>
    <x v="1"/>
    <x v="1"/>
    <x v="2"/>
    <x v="5"/>
    <s v="Small Box"/>
    <x v="287"/>
    <n v="0.37"/>
    <x v="0"/>
    <x v="2"/>
    <x v="14"/>
    <x v="238"/>
    <n v="97071"/>
    <x v="30"/>
    <x v="34"/>
    <x v="349"/>
    <x v="0"/>
    <x v="359"/>
    <n v="87162"/>
    <n v="2.0700000000000003"/>
    <x v="2"/>
  </r>
  <r>
    <x v="259"/>
    <s v="Kelly Byers"/>
    <x v="2"/>
    <n v="0.03"/>
    <n v="808.49"/>
    <n v="55.3"/>
    <x v="0"/>
    <x v="1"/>
    <x v="1"/>
    <x v="3"/>
    <s v="Jumbo Drum"/>
    <x v="288"/>
    <n v="0.4"/>
    <x v="0"/>
    <x v="2"/>
    <x v="14"/>
    <x v="238"/>
    <n v="97071"/>
    <x v="30"/>
    <x v="36"/>
    <x v="350"/>
    <x v="8"/>
    <x v="360"/>
    <n v="87162"/>
    <n v="808.46"/>
    <x v="2"/>
  </r>
  <r>
    <x v="259"/>
    <s v="Kelly Byers"/>
    <x v="2"/>
    <n v="0"/>
    <n v="6.48"/>
    <n v="8.19"/>
    <x v="1"/>
    <x v="1"/>
    <x v="2"/>
    <x v="7"/>
    <s v="Small Box"/>
    <x v="289"/>
    <n v="0.37"/>
    <x v="0"/>
    <x v="2"/>
    <x v="14"/>
    <x v="238"/>
    <n v="97071"/>
    <x v="30"/>
    <x v="36"/>
    <x v="351"/>
    <x v="6"/>
    <x v="361"/>
    <n v="87162"/>
    <n v="6.48"/>
    <x v="2"/>
  </r>
  <r>
    <x v="260"/>
    <s v="April Bowers"/>
    <x v="4"/>
    <n v="0.01"/>
    <n v="160.97999999999999"/>
    <n v="30"/>
    <x v="0"/>
    <x v="3"/>
    <x v="0"/>
    <x v="9"/>
    <s v="Jumbo Drum"/>
    <x v="285"/>
    <n v="0.62"/>
    <x v="0"/>
    <x v="1"/>
    <x v="18"/>
    <x v="239"/>
    <n v="75104"/>
    <x v="30"/>
    <x v="29"/>
    <x v="352"/>
    <x v="19"/>
    <x v="362"/>
    <n v="86075"/>
    <n v="160.97"/>
    <x v="1"/>
  </r>
  <r>
    <x v="261"/>
    <s v="Marsha P Joyner"/>
    <x v="3"/>
    <n v="0.05"/>
    <n v="7.64"/>
    <n v="5.83"/>
    <x v="1"/>
    <x v="3"/>
    <x v="2"/>
    <x v="7"/>
    <s v="Wrap Bag"/>
    <x v="55"/>
    <n v="0.36"/>
    <x v="0"/>
    <x v="3"/>
    <x v="44"/>
    <x v="240"/>
    <n v="26003"/>
    <x v="30"/>
    <x v="29"/>
    <x v="353"/>
    <x v="0"/>
    <x v="363"/>
    <n v="90185"/>
    <n v="7.59"/>
    <x v="3"/>
  </r>
  <r>
    <x v="261"/>
    <s v="Marsha P Joyner"/>
    <x v="3"/>
    <n v="0.04"/>
    <n v="218.75"/>
    <n v="69.64"/>
    <x v="0"/>
    <x v="3"/>
    <x v="0"/>
    <x v="0"/>
    <s v="Jumbo Box"/>
    <x v="280"/>
    <n v="0.72"/>
    <x v="0"/>
    <x v="3"/>
    <x v="44"/>
    <x v="240"/>
    <n v="26003"/>
    <x v="30"/>
    <x v="31"/>
    <x v="354"/>
    <x v="19"/>
    <x v="364"/>
    <n v="90185"/>
    <n v="218.71"/>
    <x v="3"/>
  </r>
  <r>
    <x v="262"/>
    <s v="Crystal Crabtree"/>
    <x v="3"/>
    <n v="0"/>
    <n v="6.98"/>
    <n v="1.6"/>
    <x v="1"/>
    <x v="3"/>
    <x v="2"/>
    <x v="7"/>
    <s v="Wrap Bag"/>
    <x v="228"/>
    <n v="0.38"/>
    <x v="0"/>
    <x v="0"/>
    <x v="12"/>
    <x v="241"/>
    <n v="33407"/>
    <x v="30"/>
    <x v="29"/>
    <x v="355"/>
    <x v="13"/>
    <x v="365"/>
    <n v="86002"/>
    <n v="6.98"/>
    <x v="0"/>
  </r>
  <r>
    <x v="115"/>
    <s v="Gregory Rao"/>
    <x v="0"/>
    <n v="0.03"/>
    <n v="6.37"/>
    <n v="5.19"/>
    <x v="1"/>
    <x v="3"/>
    <x v="2"/>
    <x v="5"/>
    <s v="Small Box"/>
    <x v="290"/>
    <n v="0.38"/>
    <x v="0"/>
    <x v="2"/>
    <x v="8"/>
    <x v="108"/>
    <n v="95336"/>
    <x v="31"/>
    <x v="29"/>
    <x v="356"/>
    <x v="15"/>
    <x v="366"/>
    <n v="90059"/>
    <n v="6.34"/>
    <x v="2"/>
  </r>
  <r>
    <x v="263"/>
    <s v="Carolyn Fisher"/>
    <x v="0"/>
    <n v="0.06"/>
    <n v="80.97"/>
    <n v="33.6"/>
    <x v="0"/>
    <x v="1"/>
    <x v="1"/>
    <x v="3"/>
    <s v="Jumbo Drum"/>
    <x v="291"/>
    <n v="0.37"/>
    <x v="0"/>
    <x v="0"/>
    <x v="1"/>
    <x v="242"/>
    <n v="72116"/>
    <x v="31"/>
    <x v="33"/>
    <x v="357"/>
    <x v="19"/>
    <x v="367"/>
    <n v="89664"/>
    <n v="80.91"/>
    <x v="0"/>
  </r>
  <r>
    <x v="264"/>
    <s v="Debra Proctor"/>
    <x v="2"/>
    <n v="0.01"/>
    <n v="3.08"/>
    <n v="0.5"/>
    <x v="1"/>
    <x v="3"/>
    <x v="2"/>
    <x v="13"/>
    <s v="Small Box"/>
    <x v="292"/>
    <n v="0.37"/>
    <x v="0"/>
    <x v="1"/>
    <x v="2"/>
    <x v="243"/>
    <n v="46806"/>
    <x v="31"/>
    <x v="32"/>
    <x v="358"/>
    <x v="7"/>
    <x v="368"/>
    <n v="88598"/>
    <n v="3.0700000000000003"/>
    <x v="1"/>
  </r>
  <r>
    <x v="265"/>
    <s v="Dana Waller"/>
    <x v="2"/>
    <n v="0.05"/>
    <n v="424.21"/>
    <n v="110.2"/>
    <x v="0"/>
    <x v="0"/>
    <x v="0"/>
    <x v="0"/>
    <s v="Jumbo Box"/>
    <x v="293"/>
    <n v="0.67"/>
    <x v="0"/>
    <x v="2"/>
    <x v="24"/>
    <x v="244"/>
    <n v="59715"/>
    <x v="31"/>
    <x v="35"/>
    <x v="359"/>
    <x v="4"/>
    <x v="369"/>
    <n v="90415"/>
    <n v="424.15999999999997"/>
    <x v="2"/>
  </r>
  <r>
    <x v="266"/>
    <s v="Victor Cherry"/>
    <x v="3"/>
    <n v="0.03"/>
    <n v="60.98"/>
    <n v="1.99"/>
    <x v="1"/>
    <x v="3"/>
    <x v="1"/>
    <x v="1"/>
    <s v="Small Pack"/>
    <x v="294"/>
    <n v="0.5"/>
    <x v="0"/>
    <x v="1"/>
    <x v="25"/>
    <x v="245"/>
    <n v="48336"/>
    <x v="31"/>
    <x v="31"/>
    <x v="360"/>
    <x v="35"/>
    <x v="370"/>
    <n v="88555"/>
    <n v="60.949999999999996"/>
    <x v="1"/>
  </r>
  <r>
    <x v="266"/>
    <s v="Victor Cherry"/>
    <x v="3"/>
    <n v="0.04"/>
    <n v="3.08"/>
    <n v="0.99"/>
    <x v="1"/>
    <x v="3"/>
    <x v="2"/>
    <x v="13"/>
    <s v="Small Box"/>
    <x v="204"/>
    <n v="0.37"/>
    <x v="0"/>
    <x v="1"/>
    <x v="25"/>
    <x v="245"/>
    <n v="48336"/>
    <x v="31"/>
    <x v="29"/>
    <x v="361"/>
    <x v="8"/>
    <x v="371"/>
    <n v="88555"/>
    <n v="3.04"/>
    <x v="1"/>
  </r>
  <r>
    <x v="267"/>
    <s v="Malcolm S Lanier"/>
    <x v="3"/>
    <n v="0"/>
    <n v="10.31"/>
    <n v="1.79"/>
    <x v="1"/>
    <x v="3"/>
    <x v="2"/>
    <x v="7"/>
    <s v="Wrap Bag"/>
    <x v="295"/>
    <n v="0.38"/>
    <x v="0"/>
    <x v="1"/>
    <x v="25"/>
    <x v="246"/>
    <n v="48505"/>
    <x v="31"/>
    <x v="33"/>
    <x v="362"/>
    <x v="35"/>
    <x v="372"/>
    <n v="88555"/>
    <n v="10.31"/>
    <x v="1"/>
  </r>
  <r>
    <x v="268"/>
    <s v="Denise Carver"/>
    <x v="0"/>
    <n v="0.1"/>
    <n v="154.13"/>
    <n v="69"/>
    <x v="1"/>
    <x v="3"/>
    <x v="0"/>
    <x v="0"/>
    <s v="Large Box"/>
    <x v="296"/>
    <n v="0.68"/>
    <x v="0"/>
    <x v="3"/>
    <x v="27"/>
    <x v="247"/>
    <n v="44221"/>
    <x v="32"/>
    <x v="33"/>
    <x v="363"/>
    <x v="2"/>
    <x v="373"/>
    <n v="89319"/>
    <n v="154.03"/>
    <x v="3"/>
  </r>
  <r>
    <x v="81"/>
    <s v="Karl Knowles"/>
    <x v="0"/>
    <n v="0"/>
    <n v="12.97"/>
    <n v="1.49"/>
    <x v="1"/>
    <x v="2"/>
    <x v="2"/>
    <x v="5"/>
    <s v="Small Box"/>
    <x v="297"/>
    <n v="0.35"/>
    <x v="0"/>
    <x v="1"/>
    <x v="30"/>
    <x v="77"/>
    <n v="53711"/>
    <x v="32"/>
    <x v="33"/>
    <x v="364"/>
    <x v="23"/>
    <x v="374"/>
    <n v="86529"/>
    <n v="12.97"/>
    <x v="1"/>
  </r>
  <r>
    <x v="81"/>
    <s v="Karl Knowles"/>
    <x v="0"/>
    <n v="0.06"/>
    <n v="4.91"/>
    <n v="0.5"/>
    <x v="1"/>
    <x v="2"/>
    <x v="2"/>
    <x v="13"/>
    <s v="Small Box"/>
    <x v="176"/>
    <n v="0.36"/>
    <x v="0"/>
    <x v="1"/>
    <x v="30"/>
    <x v="77"/>
    <n v="53711"/>
    <x v="32"/>
    <x v="29"/>
    <x v="365"/>
    <x v="13"/>
    <x v="375"/>
    <n v="86529"/>
    <n v="4.8500000000000005"/>
    <x v="1"/>
  </r>
  <r>
    <x v="13"/>
    <s v="Scott Bunn"/>
    <x v="1"/>
    <n v="0.09"/>
    <n v="122.99"/>
    <n v="70.2"/>
    <x v="0"/>
    <x v="3"/>
    <x v="0"/>
    <x v="9"/>
    <s v="Jumbo Drum"/>
    <x v="256"/>
    <n v="0.74"/>
    <x v="0"/>
    <x v="3"/>
    <x v="11"/>
    <x v="13"/>
    <n v="10177"/>
    <x v="32"/>
    <x v="34"/>
    <x v="366"/>
    <x v="36"/>
    <x v="376"/>
    <n v="55713"/>
    <n v="122.89999999999999"/>
    <x v="3"/>
  </r>
  <r>
    <x v="269"/>
    <s v="Annette Boone"/>
    <x v="1"/>
    <n v="0.09"/>
    <n v="122.99"/>
    <n v="70.2"/>
    <x v="0"/>
    <x v="3"/>
    <x v="0"/>
    <x v="9"/>
    <s v="Jumbo Drum"/>
    <x v="256"/>
    <n v="0.74"/>
    <x v="0"/>
    <x v="3"/>
    <x v="42"/>
    <x v="248"/>
    <n v="5401"/>
    <x v="32"/>
    <x v="34"/>
    <x v="366"/>
    <x v="4"/>
    <x v="377"/>
    <n v="87947"/>
    <n v="122.89999999999999"/>
    <x v="3"/>
  </r>
  <r>
    <x v="86"/>
    <s v="Gail Rankin Cole"/>
    <x v="2"/>
    <n v="0.02"/>
    <n v="1.1399999999999999"/>
    <n v="0.7"/>
    <x v="1"/>
    <x v="3"/>
    <x v="2"/>
    <x v="14"/>
    <s v="Wrap Bag"/>
    <x v="263"/>
    <n v="0.38"/>
    <x v="0"/>
    <x v="3"/>
    <x v="31"/>
    <x v="82"/>
    <n v="20024"/>
    <x v="32"/>
    <x v="29"/>
    <x v="367"/>
    <x v="37"/>
    <x v="378"/>
    <n v="38529"/>
    <n v="1.1199999999999999"/>
    <x v="3"/>
  </r>
  <r>
    <x v="270"/>
    <s v="Arlene Long"/>
    <x v="4"/>
    <n v="0.09"/>
    <n v="6.28"/>
    <n v="5.41"/>
    <x v="1"/>
    <x v="0"/>
    <x v="0"/>
    <x v="11"/>
    <s v="Small Box"/>
    <x v="298"/>
    <n v="0.53"/>
    <x v="0"/>
    <x v="2"/>
    <x v="8"/>
    <x v="236"/>
    <n v="92024"/>
    <x v="32"/>
    <x v="34"/>
    <x v="368"/>
    <x v="38"/>
    <x v="379"/>
    <n v="54567"/>
    <n v="6.19"/>
    <x v="2"/>
  </r>
  <r>
    <x v="271"/>
    <s v="Kevin Smith"/>
    <x v="4"/>
    <n v="0.09"/>
    <n v="6.28"/>
    <n v="5.41"/>
    <x v="1"/>
    <x v="0"/>
    <x v="0"/>
    <x v="11"/>
    <s v="Small Box"/>
    <x v="298"/>
    <n v="0.53"/>
    <x v="0"/>
    <x v="1"/>
    <x v="10"/>
    <x v="249"/>
    <n v="60102"/>
    <x v="32"/>
    <x v="34"/>
    <x v="369"/>
    <x v="15"/>
    <x v="380"/>
    <n v="88320"/>
    <n v="6.19"/>
    <x v="1"/>
  </r>
  <r>
    <x v="272"/>
    <s v="Helen Stein"/>
    <x v="3"/>
    <n v="0"/>
    <n v="8.09"/>
    <n v="7.96"/>
    <x v="1"/>
    <x v="1"/>
    <x v="0"/>
    <x v="11"/>
    <s v="Small Box"/>
    <x v="158"/>
    <n v="0.49"/>
    <x v="0"/>
    <x v="3"/>
    <x v="27"/>
    <x v="250"/>
    <n v="45231"/>
    <x v="32"/>
    <x v="33"/>
    <x v="370"/>
    <x v="8"/>
    <x v="381"/>
    <n v="87364"/>
    <n v="8.09"/>
    <x v="3"/>
  </r>
  <r>
    <x v="273"/>
    <s v="Marc Ray"/>
    <x v="3"/>
    <n v="0.08"/>
    <n v="3.38"/>
    <n v="0.85"/>
    <x v="1"/>
    <x v="3"/>
    <x v="2"/>
    <x v="2"/>
    <s v="Wrap Bag"/>
    <x v="299"/>
    <n v="0.48"/>
    <x v="0"/>
    <x v="2"/>
    <x v="8"/>
    <x v="251"/>
    <n v="94043"/>
    <x v="32"/>
    <x v="34"/>
    <x v="371"/>
    <x v="4"/>
    <x v="382"/>
    <n v="87087"/>
    <n v="3.3"/>
    <x v="2"/>
  </r>
  <r>
    <x v="274"/>
    <s v="Pamela Wiley"/>
    <x v="3"/>
    <n v="0.02"/>
    <n v="16.48"/>
    <n v="1.99"/>
    <x v="2"/>
    <x v="3"/>
    <x v="1"/>
    <x v="1"/>
    <s v="Small Pack"/>
    <x v="184"/>
    <n v="0.42"/>
    <x v="0"/>
    <x v="3"/>
    <x v="35"/>
    <x v="203"/>
    <n v="2113"/>
    <x v="32"/>
    <x v="34"/>
    <x v="372"/>
    <x v="39"/>
    <x v="383"/>
    <n v="45539"/>
    <n v="16.46"/>
    <x v="3"/>
  </r>
  <r>
    <x v="275"/>
    <s v="Rick Foster Hawkins"/>
    <x v="3"/>
    <n v="0.03"/>
    <n v="200.97"/>
    <n v="15.59"/>
    <x v="0"/>
    <x v="2"/>
    <x v="1"/>
    <x v="3"/>
    <s v="Jumbo Drum"/>
    <x v="300"/>
    <n v="0.36"/>
    <x v="0"/>
    <x v="2"/>
    <x v="8"/>
    <x v="252"/>
    <n v="94109"/>
    <x v="32"/>
    <x v="33"/>
    <x v="373"/>
    <x v="10"/>
    <x v="384"/>
    <n v="24294"/>
    <n v="200.94"/>
    <x v="2"/>
  </r>
  <r>
    <x v="276"/>
    <s v="Wallace Pugh"/>
    <x v="3"/>
    <n v="0.03"/>
    <n v="200.97"/>
    <n v="15.59"/>
    <x v="0"/>
    <x v="2"/>
    <x v="1"/>
    <x v="3"/>
    <s v="Jumbo Drum"/>
    <x v="300"/>
    <n v="0.36"/>
    <x v="0"/>
    <x v="1"/>
    <x v="10"/>
    <x v="253"/>
    <n v="60062"/>
    <x v="32"/>
    <x v="33"/>
    <x v="374"/>
    <x v="8"/>
    <x v="385"/>
    <n v="90850"/>
    <n v="200.94"/>
    <x v="1"/>
  </r>
  <r>
    <x v="277"/>
    <s v="Jack Horn"/>
    <x v="2"/>
    <n v="0"/>
    <n v="180.98"/>
    <n v="30"/>
    <x v="0"/>
    <x v="0"/>
    <x v="0"/>
    <x v="9"/>
    <s v="Jumbo Drum"/>
    <x v="301"/>
    <n v="0.69"/>
    <x v="0"/>
    <x v="0"/>
    <x v="5"/>
    <x v="254"/>
    <n v="30458"/>
    <x v="33"/>
    <x v="35"/>
    <x v="375"/>
    <x v="8"/>
    <x v="386"/>
    <n v="91416"/>
    <n v="180.98"/>
    <x v="0"/>
  </r>
  <r>
    <x v="278"/>
    <s v="Robin Tyler"/>
    <x v="4"/>
    <n v="0.06"/>
    <n v="125.99"/>
    <n v="2.5"/>
    <x v="1"/>
    <x v="3"/>
    <x v="1"/>
    <x v="12"/>
    <s v="Small Box"/>
    <x v="302"/>
    <n v="0.6"/>
    <x v="0"/>
    <x v="0"/>
    <x v="32"/>
    <x v="255"/>
    <n v="42071"/>
    <x v="33"/>
    <x v="35"/>
    <x v="376"/>
    <x v="8"/>
    <x v="387"/>
    <n v="86662"/>
    <n v="125.92999999999999"/>
    <x v="0"/>
  </r>
  <r>
    <x v="279"/>
    <s v="Gretchen Ball"/>
    <x v="3"/>
    <n v="0.02"/>
    <n v="35.99"/>
    <n v="5"/>
    <x v="1"/>
    <x v="2"/>
    <x v="1"/>
    <x v="12"/>
    <s v="Small Box"/>
    <x v="303"/>
    <n v="0.85"/>
    <x v="0"/>
    <x v="2"/>
    <x v="3"/>
    <x v="256"/>
    <n v="81001"/>
    <x v="33"/>
    <x v="35"/>
    <x v="377"/>
    <x v="12"/>
    <x v="388"/>
    <n v="87020"/>
    <n v="35.97"/>
    <x v="2"/>
  </r>
  <r>
    <x v="280"/>
    <s v="Glenda Hunter"/>
    <x v="0"/>
    <n v="0.01"/>
    <n v="3502.14"/>
    <n v="8.73"/>
    <x v="0"/>
    <x v="3"/>
    <x v="1"/>
    <x v="3"/>
    <s v="Jumbo Box"/>
    <x v="269"/>
    <n v="0.56999999999999995"/>
    <x v="0"/>
    <x v="2"/>
    <x v="8"/>
    <x v="257"/>
    <n v="92277"/>
    <x v="34"/>
    <x v="35"/>
    <x v="378"/>
    <x v="3"/>
    <x v="389"/>
    <n v="88544"/>
    <n v="3502.1299999999997"/>
    <x v="2"/>
  </r>
  <r>
    <x v="280"/>
    <s v="Glenda Hunter"/>
    <x v="0"/>
    <n v="0.06"/>
    <n v="15.73"/>
    <n v="7.42"/>
    <x v="1"/>
    <x v="3"/>
    <x v="2"/>
    <x v="16"/>
    <s v="Small Pack"/>
    <x v="304"/>
    <n v="0.56000000000000005"/>
    <x v="0"/>
    <x v="2"/>
    <x v="8"/>
    <x v="257"/>
    <n v="92277"/>
    <x v="34"/>
    <x v="35"/>
    <x v="379"/>
    <x v="7"/>
    <x v="390"/>
    <n v="88544"/>
    <n v="15.67"/>
    <x v="2"/>
  </r>
  <r>
    <x v="281"/>
    <s v="Nathan Wyatt"/>
    <x v="0"/>
    <n v="0.1"/>
    <n v="10.89"/>
    <n v="4.5"/>
    <x v="1"/>
    <x v="0"/>
    <x v="2"/>
    <x v="8"/>
    <s v="Small Box"/>
    <x v="245"/>
    <n v="0.59"/>
    <x v="0"/>
    <x v="2"/>
    <x v="4"/>
    <x v="258"/>
    <n v="99301"/>
    <x v="34"/>
    <x v="32"/>
    <x v="380"/>
    <x v="40"/>
    <x v="391"/>
    <n v="91297"/>
    <n v="10.790000000000001"/>
    <x v="2"/>
  </r>
  <r>
    <x v="282"/>
    <s v="Phillip Chappell"/>
    <x v="2"/>
    <n v="0.03"/>
    <n v="2.94"/>
    <n v="0.96"/>
    <x v="1"/>
    <x v="2"/>
    <x v="2"/>
    <x v="2"/>
    <s v="Wrap Bag"/>
    <x v="265"/>
    <n v="0.57999999999999996"/>
    <x v="0"/>
    <x v="2"/>
    <x v="8"/>
    <x v="259"/>
    <n v="90278"/>
    <x v="34"/>
    <x v="37"/>
    <x v="381"/>
    <x v="3"/>
    <x v="392"/>
    <n v="89401"/>
    <n v="2.91"/>
    <x v="2"/>
  </r>
  <r>
    <x v="283"/>
    <s v="Yvonne Clarke"/>
    <x v="2"/>
    <n v="0.03"/>
    <n v="2.94"/>
    <n v="0.96"/>
    <x v="1"/>
    <x v="2"/>
    <x v="2"/>
    <x v="2"/>
    <s v="Wrap Bag"/>
    <x v="265"/>
    <n v="0.57999999999999996"/>
    <x v="0"/>
    <x v="1"/>
    <x v="10"/>
    <x v="129"/>
    <n v="60610"/>
    <x v="34"/>
    <x v="37"/>
    <x v="381"/>
    <x v="0"/>
    <x v="393"/>
    <n v="17636"/>
    <n v="2.91"/>
    <x v="1"/>
  </r>
  <r>
    <x v="132"/>
    <s v="Jeremy Pratt"/>
    <x v="2"/>
    <n v="7.0000000000000007E-2"/>
    <n v="29.89"/>
    <n v="1.99"/>
    <x v="2"/>
    <x v="3"/>
    <x v="1"/>
    <x v="1"/>
    <s v="Small Pack"/>
    <x v="129"/>
    <n v="0.5"/>
    <x v="0"/>
    <x v="1"/>
    <x v="2"/>
    <x v="125"/>
    <n v="46530"/>
    <x v="34"/>
    <x v="38"/>
    <x v="382"/>
    <x v="1"/>
    <x v="394"/>
    <n v="88599"/>
    <n v="29.82"/>
    <x v="1"/>
  </r>
  <r>
    <x v="132"/>
    <s v="Jeremy Pratt"/>
    <x v="2"/>
    <n v="0.03"/>
    <n v="8.34"/>
    <n v="4.82"/>
    <x v="1"/>
    <x v="3"/>
    <x v="2"/>
    <x v="7"/>
    <s v="Small Box"/>
    <x v="305"/>
    <n v="0.4"/>
    <x v="0"/>
    <x v="1"/>
    <x v="2"/>
    <x v="125"/>
    <n v="46530"/>
    <x v="34"/>
    <x v="37"/>
    <x v="383"/>
    <x v="18"/>
    <x v="395"/>
    <n v="88599"/>
    <n v="8.31"/>
    <x v="1"/>
  </r>
  <r>
    <x v="32"/>
    <s v="Eddie Walker"/>
    <x v="2"/>
    <n v="0.08"/>
    <n v="145.44999999999999"/>
    <n v="17.850000000000001"/>
    <x v="0"/>
    <x v="2"/>
    <x v="1"/>
    <x v="3"/>
    <s v="Jumbo Drum"/>
    <x v="46"/>
    <n v="0.56000000000000005"/>
    <x v="0"/>
    <x v="1"/>
    <x v="7"/>
    <x v="30"/>
    <n v="55445"/>
    <x v="34"/>
    <x v="34"/>
    <x v="384"/>
    <x v="2"/>
    <x v="396"/>
    <n v="86051"/>
    <n v="145.36999999999998"/>
    <x v="1"/>
  </r>
  <r>
    <x v="284"/>
    <s v="Oscar Ford"/>
    <x v="2"/>
    <n v="7.0000000000000007E-2"/>
    <n v="33.94"/>
    <n v="19.190000000000001"/>
    <x v="0"/>
    <x v="2"/>
    <x v="0"/>
    <x v="9"/>
    <s v="Jumbo Drum"/>
    <x v="42"/>
    <n v="0.57999999999999996"/>
    <x v="0"/>
    <x v="1"/>
    <x v="7"/>
    <x v="260"/>
    <n v="55337"/>
    <x v="34"/>
    <x v="37"/>
    <x v="385"/>
    <x v="18"/>
    <x v="397"/>
    <n v="86051"/>
    <n v="33.869999999999997"/>
    <x v="1"/>
  </r>
  <r>
    <x v="285"/>
    <s v="Tommy Honeycutt"/>
    <x v="4"/>
    <n v="7.0000000000000007E-2"/>
    <n v="1.7"/>
    <n v="1.99"/>
    <x v="1"/>
    <x v="0"/>
    <x v="1"/>
    <x v="1"/>
    <s v="Small Pack"/>
    <x v="75"/>
    <n v="0.51"/>
    <x v="0"/>
    <x v="1"/>
    <x v="6"/>
    <x v="261"/>
    <n v="63376"/>
    <x v="34"/>
    <x v="35"/>
    <x v="386"/>
    <x v="19"/>
    <x v="398"/>
    <n v="88502"/>
    <n v="1.63"/>
    <x v="1"/>
  </r>
  <r>
    <x v="286"/>
    <s v="Earl Roy"/>
    <x v="4"/>
    <n v="0.05"/>
    <n v="12.97"/>
    <n v="1.49"/>
    <x v="1"/>
    <x v="1"/>
    <x v="2"/>
    <x v="5"/>
    <s v="Small Box"/>
    <x v="297"/>
    <n v="0.35"/>
    <x v="0"/>
    <x v="0"/>
    <x v="12"/>
    <x v="262"/>
    <n v="32707"/>
    <x v="34"/>
    <x v="32"/>
    <x v="387"/>
    <x v="0"/>
    <x v="399"/>
    <n v="89993"/>
    <n v="12.92"/>
    <x v="0"/>
  </r>
  <r>
    <x v="286"/>
    <s v="Earl Roy"/>
    <x v="4"/>
    <n v="0.06"/>
    <n v="5.81"/>
    <n v="3.37"/>
    <x v="1"/>
    <x v="1"/>
    <x v="2"/>
    <x v="14"/>
    <s v="Wrap Bag"/>
    <x v="306"/>
    <n v="0.54"/>
    <x v="0"/>
    <x v="0"/>
    <x v="12"/>
    <x v="262"/>
    <n v="32707"/>
    <x v="34"/>
    <x v="32"/>
    <x v="388"/>
    <x v="13"/>
    <x v="400"/>
    <n v="89993"/>
    <n v="5.75"/>
    <x v="0"/>
  </r>
  <r>
    <x v="287"/>
    <s v="Charlotte L Doyle"/>
    <x v="4"/>
    <n v="0.05"/>
    <n v="2.16"/>
    <n v="6.05"/>
    <x v="1"/>
    <x v="2"/>
    <x v="2"/>
    <x v="5"/>
    <s v="Small Box"/>
    <x v="287"/>
    <n v="0.37"/>
    <x v="0"/>
    <x v="0"/>
    <x v="12"/>
    <x v="263"/>
    <n v="33134"/>
    <x v="34"/>
    <x v="35"/>
    <x v="389"/>
    <x v="2"/>
    <x v="401"/>
    <n v="90731"/>
    <n v="2.1100000000000003"/>
    <x v="0"/>
  </r>
  <r>
    <x v="287"/>
    <s v="Charlotte L Doyle"/>
    <x v="4"/>
    <n v="0.03"/>
    <n v="6.48"/>
    <n v="6.6"/>
    <x v="1"/>
    <x v="2"/>
    <x v="2"/>
    <x v="7"/>
    <s v="Small Box"/>
    <x v="200"/>
    <n v="0.37"/>
    <x v="0"/>
    <x v="0"/>
    <x v="12"/>
    <x v="263"/>
    <n v="33134"/>
    <x v="34"/>
    <x v="35"/>
    <x v="390"/>
    <x v="13"/>
    <x v="402"/>
    <n v="90731"/>
    <n v="6.45"/>
    <x v="0"/>
  </r>
  <r>
    <x v="287"/>
    <s v="Charlotte L Doyle"/>
    <x v="4"/>
    <n v="0.08"/>
    <n v="146.05000000000001"/>
    <n v="80.2"/>
    <x v="0"/>
    <x v="2"/>
    <x v="0"/>
    <x v="0"/>
    <s v="Jumbo Box"/>
    <x v="307"/>
    <n v="0.71"/>
    <x v="0"/>
    <x v="0"/>
    <x v="12"/>
    <x v="263"/>
    <n v="33134"/>
    <x v="34"/>
    <x v="35"/>
    <x v="391"/>
    <x v="8"/>
    <x v="403"/>
    <n v="90731"/>
    <n v="145.97"/>
    <x v="0"/>
  </r>
  <r>
    <x v="288"/>
    <s v="Larry Langston"/>
    <x v="4"/>
    <n v="0"/>
    <n v="4.91"/>
    <n v="0.5"/>
    <x v="1"/>
    <x v="3"/>
    <x v="2"/>
    <x v="13"/>
    <s v="Small Box"/>
    <x v="308"/>
    <n v="0.36"/>
    <x v="0"/>
    <x v="0"/>
    <x v="23"/>
    <x v="264"/>
    <n v="29301"/>
    <x v="34"/>
    <x v="32"/>
    <x v="392"/>
    <x v="4"/>
    <x v="404"/>
    <n v="90145"/>
    <n v="4.91"/>
    <x v="0"/>
  </r>
  <r>
    <x v="288"/>
    <s v="Larry Langston"/>
    <x v="4"/>
    <n v="0.01"/>
    <n v="7.28"/>
    <n v="11.15"/>
    <x v="1"/>
    <x v="3"/>
    <x v="2"/>
    <x v="7"/>
    <s v="Small Box"/>
    <x v="309"/>
    <n v="0.37"/>
    <x v="0"/>
    <x v="0"/>
    <x v="23"/>
    <x v="264"/>
    <n v="29301"/>
    <x v="34"/>
    <x v="35"/>
    <x v="393"/>
    <x v="5"/>
    <x v="405"/>
    <n v="90145"/>
    <n v="7.2700000000000005"/>
    <x v="0"/>
  </r>
  <r>
    <x v="288"/>
    <s v="Larry Langston"/>
    <x v="4"/>
    <n v="0.1"/>
    <n v="6.68"/>
    <n v="6.93"/>
    <x v="1"/>
    <x v="3"/>
    <x v="2"/>
    <x v="7"/>
    <s v="Small Box"/>
    <x v="310"/>
    <n v="0.37"/>
    <x v="0"/>
    <x v="0"/>
    <x v="23"/>
    <x v="264"/>
    <n v="29301"/>
    <x v="34"/>
    <x v="36"/>
    <x v="394"/>
    <x v="6"/>
    <x v="406"/>
    <n v="90145"/>
    <n v="6.58"/>
    <x v="0"/>
  </r>
  <r>
    <x v="59"/>
    <s v="Glen Robertson"/>
    <x v="4"/>
    <n v="7.0000000000000007E-2"/>
    <n v="80.98"/>
    <n v="7.18"/>
    <x v="1"/>
    <x v="3"/>
    <x v="1"/>
    <x v="1"/>
    <s v="Small Box"/>
    <x v="311"/>
    <n v="0.48"/>
    <x v="0"/>
    <x v="1"/>
    <x v="7"/>
    <x v="56"/>
    <n v="55433"/>
    <x v="34"/>
    <x v="32"/>
    <x v="395"/>
    <x v="9"/>
    <x v="407"/>
    <n v="88164"/>
    <n v="80.910000000000011"/>
    <x v="1"/>
  </r>
  <r>
    <x v="289"/>
    <s v="Tara Gold"/>
    <x v="4"/>
    <n v="7.0000000000000007E-2"/>
    <n v="14.48"/>
    <n v="6.46"/>
    <x v="1"/>
    <x v="0"/>
    <x v="2"/>
    <x v="5"/>
    <s v="Small Box"/>
    <x v="312"/>
    <n v="0.38"/>
    <x v="0"/>
    <x v="1"/>
    <x v="38"/>
    <x v="265"/>
    <n v="67501"/>
    <x v="34"/>
    <x v="35"/>
    <x v="396"/>
    <x v="4"/>
    <x v="408"/>
    <n v="86101"/>
    <n v="14.41"/>
    <x v="1"/>
  </r>
  <r>
    <x v="290"/>
    <s v="Charlotte Patterson"/>
    <x v="3"/>
    <n v="0.08"/>
    <n v="5.78"/>
    <n v="5.67"/>
    <x v="1"/>
    <x v="1"/>
    <x v="2"/>
    <x v="7"/>
    <s v="Small Box"/>
    <x v="190"/>
    <n v="0.36"/>
    <x v="0"/>
    <x v="1"/>
    <x v="2"/>
    <x v="266"/>
    <n v="47802"/>
    <x v="34"/>
    <x v="35"/>
    <x v="397"/>
    <x v="23"/>
    <x v="409"/>
    <n v="89941"/>
    <n v="5.7"/>
    <x v="1"/>
  </r>
  <r>
    <x v="291"/>
    <s v="Kathy Turner"/>
    <x v="3"/>
    <n v="0.01"/>
    <n v="7.64"/>
    <n v="1.39"/>
    <x v="1"/>
    <x v="1"/>
    <x v="2"/>
    <x v="15"/>
    <s v="Small Box"/>
    <x v="187"/>
    <n v="0.36"/>
    <x v="0"/>
    <x v="3"/>
    <x v="11"/>
    <x v="267"/>
    <n v="14043"/>
    <x v="34"/>
    <x v="36"/>
    <x v="398"/>
    <x v="41"/>
    <x v="410"/>
    <n v="87511"/>
    <n v="7.63"/>
    <x v="3"/>
  </r>
  <r>
    <x v="292"/>
    <s v="Don Cameron"/>
    <x v="0"/>
    <n v="0.06"/>
    <n v="279.81"/>
    <n v="23.19"/>
    <x v="0"/>
    <x v="0"/>
    <x v="2"/>
    <x v="8"/>
    <s v="Jumbo Drum"/>
    <x v="313"/>
    <n v="0.59"/>
    <x v="0"/>
    <x v="1"/>
    <x v="20"/>
    <x v="189"/>
    <n v="50208"/>
    <x v="35"/>
    <x v="32"/>
    <x v="399"/>
    <x v="5"/>
    <x v="411"/>
    <n v="90236"/>
    <n v="279.75"/>
    <x v="1"/>
  </r>
  <r>
    <x v="293"/>
    <s v="Annie Horne"/>
    <x v="0"/>
    <n v="0"/>
    <n v="7.28"/>
    <n v="1.77"/>
    <x v="1"/>
    <x v="2"/>
    <x v="2"/>
    <x v="7"/>
    <s v="Wrap Bag"/>
    <x v="314"/>
    <n v="0.37"/>
    <x v="0"/>
    <x v="0"/>
    <x v="12"/>
    <x v="268"/>
    <n v="33917"/>
    <x v="35"/>
    <x v="35"/>
    <x v="400"/>
    <x v="12"/>
    <x v="412"/>
    <n v="88265"/>
    <n v="7.28"/>
    <x v="0"/>
  </r>
  <r>
    <x v="294"/>
    <s v="Brian Leach"/>
    <x v="2"/>
    <n v="7.0000000000000007E-2"/>
    <n v="2.88"/>
    <n v="1.01"/>
    <x v="1"/>
    <x v="0"/>
    <x v="2"/>
    <x v="2"/>
    <s v="Wrap Bag"/>
    <x v="315"/>
    <n v="0.55000000000000004"/>
    <x v="0"/>
    <x v="1"/>
    <x v="20"/>
    <x v="189"/>
    <n v="50208"/>
    <x v="35"/>
    <x v="38"/>
    <x v="401"/>
    <x v="4"/>
    <x v="413"/>
    <n v="88173"/>
    <n v="2.81"/>
    <x v="1"/>
  </r>
  <r>
    <x v="294"/>
    <s v="Brian Leach"/>
    <x v="2"/>
    <n v="0.1"/>
    <n v="195.99"/>
    <n v="3.99"/>
    <x v="1"/>
    <x v="0"/>
    <x v="1"/>
    <x v="12"/>
    <s v="Small Box"/>
    <x v="316"/>
    <n v="0.57999999999999996"/>
    <x v="0"/>
    <x v="1"/>
    <x v="20"/>
    <x v="189"/>
    <n v="50208"/>
    <x v="35"/>
    <x v="39"/>
    <x v="402"/>
    <x v="0"/>
    <x v="414"/>
    <n v="88173"/>
    <n v="195.89000000000001"/>
    <x v="1"/>
  </r>
  <r>
    <x v="295"/>
    <s v="Stacy Gould"/>
    <x v="2"/>
    <n v="0.09"/>
    <n v="125.99"/>
    <n v="2.5"/>
    <x v="1"/>
    <x v="2"/>
    <x v="1"/>
    <x v="12"/>
    <s v="Small Box"/>
    <x v="302"/>
    <n v="0.6"/>
    <x v="0"/>
    <x v="1"/>
    <x v="25"/>
    <x v="269"/>
    <n v="48708"/>
    <x v="35"/>
    <x v="38"/>
    <x v="403"/>
    <x v="27"/>
    <x v="415"/>
    <n v="90905"/>
    <n v="125.89999999999999"/>
    <x v="1"/>
  </r>
  <r>
    <x v="296"/>
    <s v="Danielle Schneider"/>
    <x v="2"/>
    <n v="0.01"/>
    <n v="10.48"/>
    <n v="2.89"/>
    <x v="1"/>
    <x v="1"/>
    <x v="2"/>
    <x v="2"/>
    <s v="Small Pack"/>
    <x v="317"/>
    <n v="0.6"/>
    <x v="0"/>
    <x v="1"/>
    <x v="25"/>
    <x v="270"/>
    <n v="48187"/>
    <x v="35"/>
    <x v="36"/>
    <x v="404"/>
    <x v="23"/>
    <x v="416"/>
    <n v="85990"/>
    <n v="10.47"/>
    <x v="1"/>
  </r>
  <r>
    <x v="297"/>
    <s v="Vanessa Boyer"/>
    <x v="2"/>
    <n v="0.01"/>
    <n v="10.48"/>
    <n v="2.89"/>
    <x v="1"/>
    <x v="1"/>
    <x v="2"/>
    <x v="2"/>
    <s v="Small Pack"/>
    <x v="317"/>
    <n v="0.6"/>
    <x v="0"/>
    <x v="3"/>
    <x v="11"/>
    <x v="13"/>
    <n v="10177"/>
    <x v="35"/>
    <x v="36"/>
    <x v="405"/>
    <x v="42"/>
    <x v="417"/>
    <n v="34435"/>
    <n v="10.47"/>
    <x v="3"/>
  </r>
  <r>
    <x v="298"/>
    <s v="Howard Burnett"/>
    <x v="4"/>
    <n v="0"/>
    <n v="37.76"/>
    <n v="12.9"/>
    <x v="1"/>
    <x v="3"/>
    <x v="2"/>
    <x v="6"/>
    <s v="Small Box"/>
    <x v="318"/>
    <n v="0.56999999999999995"/>
    <x v="0"/>
    <x v="3"/>
    <x v="42"/>
    <x v="159"/>
    <n v="5403"/>
    <x v="35"/>
    <x v="32"/>
    <x v="406"/>
    <x v="4"/>
    <x v="418"/>
    <n v="87258"/>
    <n v="37.76"/>
    <x v="3"/>
  </r>
  <r>
    <x v="299"/>
    <s v="Vernon Hirsch Singleton"/>
    <x v="4"/>
    <n v="0.08"/>
    <n v="400.98"/>
    <n v="42.52"/>
    <x v="0"/>
    <x v="3"/>
    <x v="0"/>
    <x v="0"/>
    <s v="Jumbo Box"/>
    <x v="319"/>
    <n v="0.71"/>
    <x v="0"/>
    <x v="2"/>
    <x v="8"/>
    <x v="271"/>
    <n v="95928"/>
    <x v="35"/>
    <x v="32"/>
    <x v="407"/>
    <x v="41"/>
    <x v="419"/>
    <n v="86629"/>
    <n v="400.90000000000003"/>
    <x v="2"/>
  </r>
  <r>
    <x v="300"/>
    <s v="Jimmy Waters"/>
    <x v="4"/>
    <n v="0.04"/>
    <n v="5.98"/>
    <n v="5.79"/>
    <x v="1"/>
    <x v="2"/>
    <x v="2"/>
    <x v="7"/>
    <s v="Small Box"/>
    <x v="138"/>
    <n v="0.36"/>
    <x v="0"/>
    <x v="1"/>
    <x v="30"/>
    <x v="272"/>
    <n v="53713"/>
    <x v="35"/>
    <x v="36"/>
    <x v="408"/>
    <x v="15"/>
    <x v="420"/>
    <n v="85950"/>
    <n v="5.94"/>
    <x v="1"/>
  </r>
  <r>
    <x v="301"/>
    <s v="Brian Grady"/>
    <x v="4"/>
    <n v="0.08"/>
    <n v="9.98"/>
    <n v="12.52"/>
    <x v="1"/>
    <x v="3"/>
    <x v="0"/>
    <x v="11"/>
    <s v="Small Box"/>
    <x v="320"/>
    <n v="0.56999999999999995"/>
    <x v="0"/>
    <x v="3"/>
    <x v="11"/>
    <x v="13"/>
    <n v="10115"/>
    <x v="35"/>
    <x v="36"/>
    <x v="409"/>
    <x v="9"/>
    <x v="421"/>
    <n v="35200"/>
    <n v="9.9"/>
    <x v="3"/>
  </r>
  <r>
    <x v="302"/>
    <s v="Catherine Dorsey Burnett"/>
    <x v="4"/>
    <n v="7.0000000000000007E-2"/>
    <n v="500.98"/>
    <n v="28.14"/>
    <x v="0"/>
    <x v="0"/>
    <x v="1"/>
    <x v="3"/>
    <s v="Jumbo Drum"/>
    <x v="321"/>
    <n v="0.38"/>
    <x v="0"/>
    <x v="2"/>
    <x v="8"/>
    <x v="273"/>
    <n v="90022"/>
    <x v="35"/>
    <x v="32"/>
    <x v="410"/>
    <x v="19"/>
    <x v="422"/>
    <n v="86227"/>
    <n v="500.91"/>
    <x v="2"/>
  </r>
  <r>
    <x v="302"/>
    <s v="Catherine Dorsey Burnett"/>
    <x v="4"/>
    <n v="0.1"/>
    <n v="178.47"/>
    <n v="19.989999999999998"/>
    <x v="1"/>
    <x v="0"/>
    <x v="2"/>
    <x v="6"/>
    <s v="Small Box"/>
    <x v="322"/>
    <n v="0.55000000000000004"/>
    <x v="0"/>
    <x v="2"/>
    <x v="8"/>
    <x v="273"/>
    <n v="90022"/>
    <x v="35"/>
    <x v="36"/>
    <x v="411"/>
    <x v="3"/>
    <x v="423"/>
    <n v="86227"/>
    <n v="178.37"/>
    <x v="2"/>
  </r>
  <r>
    <x v="303"/>
    <s v="Samantha Koch"/>
    <x v="3"/>
    <n v="0.06"/>
    <n v="64.650000000000006"/>
    <n v="35"/>
    <x v="1"/>
    <x v="2"/>
    <x v="2"/>
    <x v="6"/>
    <s v="Large Box"/>
    <x v="323"/>
    <n v="0.8"/>
    <x v="0"/>
    <x v="2"/>
    <x v="41"/>
    <x v="274"/>
    <n v="85705"/>
    <x v="35"/>
    <x v="32"/>
    <x v="412"/>
    <x v="7"/>
    <x v="424"/>
    <n v="86768"/>
    <n v="64.59"/>
    <x v="2"/>
  </r>
  <r>
    <x v="270"/>
    <s v="Arlene Long"/>
    <x v="3"/>
    <n v="0.08"/>
    <n v="1.68"/>
    <n v="1.57"/>
    <x v="1"/>
    <x v="0"/>
    <x v="2"/>
    <x v="2"/>
    <s v="Wrap Bag"/>
    <x v="175"/>
    <n v="0.59"/>
    <x v="0"/>
    <x v="2"/>
    <x v="8"/>
    <x v="236"/>
    <n v="92024"/>
    <x v="35"/>
    <x v="32"/>
    <x v="413"/>
    <x v="43"/>
    <x v="425"/>
    <n v="20007"/>
    <n v="1.5999999999999999"/>
    <x v="2"/>
  </r>
  <r>
    <x v="304"/>
    <s v="Scott Feldman"/>
    <x v="0"/>
    <n v="0.09"/>
    <n v="999.99"/>
    <n v="13.99"/>
    <x v="1"/>
    <x v="0"/>
    <x v="1"/>
    <x v="3"/>
    <s v="Medium Box"/>
    <x v="324"/>
    <n v="0.36"/>
    <x v="0"/>
    <x v="3"/>
    <x v="33"/>
    <x v="275"/>
    <n v="7201"/>
    <x v="36"/>
    <x v="37"/>
    <x v="414"/>
    <x v="3"/>
    <x v="426"/>
    <n v="87700"/>
    <n v="999.9"/>
    <x v="3"/>
  </r>
  <r>
    <x v="305"/>
    <s v="Julie Porter"/>
    <x v="0"/>
    <n v="7.0000000000000007E-2"/>
    <n v="4.13"/>
    <n v="5.04"/>
    <x v="1"/>
    <x v="0"/>
    <x v="2"/>
    <x v="5"/>
    <s v="Small Box"/>
    <x v="325"/>
    <n v="0.38"/>
    <x v="0"/>
    <x v="1"/>
    <x v="38"/>
    <x v="276"/>
    <n v="66762"/>
    <x v="36"/>
    <x v="36"/>
    <x v="415"/>
    <x v="41"/>
    <x v="427"/>
    <n v="88634"/>
    <n v="4.0599999999999996"/>
    <x v="1"/>
  </r>
  <r>
    <x v="305"/>
    <s v="Julie Porter"/>
    <x v="0"/>
    <n v="0"/>
    <n v="4.4800000000000004"/>
    <n v="2.5"/>
    <x v="1"/>
    <x v="0"/>
    <x v="2"/>
    <x v="15"/>
    <s v="Small Box"/>
    <x v="326"/>
    <n v="0.37"/>
    <x v="0"/>
    <x v="1"/>
    <x v="38"/>
    <x v="276"/>
    <n v="66762"/>
    <x v="36"/>
    <x v="37"/>
    <x v="416"/>
    <x v="15"/>
    <x v="428"/>
    <n v="88634"/>
    <n v="4.4800000000000004"/>
    <x v="1"/>
  </r>
  <r>
    <x v="306"/>
    <s v="Nicole Reid"/>
    <x v="1"/>
    <n v="0.02"/>
    <n v="4.8899999999999997"/>
    <n v="4.93"/>
    <x v="1"/>
    <x v="3"/>
    <x v="1"/>
    <x v="1"/>
    <s v="Small Pack"/>
    <x v="327"/>
    <n v="0.66"/>
    <x v="0"/>
    <x v="1"/>
    <x v="6"/>
    <x v="277"/>
    <n v="63130"/>
    <x v="36"/>
    <x v="36"/>
    <x v="417"/>
    <x v="15"/>
    <x v="429"/>
    <n v="91328"/>
    <n v="4.87"/>
    <x v="1"/>
  </r>
  <r>
    <x v="306"/>
    <s v="Nicole Reid"/>
    <x v="1"/>
    <n v="7.0000000000000007E-2"/>
    <n v="10.06"/>
    <n v="2.06"/>
    <x v="1"/>
    <x v="3"/>
    <x v="2"/>
    <x v="7"/>
    <s v="Wrap Bag"/>
    <x v="33"/>
    <n v="0.39"/>
    <x v="0"/>
    <x v="1"/>
    <x v="6"/>
    <x v="277"/>
    <n v="63130"/>
    <x v="36"/>
    <x v="36"/>
    <x v="418"/>
    <x v="18"/>
    <x v="430"/>
    <n v="91328"/>
    <n v="9.99"/>
    <x v="1"/>
  </r>
  <r>
    <x v="307"/>
    <s v="Earl Alston"/>
    <x v="1"/>
    <n v="0.02"/>
    <n v="259.70999999999998"/>
    <n v="66.67"/>
    <x v="0"/>
    <x v="2"/>
    <x v="0"/>
    <x v="0"/>
    <s v="Jumbo Box"/>
    <x v="328"/>
    <n v="0.65"/>
    <x v="0"/>
    <x v="0"/>
    <x v="23"/>
    <x v="278"/>
    <n v="29611"/>
    <x v="36"/>
    <x v="32"/>
    <x v="419"/>
    <x v="2"/>
    <x v="431"/>
    <n v="88579"/>
    <n v="259.69"/>
    <x v="0"/>
  </r>
  <r>
    <x v="308"/>
    <s v="Melvin Kendall"/>
    <x v="1"/>
    <n v="0.01"/>
    <n v="28.99"/>
    <n v="8.59"/>
    <x v="1"/>
    <x v="2"/>
    <x v="1"/>
    <x v="12"/>
    <s v="Medium Box"/>
    <x v="329"/>
    <n v="0.56000000000000005"/>
    <x v="0"/>
    <x v="2"/>
    <x v="43"/>
    <x v="279"/>
    <n v="88101"/>
    <x v="36"/>
    <x v="36"/>
    <x v="420"/>
    <x v="31"/>
    <x v="432"/>
    <n v="91583"/>
    <n v="28.979999999999997"/>
    <x v="2"/>
  </r>
  <r>
    <x v="277"/>
    <s v="Jack Horn"/>
    <x v="1"/>
    <n v="0.02"/>
    <n v="71.37"/>
    <n v="69"/>
    <x v="1"/>
    <x v="0"/>
    <x v="0"/>
    <x v="0"/>
    <s v="Large Box"/>
    <x v="330"/>
    <n v="0.68"/>
    <x v="0"/>
    <x v="0"/>
    <x v="5"/>
    <x v="254"/>
    <n v="30458"/>
    <x v="36"/>
    <x v="36"/>
    <x v="421"/>
    <x v="7"/>
    <x v="433"/>
    <n v="91414"/>
    <n v="71.350000000000009"/>
    <x v="0"/>
  </r>
  <r>
    <x v="277"/>
    <s v="Jack Horn"/>
    <x v="1"/>
    <n v="0.03"/>
    <n v="205.99"/>
    <n v="8.99"/>
    <x v="2"/>
    <x v="0"/>
    <x v="1"/>
    <x v="12"/>
    <s v="Small Box"/>
    <x v="331"/>
    <n v="0.6"/>
    <x v="0"/>
    <x v="0"/>
    <x v="5"/>
    <x v="254"/>
    <n v="30458"/>
    <x v="36"/>
    <x v="37"/>
    <x v="422"/>
    <x v="3"/>
    <x v="434"/>
    <n v="91414"/>
    <n v="205.96"/>
    <x v="0"/>
  </r>
  <r>
    <x v="309"/>
    <s v="Joel Buckley"/>
    <x v="2"/>
    <n v="0.03"/>
    <n v="160.97999999999999"/>
    <n v="30"/>
    <x v="0"/>
    <x v="3"/>
    <x v="0"/>
    <x v="9"/>
    <s v="Jumbo Drum"/>
    <x v="285"/>
    <n v="0.62"/>
    <x v="0"/>
    <x v="1"/>
    <x v="13"/>
    <x v="280"/>
    <n v="68502"/>
    <x v="36"/>
    <x v="40"/>
    <x v="423"/>
    <x v="8"/>
    <x v="435"/>
    <n v="90338"/>
    <n v="160.94999999999999"/>
    <x v="1"/>
  </r>
  <r>
    <x v="310"/>
    <s v="Kathleen Huang Hall"/>
    <x v="2"/>
    <n v="0.1"/>
    <n v="5.68"/>
    <n v="3.6"/>
    <x v="2"/>
    <x v="2"/>
    <x v="2"/>
    <x v="16"/>
    <s v="Small Pack"/>
    <x v="332"/>
    <n v="0.56000000000000005"/>
    <x v="0"/>
    <x v="3"/>
    <x v="11"/>
    <x v="281"/>
    <n v="11520"/>
    <x v="36"/>
    <x v="40"/>
    <x v="424"/>
    <x v="31"/>
    <x v="436"/>
    <n v="87995"/>
    <n v="5.58"/>
    <x v="3"/>
  </r>
  <r>
    <x v="311"/>
    <s v="Kristine Holden"/>
    <x v="2"/>
    <n v="0.01"/>
    <n v="20.48"/>
    <n v="6.32"/>
    <x v="1"/>
    <x v="0"/>
    <x v="2"/>
    <x v="8"/>
    <s v="Small Box"/>
    <x v="333"/>
    <n v="0.57999999999999996"/>
    <x v="0"/>
    <x v="0"/>
    <x v="23"/>
    <x v="282"/>
    <n v="29662"/>
    <x v="36"/>
    <x v="37"/>
    <x v="425"/>
    <x v="27"/>
    <x v="437"/>
    <n v="89572"/>
    <n v="20.47"/>
    <x v="0"/>
  </r>
  <r>
    <x v="311"/>
    <s v="Kristine Holden"/>
    <x v="2"/>
    <n v="0.09"/>
    <n v="1.86"/>
    <n v="2.58"/>
    <x v="1"/>
    <x v="0"/>
    <x v="2"/>
    <x v="14"/>
    <s v="Wrap Bag"/>
    <x v="177"/>
    <n v="0.82"/>
    <x v="0"/>
    <x v="0"/>
    <x v="23"/>
    <x v="282"/>
    <n v="29662"/>
    <x v="36"/>
    <x v="41"/>
    <x v="426"/>
    <x v="4"/>
    <x v="438"/>
    <n v="89572"/>
    <n v="1.77"/>
    <x v="0"/>
  </r>
  <r>
    <x v="311"/>
    <s v="Kristine Holden"/>
    <x v="2"/>
    <n v="0.08"/>
    <n v="205.99"/>
    <n v="2.5"/>
    <x v="1"/>
    <x v="0"/>
    <x v="1"/>
    <x v="12"/>
    <s v="Small Box"/>
    <x v="268"/>
    <n v="0.59"/>
    <x v="0"/>
    <x v="0"/>
    <x v="23"/>
    <x v="282"/>
    <n v="29662"/>
    <x v="36"/>
    <x v="41"/>
    <x v="427"/>
    <x v="40"/>
    <x v="439"/>
    <n v="89572"/>
    <n v="205.91"/>
    <x v="0"/>
  </r>
  <r>
    <x v="312"/>
    <s v="Adam G Sawyer"/>
    <x v="0"/>
    <n v="0.08"/>
    <n v="14.81"/>
    <n v="13.32"/>
    <x v="1"/>
    <x v="3"/>
    <x v="2"/>
    <x v="8"/>
    <s v="Small Box"/>
    <x v="181"/>
    <n v="0.43"/>
    <x v="0"/>
    <x v="1"/>
    <x v="2"/>
    <x v="283"/>
    <n v="46312"/>
    <x v="37"/>
    <x v="38"/>
    <x v="428"/>
    <x v="41"/>
    <x v="440"/>
    <n v="89849"/>
    <n v="14.73"/>
    <x v="1"/>
  </r>
  <r>
    <x v="313"/>
    <s v="Nelson Hensley"/>
    <x v="0"/>
    <n v="0.08"/>
    <n v="14.81"/>
    <n v="13.32"/>
    <x v="1"/>
    <x v="3"/>
    <x v="2"/>
    <x v="8"/>
    <s v="Small Box"/>
    <x v="181"/>
    <n v="0.43"/>
    <x v="0"/>
    <x v="2"/>
    <x v="4"/>
    <x v="20"/>
    <n v="98105"/>
    <x v="37"/>
    <x v="38"/>
    <x v="429"/>
    <x v="44"/>
    <x v="441"/>
    <n v="53410"/>
    <n v="14.73"/>
    <x v="2"/>
  </r>
  <r>
    <x v="314"/>
    <s v="Lillian Fischer"/>
    <x v="1"/>
    <n v="0.1"/>
    <n v="41.94"/>
    <n v="2.99"/>
    <x v="1"/>
    <x v="1"/>
    <x v="2"/>
    <x v="5"/>
    <s v="Small Box"/>
    <x v="334"/>
    <n v="0.35"/>
    <x v="0"/>
    <x v="2"/>
    <x v="8"/>
    <x v="199"/>
    <n v="94025"/>
    <x v="37"/>
    <x v="37"/>
    <x v="430"/>
    <x v="5"/>
    <x v="442"/>
    <n v="90927"/>
    <n v="41.839999999999996"/>
    <x v="2"/>
  </r>
  <r>
    <x v="281"/>
    <s v="Nathan Wyatt"/>
    <x v="1"/>
    <n v="0.06"/>
    <n v="6.7"/>
    <n v="1.56"/>
    <x v="2"/>
    <x v="0"/>
    <x v="2"/>
    <x v="2"/>
    <s v="Wrap Bag"/>
    <x v="335"/>
    <n v="0.52"/>
    <x v="0"/>
    <x v="2"/>
    <x v="4"/>
    <x v="258"/>
    <n v="99301"/>
    <x v="37"/>
    <x v="38"/>
    <x v="431"/>
    <x v="4"/>
    <x v="443"/>
    <n v="91298"/>
    <n v="6.6400000000000006"/>
    <x v="2"/>
  </r>
  <r>
    <x v="315"/>
    <s v="Tonya Proctor"/>
    <x v="2"/>
    <n v="0.04"/>
    <n v="19.98"/>
    <n v="8.68"/>
    <x v="1"/>
    <x v="1"/>
    <x v="2"/>
    <x v="7"/>
    <s v="Small Box"/>
    <x v="218"/>
    <n v="0.37"/>
    <x v="0"/>
    <x v="2"/>
    <x v="8"/>
    <x v="284"/>
    <n v="92592"/>
    <x v="37"/>
    <x v="42"/>
    <x v="432"/>
    <x v="2"/>
    <x v="444"/>
    <n v="86767"/>
    <n v="19.940000000000001"/>
    <x v="2"/>
  </r>
  <r>
    <x v="315"/>
    <s v="Tonya Proctor"/>
    <x v="2"/>
    <n v="0.08"/>
    <n v="125.99"/>
    <n v="7.69"/>
    <x v="1"/>
    <x v="1"/>
    <x v="1"/>
    <x v="12"/>
    <s v="Small Box"/>
    <x v="336"/>
    <n v="0.57999999999999996"/>
    <x v="0"/>
    <x v="2"/>
    <x v="8"/>
    <x v="284"/>
    <n v="92592"/>
    <x v="37"/>
    <x v="38"/>
    <x v="433"/>
    <x v="12"/>
    <x v="445"/>
    <n v="86767"/>
    <n v="125.91"/>
    <x v="2"/>
  </r>
  <r>
    <x v="257"/>
    <s v="Constance Flowers"/>
    <x v="4"/>
    <n v="0.05"/>
    <n v="6.68"/>
    <n v="5.66"/>
    <x v="1"/>
    <x v="3"/>
    <x v="2"/>
    <x v="7"/>
    <s v="Small Box"/>
    <x v="337"/>
    <n v="0.37"/>
    <x v="0"/>
    <x v="2"/>
    <x v="8"/>
    <x v="236"/>
    <n v="92037"/>
    <x v="37"/>
    <x v="38"/>
    <x v="434"/>
    <x v="17"/>
    <x v="446"/>
    <n v="44002"/>
    <n v="6.63"/>
    <x v="2"/>
  </r>
  <r>
    <x v="257"/>
    <s v="Constance Flowers"/>
    <x v="4"/>
    <n v="0.03"/>
    <n v="17.7"/>
    <n v="9.4700000000000006"/>
    <x v="1"/>
    <x v="3"/>
    <x v="2"/>
    <x v="6"/>
    <s v="Small Box"/>
    <x v="338"/>
    <n v="0.59"/>
    <x v="0"/>
    <x v="2"/>
    <x v="8"/>
    <x v="236"/>
    <n v="92037"/>
    <x v="37"/>
    <x v="36"/>
    <x v="435"/>
    <x v="15"/>
    <x v="447"/>
    <n v="44002"/>
    <n v="17.669999999999998"/>
    <x v="2"/>
  </r>
  <r>
    <x v="316"/>
    <s v="Marjorie Burnette"/>
    <x v="4"/>
    <n v="7.0000000000000007E-2"/>
    <n v="30.56"/>
    <n v="2.99"/>
    <x v="1"/>
    <x v="3"/>
    <x v="2"/>
    <x v="5"/>
    <s v="Small Box"/>
    <x v="339"/>
    <n v="0.35"/>
    <x v="0"/>
    <x v="0"/>
    <x v="34"/>
    <x v="285"/>
    <n v="37311"/>
    <x v="37"/>
    <x v="36"/>
    <x v="436"/>
    <x v="4"/>
    <x v="448"/>
    <n v="88819"/>
    <n v="30.49"/>
    <x v="0"/>
  </r>
  <r>
    <x v="317"/>
    <s v="Eugene Kerr"/>
    <x v="3"/>
    <n v="0.08"/>
    <n v="65.989999999999995"/>
    <n v="5.92"/>
    <x v="1"/>
    <x v="0"/>
    <x v="1"/>
    <x v="12"/>
    <s v="Small Box"/>
    <x v="340"/>
    <n v="0.57999999999999996"/>
    <x v="0"/>
    <x v="3"/>
    <x v="11"/>
    <x v="286"/>
    <n v="11722"/>
    <x v="37"/>
    <x v="36"/>
    <x v="437"/>
    <x v="45"/>
    <x v="449"/>
    <n v="89005"/>
    <n v="65.91"/>
    <x v="3"/>
  </r>
  <r>
    <x v="318"/>
    <s v="Tammy Buckley"/>
    <x v="1"/>
    <n v="0.1"/>
    <n v="105.98"/>
    <n v="13.99"/>
    <x v="2"/>
    <x v="1"/>
    <x v="0"/>
    <x v="11"/>
    <s v="Medium Box"/>
    <x v="341"/>
    <n v="0.65"/>
    <x v="0"/>
    <x v="2"/>
    <x v="45"/>
    <x v="287"/>
    <n v="82001"/>
    <x v="38"/>
    <x v="41"/>
    <x v="438"/>
    <x v="18"/>
    <x v="450"/>
    <n v="87530"/>
    <n v="105.88000000000001"/>
    <x v="2"/>
  </r>
  <r>
    <x v="319"/>
    <s v="Ross Simpson"/>
    <x v="3"/>
    <n v="7.0000000000000007E-2"/>
    <n v="179.99"/>
    <n v="19.989999999999998"/>
    <x v="2"/>
    <x v="1"/>
    <x v="1"/>
    <x v="1"/>
    <s v="Small Box"/>
    <x v="225"/>
    <n v="0.48"/>
    <x v="0"/>
    <x v="0"/>
    <x v="5"/>
    <x v="78"/>
    <n v="30318"/>
    <x v="38"/>
    <x v="37"/>
    <x v="439"/>
    <x v="7"/>
    <x v="451"/>
    <n v="3138"/>
    <n v="179.92000000000002"/>
    <x v="0"/>
  </r>
  <r>
    <x v="320"/>
    <s v="Donna Craven"/>
    <x v="3"/>
    <n v="7.0000000000000007E-2"/>
    <n v="179.99"/>
    <n v="19.989999999999998"/>
    <x v="2"/>
    <x v="1"/>
    <x v="1"/>
    <x v="1"/>
    <s v="Small Box"/>
    <x v="225"/>
    <n v="0.48"/>
    <x v="0"/>
    <x v="3"/>
    <x v="36"/>
    <x v="288"/>
    <n v="21133"/>
    <x v="38"/>
    <x v="37"/>
    <x v="440"/>
    <x v="3"/>
    <x v="452"/>
    <n v="88023"/>
    <n v="179.92000000000002"/>
    <x v="3"/>
  </r>
  <r>
    <x v="47"/>
    <s v="Melinda Rogers"/>
    <x v="1"/>
    <n v="0.08"/>
    <n v="5.74"/>
    <n v="5.01"/>
    <x v="1"/>
    <x v="3"/>
    <x v="2"/>
    <x v="5"/>
    <s v="Small Box"/>
    <x v="342"/>
    <n v="0.39"/>
    <x v="0"/>
    <x v="1"/>
    <x v="20"/>
    <x v="44"/>
    <n v="52001"/>
    <x v="39"/>
    <x v="41"/>
    <x v="441"/>
    <x v="3"/>
    <x v="453"/>
    <n v="90405"/>
    <n v="5.66"/>
    <x v="1"/>
  </r>
  <r>
    <x v="321"/>
    <s v="Mitchell Ross"/>
    <x v="2"/>
    <n v="0.1"/>
    <n v="4.13"/>
    <n v="0.99"/>
    <x v="1"/>
    <x v="0"/>
    <x v="2"/>
    <x v="13"/>
    <s v="Small Box"/>
    <x v="89"/>
    <n v="0.39"/>
    <x v="0"/>
    <x v="0"/>
    <x v="21"/>
    <x v="289"/>
    <n v="22015"/>
    <x v="39"/>
    <x v="43"/>
    <x v="442"/>
    <x v="1"/>
    <x v="454"/>
    <n v="86724"/>
    <n v="4.03"/>
    <x v="0"/>
  </r>
  <r>
    <x v="322"/>
    <s v="Sherry Hurley"/>
    <x v="4"/>
    <n v="7.0000000000000007E-2"/>
    <n v="20.95"/>
    <n v="5.99"/>
    <x v="1"/>
    <x v="1"/>
    <x v="1"/>
    <x v="1"/>
    <s v="Small Box"/>
    <x v="61"/>
    <n v="0.65"/>
    <x v="0"/>
    <x v="0"/>
    <x v="9"/>
    <x v="290"/>
    <n v="28314"/>
    <x v="39"/>
    <x v="40"/>
    <x v="443"/>
    <x v="23"/>
    <x v="455"/>
    <n v="86966"/>
    <n v="20.88"/>
    <x v="0"/>
  </r>
  <r>
    <x v="323"/>
    <s v="Brandon E Shepherd"/>
    <x v="3"/>
    <n v="0.1"/>
    <n v="30.98"/>
    <n v="8.99"/>
    <x v="1"/>
    <x v="3"/>
    <x v="2"/>
    <x v="2"/>
    <s v="Small Pack"/>
    <x v="94"/>
    <n v="0.57999999999999996"/>
    <x v="0"/>
    <x v="1"/>
    <x v="46"/>
    <x v="291"/>
    <n v="57103"/>
    <x v="39"/>
    <x v="41"/>
    <x v="444"/>
    <x v="7"/>
    <x v="456"/>
    <n v="88015"/>
    <n v="30.88"/>
    <x v="1"/>
  </r>
  <r>
    <x v="324"/>
    <s v="Toni Swanson"/>
    <x v="0"/>
    <n v="0.01"/>
    <n v="4.9800000000000004"/>
    <n v="6.07"/>
    <x v="1"/>
    <x v="1"/>
    <x v="2"/>
    <x v="7"/>
    <s v="Small Box"/>
    <x v="251"/>
    <n v="0.36"/>
    <x v="0"/>
    <x v="3"/>
    <x v="11"/>
    <x v="13"/>
    <n v="10154"/>
    <x v="40"/>
    <x v="41"/>
    <x v="445"/>
    <x v="46"/>
    <x v="457"/>
    <n v="10464"/>
    <n v="4.9700000000000006"/>
    <x v="3"/>
  </r>
  <r>
    <x v="325"/>
    <s v="Jimmy Alston Holder"/>
    <x v="0"/>
    <n v="0.01"/>
    <n v="4.9800000000000004"/>
    <n v="6.07"/>
    <x v="1"/>
    <x v="1"/>
    <x v="2"/>
    <x v="7"/>
    <s v="Small Box"/>
    <x v="251"/>
    <n v="0.36"/>
    <x v="0"/>
    <x v="2"/>
    <x v="4"/>
    <x v="20"/>
    <n v="98115"/>
    <x v="40"/>
    <x v="41"/>
    <x v="446"/>
    <x v="19"/>
    <x v="187"/>
    <n v="88907"/>
    <n v="4.9700000000000006"/>
    <x v="2"/>
  </r>
  <r>
    <x v="326"/>
    <s v="Rosemary Branch"/>
    <x v="0"/>
    <n v="0.01"/>
    <n v="13.99"/>
    <n v="7.51"/>
    <x v="1"/>
    <x v="3"/>
    <x v="1"/>
    <x v="3"/>
    <s v="Medium Box"/>
    <x v="343"/>
    <n v="0.39"/>
    <x v="0"/>
    <x v="0"/>
    <x v="12"/>
    <x v="292"/>
    <n v="33433"/>
    <x v="40"/>
    <x v="41"/>
    <x v="447"/>
    <x v="0"/>
    <x v="458"/>
    <n v="89514"/>
    <n v="13.98"/>
    <x v="0"/>
  </r>
  <r>
    <x v="219"/>
    <s v="Kristina Collier"/>
    <x v="0"/>
    <n v="0.01"/>
    <n v="6.48"/>
    <n v="6.22"/>
    <x v="2"/>
    <x v="1"/>
    <x v="2"/>
    <x v="7"/>
    <s v="Small Box"/>
    <x v="344"/>
    <n v="0.37"/>
    <x v="0"/>
    <x v="1"/>
    <x v="25"/>
    <x v="201"/>
    <n v="48101"/>
    <x v="40"/>
    <x v="41"/>
    <x v="448"/>
    <x v="13"/>
    <x v="459"/>
    <n v="89596"/>
    <n v="6.4700000000000006"/>
    <x v="1"/>
  </r>
  <r>
    <x v="219"/>
    <s v="Kristina Collier"/>
    <x v="0"/>
    <n v="0.03"/>
    <n v="85.99"/>
    <n v="3.3"/>
    <x v="1"/>
    <x v="1"/>
    <x v="1"/>
    <x v="12"/>
    <s v="Small Pack"/>
    <x v="155"/>
    <n v="0.37"/>
    <x v="0"/>
    <x v="1"/>
    <x v="25"/>
    <x v="201"/>
    <n v="48101"/>
    <x v="40"/>
    <x v="39"/>
    <x v="449"/>
    <x v="47"/>
    <x v="460"/>
    <n v="89596"/>
    <n v="85.96"/>
    <x v="1"/>
  </r>
  <r>
    <x v="284"/>
    <s v="Oscar Ford"/>
    <x v="0"/>
    <n v="0.04"/>
    <n v="296.18"/>
    <n v="154.12"/>
    <x v="0"/>
    <x v="1"/>
    <x v="0"/>
    <x v="0"/>
    <s v="Jumbo Box"/>
    <x v="345"/>
    <n v="0.76"/>
    <x v="0"/>
    <x v="1"/>
    <x v="7"/>
    <x v="260"/>
    <n v="55337"/>
    <x v="40"/>
    <x v="41"/>
    <x v="450"/>
    <x v="41"/>
    <x v="461"/>
    <n v="86053"/>
    <n v="296.14"/>
    <x v="1"/>
  </r>
  <r>
    <x v="327"/>
    <s v="Larry Hall"/>
    <x v="1"/>
    <n v="0.04"/>
    <n v="11.34"/>
    <n v="5.01"/>
    <x v="1"/>
    <x v="2"/>
    <x v="2"/>
    <x v="7"/>
    <s v="Small Box"/>
    <x v="118"/>
    <n v="0.36"/>
    <x v="0"/>
    <x v="0"/>
    <x v="16"/>
    <x v="293"/>
    <n v="35211"/>
    <x v="40"/>
    <x v="41"/>
    <x v="451"/>
    <x v="19"/>
    <x v="462"/>
    <n v="86812"/>
    <n v="11.3"/>
    <x v="0"/>
  </r>
  <r>
    <x v="328"/>
    <s v="Denise McIntosh"/>
    <x v="2"/>
    <n v="0.02"/>
    <n v="55.99"/>
    <n v="3.3"/>
    <x v="1"/>
    <x v="2"/>
    <x v="1"/>
    <x v="12"/>
    <s v="Small Pack"/>
    <x v="346"/>
    <n v="0.59"/>
    <x v="0"/>
    <x v="1"/>
    <x v="10"/>
    <x v="129"/>
    <n v="60623"/>
    <x v="40"/>
    <x v="40"/>
    <x v="452"/>
    <x v="47"/>
    <x v="463"/>
    <n v="91244"/>
    <n v="55.97"/>
    <x v="1"/>
  </r>
  <r>
    <x v="329"/>
    <s v="Marie Bass"/>
    <x v="2"/>
    <n v="0"/>
    <n v="22.38"/>
    <n v="15.1"/>
    <x v="2"/>
    <x v="2"/>
    <x v="2"/>
    <x v="5"/>
    <s v="Small Box"/>
    <x v="347"/>
    <n v="0.38"/>
    <x v="0"/>
    <x v="3"/>
    <x v="11"/>
    <x v="13"/>
    <n v="10170"/>
    <x v="40"/>
    <x v="44"/>
    <x v="453"/>
    <x v="16"/>
    <x v="464"/>
    <n v="21636"/>
    <n v="22.38"/>
    <x v="3"/>
  </r>
  <r>
    <x v="329"/>
    <s v="Marie Bass"/>
    <x v="2"/>
    <n v="7.0000000000000007E-2"/>
    <n v="5.98"/>
    <n v="4.6900000000000004"/>
    <x v="1"/>
    <x v="2"/>
    <x v="2"/>
    <x v="6"/>
    <s v="Small Box"/>
    <x v="54"/>
    <n v="0.68"/>
    <x v="0"/>
    <x v="3"/>
    <x v="11"/>
    <x v="13"/>
    <n v="10170"/>
    <x v="40"/>
    <x v="45"/>
    <x v="454"/>
    <x v="8"/>
    <x v="465"/>
    <n v="21636"/>
    <n v="5.91"/>
    <x v="3"/>
  </r>
  <r>
    <x v="329"/>
    <s v="Marie Bass"/>
    <x v="2"/>
    <n v="0.02"/>
    <n v="55.99"/>
    <n v="3.3"/>
    <x v="1"/>
    <x v="2"/>
    <x v="1"/>
    <x v="12"/>
    <s v="Small Pack"/>
    <x v="346"/>
    <n v="0.59"/>
    <x v="0"/>
    <x v="3"/>
    <x v="11"/>
    <x v="13"/>
    <n v="10170"/>
    <x v="40"/>
    <x v="40"/>
    <x v="455"/>
    <x v="48"/>
    <x v="466"/>
    <n v="21636"/>
    <n v="55.97"/>
    <x v="3"/>
  </r>
  <r>
    <x v="330"/>
    <s v="Edward Bynum"/>
    <x v="2"/>
    <n v="7.0000000000000007E-2"/>
    <n v="5.98"/>
    <n v="4.6900000000000004"/>
    <x v="1"/>
    <x v="2"/>
    <x v="2"/>
    <x v="6"/>
    <s v="Small Box"/>
    <x v="54"/>
    <n v="0.68"/>
    <x v="0"/>
    <x v="3"/>
    <x v="28"/>
    <x v="294"/>
    <n v="17201"/>
    <x v="40"/>
    <x v="45"/>
    <x v="456"/>
    <x v="6"/>
    <x v="467"/>
    <n v="91244"/>
    <n v="5.91"/>
    <x v="3"/>
  </r>
  <r>
    <x v="331"/>
    <s v="Maurice Everett"/>
    <x v="2"/>
    <n v="0.08"/>
    <n v="6.48"/>
    <n v="6.81"/>
    <x v="1"/>
    <x v="3"/>
    <x v="2"/>
    <x v="7"/>
    <s v="Small Box"/>
    <x v="348"/>
    <n v="0.36"/>
    <x v="0"/>
    <x v="2"/>
    <x v="8"/>
    <x v="10"/>
    <n v="90049"/>
    <x v="40"/>
    <x v="45"/>
    <x v="457"/>
    <x v="49"/>
    <x v="468"/>
    <n v="54949"/>
    <n v="6.4"/>
    <x v="2"/>
  </r>
  <r>
    <x v="331"/>
    <s v="Maurice Everett"/>
    <x v="2"/>
    <n v="0.09"/>
    <n v="20.98"/>
    <n v="53.03"/>
    <x v="0"/>
    <x v="3"/>
    <x v="2"/>
    <x v="6"/>
    <s v="Jumbo Drum"/>
    <x v="349"/>
    <n v="0.78"/>
    <x v="0"/>
    <x v="2"/>
    <x v="8"/>
    <x v="10"/>
    <n v="90049"/>
    <x v="40"/>
    <x v="44"/>
    <x v="458"/>
    <x v="1"/>
    <x v="469"/>
    <n v="54949"/>
    <n v="20.89"/>
    <x v="2"/>
  </r>
  <r>
    <x v="332"/>
    <s v="Thomas Spence"/>
    <x v="2"/>
    <n v="0.08"/>
    <n v="6.48"/>
    <n v="6.81"/>
    <x v="1"/>
    <x v="3"/>
    <x v="2"/>
    <x v="7"/>
    <s v="Small Box"/>
    <x v="348"/>
    <n v="0.36"/>
    <x v="0"/>
    <x v="2"/>
    <x v="37"/>
    <x v="295"/>
    <n v="83402"/>
    <x v="40"/>
    <x v="45"/>
    <x v="459"/>
    <x v="15"/>
    <x v="470"/>
    <n v="91388"/>
    <n v="6.4"/>
    <x v="2"/>
  </r>
  <r>
    <x v="332"/>
    <s v="Thomas Spence"/>
    <x v="2"/>
    <n v="0.09"/>
    <n v="20.98"/>
    <n v="53.03"/>
    <x v="0"/>
    <x v="3"/>
    <x v="2"/>
    <x v="6"/>
    <s v="Jumbo Drum"/>
    <x v="349"/>
    <n v="0.78"/>
    <x v="0"/>
    <x v="2"/>
    <x v="37"/>
    <x v="295"/>
    <n v="83402"/>
    <x v="40"/>
    <x v="44"/>
    <x v="460"/>
    <x v="6"/>
    <x v="471"/>
    <n v="91388"/>
    <n v="20.89"/>
    <x v="2"/>
  </r>
  <r>
    <x v="333"/>
    <s v="Michael Robbins"/>
    <x v="4"/>
    <n v="0.06"/>
    <n v="6.37"/>
    <n v="5.19"/>
    <x v="1"/>
    <x v="3"/>
    <x v="2"/>
    <x v="5"/>
    <s v="Small Box"/>
    <x v="290"/>
    <n v="0.38"/>
    <x v="0"/>
    <x v="1"/>
    <x v="18"/>
    <x v="296"/>
    <n v="76039"/>
    <x v="40"/>
    <x v="41"/>
    <x v="461"/>
    <x v="5"/>
    <x v="472"/>
    <n v="88101"/>
    <n v="6.3100000000000005"/>
    <x v="1"/>
  </r>
  <r>
    <x v="334"/>
    <s v="Kerry Hardy"/>
    <x v="4"/>
    <n v="0"/>
    <n v="20.28"/>
    <n v="14.39"/>
    <x v="1"/>
    <x v="3"/>
    <x v="0"/>
    <x v="11"/>
    <s v="Small Box"/>
    <x v="223"/>
    <n v="0.47"/>
    <x v="0"/>
    <x v="0"/>
    <x v="12"/>
    <x v="297"/>
    <n v="33311"/>
    <x v="40"/>
    <x v="39"/>
    <x v="462"/>
    <x v="8"/>
    <x v="473"/>
    <n v="87072"/>
    <n v="20.28"/>
    <x v="0"/>
  </r>
  <r>
    <x v="335"/>
    <s v="Gerald Raynor"/>
    <x v="3"/>
    <n v="0.03"/>
    <n v="5.98"/>
    <n v="3.85"/>
    <x v="1"/>
    <x v="2"/>
    <x v="1"/>
    <x v="1"/>
    <s v="Small Pack"/>
    <x v="350"/>
    <n v="0.68"/>
    <x v="0"/>
    <x v="0"/>
    <x v="0"/>
    <x v="298"/>
    <n v="38637"/>
    <x v="40"/>
    <x v="39"/>
    <x v="463"/>
    <x v="5"/>
    <x v="474"/>
    <n v="90531"/>
    <n v="5.95"/>
    <x v="0"/>
  </r>
  <r>
    <x v="23"/>
    <s v="Beth Dolan"/>
    <x v="0"/>
    <n v="7.0000000000000007E-2"/>
    <n v="270.98"/>
    <n v="50"/>
    <x v="0"/>
    <x v="3"/>
    <x v="0"/>
    <x v="9"/>
    <s v="Jumbo Drum"/>
    <x v="351"/>
    <n v="0.77"/>
    <x v="0"/>
    <x v="0"/>
    <x v="12"/>
    <x v="23"/>
    <n v="32404"/>
    <x v="41"/>
    <x v="43"/>
    <x v="464"/>
    <x v="13"/>
    <x v="475"/>
    <n v="87695"/>
    <n v="270.91000000000003"/>
    <x v="0"/>
  </r>
  <r>
    <x v="24"/>
    <s v="Joe Baldwin"/>
    <x v="0"/>
    <n v="7.0000000000000007E-2"/>
    <n v="270.98"/>
    <n v="50"/>
    <x v="0"/>
    <x v="3"/>
    <x v="0"/>
    <x v="9"/>
    <s v="Jumbo Drum"/>
    <x v="351"/>
    <n v="0.77"/>
    <x v="0"/>
    <x v="3"/>
    <x v="11"/>
    <x v="13"/>
    <n v="10011"/>
    <x v="41"/>
    <x v="43"/>
    <x v="465"/>
    <x v="34"/>
    <x v="476"/>
    <n v="47493"/>
    <n v="270.91000000000003"/>
    <x v="3"/>
  </r>
  <r>
    <x v="336"/>
    <s v="Aaron Dillon"/>
    <x v="1"/>
    <n v="0.1"/>
    <n v="4.13"/>
    <n v="0.99"/>
    <x v="1"/>
    <x v="1"/>
    <x v="2"/>
    <x v="13"/>
    <s v="Small Box"/>
    <x v="89"/>
    <n v="0.39"/>
    <x v="0"/>
    <x v="1"/>
    <x v="18"/>
    <x v="299"/>
    <n v="76086"/>
    <x v="41"/>
    <x v="41"/>
    <x v="466"/>
    <x v="0"/>
    <x v="477"/>
    <n v="91209"/>
    <n v="4.03"/>
    <x v="1"/>
  </r>
  <r>
    <x v="336"/>
    <s v="Aaron Dillon"/>
    <x v="1"/>
    <n v="0.04"/>
    <n v="4.9800000000000004"/>
    <n v="0.49"/>
    <x v="1"/>
    <x v="1"/>
    <x v="2"/>
    <x v="13"/>
    <s v="Small Box"/>
    <x v="352"/>
    <n v="0.39"/>
    <x v="0"/>
    <x v="1"/>
    <x v="18"/>
    <x v="299"/>
    <n v="76086"/>
    <x v="41"/>
    <x v="43"/>
    <x v="467"/>
    <x v="0"/>
    <x v="478"/>
    <n v="91209"/>
    <n v="4.9400000000000004"/>
    <x v="1"/>
  </r>
  <r>
    <x v="267"/>
    <s v="Malcolm S Lanier"/>
    <x v="1"/>
    <n v="0.09"/>
    <n v="260.98"/>
    <n v="41.91"/>
    <x v="0"/>
    <x v="3"/>
    <x v="0"/>
    <x v="10"/>
    <s v="Jumbo Box"/>
    <x v="125"/>
    <n v="0.59"/>
    <x v="0"/>
    <x v="1"/>
    <x v="25"/>
    <x v="246"/>
    <n v="48505"/>
    <x v="41"/>
    <x v="43"/>
    <x v="468"/>
    <x v="15"/>
    <x v="479"/>
    <n v="88556"/>
    <n v="260.89000000000004"/>
    <x v="1"/>
  </r>
  <r>
    <x v="267"/>
    <s v="Malcolm S Lanier"/>
    <x v="1"/>
    <n v="0.01"/>
    <n v="10.52"/>
    <n v="7.94"/>
    <x v="1"/>
    <x v="3"/>
    <x v="0"/>
    <x v="11"/>
    <s v="Small Pack"/>
    <x v="353"/>
    <n v="0.52"/>
    <x v="0"/>
    <x v="1"/>
    <x v="25"/>
    <x v="246"/>
    <n v="48505"/>
    <x v="41"/>
    <x v="43"/>
    <x v="469"/>
    <x v="8"/>
    <x v="480"/>
    <n v="88556"/>
    <n v="10.51"/>
    <x v="1"/>
  </r>
  <r>
    <x v="267"/>
    <s v="Malcolm S Lanier"/>
    <x v="1"/>
    <n v="0.02"/>
    <n v="5.98"/>
    <n v="7.5"/>
    <x v="2"/>
    <x v="3"/>
    <x v="2"/>
    <x v="7"/>
    <s v="Small Box"/>
    <x v="354"/>
    <n v="0.4"/>
    <x v="0"/>
    <x v="1"/>
    <x v="25"/>
    <x v="246"/>
    <n v="48505"/>
    <x v="41"/>
    <x v="43"/>
    <x v="470"/>
    <x v="15"/>
    <x v="481"/>
    <n v="88556"/>
    <n v="5.9600000000000009"/>
    <x v="1"/>
  </r>
  <r>
    <x v="111"/>
    <s v="Craig Liu"/>
    <x v="1"/>
    <n v="0.01"/>
    <n v="2036.48"/>
    <n v="14.7"/>
    <x v="0"/>
    <x v="1"/>
    <x v="1"/>
    <x v="3"/>
    <s v="Jumbo Drum"/>
    <x v="3"/>
    <n v="0.55000000000000004"/>
    <x v="0"/>
    <x v="2"/>
    <x v="8"/>
    <x v="105"/>
    <n v="94521"/>
    <x v="41"/>
    <x v="43"/>
    <x v="471"/>
    <x v="0"/>
    <x v="482"/>
    <n v="86883"/>
    <n v="2036.47"/>
    <x v="2"/>
  </r>
  <r>
    <x v="337"/>
    <s v="Alison Jones"/>
    <x v="1"/>
    <n v="0.05"/>
    <n v="205.99"/>
    <n v="8.99"/>
    <x v="2"/>
    <x v="1"/>
    <x v="1"/>
    <x v="12"/>
    <s v="Small Box"/>
    <x v="355"/>
    <n v="0.57999999999999996"/>
    <x v="0"/>
    <x v="0"/>
    <x v="9"/>
    <x v="300"/>
    <n v="28403"/>
    <x v="41"/>
    <x v="39"/>
    <x v="472"/>
    <x v="4"/>
    <x v="483"/>
    <n v="87160"/>
    <n v="205.94"/>
    <x v="0"/>
  </r>
  <r>
    <x v="337"/>
    <s v="Alison Jones"/>
    <x v="1"/>
    <n v="0.08"/>
    <n v="205.99"/>
    <n v="8.99"/>
    <x v="1"/>
    <x v="1"/>
    <x v="1"/>
    <x v="12"/>
    <s v="Small Box"/>
    <x v="206"/>
    <n v="0.56000000000000005"/>
    <x v="0"/>
    <x v="0"/>
    <x v="9"/>
    <x v="300"/>
    <n v="28403"/>
    <x v="41"/>
    <x v="39"/>
    <x v="473"/>
    <x v="18"/>
    <x v="484"/>
    <n v="87160"/>
    <n v="205.91"/>
    <x v="0"/>
  </r>
  <r>
    <x v="338"/>
    <s v="Marvin Yang"/>
    <x v="4"/>
    <n v="0.06"/>
    <n v="90.97"/>
    <n v="14"/>
    <x v="0"/>
    <x v="2"/>
    <x v="1"/>
    <x v="3"/>
    <s v="Jumbo Drum"/>
    <x v="356"/>
    <n v="0.36"/>
    <x v="0"/>
    <x v="0"/>
    <x v="0"/>
    <x v="301"/>
    <n v="39208"/>
    <x v="41"/>
    <x v="39"/>
    <x v="474"/>
    <x v="15"/>
    <x v="485"/>
    <n v="90525"/>
    <n v="90.91"/>
    <x v="0"/>
  </r>
  <r>
    <x v="339"/>
    <s v="Neil Hogan"/>
    <x v="3"/>
    <n v="0.03"/>
    <n v="37.94"/>
    <n v="5.08"/>
    <x v="1"/>
    <x v="2"/>
    <x v="2"/>
    <x v="7"/>
    <s v="Wrap Bag"/>
    <x v="357"/>
    <n v="0.38"/>
    <x v="0"/>
    <x v="2"/>
    <x v="14"/>
    <x v="302"/>
    <n v="97062"/>
    <x v="41"/>
    <x v="43"/>
    <x v="475"/>
    <x v="3"/>
    <x v="486"/>
    <n v="90258"/>
    <n v="37.909999999999997"/>
    <x v="2"/>
  </r>
  <r>
    <x v="340"/>
    <s v="Sarah Ramsey"/>
    <x v="1"/>
    <n v="0.04"/>
    <n v="2.98"/>
    <n v="1.58"/>
    <x v="1"/>
    <x v="0"/>
    <x v="2"/>
    <x v="14"/>
    <s v="Wrap Bag"/>
    <x v="358"/>
    <n v="0.39"/>
    <x v="0"/>
    <x v="3"/>
    <x v="11"/>
    <x v="303"/>
    <n v="13210"/>
    <x v="42"/>
    <x v="45"/>
    <x v="476"/>
    <x v="5"/>
    <x v="487"/>
    <n v="86836"/>
    <n v="2.94"/>
    <x v="3"/>
  </r>
  <r>
    <x v="340"/>
    <s v="Sarah Ramsey"/>
    <x v="1"/>
    <n v="0.05"/>
    <n v="115.99"/>
    <n v="2.5"/>
    <x v="1"/>
    <x v="0"/>
    <x v="1"/>
    <x v="12"/>
    <s v="Small Box"/>
    <x v="359"/>
    <n v="0.55000000000000004"/>
    <x v="0"/>
    <x v="3"/>
    <x v="11"/>
    <x v="303"/>
    <n v="13210"/>
    <x v="42"/>
    <x v="42"/>
    <x v="477"/>
    <x v="19"/>
    <x v="488"/>
    <n v="86836"/>
    <n v="115.94"/>
    <x v="3"/>
  </r>
  <r>
    <x v="341"/>
    <s v="Lloyd Norris"/>
    <x v="1"/>
    <n v="0.1"/>
    <n v="58.1"/>
    <n v="1.49"/>
    <x v="1"/>
    <x v="3"/>
    <x v="2"/>
    <x v="5"/>
    <s v="Small Box"/>
    <x v="192"/>
    <n v="0.38"/>
    <x v="0"/>
    <x v="1"/>
    <x v="10"/>
    <x v="304"/>
    <n v="60004"/>
    <x v="42"/>
    <x v="43"/>
    <x v="478"/>
    <x v="6"/>
    <x v="489"/>
    <n v="89092"/>
    <n v="58"/>
    <x v="1"/>
  </r>
  <r>
    <x v="342"/>
    <s v="Gerald Kearney"/>
    <x v="1"/>
    <n v="0.01"/>
    <n v="80.48"/>
    <n v="4.5"/>
    <x v="1"/>
    <x v="3"/>
    <x v="2"/>
    <x v="8"/>
    <s v="Small Box"/>
    <x v="360"/>
    <n v="0.55000000000000004"/>
    <x v="0"/>
    <x v="1"/>
    <x v="10"/>
    <x v="305"/>
    <n v="60505"/>
    <x v="42"/>
    <x v="45"/>
    <x v="479"/>
    <x v="3"/>
    <x v="490"/>
    <n v="89092"/>
    <n v="80.47"/>
    <x v="1"/>
  </r>
  <r>
    <x v="343"/>
    <s v="Andrew Pearce"/>
    <x v="1"/>
    <n v="0.05"/>
    <n v="120.98"/>
    <n v="30"/>
    <x v="0"/>
    <x v="0"/>
    <x v="0"/>
    <x v="9"/>
    <s v="Jumbo Drum"/>
    <x v="361"/>
    <n v="0.64"/>
    <x v="0"/>
    <x v="1"/>
    <x v="38"/>
    <x v="195"/>
    <n v="66209"/>
    <x v="42"/>
    <x v="42"/>
    <x v="480"/>
    <x v="0"/>
    <x v="491"/>
    <n v="86103"/>
    <n v="120.93"/>
    <x v="1"/>
  </r>
  <r>
    <x v="344"/>
    <s v="Tony Chandler"/>
    <x v="2"/>
    <n v="0.1"/>
    <n v="7.31"/>
    <n v="0.49"/>
    <x v="1"/>
    <x v="0"/>
    <x v="2"/>
    <x v="13"/>
    <s v="Small Box"/>
    <x v="362"/>
    <n v="0.38"/>
    <x v="0"/>
    <x v="1"/>
    <x v="18"/>
    <x v="306"/>
    <n v="75067"/>
    <x v="42"/>
    <x v="46"/>
    <x v="481"/>
    <x v="7"/>
    <x v="492"/>
    <n v="90771"/>
    <n v="7.21"/>
    <x v="1"/>
  </r>
  <r>
    <x v="344"/>
    <s v="Tony Chandler"/>
    <x v="2"/>
    <n v="0.08"/>
    <n v="6.7"/>
    <n v="1.56"/>
    <x v="1"/>
    <x v="0"/>
    <x v="2"/>
    <x v="2"/>
    <s v="Wrap Bag"/>
    <x v="335"/>
    <n v="0.52"/>
    <x v="0"/>
    <x v="1"/>
    <x v="18"/>
    <x v="306"/>
    <n v="75067"/>
    <x v="42"/>
    <x v="39"/>
    <x v="482"/>
    <x v="18"/>
    <x v="493"/>
    <n v="90771"/>
    <n v="6.62"/>
    <x v="1"/>
  </r>
  <r>
    <x v="345"/>
    <s v="Paige Jacobs"/>
    <x v="4"/>
    <n v="0"/>
    <n v="55.99"/>
    <n v="2.5"/>
    <x v="1"/>
    <x v="1"/>
    <x v="1"/>
    <x v="12"/>
    <s v="Small Pack"/>
    <x v="363"/>
    <n v="0.83"/>
    <x v="0"/>
    <x v="1"/>
    <x v="18"/>
    <x v="307"/>
    <n v="77546"/>
    <x v="42"/>
    <x v="42"/>
    <x v="483"/>
    <x v="3"/>
    <x v="494"/>
    <n v="91025"/>
    <n v="55.99"/>
    <x v="1"/>
  </r>
  <r>
    <x v="346"/>
    <s v="Virginia McNeill"/>
    <x v="4"/>
    <n v="0.03"/>
    <n v="12.53"/>
    <n v="7.17"/>
    <x v="1"/>
    <x v="2"/>
    <x v="2"/>
    <x v="5"/>
    <s v="Small Box"/>
    <x v="364"/>
    <n v="0.38"/>
    <x v="0"/>
    <x v="1"/>
    <x v="30"/>
    <x v="308"/>
    <n v="53142"/>
    <x v="42"/>
    <x v="43"/>
    <x v="484"/>
    <x v="3"/>
    <x v="495"/>
    <n v="86528"/>
    <n v="12.5"/>
    <x v="1"/>
  </r>
  <r>
    <x v="347"/>
    <s v="Leslie Jacobson"/>
    <x v="4"/>
    <n v="0.05"/>
    <n v="6.48"/>
    <n v="8.19"/>
    <x v="1"/>
    <x v="1"/>
    <x v="2"/>
    <x v="7"/>
    <s v="Small Box"/>
    <x v="289"/>
    <n v="0.37"/>
    <x v="0"/>
    <x v="2"/>
    <x v="41"/>
    <x v="309"/>
    <n v="85335"/>
    <x v="42"/>
    <x v="45"/>
    <x v="485"/>
    <x v="13"/>
    <x v="496"/>
    <n v="90985"/>
    <n v="6.4300000000000006"/>
    <x v="2"/>
  </r>
  <r>
    <x v="348"/>
    <s v="Stacy Byrne"/>
    <x v="4"/>
    <n v="0.06"/>
    <n v="7.1"/>
    <n v="6.05"/>
    <x v="1"/>
    <x v="2"/>
    <x v="2"/>
    <x v="5"/>
    <s v="Small Box"/>
    <x v="60"/>
    <n v="0.39"/>
    <x v="0"/>
    <x v="3"/>
    <x v="27"/>
    <x v="310"/>
    <n v="43081"/>
    <x v="42"/>
    <x v="43"/>
    <x v="486"/>
    <x v="7"/>
    <x v="497"/>
    <n v="90500"/>
    <n v="7.04"/>
    <x v="3"/>
  </r>
  <r>
    <x v="349"/>
    <s v="Herbert Beard"/>
    <x v="3"/>
    <n v="0.04"/>
    <n v="150.97999999999999"/>
    <n v="13.99"/>
    <x v="1"/>
    <x v="2"/>
    <x v="1"/>
    <x v="3"/>
    <s v="Medium Box"/>
    <x v="248"/>
    <n v="0.38"/>
    <x v="0"/>
    <x v="1"/>
    <x v="18"/>
    <x v="311"/>
    <n v="75482"/>
    <x v="42"/>
    <x v="45"/>
    <x v="487"/>
    <x v="5"/>
    <x v="498"/>
    <n v="90662"/>
    <n v="150.94"/>
    <x v="1"/>
  </r>
  <r>
    <x v="349"/>
    <s v="Herbert Beard"/>
    <x v="3"/>
    <n v="0.04"/>
    <n v="176.19"/>
    <n v="11.87"/>
    <x v="1"/>
    <x v="2"/>
    <x v="2"/>
    <x v="6"/>
    <s v="Small Box"/>
    <x v="365"/>
    <n v="0.62"/>
    <x v="0"/>
    <x v="1"/>
    <x v="18"/>
    <x v="311"/>
    <n v="75482"/>
    <x v="42"/>
    <x v="42"/>
    <x v="488"/>
    <x v="7"/>
    <x v="499"/>
    <n v="90662"/>
    <n v="176.15"/>
    <x v="1"/>
  </r>
  <r>
    <x v="350"/>
    <s v="Erika Jordan"/>
    <x v="0"/>
    <n v="0.02"/>
    <n v="120.98"/>
    <n v="58.64"/>
    <x v="0"/>
    <x v="2"/>
    <x v="0"/>
    <x v="10"/>
    <s v="Jumbo Box"/>
    <x v="366"/>
    <n v="0.75"/>
    <x v="0"/>
    <x v="3"/>
    <x v="28"/>
    <x v="312"/>
    <n v="15239"/>
    <x v="43"/>
    <x v="45"/>
    <x v="489"/>
    <x v="8"/>
    <x v="500"/>
    <n v="86933"/>
    <n v="120.96000000000001"/>
    <x v="3"/>
  </r>
  <r>
    <x v="351"/>
    <s v="Paul Tate"/>
    <x v="0"/>
    <n v="0.03"/>
    <n v="194.3"/>
    <n v="11.54"/>
    <x v="1"/>
    <x v="2"/>
    <x v="0"/>
    <x v="11"/>
    <s v="Large Box"/>
    <x v="44"/>
    <n v="0.59"/>
    <x v="0"/>
    <x v="3"/>
    <x v="31"/>
    <x v="82"/>
    <n v="20006"/>
    <x v="43"/>
    <x v="45"/>
    <x v="490"/>
    <x v="25"/>
    <x v="501"/>
    <n v="21572"/>
    <n v="194.27"/>
    <x v="3"/>
  </r>
  <r>
    <x v="352"/>
    <s v="Jim Hinson"/>
    <x v="0"/>
    <n v="0.03"/>
    <n v="194.3"/>
    <n v="11.54"/>
    <x v="1"/>
    <x v="2"/>
    <x v="0"/>
    <x v="11"/>
    <s v="Large Box"/>
    <x v="44"/>
    <n v="0.59"/>
    <x v="0"/>
    <x v="1"/>
    <x v="25"/>
    <x v="313"/>
    <n v="48307"/>
    <x v="43"/>
    <x v="45"/>
    <x v="491"/>
    <x v="8"/>
    <x v="502"/>
    <n v="89928"/>
    <n v="194.27"/>
    <x v="1"/>
  </r>
  <r>
    <x v="353"/>
    <s v="Joan Floyd"/>
    <x v="1"/>
    <n v="0.03"/>
    <n v="124.49"/>
    <n v="51.94"/>
    <x v="0"/>
    <x v="1"/>
    <x v="0"/>
    <x v="0"/>
    <s v="Jumbo Box"/>
    <x v="367"/>
    <n v="0.63"/>
    <x v="0"/>
    <x v="0"/>
    <x v="0"/>
    <x v="314"/>
    <n v="39503"/>
    <x v="43"/>
    <x v="42"/>
    <x v="492"/>
    <x v="12"/>
    <x v="503"/>
    <n v="87487"/>
    <n v="124.46"/>
    <x v="0"/>
  </r>
  <r>
    <x v="354"/>
    <s v="Betty Giles"/>
    <x v="1"/>
    <n v="0.05"/>
    <n v="80.97"/>
    <n v="30.06"/>
    <x v="0"/>
    <x v="2"/>
    <x v="1"/>
    <x v="3"/>
    <s v="Jumbo Box"/>
    <x v="368"/>
    <n v="0.4"/>
    <x v="0"/>
    <x v="1"/>
    <x v="7"/>
    <x v="315"/>
    <n v="55369"/>
    <x v="43"/>
    <x v="42"/>
    <x v="493"/>
    <x v="8"/>
    <x v="504"/>
    <n v="86926"/>
    <n v="80.92"/>
    <x v="1"/>
  </r>
  <r>
    <x v="354"/>
    <s v="Betty Giles"/>
    <x v="1"/>
    <n v="0"/>
    <n v="6.48"/>
    <n v="10.050000000000001"/>
    <x v="1"/>
    <x v="2"/>
    <x v="2"/>
    <x v="7"/>
    <s v="Small Box"/>
    <x v="369"/>
    <n v="0.37"/>
    <x v="0"/>
    <x v="1"/>
    <x v="7"/>
    <x v="315"/>
    <n v="55369"/>
    <x v="43"/>
    <x v="45"/>
    <x v="494"/>
    <x v="0"/>
    <x v="505"/>
    <n v="86926"/>
    <n v="6.48"/>
    <x v="1"/>
  </r>
  <r>
    <x v="355"/>
    <s v="Louise Webster Sharma"/>
    <x v="4"/>
    <n v="7.0000000000000007E-2"/>
    <n v="5.98"/>
    <n v="5.46"/>
    <x v="1"/>
    <x v="3"/>
    <x v="2"/>
    <x v="7"/>
    <s v="Small Box"/>
    <x v="370"/>
    <n v="0.36"/>
    <x v="0"/>
    <x v="0"/>
    <x v="9"/>
    <x v="316"/>
    <n v="28601"/>
    <x v="43"/>
    <x v="45"/>
    <x v="495"/>
    <x v="18"/>
    <x v="506"/>
    <n v="88040"/>
    <n v="5.91"/>
    <x v="0"/>
  </r>
  <r>
    <x v="356"/>
    <s v="Lawrence Haas"/>
    <x v="4"/>
    <n v="0.1"/>
    <n v="7.28"/>
    <n v="5.47"/>
    <x v="1"/>
    <x v="3"/>
    <x v="2"/>
    <x v="7"/>
    <s v="Small Box"/>
    <x v="371"/>
    <n v="0.35"/>
    <x v="0"/>
    <x v="0"/>
    <x v="12"/>
    <x v="317"/>
    <n v="34952"/>
    <x v="43"/>
    <x v="43"/>
    <x v="496"/>
    <x v="4"/>
    <x v="507"/>
    <n v="86489"/>
    <n v="7.1800000000000006"/>
    <x v="0"/>
  </r>
  <r>
    <x v="357"/>
    <s v="Marvin Patrick"/>
    <x v="0"/>
    <n v="0.05"/>
    <n v="16.98"/>
    <n v="7.78"/>
    <x v="1"/>
    <x v="2"/>
    <x v="2"/>
    <x v="2"/>
    <s v="Small Pack"/>
    <x v="372"/>
    <n v="0.56999999999999995"/>
    <x v="0"/>
    <x v="1"/>
    <x v="25"/>
    <x v="318"/>
    <n v="48227"/>
    <x v="44"/>
    <x v="47"/>
    <x v="497"/>
    <x v="50"/>
    <x v="508"/>
    <n v="41636"/>
    <n v="16.93"/>
    <x v="1"/>
  </r>
  <r>
    <x v="357"/>
    <s v="Marvin Patrick"/>
    <x v="0"/>
    <n v="0.03"/>
    <n v="115.99"/>
    <n v="4.2300000000000004"/>
    <x v="1"/>
    <x v="2"/>
    <x v="1"/>
    <x v="12"/>
    <s v="Small Box"/>
    <x v="373"/>
    <n v="0.56000000000000005"/>
    <x v="0"/>
    <x v="1"/>
    <x v="25"/>
    <x v="318"/>
    <n v="48227"/>
    <x v="44"/>
    <x v="47"/>
    <x v="498"/>
    <x v="36"/>
    <x v="509"/>
    <n v="41636"/>
    <n v="115.96"/>
    <x v="1"/>
  </r>
  <r>
    <x v="358"/>
    <s v="Donald Melton"/>
    <x v="0"/>
    <n v="0.05"/>
    <n v="16.98"/>
    <n v="7.78"/>
    <x v="1"/>
    <x v="2"/>
    <x v="2"/>
    <x v="2"/>
    <s v="Small Pack"/>
    <x v="372"/>
    <n v="0.56999999999999995"/>
    <x v="0"/>
    <x v="0"/>
    <x v="9"/>
    <x v="9"/>
    <n v="28560"/>
    <x v="44"/>
    <x v="47"/>
    <x v="499"/>
    <x v="8"/>
    <x v="510"/>
    <n v="90685"/>
    <n v="16.93"/>
    <x v="0"/>
  </r>
  <r>
    <x v="358"/>
    <s v="Donald Melton"/>
    <x v="0"/>
    <n v="0.03"/>
    <n v="115.99"/>
    <n v="4.2300000000000004"/>
    <x v="1"/>
    <x v="2"/>
    <x v="1"/>
    <x v="12"/>
    <s v="Small Box"/>
    <x v="373"/>
    <n v="0.56000000000000005"/>
    <x v="0"/>
    <x v="0"/>
    <x v="9"/>
    <x v="9"/>
    <n v="28560"/>
    <x v="44"/>
    <x v="47"/>
    <x v="500"/>
    <x v="4"/>
    <x v="511"/>
    <n v="90685"/>
    <n v="115.96"/>
    <x v="0"/>
  </r>
  <r>
    <x v="359"/>
    <s v="Danielle Baird"/>
    <x v="0"/>
    <n v="0.05"/>
    <n v="2.08"/>
    <n v="2.56"/>
    <x v="1"/>
    <x v="2"/>
    <x v="2"/>
    <x v="16"/>
    <s v="Small Pack"/>
    <x v="374"/>
    <n v="0.55000000000000004"/>
    <x v="0"/>
    <x v="0"/>
    <x v="12"/>
    <x v="297"/>
    <n v="33311"/>
    <x v="44"/>
    <x v="47"/>
    <x v="501"/>
    <x v="23"/>
    <x v="512"/>
    <n v="88268"/>
    <n v="2.0300000000000002"/>
    <x v="0"/>
  </r>
  <r>
    <x v="112"/>
    <s v="Pauline Finch"/>
    <x v="0"/>
    <n v="0.09"/>
    <n v="348.21"/>
    <n v="40.19"/>
    <x v="0"/>
    <x v="2"/>
    <x v="0"/>
    <x v="0"/>
    <s v="Jumbo Box"/>
    <x v="0"/>
    <n v="0.62"/>
    <x v="0"/>
    <x v="2"/>
    <x v="8"/>
    <x v="106"/>
    <n v="92627"/>
    <x v="44"/>
    <x v="47"/>
    <x v="502"/>
    <x v="0"/>
    <x v="513"/>
    <n v="86884"/>
    <n v="348.12"/>
    <x v="2"/>
  </r>
  <r>
    <x v="113"/>
    <s v="Sean N Boyer"/>
    <x v="0"/>
    <n v="0.09"/>
    <n v="348.21"/>
    <n v="40.19"/>
    <x v="0"/>
    <x v="2"/>
    <x v="0"/>
    <x v="0"/>
    <s v="Jumbo Box"/>
    <x v="0"/>
    <n v="0.62"/>
    <x v="0"/>
    <x v="2"/>
    <x v="8"/>
    <x v="10"/>
    <n v="90045"/>
    <x v="44"/>
    <x v="47"/>
    <x v="502"/>
    <x v="2"/>
    <x v="514"/>
    <n v="48836"/>
    <n v="348.12"/>
    <x v="2"/>
  </r>
  <r>
    <x v="360"/>
    <s v="Tiffany Merrill"/>
    <x v="0"/>
    <n v="0.09"/>
    <n v="1.82"/>
    <n v="0.83"/>
    <x v="1"/>
    <x v="1"/>
    <x v="2"/>
    <x v="2"/>
    <s v="Wrap Bag"/>
    <x v="375"/>
    <n v="0.56999999999999995"/>
    <x v="0"/>
    <x v="1"/>
    <x v="7"/>
    <x v="319"/>
    <n v="55128"/>
    <x v="44"/>
    <x v="45"/>
    <x v="503"/>
    <x v="45"/>
    <x v="515"/>
    <n v="88192"/>
    <n v="1.73"/>
    <x v="1"/>
  </r>
  <r>
    <x v="361"/>
    <s v="Irene Murphy"/>
    <x v="0"/>
    <n v="0.08"/>
    <n v="4.4800000000000004"/>
    <n v="2.5"/>
    <x v="1"/>
    <x v="1"/>
    <x v="2"/>
    <x v="15"/>
    <s v="Small Box"/>
    <x v="326"/>
    <n v="0.37"/>
    <x v="0"/>
    <x v="2"/>
    <x v="4"/>
    <x v="320"/>
    <n v="99163"/>
    <x v="44"/>
    <x v="45"/>
    <x v="504"/>
    <x v="23"/>
    <x v="516"/>
    <n v="87909"/>
    <n v="4.4000000000000004"/>
    <x v="2"/>
  </r>
  <r>
    <x v="362"/>
    <s v="Thomas McAllister"/>
    <x v="1"/>
    <n v="0.01"/>
    <n v="8.33"/>
    <n v="1.99"/>
    <x v="1"/>
    <x v="0"/>
    <x v="1"/>
    <x v="1"/>
    <s v="Small Pack"/>
    <x v="376"/>
    <n v="0.52"/>
    <x v="0"/>
    <x v="3"/>
    <x v="36"/>
    <x v="321"/>
    <n v="21208"/>
    <x v="44"/>
    <x v="45"/>
    <x v="505"/>
    <x v="2"/>
    <x v="517"/>
    <n v="87057"/>
    <n v="8.32"/>
    <x v="3"/>
  </r>
  <r>
    <x v="362"/>
    <s v="Thomas McAllister"/>
    <x v="1"/>
    <n v="0.04"/>
    <n v="85.99"/>
    <n v="0.99"/>
    <x v="1"/>
    <x v="0"/>
    <x v="1"/>
    <x v="12"/>
    <s v="Wrap Bag"/>
    <x v="377"/>
    <n v="0.55000000000000004"/>
    <x v="0"/>
    <x v="3"/>
    <x v="36"/>
    <x v="321"/>
    <n v="21208"/>
    <x v="44"/>
    <x v="47"/>
    <x v="506"/>
    <x v="40"/>
    <x v="518"/>
    <n v="87057"/>
    <n v="85.949999999999989"/>
    <x v="3"/>
  </r>
  <r>
    <x v="363"/>
    <s v="Glen Caldwell"/>
    <x v="1"/>
    <n v="0.01"/>
    <n v="8.33"/>
    <n v="1.99"/>
    <x v="1"/>
    <x v="0"/>
    <x v="1"/>
    <x v="1"/>
    <s v="Small Pack"/>
    <x v="376"/>
    <n v="0.52"/>
    <x v="0"/>
    <x v="2"/>
    <x v="4"/>
    <x v="20"/>
    <n v="98115"/>
    <x v="44"/>
    <x v="45"/>
    <x v="507"/>
    <x v="11"/>
    <x v="519"/>
    <n v="37760"/>
    <n v="8.32"/>
    <x v="2"/>
  </r>
  <r>
    <x v="364"/>
    <s v="Edith Forbes"/>
    <x v="1"/>
    <n v="0.06"/>
    <n v="175.99"/>
    <n v="8.99"/>
    <x v="1"/>
    <x v="1"/>
    <x v="1"/>
    <x v="12"/>
    <s v="Small Box"/>
    <x v="378"/>
    <n v="0.56999999999999995"/>
    <x v="0"/>
    <x v="3"/>
    <x v="35"/>
    <x v="322"/>
    <n v="1876"/>
    <x v="44"/>
    <x v="45"/>
    <x v="508"/>
    <x v="12"/>
    <x v="520"/>
    <n v="90855"/>
    <n v="175.93"/>
    <x v="3"/>
  </r>
  <r>
    <x v="82"/>
    <s v="Herbert Holden"/>
    <x v="2"/>
    <n v="0.04"/>
    <n v="60.65"/>
    <n v="12.23"/>
    <x v="1"/>
    <x v="2"/>
    <x v="0"/>
    <x v="11"/>
    <s v="Medium Box"/>
    <x v="379"/>
    <n v="0.64"/>
    <x v="0"/>
    <x v="0"/>
    <x v="5"/>
    <x v="78"/>
    <n v="30305"/>
    <x v="44"/>
    <x v="47"/>
    <x v="509"/>
    <x v="7"/>
    <x v="521"/>
    <n v="13408"/>
    <n v="60.61"/>
    <x v="0"/>
  </r>
  <r>
    <x v="83"/>
    <s v="Sherri P Stephens"/>
    <x v="2"/>
    <n v="0.04"/>
    <n v="60.65"/>
    <n v="12.23"/>
    <x v="1"/>
    <x v="2"/>
    <x v="0"/>
    <x v="11"/>
    <s v="Medium Box"/>
    <x v="379"/>
    <n v="0.64"/>
    <x v="0"/>
    <x v="1"/>
    <x v="19"/>
    <x v="79"/>
    <n v="73505"/>
    <x v="44"/>
    <x v="47"/>
    <x v="510"/>
    <x v="3"/>
    <x v="522"/>
    <n v="87244"/>
    <n v="60.61"/>
    <x v="1"/>
  </r>
  <r>
    <x v="365"/>
    <s v="Lois Rowland"/>
    <x v="3"/>
    <n v="0"/>
    <n v="236.97"/>
    <n v="59.24"/>
    <x v="0"/>
    <x v="1"/>
    <x v="0"/>
    <x v="0"/>
    <s v="Jumbo Box"/>
    <x v="380"/>
    <n v="0.61"/>
    <x v="0"/>
    <x v="2"/>
    <x v="8"/>
    <x v="323"/>
    <n v="93454"/>
    <x v="44"/>
    <x v="45"/>
    <x v="511"/>
    <x v="13"/>
    <x v="523"/>
    <n v="87952"/>
    <n v="236.97"/>
    <x v="2"/>
  </r>
  <r>
    <x v="366"/>
    <s v="Neal Wolfe"/>
    <x v="3"/>
    <n v="0"/>
    <n v="236.97"/>
    <n v="59.24"/>
    <x v="0"/>
    <x v="1"/>
    <x v="0"/>
    <x v="0"/>
    <s v="Jumbo Box"/>
    <x v="380"/>
    <n v="0.61"/>
    <x v="0"/>
    <x v="2"/>
    <x v="4"/>
    <x v="20"/>
    <n v="98119"/>
    <x v="44"/>
    <x v="45"/>
    <x v="511"/>
    <x v="20"/>
    <x v="524"/>
    <n v="56452"/>
    <n v="236.97"/>
    <x v="2"/>
  </r>
  <r>
    <x v="367"/>
    <s v="Julie Edwards"/>
    <x v="3"/>
    <n v="0.04"/>
    <n v="6.28"/>
    <n v="5.41"/>
    <x v="1"/>
    <x v="1"/>
    <x v="0"/>
    <x v="11"/>
    <s v="Small Box"/>
    <x v="298"/>
    <n v="0.53"/>
    <x v="0"/>
    <x v="1"/>
    <x v="10"/>
    <x v="129"/>
    <n v="60611"/>
    <x v="44"/>
    <x v="47"/>
    <x v="512"/>
    <x v="10"/>
    <x v="525"/>
    <n v="14115"/>
    <n v="6.24"/>
    <x v="1"/>
  </r>
  <r>
    <x v="368"/>
    <s v="Wesley Corbett"/>
    <x v="3"/>
    <n v="0.04"/>
    <n v="6.28"/>
    <n v="5.41"/>
    <x v="1"/>
    <x v="1"/>
    <x v="0"/>
    <x v="11"/>
    <s v="Small Box"/>
    <x v="298"/>
    <n v="0.53"/>
    <x v="0"/>
    <x v="1"/>
    <x v="18"/>
    <x v="324"/>
    <n v="77301"/>
    <x v="44"/>
    <x v="47"/>
    <x v="513"/>
    <x v="8"/>
    <x v="526"/>
    <n v="90612"/>
    <n v="6.24"/>
    <x v="1"/>
  </r>
  <r>
    <x v="369"/>
    <s v="Marcus Dunlap"/>
    <x v="0"/>
    <n v="0.06"/>
    <n v="9.48"/>
    <n v="7.29"/>
    <x v="1"/>
    <x v="2"/>
    <x v="0"/>
    <x v="11"/>
    <s v="Small Pack"/>
    <x v="151"/>
    <n v="0.45"/>
    <x v="0"/>
    <x v="3"/>
    <x v="33"/>
    <x v="325"/>
    <n v="7203"/>
    <x v="45"/>
    <x v="44"/>
    <x v="514"/>
    <x v="45"/>
    <x v="527"/>
    <n v="90192"/>
    <n v="9.42"/>
    <x v="3"/>
  </r>
  <r>
    <x v="370"/>
    <s v="Doris Fitzpatrick"/>
    <x v="0"/>
    <n v="0.03"/>
    <n v="3.8"/>
    <n v="1.49"/>
    <x v="1"/>
    <x v="1"/>
    <x v="2"/>
    <x v="5"/>
    <s v="Small Box"/>
    <x v="381"/>
    <n v="0.38"/>
    <x v="0"/>
    <x v="1"/>
    <x v="2"/>
    <x v="326"/>
    <n v="46032"/>
    <x v="45"/>
    <x v="44"/>
    <x v="515"/>
    <x v="5"/>
    <x v="528"/>
    <n v="86308"/>
    <n v="3.77"/>
    <x v="1"/>
  </r>
  <r>
    <x v="370"/>
    <s v="Doris Fitzpatrick"/>
    <x v="0"/>
    <n v="7.0000000000000007E-2"/>
    <n v="7.98"/>
    <n v="1.25"/>
    <x v="1"/>
    <x v="1"/>
    <x v="2"/>
    <x v="7"/>
    <s v="Wrap Bag"/>
    <x v="382"/>
    <n v="0.35"/>
    <x v="0"/>
    <x v="1"/>
    <x v="2"/>
    <x v="326"/>
    <n v="46032"/>
    <x v="45"/>
    <x v="44"/>
    <x v="516"/>
    <x v="18"/>
    <x v="529"/>
    <n v="86308"/>
    <n v="7.91"/>
    <x v="1"/>
  </r>
  <r>
    <x v="370"/>
    <s v="Doris Fitzpatrick"/>
    <x v="0"/>
    <n v="7.0000000000000007E-2"/>
    <n v="417.4"/>
    <n v="75.23"/>
    <x v="0"/>
    <x v="1"/>
    <x v="0"/>
    <x v="0"/>
    <s v="Jumbo Box"/>
    <x v="383"/>
    <n v="0.79"/>
    <x v="0"/>
    <x v="1"/>
    <x v="2"/>
    <x v="326"/>
    <n v="46032"/>
    <x v="45"/>
    <x v="47"/>
    <x v="517"/>
    <x v="4"/>
    <x v="530"/>
    <n v="86308"/>
    <n v="417.33"/>
    <x v="1"/>
  </r>
  <r>
    <x v="371"/>
    <s v="Geoffrey H Wong"/>
    <x v="0"/>
    <n v="0.02"/>
    <n v="4.9800000000000004"/>
    <n v="0.49"/>
    <x v="1"/>
    <x v="3"/>
    <x v="2"/>
    <x v="13"/>
    <s v="Small Box"/>
    <x v="352"/>
    <n v="0.39"/>
    <x v="0"/>
    <x v="0"/>
    <x v="5"/>
    <x v="327"/>
    <n v="30161"/>
    <x v="45"/>
    <x v="47"/>
    <x v="518"/>
    <x v="40"/>
    <x v="531"/>
    <n v="89601"/>
    <n v="4.9600000000000009"/>
    <x v="0"/>
  </r>
  <r>
    <x v="371"/>
    <s v="Geoffrey H Wong"/>
    <x v="0"/>
    <n v="0.01"/>
    <n v="20.99"/>
    <n v="0.99"/>
    <x v="1"/>
    <x v="3"/>
    <x v="1"/>
    <x v="12"/>
    <s v="Small Pack"/>
    <x v="384"/>
    <n v="0.83"/>
    <x v="0"/>
    <x v="0"/>
    <x v="5"/>
    <x v="327"/>
    <n v="30161"/>
    <x v="45"/>
    <x v="47"/>
    <x v="519"/>
    <x v="13"/>
    <x v="532"/>
    <n v="89601"/>
    <n v="20.979999999999997"/>
    <x v="0"/>
  </r>
  <r>
    <x v="372"/>
    <s v="Jonathan Crabtree"/>
    <x v="1"/>
    <n v="0.1"/>
    <n v="7.31"/>
    <n v="0.49"/>
    <x v="1"/>
    <x v="3"/>
    <x v="2"/>
    <x v="13"/>
    <s v="Small Box"/>
    <x v="362"/>
    <n v="0.38"/>
    <x v="0"/>
    <x v="1"/>
    <x v="10"/>
    <x v="328"/>
    <n v="60101"/>
    <x v="45"/>
    <x v="47"/>
    <x v="520"/>
    <x v="4"/>
    <x v="533"/>
    <n v="91522"/>
    <n v="7.21"/>
    <x v="1"/>
  </r>
  <r>
    <x v="372"/>
    <s v="Jonathan Crabtree"/>
    <x v="1"/>
    <n v="0.1"/>
    <n v="20.99"/>
    <n v="2.5"/>
    <x v="1"/>
    <x v="3"/>
    <x v="1"/>
    <x v="12"/>
    <s v="Wrap Bag"/>
    <x v="385"/>
    <n v="0.81"/>
    <x v="0"/>
    <x v="1"/>
    <x v="10"/>
    <x v="328"/>
    <n v="60101"/>
    <x v="45"/>
    <x v="47"/>
    <x v="521"/>
    <x v="35"/>
    <x v="534"/>
    <n v="91522"/>
    <n v="20.889999999999997"/>
    <x v="1"/>
  </r>
  <r>
    <x v="373"/>
    <s v="Shawn Combs"/>
    <x v="2"/>
    <n v="7.0000000000000007E-2"/>
    <n v="9.7100000000000009"/>
    <n v="9.4499999999999993"/>
    <x v="1"/>
    <x v="3"/>
    <x v="2"/>
    <x v="6"/>
    <s v="Small Box"/>
    <x v="386"/>
    <n v="0.6"/>
    <x v="0"/>
    <x v="3"/>
    <x v="11"/>
    <x v="329"/>
    <n v="13021"/>
    <x v="45"/>
    <x v="48"/>
    <x v="522"/>
    <x v="6"/>
    <x v="535"/>
    <n v="86382"/>
    <n v="9.64"/>
    <x v="3"/>
  </r>
  <r>
    <x v="63"/>
    <s v="Leah Clapp"/>
    <x v="2"/>
    <n v="0.04"/>
    <n v="880.98"/>
    <n v="44.55"/>
    <x v="0"/>
    <x v="1"/>
    <x v="0"/>
    <x v="10"/>
    <s v="Jumbo Box"/>
    <x v="57"/>
    <n v="0.62"/>
    <x v="0"/>
    <x v="2"/>
    <x v="26"/>
    <x v="60"/>
    <n v="89115"/>
    <x v="45"/>
    <x v="49"/>
    <x v="523"/>
    <x v="2"/>
    <x v="536"/>
    <n v="91576"/>
    <n v="880.94"/>
    <x v="2"/>
  </r>
  <r>
    <x v="63"/>
    <s v="Leah Clapp"/>
    <x v="2"/>
    <n v="7.0000000000000007E-2"/>
    <n v="13.4"/>
    <n v="4.95"/>
    <x v="1"/>
    <x v="1"/>
    <x v="0"/>
    <x v="11"/>
    <s v="Small Pack"/>
    <x v="387"/>
    <n v="0.37"/>
    <x v="0"/>
    <x v="2"/>
    <x v="26"/>
    <x v="60"/>
    <n v="89115"/>
    <x v="45"/>
    <x v="50"/>
    <x v="524"/>
    <x v="8"/>
    <x v="537"/>
    <n v="91576"/>
    <n v="13.33"/>
    <x v="2"/>
  </r>
  <r>
    <x v="63"/>
    <s v="Leah Clapp"/>
    <x v="2"/>
    <n v="0.01"/>
    <n v="15.99"/>
    <n v="11.28"/>
    <x v="1"/>
    <x v="1"/>
    <x v="1"/>
    <x v="3"/>
    <s v="Medium Box"/>
    <x v="388"/>
    <n v="0.38"/>
    <x v="0"/>
    <x v="2"/>
    <x v="26"/>
    <x v="60"/>
    <n v="89115"/>
    <x v="45"/>
    <x v="48"/>
    <x v="525"/>
    <x v="4"/>
    <x v="538"/>
    <n v="91576"/>
    <n v="15.98"/>
    <x v="2"/>
  </r>
  <r>
    <x v="374"/>
    <s v="Edna Michael"/>
    <x v="2"/>
    <n v="0.09"/>
    <n v="8.74"/>
    <n v="1.39"/>
    <x v="2"/>
    <x v="0"/>
    <x v="2"/>
    <x v="15"/>
    <s v="Small Box"/>
    <x v="127"/>
    <n v="0.38"/>
    <x v="0"/>
    <x v="0"/>
    <x v="12"/>
    <x v="330"/>
    <n v="33952"/>
    <x v="45"/>
    <x v="50"/>
    <x v="526"/>
    <x v="3"/>
    <x v="539"/>
    <n v="89146"/>
    <n v="8.65"/>
    <x v="0"/>
  </r>
  <r>
    <x v="374"/>
    <s v="Edna Michael"/>
    <x v="2"/>
    <n v="0.09"/>
    <n v="18.97"/>
    <n v="9.0299999999999994"/>
    <x v="1"/>
    <x v="0"/>
    <x v="2"/>
    <x v="7"/>
    <s v="Small Box"/>
    <x v="195"/>
    <n v="0.37"/>
    <x v="0"/>
    <x v="0"/>
    <x v="12"/>
    <x v="330"/>
    <n v="33952"/>
    <x v="45"/>
    <x v="50"/>
    <x v="527"/>
    <x v="3"/>
    <x v="540"/>
    <n v="89146"/>
    <n v="18.88"/>
    <x v="0"/>
  </r>
  <r>
    <x v="375"/>
    <s v="Jordan Womble"/>
    <x v="4"/>
    <n v="7.0000000000000007E-2"/>
    <n v="42.98"/>
    <n v="4.62"/>
    <x v="2"/>
    <x v="3"/>
    <x v="2"/>
    <x v="8"/>
    <s v="Small Box"/>
    <x v="73"/>
    <n v="0.56000000000000005"/>
    <x v="0"/>
    <x v="1"/>
    <x v="38"/>
    <x v="331"/>
    <n v="67601"/>
    <x v="45"/>
    <x v="44"/>
    <x v="528"/>
    <x v="23"/>
    <x v="541"/>
    <n v="91397"/>
    <n v="42.91"/>
    <x v="1"/>
  </r>
  <r>
    <x v="375"/>
    <s v="Jordan Womble"/>
    <x v="4"/>
    <n v="0.03"/>
    <n v="89.99"/>
    <n v="42"/>
    <x v="0"/>
    <x v="3"/>
    <x v="0"/>
    <x v="9"/>
    <s v="Jumbo Drum"/>
    <x v="389"/>
    <n v="0.66"/>
    <x v="0"/>
    <x v="1"/>
    <x v="38"/>
    <x v="331"/>
    <n v="67601"/>
    <x v="45"/>
    <x v="51"/>
    <x v="529"/>
    <x v="23"/>
    <x v="542"/>
    <n v="91397"/>
    <n v="89.96"/>
    <x v="1"/>
  </r>
  <r>
    <x v="376"/>
    <s v="Clyde Burnett"/>
    <x v="3"/>
    <n v="0.1"/>
    <n v="78.69"/>
    <n v="19.989999999999998"/>
    <x v="1"/>
    <x v="1"/>
    <x v="0"/>
    <x v="11"/>
    <s v="Small Box"/>
    <x v="390"/>
    <n v="0.43"/>
    <x v="0"/>
    <x v="2"/>
    <x v="8"/>
    <x v="332"/>
    <n v="92236"/>
    <x v="45"/>
    <x v="47"/>
    <x v="530"/>
    <x v="13"/>
    <x v="543"/>
    <n v="91304"/>
    <n v="78.59"/>
    <x v="2"/>
  </r>
  <r>
    <x v="221"/>
    <s v="Pam Patton"/>
    <x v="2"/>
    <n v="0.04"/>
    <n v="8.6"/>
    <n v="6.19"/>
    <x v="1"/>
    <x v="2"/>
    <x v="2"/>
    <x v="5"/>
    <s v="Small Box"/>
    <x v="162"/>
    <n v="0.38"/>
    <x v="0"/>
    <x v="3"/>
    <x v="35"/>
    <x v="203"/>
    <n v="2118"/>
    <x v="46"/>
    <x v="52"/>
    <x v="531"/>
    <x v="24"/>
    <x v="544"/>
    <n v="32037"/>
    <n v="8.56"/>
    <x v="3"/>
  </r>
  <r>
    <x v="221"/>
    <s v="Pam Patton"/>
    <x v="2"/>
    <n v="7.0000000000000007E-2"/>
    <n v="699.99"/>
    <n v="24.49"/>
    <x v="1"/>
    <x v="2"/>
    <x v="1"/>
    <x v="4"/>
    <s v="Large Box"/>
    <x v="391"/>
    <n v="0.54"/>
    <x v="0"/>
    <x v="3"/>
    <x v="35"/>
    <x v="203"/>
    <n v="2118"/>
    <x v="46"/>
    <x v="50"/>
    <x v="532"/>
    <x v="9"/>
    <x v="545"/>
    <n v="32037"/>
    <n v="699.92"/>
    <x v="3"/>
  </r>
  <r>
    <x v="333"/>
    <s v="Michael Robbins"/>
    <x v="2"/>
    <n v="0.04"/>
    <n v="8.6"/>
    <n v="6.19"/>
    <x v="1"/>
    <x v="2"/>
    <x v="2"/>
    <x v="5"/>
    <s v="Small Box"/>
    <x v="162"/>
    <n v="0.38"/>
    <x v="0"/>
    <x v="1"/>
    <x v="18"/>
    <x v="296"/>
    <n v="76039"/>
    <x v="46"/>
    <x v="52"/>
    <x v="531"/>
    <x v="13"/>
    <x v="546"/>
    <n v="88102"/>
    <n v="8.56"/>
    <x v="1"/>
  </r>
  <r>
    <x v="333"/>
    <s v="Michael Robbins"/>
    <x v="2"/>
    <n v="7.0000000000000007E-2"/>
    <n v="699.99"/>
    <n v="24.49"/>
    <x v="1"/>
    <x v="2"/>
    <x v="1"/>
    <x v="4"/>
    <s v="Large Box"/>
    <x v="391"/>
    <n v="0.54"/>
    <x v="0"/>
    <x v="1"/>
    <x v="18"/>
    <x v="296"/>
    <n v="76039"/>
    <x v="46"/>
    <x v="50"/>
    <x v="532"/>
    <x v="7"/>
    <x v="547"/>
    <n v="88102"/>
    <n v="699.92"/>
    <x v="1"/>
  </r>
  <r>
    <x v="377"/>
    <s v="Ronnie Nolan"/>
    <x v="2"/>
    <n v="0.1"/>
    <n v="11.58"/>
    <n v="6.97"/>
    <x v="1"/>
    <x v="3"/>
    <x v="2"/>
    <x v="15"/>
    <s v="Small Box"/>
    <x v="193"/>
    <n v="0.35"/>
    <x v="0"/>
    <x v="3"/>
    <x v="29"/>
    <x v="333"/>
    <n v="4901"/>
    <x v="46"/>
    <x v="50"/>
    <x v="533"/>
    <x v="3"/>
    <x v="318"/>
    <n v="90934"/>
    <n v="11.48"/>
    <x v="3"/>
  </r>
  <r>
    <x v="378"/>
    <s v="Malcolm Floyd"/>
    <x v="4"/>
    <n v="0.02"/>
    <n v="160.97999999999999"/>
    <n v="30"/>
    <x v="0"/>
    <x v="2"/>
    <x v="0"/>
    <x v="9"/>
    <s v="Jumbo Drum"/>
    <x v="285"/>
    <n v="0.62"/>
    <x v="0"/>
    <x v="1"/>
    <x v="18"/>
    <x v="334"/>
    <n v="75056"/>
    <x v="46"/>
    <x v="49"/>
    <x v="534"/>
    <x v="3"/>
    <x v="548"/>
    <n v="86574"/>
    <n v="160.95999999999998"/>
    <x v="1"/>
  </r>
  <r>
    <x v="379"/>
    <s v="Hazel Jennings"/>
    <x v="4"/>
    <n v="0"/>
    <n v="7.1"/>
    <n v="6.05"/>
    <x v="1"/>
    <x v="0"/>
    <x v="2"/>
    <x v="5"/>
    <s v="Small Box"/>
    <x v="60"/>
    <n v="0.39"/>
    <x v="0"/>
    <x v="3"/>
    <x v="28"/>
    <x v="67"/>
    <n v="19140"/>
    <x v="46"/>
    <x v="44"/>
    <x v="535"/>
    <x v="51"/>
    <x v="549"/>
    <n v="55874"/>
    <n v="7.1"/>
    <x v="3"/>
  </r>
  <r>
    <x v="379"/>
    <s v="Hazel Jennings"/>
    <x v="4"/>
    <n v="0.01"/>
    <n v="4.9800000000000004"/>
    <n v="4.62"/>
    <x v="2"/>
    <x v="0"/>
    <x v="1"/>
    <x v="1"/>
    <s v="Small Pack"/>
    <x v="392"/>
    <n v="0.64"/>
    <x v="0"/>
    <x v="3"/>
    <x v="28"/>
    <x v="67"/>
    <n v="19140"/>
    <x v="46"/>
    <x v="51"/>
    <x v="536"/>
    <x v="46"/>
    <x v="550"/>
    <n v="55874"/>
    <n v="4.9700000000000006"/>
    <x v="3"/>
  </r>
  <r>
    <x v="379"/>
    <s v="Hazel Jennings"/>
    <x v="4"/>
    <n v="0.06"/>
    <n v="5.68"/>
    <n v="1.39"/>
    <x v="1"/>
    <x v="0"/>
    <x v="2"/>
    <x v="15"/>
    <s v="Small Box"/>
    <x v="183"/>
    <n v="0.38"/>
    <x v="0"/>
    <x v="3"/>
    <x v="28"/>
    <x v="67"/>
    <n v="19140"/>
    <x v="46"/>
    <x v="47"/>
    <x v="537"/>
    <x v="22"/>
    <x v="551"/>
    <n v="55874"/>
    <n v="5.62"/>
    <x v="3"/>
  </r>
  <r>
    <x v="380"/>
    <s v="Patrick Byrne"/>
    <x v="4"/>
    <n v="0.01"/>
    <n v="4.9800000000000004"/>
    <n v="4.62"/>
    <x v="2"/>
    <x v="0"/>
    <x v="1"/>
    <x v="1"/>
    <s v="Small Pack"/>
    <x v="392"/>
    <n v="0.64"/>
    <x v="0"/>
    <x v="1"/>
    <x v="18"/>
    <x v="311"/>
    <n v="75482"/>
    <x v="46"/>
    <x v="51"/>
    <x v="536"/>
    <x v="19"/>
    <x v="552"/>
    <n v="90378"/>
    <n v="4.9700000000000006"/>
    <x v="1"/>
  </r>
  <r>
    <x v="381"/>
    <s v="Molly Browning"/>
    <x v="4"/>
    <n v="0"/>
    <n v="209.37"/>
    <n v="69"/>
    <x v="1"/>
    <x v="2"/>
    <x v="0"/>
    <x v="0"/>
    <s v="Large Box"/>
    <x v="393"/>
    <n v="0.79"/>
    <x v="0"/>
    <x v="3"/>
    <x v="11"/>
    <x v="335"/>
    <n v="11542"/>
    <x v="46"/>
    <x v="51"/>
    <x v="538"/>
    <x v="8"/>
    <x v="553"/>
    <n v="90601"/>
    <n v="209.37"/>
    <x v="3"/>
  </r>
  <r>
    <x v="280"/>
    <s v="Glenda Hunter"/>
    <x v="3"/>
    <n v="0.05"/>
    <n v="25.99"/>
    <n v="5.37"/>
    <x v="2"/>
    <x v="3"/>
    <x v="2"/>
    <x v="2"/>
    <s v="Small Box"/>
    <x v="394"/>
    <n v="0.56000000000000005"/>
    <x v="0"/>
    <x v="2"/>
    <x v="8"/>
    <x v="257"/>
    <n v="92277"/>
    <x v="46"/>
    <x v="51"/>
    <x v="539"/>
    <x v="27"/>
    <x v="554"/>
    <n v="88545"/>
    <n v="25.939999999999998"/>
    <x v="2"/>
  </r>
  <r>
    <x v="382"/>
    <s v="Robyn Garner"/>
    <x v="0"/>
    <n v="0.05"/>
    <n v="6.04"/>
    <n v="2.14"/>
    <x v="2"/>
    <x v="3"/>
    <x v="2"/>
    <x v="7"/>
    <s v="Wrap Bag"/>
    <x v="395"/>
    <n v="0.38"/>
    <x v="0"/>
    <x v="2"/>
    <x v="8"/>
    <x v="336"/>
    <n v="92374"/>
    <x v="47"/>
    <x v="49"/>
    <x v="540"/>
    <x v="3"/>
    <x v="555"/>
    <n v="90588"/>
    <n v="5.99"/>
    <x v="2"/>
  </r>
  <r>
    <x v="383"/>
    <s v="Chris Pritchard"/>
    <x v="1"/>
    <n v="0.04"/>
    <n v="62.18"/>
    <n v="10.84"/>
    <x v="1"/>
    <x v="1"/>
    <x v="0"/>
    <x v="11"/>
    <s v="Medium Box"/>
    <x v="396"/>
    <n v="0.63"/>
    <x v="0"/>
    <x v="2"/>
    <x v="15"/>
    <x v="337"/>
    <n v="84120"/>
    <x v="47"/>
    <x v="49"/>
    <x v="541"/>
    <x v="6"/>
    <x v="556"/>
    <n v="87002"/>
    <n v="62.14"/>
    <x v="2"/>
  </r>
  <r>
    <x v="384"/>
    <s v="John Merritt"/>
    <x v="1"/>
    <n v="0.03"/>
    <n v="40.99"/>
    <n v="19.989999999999998"/>
    <x v="1"/>
    <x v="3"/>
    <x v="2"/>
    <x v="7"/>
    <s v="Small Box"/>
    <x v="397"/>
    <n v="0.36"/>
    <x v="0"/>
    <x v="1"/>
    <x v="18"/>
    <x v="338"/>
    <n v="76248"/>
    <x v="47"/>
    <x v="51"/>
    <x v="542"/>
    <x v="31"/>
    <x v="557"/>
    <n v="90860"/>
    <n v="40.96"/>
    <x v="1"/>
  </r>
  <r>
    <x v="385"/>
    <s v="Vicki Bond"/>
    <x v="0"/>
    <n v="0.01"/>
    <n v="15.99"/>
    <n v="13.18"/>
    <x v="1"/>
    <x v="3"/>
    <x v="2"/>
    <x v="5"/>
    <s v="Small Box"/>
    <x v="79"/>
    <n v="0.37"/>
    <x v="0"/>
    <x v="1"/>
    <x v="10"/>
    <x v="339"/>
    <n v="60459"/>
    <x v="48"/>
    <x v="50"/>
    <x v="543"/>
    <x v="35"/>
    <x v="558"/>
    <n v="88899"/>
    <n v="15.98"/>
    <x v="1"/>
  </r>
  <r>
    <x v="386"/>
    <s v="Maureen Whitley"/>
    <x v="0"/>
    <n v="0.06"/>
    <n v="47.98"/>
    <n v="3.61"/>
    <x v="1"/>
    <x v="2"/>
    <x v="1"/>
    <x v="1"/>
    <s v="Small Pack"/>
    <x v="398"/>
    <n v="0.71"/>
    <x v="0"/>
    <x v="0"/>
    <x v="12"/>
    <x v="340"/>
    <n v="33319"/>
    <x v="48"/>
    <x v="50"/>
    <x v="544"/>
    <x v="0"/>
    <x v="559"/>
    <n v="90488"/>
    <n v="47.919999999999995"/>
    <x v="0"/>
  </r>
  <r>
    <x v="387"/>
    <s v="Molly Webster"/>
    <x v="1"/>
    <n v="0.01"/>
    <n v="5.44"/>
    <n v="7.46"/>
    <x v="1"/>
    <x v="2"/>
    <x v="2"/>
    <x v="5"/>
    <s v="Small Box"/>
    <x v="399"/>
    <n v="0.36"/>
    <x v="0"/>
    <x v="2"/>
    <x v="3"/>
    <x v="341"/>
    <n v="81301"/>
    <x v="48"/>
    <x v="49"/>
    <x v="545"/>
    <x v="6"/>
    <x v="560"/>
    <n v="87570"/>
    <n v="5.4300000000000006"/>
    <x v="2"/>
  </r>
  <r>
    <x v="387"/>
    <s v="Molly Webster"/>
    <x v="1"/>
    <n v="0.02"/>
    <n v="549.99"/>
    <n v="49"/>
    <x v="0"/>
    <x v="2"/>
    <x v="1"/>
    <x v="4"/>
    <s v="Jumbo Drum"/>
    <x v="400"/>
    <n v="0.35"/>
    <x v="0"/>
    <x v="2"/>
    <x v="3"/>
    <x v="341"/>
    <n v="81301"/>
    <x v="48"/>
    <x v="50"/>
    <x v="546"/>
    <x v="27"/>
    <x v="561"/>
    <n v="87570"/>
    <n v="549.97"/>
    <x v="2"/>
  </r>
  <r>
    <x v="387"/>
    <s v="Molly Webster"/>
    <x v="1"/>
    <n v="0.03"/>
    <n v="22.01"/>
    <n v="5.53"/>
    <x v="2"/>
    <x v="2"/>
    <x v="2"/>
    <x v="2"/>
    <s v="Small Pack"/>
    <x v="148"/>
    <n v="0.59"/>
    <x v="0"/>
    <x v="2"/>
    <x v="3"/>
    <x v="341"/>
    <n v="81301"/>
    <x v="48"/>
    <x v="49"/>
    <x v="547"/>
    <x v="12"/>
    <x v="562"/>
    <n v="87570"/>
    <n v="21.98"/>
    <x v="2"/>
  </r>
  <r>
    <x v="387"/>
    <s v="Molly Webster"/>
    <x v="1"/>
    <n v="0.09"/>
    <n v="34.76"/>
    <n v="8.2200000000000006"/>
    <x v="1"/>
    <x v="2"/>
    <x v="2"/>
    <x v="6"/>
    <s v="Small Box"/>
    <x v="401"/>
    <n v="0.56999999999999995"/>
    <x v="0"/>
    <x v="2"/>
    <x v="3"/>
    <x v="341"/>
    <n v="81301"/>
    <x v="48"/>
    <x v="50"/>
    <x v="548"/>
    <x v="12"/>
    <x v="563"/>
    <n v="87570"/>
    <n v="34.669999999999995"/>
    <x v="2"/>
  </r>
  <r>
    <x v="388"/>
    <s v="Wallace Werner"/>
    <x v="4"/>
    <n v="0.05"/>
    <n v="5.18"/>
    <n v="2.04"/>
    <x v="1"/>
    <x v="2"/>
    <x v="2"/>
    <x v="7"/>
    <s v="Wrap Bag"/>
    <x v="266"/>
    <n v="0.36"/>
    <x v="0"/>
    <x v="2"/>
    <x v="8"/>
    <x v="342"/>
    <n v="94591"/>
    <x v="48"/>
    <x v="50"/>
    <x v="549"/>
    <x v="19"/>
    <x v="564"/>
    <n v="87176"/>
    <n v="5.13"/>
    <x v="2"/>
  </r>
  <r>
    <x v="389"/>
    <s v="Shawn Meyer"/>
    <x v="4"/>
    <n v="0"/>
    <n v="175.99"/>
    <n v="4.99"/>
    <x v="1"/>
    <x v="2"/>
    <x v="1"/>
    <x v="12"/>
    <s v="Small Box"/>
    <x v="402"/>
    <n v="0.59"/>
    <x v="0"/>
    <x v="1"/>
    <x v="18"/>
    <x v="343"/>
    <n v="75109"/>
    <x v="48"/>
    <x v="46"/>
    <x v="550"/>
    <x v="9"/>
    <x v="565"/>
    <n v="87032"/>
    <n v="175.99"/>
    <x v="1"/>
  </r>
  <r>
    <x v="270"/>
    <s v="Arlene Long"/>
    <x v="3"/>
    <n v="0.09"/>
    <n v="355.98"/>
    <n v="58.92"/>
    <x v="0"/>
    <x v="3"/>
    <x v="0"/>
    <x v="9"/>
    <s v="Jumbo Drum"/>
    <x v="217"/>
    <n v="0.64"/>
    <x v="0"/>
    <x v="2"/>
    <x v="8"/>
    <x v="236"/>
    <n v="92024"/>
    <x v="48"/>
    <x v="50"/>
    <x v="551"/>
    <x v="52"/>
    <x v="566"/>
    <n v="16547"/>
    <n v="355.89000000000004"/>
    <x v="2"/>
  </r>
  <r>
    <x v="270"/>
    <s v="Arlene Long"/>
    <x v="3"/>
    <n v="0.04"/>
    <n v="218.75"/>
    <n v="69.64"/>
    <x v="0"/>
    <x v="3"/>
    <x v="0"/>
    <x v="0"/>
    <s v="Jumbo Box"/>
    <x v="280"/>
    <n v="0.77"/>
    <x v="0"/>
    <x v="2"/>
    <x v="8"/>
    <x v="236"/>
    <n v="92024"/>
    <x v="48"/>
    <x v="51"/>
    <x v="552"/>
    <x v="2"/>
    <x v="567"/>
    <n v="16547"/>
    <n v="218.71"/>
    <x v="2"/>
  </r>
  <r>
    <x v="390"/>
    <s v="Geoffrey Koch"/>
    <x v="3"/>
    <n v="0.09"/>
    <n v="355.98"/>
    <n v="58.92"/>
    <x v="0"/>
    <x v="3"/>
    <x v="0"/>
    <x v="9"/>
    <s v="Jumbo Drum"/>
    <x v="217"/>
    <n v="0.64"/>
    <x v="0"/>
    <x v="1"/>
    <x v="10"/>
    <x v="344"/>
    <n v="60901"/>
    <x v="48"/>
    <x v="50"/>
    <x v="551"/>
    <x v="2"/>
    <x v="568"/>
    <n v="88319"/>
    <n v="355.89000000000004"/>
    <x v="1"/>
  </r>
  <r>
    <x v="391"/>
    <s v="Gail Currin"/>
    <x v="1"/>
    <n v="0.05"/>
    <n v="4.28"/>
    <n v="5.17"/>
    <x v="1"/>
    <x v="0"/>
    <x v="2"/>
    <x v="7"/>
    <s v="Small Box"/>
    <x v="403"/>
    <n v="0.4"/>
    <x v="0"/>
    <x v="2"/>
    <x v="8"/>
    <x v="345"/>
    <n v="93030"/>
    <x v="49"/>
    <x v="49"/>
    <x v="553"/>
    <x v="13"/>
    <x v="569"/>
    <n v="89432"/>
    <n v="4.2300000000000004"/>
    <x v="2"/>
  </r>
  <r>
    <x v="392"/>
    <s v="Cindy Harvey"/>
    <x v="1"/>
    <n v="0.03"/>
    <n v="39.479999999999997"/>
    <n v="1.99"/>
    <x v="1"/>
    <x v="1"/>
    <x v="1"/>
    <x v="1"/>
    <s v="Small Pack"/>
    <x v="404"/>
    <n v="0.54"/>
    <x v="0"/>
    <x v="2"/>
    <x v="15"/>
    <x v="346"/>
    <n v="84074"/>
    <x v="49"/>
    <x v="46"/>
    <x v="554"/>
    <x v="4"/>
    <x v="570"/>
    <n v="87003"/>
    <n v="39.449999999999996"/>
    <x v="2"/>
  </r>
  <r>
    <x v="393"/>
    <s v="Monica Howard"/>
    <x v="1"/>
    <n v="0.05"/>
    <n v="11.29"/>
    <n v="5.03"/>
    <x v="1"/>
    <x v="3"/>
    <x v="2"/>
    <x v="6"/>
    <s v="Small Box"/>
    <x v="405"/>
    <n v="0.59"/>
    <x v="0"/>
    <x v="2"/>
    <x v="8"/>
    <x v="347"/>
    <n v="92243"/>
    <x v="49"/>
    <x v="46"/>
    <x v="555"/>
    <x v="2"/>
    <x v="571"/>
    <n v="87720"/>
    <n v="11.239999999999998"/>
    <x v="2"/>
  </r>
  <r>
    <x v="392"/>
    <s v="Cindy Harvey"/>
    <x v="2"/>
    <n v="0.01"/>
    <n v="65.989999999999995"/>
    <n v="5.31"/>
    <x v="1"/>
    <x v="1"/>
    <x v="1"/>
    <x v="12"/>
    <s v="Small Box"/>
    <x v="406"/>
    <n v="0.56999999999999995"/>
    <x v="0"/>
    <x v="2"/>
    <x v="15"/>
    <x v="346"/>
    <n v="84074"/>
    <x v="49"/>
    <x v="53"/>
    <x v="556"/>
    <x v="13"/>
    <x v="572"/>
    <n v="87005"/>
    <n v="65.97999999999999"/>
    <x v="2"/>
  </r>
  <r>
    <x v="394"/>
    <s v="Samuel Newman"/>
    <x v="2"/>
    <n v="0.1"/>
    <n v="54.1"/>
    <n v="19.989999999999998"/>
    <x v="1"/>
    <x v="3"/>
    <x v="2"/>
    <x v="6"/>
    <s v="Small Box"/>
    <x v="407"/>
    <n v="0.59"/>
    <x v="0"/>
    <x v="0"/>
    <x v="23"/>
    <x v="348"/>
    <n v="29483"/>
    <x v="49"/>
    <x v="54"/>
    <x v="326"/>
    <x v="13"/>
    <x v="573"/>
    <n v="90147"/>
    <n v="54"/>
    <x v="0"/>
  </r>
  <r>
    <x v="395"/>
    <s v="Vincent Hale"/>
    <x v="3"/>
    <n v="0"/>
    <n v="5.98"/>
    <n v="0.96"/>
    <x v="1"/>
    <x v="3"/>
    <x v="2"/>
    <x v="2"/>
    <s v="Wrap Bag"/>
    <x v="408"/>
    <n v="0.6"/>
    <x v="0"/>
    <x v="1"/>
    <x v="20"/>
    <x v="248"/>
    <n v="52601"/>
    <x v="49"/>
    <x v="50"/>
    <x v="557"/>
    <x v="13"/>
    <x v="574"/>
    <n v="86956"/>
    <n v="5.98"/>
    <x v="1"/>
  </r>
  <r>
    <x v="52"/>
    <s v="Stacey Lucas"/>
    <x v="3"/>
    <n v="0.02"/>
    <n v="5.98"/>
    <n v="5.46"/>
    <x v="1"/>
    <x v="3"/>
    <x v="2"/>
    <x v="7"/>
    <s v="Small Box"/>
    <x v="370"/>
    <n v="0.36"/>
    <x v="0"/>
    <x v="1"/>
    <x v="20"/>
    <x v="49"/>
    <n v="50613"/>
    <x v="49"/>
    <x v="50"/>
    <x v="558"/>
    <x v="12"/>
    <x v="575"/>
    <n v="86956"/>
    <n v="5.9600000000000009"/>
    <x v="1"/>
  </r>
  <r>
    <x v="396"/>
    <s v="Francis Kendall"/>
    <x v="3"/>
    <n v="7.0000000000000007E-2"/>
    <n v="31.78"/>
    <n v="1.99"/>
    <x v="1"/>
    <x v="2"/>
    <x v="1"/>
    <x v="1"/>
    <s v="Small Pack"/>
    <x v="279"/>
    <n v="0.42"/>
    <x v="0"/>
    <x v="2"/>
    <x v="43"/>
    <x v="349"/>
    <n v="87105"/>
    <x v="49"/>
    <x v="46"/>
    <x v="559"/>
    <x v="1"/>
    <x v="279"/>
    <n v="87234"/>
    <n v="31.71"/>
    <x v="2"/>
  </r>
  <r>
    <x v="396"/>
    <s v="Francis Kendall"/>
    <x v="3"/>
    <n v="0"/>
    <n v="5.98"/>
    <n v="2.5"/>
    <x v="1"/>
    <x v="2"/>
    <x v="2"/>
    <x v="15"/>
    <s v="Small Box"/>
    <x v="409"/>
    <n v="0.36"/>
    <x v="0"/>
    <x v="2"/>
    <x v="43"/>
    <x v="349"/>
    <n v="87105"/>
    <x v="49"/>
    <x v="50"/>
    <x v="560"/>
    <x v="18"/>
    <x v="576"/>
    <n v="87234"/>
    <n v="5.98"/>
    <x v="2"/>
  </r>
  <r>
    <x v="396"/>
    <s v="Francis Kendall"/>
    <x v="3"/>
    <n v="0.1"/>
    <n v="35.99"/>
    <n v="1.1000000000000001"/>
    <x v="2"/>
    <x v="2"/>
    <x v="1"/>
    <x v="12"/>
    <s v="Small Box"/>
    <x v="71"/>
    <n v="0.55000000000000004"/>
    <x v="0"/>
    <x v="2"/>
    <x v="43"/>
    <x v="349"/>
    <n v="87105"/>
    <x v="49"/>
    <x v="50"/>
    <x v="561"/>
    <x v="23"/>
    <x v="577"/>
    <n v="87234"/>
    <n v="35.89"/>
    <x v="2"/>
  </r>
  <r>
    <x v="181"/>
    <s v="Andrew Gonzalez"/>
    <x v="1"/>
    <n v="0.03"/>
    <n v="4.0599999999999996"/>
    <n v="6.89"/>
    <x v="1"/>
    <x v="1"/>
    <x v="2"/>
    <x v="8"/>
    <s v="Small Box"/>
    <x v="410"/>
    <n v="0.6"/>
    <x v="0"/>
    <x v="0"/>
    <x v="9"/>
    <x v="170"/>
    <n v="28206"/>
    <x v="50"/>
    <x v="48"/>
    <x v="562"/>
    <x v="24"/>
    <x v="578"/>
    <n v="55300"/>
    <n v="4.0299999999999994"/>
    <x v="0"/>
  </r>
  <r>
    <x v="181"/>
    <s v="Andrew Gonzalez"/>
    <x v="1"/>
    <n v="0.01"/>
    <n v="3.75"/>
    <n v="0.5"/>
    <x v="1"/>
    <x v="1"/>
    <x v="2"/>
    <x v="13"/>
    <s v="Small Box"/>
    <x v="411"/>
    <n v="0.37"/>
    <x v="0"/>
    <x v="0"/>
    <x v="9"/>
    <x v="170"/>
    <n v="28206"/>
    <x v="50"/>
    <x v="46"/>
    <x v="563"/>
    <x v="26"/>
    <x v="579"/>
    <n v="55300"/>
    <n v="3.74"/>
    <x v="0"/>
  </r>
  <r>
    <x v="181"/>
    <s v="Andrew Gonzalez"/>
    <x v="1"/>
    <n v="0.02"/>
    <n v="10.68"/>
    <n v="13.04"/>
    <x v="1"/>
    <x v="1"/>
    <x v="0"/>
    <x v="11"/>
    <s v="Large Box"/>
    <x v="412"/>
    <n v="0.6"/>
    <x v="0"/>
    <x v="0"/>
    <x v="9"/>
    <x v="170"/>
    <n v="28206"/>
    <x v="50"/>
    <x v="48"/>
    <x v="564"/>
    <x v="21"/>
    <x v="580"/>
    <n v="55300"/>
    <n v="10.66"/>
    <x v="0"/>
  </r>
  <r>
    <x v="397"/>
    <s v="Gretchen McKinney"/>
    <x v="1"/>
    <n v="0.03"/>
    <n v="4.0599999999999996"/>
    <n v="6.89"/>
    <x v="1"/>
    <x v="1"/>
    <x v="2"/>
    <x v="8"/>
    <s v="Small Box"/>
    <x v="410"/>
    <n v="0.6"/>
    <x v="0"/>
    <x v="3"/>
    <x v="27"/>
    <x v="350"/>
    <n v="44134"/>
    <x v="50"/>
    <x v="48"/>
    <x v="565"/>
    <x v="13"/>
    <x v="581"/>
    <n v="87630"/>
    <n v="4.0299999999999994"/>
    <x v="3"/>
  </r>
  <r>
    <x v="397"/>
    <s v="Gretchen McKinney"/>
    <x v="1"/>
    <n v="0.01"/>
    <n v="3.75"/>
    <n v="0.5"/>
    <x v="1"/>
    <x v="1"/>
    <x v="2"/>
    <x v="13"/>
    <s v="Small Box"/>
    <x v="411"/>
    <n v="0.37"/>
    <x v="0"/>
    <x v="3"/>
    <x v="27"/>
    <x v="350"/>
    <n v="44134"/>
    <x v="50"/>
    <x v="46"/>
    <x v="566"/>
    <x v="4"/>
    <x v="582"/>
    <n v="87630"/>
    <n v="3.74"/>
    <x v="3"/>
  </r>
  <r>
    <x v="397"/>
    <s v="Gretchen McKinney"/>
    <x v="1"/>
    <n v="0.02"/>
    <n v="10.68"/>
    <n v="13.04"/>
    <x v="1"/>
    <x v="1"/>
    <x v="0"/>
    <x v="11"/>
    <s v="Large Box"/>
    <x v="412"/>
    <n v="0.6"/>
    <x v="0"/>
    <x v="3"/>
    <x v="27"/>
    <x v="350"/>
    <n v="44134"/>
    <x v="50"/>
    <x v="48"/>
    <x v="567"/>
    <x v="2"/>
    <x v="583"/>
    <n v="87630"/>
    <n v="10.66"/>
    <x v="3"/>
  </r>
  <r>
    <x v="398"/>
    <s v="Michael Shaffer"/>
    <x v="1"/>
    <n v="0.05"/>
    <n v="19.23"/>
    <n v="6.15"/>
    <x v="2"/>
    <x v="3"/>
    <x v="0"/>
    <x v="11"/>
    <s v="Small Pack"/>
    <x v="413"/>
    <n v="0.44"/>
    <x v="0"/>
    <x v="0"/>
    <x v="12"/>
    <x v="351"/>
    <n v="34741"/>
    <x v="50"/>
    <x v="48"/>
    <x v="568"/>
    <x v="5"/>
    <x v="584"/>
    <n v="90751"/>
    <n v="19.18"/>
    <x v="0"/>
  </r>
  <r>
    <x v="399"/>
    <s v="Michele Bullard"/>
    <x v="4"/>
    <n v="7.0000000000000007E-2"/>
    <n v="5.81"/>
    <n v="8.49"/>
    <x v="1"/>
    <x v="0"/>
    <x v="2"/>
    <x v="5"/>
    <s v="Small Box"/>
    <x v="91"/>
    <n v="0.39"/>
    <x v="0"/>
    <x v="1"/>
    <x v="10"/>
    <x v="352"/>
    <n v="60462"/>
    <x v="50"/>
    <x v="48"/>
    <x v="569"/>
    <x v="19"/>
    <x v="585"/>
    <n v="90237"/>
    <n v="5.7399999999999993"/>
    <x v="1"/>
  </r>
  <r>
    <x v="399"/>
    <s v="Michele Bullard"/>
    <x v="4"/>
    <n v="0.04"/>
    <n v="9.65"/>
    <n v="6.22"/>
    <x v="1"/>
    <x v="0"/>
    <x v="0"/>
    <x v="11"/>
    <s v="Small Box"/>
    <x v="414"/>
    <n v="0.55000000000000004"/>
    <x v="0"/>
    <x v="1"/>
    <x v="10"/>
    <x v="352"/>
    <n v="60462"/>
    <x v="50"/>
    <x v="46"/>
    <x v="570"/>
    <x v="4"/>
    <x v="586"/>
    <n v="90237"/>
    <n v="9.6100000000000012"/>
    <x v="1"/>
  </r>
  <r>
    <x v="400"/>
    <s v="Wayne Sutherland"/>
    <x v="3"/>
    <n v="0.04"/>
    <n v="11.5"/>
    <n v="7.19"/>
    <x v="1"/>
    <x v="2"/>
    <x v="2"/>
    <x v="5"/>
    <s v="Small Box"/>
    <x v="415"/>
    <n v="0.4"/>
    <x v="0"/>
    <x v="1"/>
    <x v="10"/>
    <x v="353"/>
    <n v="60516"/>
    <x v="50"/>
    <x v="52"/>
    <x v="571"/>
    <x v="15"/>
    <x v="587"/>
    <n v="91236"/>
    <n v="11.46"/>
    <x v="1"/>
  </r>
  <r>
    <x v="400"/>
    <s v="Wayne Sutherland"/>
    <x v="3"/>
    <n v="0.02"/>
    <n v="15.7"/>
    <n v="11.25"/>
    <x v="1"/>
    <x v="2"/>
    <x v="2"/>
    <x v="6"/>
    <s v="Small Box"/>
    <x v="416"/>
    <n v="0.6"/>
    <x v="0"/>
    <x v="1"/>
    <x v="10"/>
    <x v="353"/>
    <n v="60516"/>
    <x v="50"/>
    <x v="46"/>
    <x v="572"/>
    <x v="3"/>
    <x v="588"/>
    <n v="91236"/>
    <n v="15.68"/>
    <x v="1"/>
  </r>
  <r>
    <x v="400"/>
    <s v="Wayne Sutherland"/>
    <x v="3"/>
    <n v="0.05"/>
    <n v="225.02"/>
    <n v="28.66"/>
    <x v="0"/>
    <x v="2"/>
    <x v="2"/>
    <x v="6"/>
    <s v="Jumbo Drum"/>
    <x v="417"/>
    <n v="0.72"/>
    <x v="0"/>
    <x v="1"/>
    <x v="10"/>
    <x v="353"/>
    <n v="60516"/>
    <x v="50"/>
    <x v="48"/>
    <x v="573"/>
    <x v="31"/>
    <x v="589"/>
    <n v="91236"/>
    <n v="224.97"/>
    <x v="1"/>
  </r>
  <r>
    <x v="401"/>
    <s v="Wesley Waller"/>
    <x v="0"/>
    <n v="0.02"/>
    <n v="49.99"/>
    <n v="19.989999999999998"/>
    <x v="1"/>
    <x v="0"/>
    <x v="1"/>
    <x v="1"/>
    <s v="Small Box"/>
    <x v="418"/>
    <n v="0.41"/>
    <x v="0"/>
    <x v="2"/>
    <x v="8"/>
    <x v="252"/>
    <n v="94122"/>
    <x v="51"/>
    <x v="46"/>
    <x v="574"/>
    <x v="27"/>
    <x v="590"/>
    <n v="38087"/>
    <n v="49.97"/>
    <x v="2"/>
  </r>
  <r>
    <x v="402"/>
    <s v="Phillip Holmes"/>
    <x v="0"/>
    <n v="0.02"/>
    <n v="49.99"/>
    <n v="19.989999999999998"/>
    <x v="1"/>
    <x v="0"/>
    <x v="1"/>
    <x v="1"/>
    <s v="Small Box"/>
    <x v="418"/>
    <n v="0.41"/>
    <x v="0"/>
    <x v="3"/>
    <x v="35"/>
    <x v="354"/>
    <n v="2474"/>
    <x v="51"/>
    <x v="46"/>
    <x v="574"/>
    <x v="18"/>
    <x v="591"/>
    <n v="88360"/>
    <n v="49.97"/>
    <x v="3"/>
  </r>
  <r>
    <x v="403"/>
    <s v="Sean McKenna"/>
    <x v="0"/>
    <n v="0"/>
    <n v="100.89"/>
    <n v="42"/>
    <x v="0"/>
    <x v="0"/>
    <x v="0"/>
    <x v="9"/>
    <s v="Jumbo Drum"/>
    <x v="419"/>
    <n v="0.61"/>
    <x v="0"/>
    <x v="2"/>
    <x v="43"/>
    <x v="355"/>
    <n v="88240"/>
    <x v="51"/>
    <x v="48"/>
    <x v="575"/>
    <x v="9"/>
    <x v="592"/>
    <n v="89970"/>
    <n v="100.89"/>
    <x v="2"/>
  </r>
  <r>
    <x v="404"/>
    <s v="Erika Fink"/>
    <x v="1"/>
    <n v="0.04"/>
    <n v="4.37"/>
    <n v="5.15"/>
    <x v="1"/>
    <x v="0"/>
    <x v="2"/>
    <x v="8"/>
    <s v="Small Box"/>
    <x v="420"/>
    <n v="0.59"/>
    <x v="0"/>
    <x v="2"/>
    <x v="15"/>
    <x v="356"/>
    <n v="84106"/>
    <x v="51"/>
    <x v="48"/>
    <x v="576"/>
    <x v="27"/>
    <x v="593"/>
    <n v="89059"/>
    <n v="4.33"/>
    <x v="2"/>
  </r>
  <r>
    <x v="404"/>
    <s v="Erika Fink"/>
    <x v="1"/>
    <n v="0.09"/>
    <n v="155.99"/>
    <n v="8.99"/>
    <x v="1"/>
    <x v="0"/>
    <x v="1"/>
    <x v="12"/>
    <s v="Small Box"/>
    <x v="421"/>
    <n v="0.57999999999999996"/>
    <x v="0"/>
    <x v="2"/>
    <x v="15"/>
    <x v="356"/>
    <n v="84106"/>
    <x v="51"/>
    <x v="52"/>
    <x v="577"/>
    <x v="7"/>
    <x v="594"/>
    <n v="89059"/>
    <n v="155.9"/>
    <x v="2"/>
  </r>
  <r>
    <x v="405"/>
    <s v="Ricky Sanders"/>
    <x v="2"/>
    <n v="0.1"/>
    <n v="4.91"/>
    <n v="0.5"/>
    <x v="2"/>
    <x v="2"/>
    <x v="2"/>
    <x v="13"/>
    <s v="Small Box"/>
    <x v="308"/>
    <n v="0.36"/>
    <x v="0"/>
    <x v="1"/>
    <x v="10"/>
    <x v="357"/>
    <n v="60432"/>
    <x v="51"/>
    <x v="46"/>
    <x v="578"/>
    <x v="19"/>
    <x v="595"/>
    <n v="86514"/>
    <n v="4.8100000000000005"/>
    <x v="1"/>
  </r>
  <r>
    <x v="243"/>
    <s v="Kristine Connolly"/>
    <x v="3"/>
    <n v="7.0000000000000007E-2"/>
    <n v="2036.48"/>
    <n v="14.7"/>
    <x v="0"/>
    <x v="3"/>
    <x v="1"/>
    <x v="3"/>
    <s v="Jumbo Drum"/>
    <x v="3"/>
    <n v="0.55000000000000004"/>
    <x v="0"/>
    <x v="2"/>
    <x v="8"/>
    <x v="10"/>
    <n v="90008"/>
    <x v="51"/>
    <x v="46"/>
    <x v="579"/>
    <x v="28"/>
    <x v="596"/>
    <n v="2433"/>
    <n v="2036.41"/>
    <x v="2"/>
  </r>
  <r>
    <x v="406"/>
    <s v="Walter Young"/>
    <x v="3"/>
    <n v="7.0000000000000007E-2"/>
    <n v="2036.48"/>
    <n v="14.7"/>
    <x v="0"/>
    <x v="3"/>
    <x v="1"/>
    <x v="3"/>
    <s v="Jumbo Drum"/>
    <x v="3"/>
    <n v="0.55000000000000004"/>
    <x v="0"/>
    <x v="2"/>
    <x v="15"/>
    <x v="358"/>
    <n v="84062"/>
    <x v="51"/>
    <x v="46"/>
    <x v="580"/>
    <x v="5"/>
    <x v="597"/>
    <n v="86190"/>
    <n v="2036.41"/>
    <x v="2"/>
  </r>
  <r>
    <x v="407"/>
    <s v="Lee Hancock"/>
    <x v="0"/>
    <n v="0.03"/>
    <n v="150.88999999999999"/>
    <n v="60.2"/>
    <x v="0"/>
    <x v="1"/>
    <x v="0"/>
    <x v="9"/>
    <s v="Jumbo Drum"/>
    <x v="422"/>
    <n v="0.77"/>
    <x v="0"/>
    <x v="3"/>
    <x v="29"/>
    <x v="70"/>
    <n v="4073"/>
    <x v="52"/>
    <x v="48"/>
    <x v="581"/>
    <x v="35"/>
    <x v="598"/>
    <n v="86791"/>
    <n v="150.85999999999999"/>
    <x v="3"/>
  </r>
  <r>
    <x v="172"/>
    <s v="Matthew Berman"/>
    <x v="1"/>
    <n v="0.08"/>
    <n v="34.99"/>
    <n v="7.73"/>
    <x v="1"/>
    <x v="3"/>
    <x v="2"/>
    <x v="2"/>
    <s v="Small Box"/>
    <x v="423"/>
    <n v="0.59"/>
    <x v="0"/>
    <x v="2"/>
    <x v="14"/>
    <x v="162"/>
    <n v="97526"/>
    <x v="52"/>
    <x v="52"/>
    <x v="582"/>
    <x v="1"/>
    <x v="599"/>
    <n v="89199"/>
    <n v="34.910000000000004"/>
    <x v="2"/>
  </r>
  <r>
    <x v="408"/>
    <s v="Carrie Lewis"/>
    <x v="1"/>
    <n v="0.04"/>
    <n v="55.48"/>
    <n v="6.79"/>
    <x v="1"/>
    <x v="3"/>
    <x v="2"/>
    <x v="7"/>
    <s v="Small Box"/>
    <x v="424"/>
    <n v="0.37"/>
    <x v="0"/>
    <x v="3"/>
    <x v="27"/>
    <x v="359"/>
    <n v="45429"/>
    <x v="52"/>
    <x v="54"/>
    <x v="583"/>
    <x v="19"/>
    <x v="600"/>
    <n v="87195"/>
    <n v="55.44"/>
    <x v="3"/>
  </r>
  <r>
    <x v="409"/>
    <s v="Paula Hubbard"/>
    <x v="4"/>
    <n v="0"/>
    <n v="47.9"/>
    <n v="5.86"/>
    <x v="1"/>
    <x v="2"/>
    <x v="2"/>
    <x v="7"/>
    <s v="Small Box"/>
    <x v="425"/>
    <n v="0.37"/>
    <x v="0"/>
    <x v="2"/>
    <x v="15"/>
    <x v="360"/>
    <n v="84118"/>
    <x v="52"/>
    <x v="54"/>
    <x v="584"/>
    <x v="27"/>
    <x v="601"/>
    <n v="90002"/>
    <n v="47.9"/>
    <x v="2"/>
  </r>
  <r>
    <x v="410"/>
    <s v="Shawn McIntyre"/>
    <x v="3"/>
    <n v="0"/>
    <n v="442.14"/>
    <n v="14.7"/>
    <x v="0"/>
    <x v="3"/>
    <x v="1"/>
    <x v="3"/>
    <s v="Jumbo Drum"/>
    <x v="426"/>
    <n v="0.56000000000000005"/>
    <x v="0"/>
    <x v="2"/>
    <x v="3"/>
    <x v="361"/>
    <n v="80027"/>
    <x v="52"/>
    <x v="48"/>
    <x v="585"/>
    <x v="19"/>
    <x v="602"/>
    <n v="86621"/>
    <n v="442.14"/>
    <x v="2"/>
  </r>
  <r>
    <x v="411"/>
    <s v="Monica Law Thompson"/>
    <x v="3"/>
    <n v="0.01"/>
    <n v="5.18"/>
    <n v="2.04"/>
    <x v="1"/>
    <x v="3"/>
    <x v="2"/>
    <x v="7"/>
    <s v="Wrap Bag"/>
    <x v="266"/>
    <n v="0.36"/>
    <x v="0"/>
    <x v="0"/>
    <x v="1"/>
    <x v="362"/>
    <n v="71854"/>
    <x v="52"/>
    <x v="54"/>
    <x v="586"/>
    <x v="18"/>
    <x v="603"/>
    <n v="90271"/>
    <n v="5.17"/>
    <x v="0"/>
  </r>
  <r>
    <x v="412"/>
    <s v="Leo Kane"/>
    <x v="3"/>
    <n v="0.05"/>
    <n v="4.9800000000000004"/>
    <n v="4.62"/>
    <x v="1"/>
    <x v="1"/>
    <x v="1"/>
    <x v="1"/>
    <s v="Small Pack"/>
    <x v="392"/>
    <n v="0.64"/>
    <x v="0"/>
    <x v="1"/>
    <x v="38"/>
    <x v="363"/>
    <n v="67037"/>
    <x v="52"/>
    <x v="52"/>
    <x v="587"/>
    <x v="12"/>
    <x v="604"/>
    <n v="89360"/>
    <n v="4.9300000000000006"/>
    <x v="1"/>
  </r>
  <r>
    <x v="412"/>
    <s v="Leo Kane"/>
    <x v="3"/>
    <n v="0.02"/>
    <n v="34.229999999999997"/>
    <n v="5.0199999999999996"/>
    <x v="1"/>
    <x v="1"/>
    <x v="0"/>
    <x v="11"/>
    <s v="Small Box"/>
    <x v="427"/>
    <n v="0.55000000000000004"/>
    <x v="0"/>
    <x v="1"/>
    <x v="38"/>
    <x v="363"/>
    <n v="67037"/>
    <x v="52"/>
    <x v="54"/>
    <x v="588"/>
    <x v="8"/>
    <x v="534"/>
    <n v="89360"/>
    <n v="34.209999999999994"/>
    <x v="1"/>
  </r>
  <r>
    <x v="413"/>
    <s v="Miriam Bowman"/>
    <x v="3"/>
    <n v="0.08"/>
    <n v="9.68"/>
    <n v="2.0299999999999998"/>
    <x v="1"/>
    <x v="0"/>
    <x v="2"/>
    <x v="7"/>
    <s v="Wrap Bag"/>
    <x v="428"/>
    <n v="0.37"/>
    <x v="0"/>
    <x v="0"/>
    <x v="12"/>
    <x v="364"/>
    <n v="33021"/>
    <x v="52"/>
    <x v="54"/>
    <x v="589"/>
    <x v="3"/>
    <x v="605"/>
    <n v="86085"/>
    <n v="9.6"/>
    <x v="0"/>
  </r>
  <r>
    <x v="413"/>
    <s v="Miriam Bowman"/>
    <x v="3"/>
    <n v="0.04"/>
    <n v="150.97999999999999"/>
    <n v="16.010000000000002"/>
    <x v="0"/>
    <x v="0"/>
    <x v="0"/>
    <x v="0"/>
    <s v="Jumbo Box"/>
    <x v="429"/>
    <n v="0.7"/>
    <x v="0"/>
    <x v="0"/>
    <x v="12"/>
    <x v="364"/>
    <n v="33021"/>
    <x v="52"/>
    <x v="52"/>
    <x v="590"/>
    <x v="18"/>
    <x v="606"/>
    <n v="86085"/>
    <n v="150.94"/>
    <x v="0"/>
  </r>
  <r>
    <x v="414"/>
    <s v="Ricky W Clements"/>
    <x v="0"/>
    <n v="0.04"/>
    <n v="1.74"/>
    <n v="4.08"/>
    <x v="1"/>
    <x v="3"/>
    <x v="0"/>
    <x v="11"/>
    <s v="Small Pack"/>
    <x v="244"/>
    <n v="0.53"/>
    <x v="0"/>
    <x v="0"/>
    <x v="16"/>
    <x v="365"/>
    <n v="35216"/>
    <x v="53"/>
    <x v="55"/>
    <x v="591"/>
    <x v="47"/>
    <x v="607"/>
    <n v="87678"/>
    <n v="1.7"/>
    <x v="0"/>
  </r>
  <r>
    <x v="414"/>
    <s v="Ricky W Clements"/>
    <x v="0"/>
    <n v="0.01"/>
    <n v="119.99"/>
    <n v="56.14"/>
    <x v="0"/>
    <x v="3"/>
    <x v="1"/>
    <x v="3"/>
    <s v="Jumbo Box"/>
    <x v="179"/>
    <n v="0.39"/>
    <x v="0"/>
    <x v="0"/>
    <x v="16"/>
    <x v="365"/>
    <n v="35216"/>
    <x v="53"/>
    <x v="54"/>
    <x v="592"/>
    <x v="31"/>
    <x v="608"/>
    <n v="87678"/>
    <n v="119.97999999999999"/>
    <x v="0"/>
  </r>
  <r>
    <x v="415"/>
    <s v="Roberta Mitchell"/>
    <x v="0"/>
    <n v="0.01"/>
    <n v="13.79"/>
    <n v="8.7799999999999994"/>
    <x v="1"/>
    <x v="3"/>
    <x v="0"/>
    <x v="11"/>
    <s v="Small Box"/>
    <x v="430"/>
    <n v="0.43"/>
    <x v="0"/>
    <x v="1"/>
    <x v="18"/>
    <x v="366"/>
    <n v="75460"/>
    <x v="53"/>
    <x v="55"/>
    <x v="593"/>
    <x v="7"/>
    <x v="609"/>
    <n v="90871"/>
    <n v="13.78"/>
    <x v="1"/>
  </r>
  <r>
    <x v="415"/>
    <s v="Roberta Mitchell"/>
    <x v="0"/>
    <n v="0.04"/>
    <n v="33.29"/>
    <n v="8.74"/>
    <x v="1"/>
    <x v="3"/>
    <x v="2"/>
    <x v="6"/>
    <s v="Small Box"/>
    <x v="431"/>
    <n v="0.61"/>
    <x v="0"/>
    <x v="1"/>
    <x v="18"/>
    <x v="366"/>
    <n v="75460"/>
    <x v="53"/>
    <x v="54"/>
    <x v="594"/>
    <x v="2"/>
    <x v="610"/>
    <n v="90871"/>
    <n v="33.25"/>
    <x v="1"/>
  </r>
  <r>
    <x v="416"/>
    <s v="Cameron Owens"/>
    <x v="1"/>
    <n v="0.01"/>
    <n v="20.98"/>
    <n v="53.03"/>
    <x v="0"/>
    <x v="3"/>
    <x v="2"/>
    <x v="6"/>
    <s v="Jumbo Drum"/>
    <x v="349"/>
    <n v="0.78"/>
    <x v="0"/>
    <x v="0"/>
    <x v="32"/>
    <x v="367"/>
    <n v="41011"/>
    <x v="53"/>
    <x v="52"/>
    <x v="595"/>
    <x v="18"/>
    <x v="611"/>
    <n v="87356"/>
    <n v="20.97"/>
    <x v="0"/>
  </r>
  <r>
    <x v="417"/>
    <s v="Benjamin Porter"/>
    <x v="1"/>
    <n v="0.1"/>
    <n v="209.37"/>
    <n v="69"/>
    <x v="1"/>
    <x v="1"/>
    <x v="0"/>
    <x v="0"/>
    <s v="Large Box"/>
    <x v="393"/>
    <n v="0.79"/>
    <x v="0"/>
    <x v="1"/>
    <x v="25"/>
    <x v="368"/>
    <n v="48154"/>
    <x v="53"/>
    <x v="55"/>
    <x v="596"/>
    <x v="8"/>
    <x v="612"/>
    <n v="90011"/>
    <n v="209.27"/>
    <x v="1"/>
  </r>
  <r>
    <x v="418"/>
    <s v="Kathryn Tate"/>
    <x v="1"/>
    <n v="7.0000000000000007E-2"/>
    <n v="4.9800000000000004"/>
    <n v="4.7"/>
    <x v="1"/>
    <x v="1"/>
    <x v="2"/>
    <x v="7"/>
    <s v="Small Box"/>
    <x v="432"/>
    <n v="0.38"/>
    <x v="0"/>
    <x v="1"/>
    <x v="25"/>
    <x v="122"/>
    <n v="48071"/>
    <x v="53"/>
    <x v="54"/>
    <x v="597"/>
    <x v="13"/>
    <x v="613"/>
    <n v="90011"/>
    <n v="4.91"/>
    <x v="1"/>
  </r>
  <r>
    <x v="419"/>
    <s v="Marshall Brandt Briggs"/>
    <x v="4"/>
    <n v="0.02"/>
    <n v="146.05000000000001"/>
    <n v="80.2"/>
    <x v="0"/>
    <x v="3"/>
    <x v="0"/>
    <x v="0"/>
    <s v="Jumbo Box"/>
    <x v="307"/>
    <n v="0.71"/>
    <x v="0"/>
    <x v="0"/>
    <x v="34"/>
    <x v="369"/>
    <n v="37804"/>
    <x v="53"/>
    <x v="52"/>
    <x v="598"/>
    <x v="18"/>
    <x v="614"/>
    <n v="89139"/>
    <n v="146.03"/>
    <x v="0"/>
  </r>
  <r>
    <x v="419"/>
    <s v="Marshall Brandt Briggs"/>
    <x v="4"/>
    <n v="0.06"/>
    <n v="65.989999999999995"/>
    <n v="5.92"/>
    <x v="1"/>
    <x v="3"/>
    <x v="1"/>
    <x v="12"/>
    <s v="Small Box"/>
    <x v="66"/>
    <n v="0.55000000000000004"/>
    <x v="0"/>
    <x v="0"/>
    <x v="34"/>
    <x v="369"/>
    <n v="37804"/>
    <x v="53"/>
    <x v="54"/>
    <x v="599"/>
    <x v="15"/>
    <x v="615"/>
    <n v="89139"/>
    <n v="65.929999999999993"/>
    <x v="0"/>
  </r>
  <r>
    <x v="420"/>
    <s v="Roy Hardison"/>
    <x v="0"/>
    <n v="0.03"/>
    <n v="48.58"/>
    <n v="3.99"/>
    <x v="2"/>
    <x v="3"/>
    <x v="2"/>
    <x v="8"/>
    <s v="Small Box"/>
    <x v="433"/>
    <n v="0.56000000000000005"/>
    <x v="0"/>
    <x v="3"/>
    <x v="11"/>
    <x v="132"/>
    <n v="11598"/>
    <x v="54"/>
    <x v="53"/>
    <x v="600"/>
    <x v="6"/>
    <x v="616"/>
    <n v="91041"/>
    <n v="48.55"/>
    <x v="3"/>
  </r>
  <r>
    <x v="421"/>
    <s v="Maureen Herbert Hood"/>
    <x v="0"/>
    <n v="0"/>
    <n v="300.98"/>
    <n v="164.73"/>
    <x v="0"/>
    <x v="2"/>
    <x v="0"/>
    <x v="9"/>
    <s v="Jumbo Drum"/>
    <x v="434"/>
    <n v="0.56000000000000005"/>
    <x v="0"/>
    <x v="1"/>
    <x v="30"/>
    <x v="370"/>
    <n v="54915"/>
    <x v="54"/>
    <x v="55"/>
    <x v="601"/>
    <x v="4"/>
    <x v="617"/>
    <n v="91261"/>
    <n v="300.98"/>
    <x v="1"/>
  </r>
  <r>
    <x v="421"/>
    <s v="Maureen Herbert Hood"/>
    <x v="0"/>
    <n v="0.09"/>
    <n v="2.94"/>
    <n v="0.96"/>
    <x v="1"/>
    <x v="2"/>
    <x v="2"/>
    <x v="2"/>
    <s v="Wrap Bag"/>
    <x v="265"/>
    <n v="0.57999999999999996"/>
    <x v="0"/>
    <x v="1"/>
    <x v="30"/>
    <x v="370"/>
    <n v="54915"/>
    <x v="54"/>
    <x v="53"/>
    <x v="602"/>
    <x v="3"/>
    <x v="618"/>
    <n v="91261"/>
    <n v="2.85"/>
    <x v="1"/>
  </r>
  <r>
    <x v="422"/>
    <s v="Nathan Jenkins"/>
    <x v="1"/>
    <n v="0"/>
    <n v="195.99"/>
    <n v="8.99"/>
    <x v="1"/>
    <x v="2"/>
    <x v="1"/>
    <x v="12"/>
    <s v="Small Box"/>
    <x v="435"/>
    <n v="0.6"/>
    <x v="0"/>
    <x v="0"/>
    <x v="1"/>
    <x v="371"/>
    <n v="71603"/>
    <x v="54"/>
    <x v="55"/>
    <x v="603"/>
    <x v="18"/>
    <x v="619"/>
    <n v="85896"/>
    <n v="195.99"/>
    <x v="0"/>
  </r>
  <r>
    <x v="423"/>
    <s v="Ray Grady"/>
    <x v="4"/>
    <n v="0.02"/>
    <n v="4.0599999999999996"/>
    <n v="6.89"/>
    <x v="1"/>
    <x v="1"/>
    <x v="2"/>
    <x v="8"/>
    <s v="Small Box"/>
    <x v="410"/>
    <n v="0.6"/>
    <x v="0"/>
    <x v="1"/>
    <x v="18"/>
    <x v="372"/>
    <n v="78852"/>
    <x v="54"/>
    <x v="53"/>
    <x v="604"/>
    <x v="47"/>
    <x v="620"/>
    <n v="87221"/>
    <n v="4.04"/>
    <x v="1"/>
  </r>
  <r>
    <x v="424"/>
    <s v="Benjamin Chan"/>
    <x v="3"/>
    <n v="0.05"/>
    <n v="124.49"/>
    <n v="51.94"/>
    <x v="0"/>
    <x v="2"/>
    <x v="0"/>
    <x v="0"/>
    <s v="Jumbo Box"/>
    <x v="367"/>
    <n v="0.63"/>
    <x v="0"/>
    <x v="2"/>
    <x v="8"/>
    <x v="373"/>
    <n v="94061"/>
    <x v="54"/>
    <x v="54"/>
    <x v="605"/>
    <x v="3"/>
    <x v="621"/>
    <n v="89402"/>
    <n v="124.44"/>
    <x v="2"/>
  </r>
  <r>
    <x v="425"/>
    <s v="Julian F Wolfe"/>
    <x v="3"/>
    <n v="0.03"/>
    <n v="7.64"/>
    <n v="5.83"/>
    <x v="1"/>
    <x v="3"/>
    <x v="2"/>
    <x v="7"/>
    <s v="Wrap Bag"/>
    <x v="55"/>
    <n v="0.36"/>
    <x v="0"/>
    <x v="1"/>
    <x v="10"/>
    <x v="374"/>
    <n v="60103"/>
    <x v="54"/>
    <x v="53"/>
    <x v="606"/>
    <x v="4"/>
    <x v="622"/>
    <n v="86373"/>
    <n v="7.6099999999999994"/>
    <x v="1"/>
  </r>
  <r>
    <x v="426"/>
    <s v="Louis Parrish"/>
    <x v="1"/>
    <n v="0.05"/>
    <n v="52.4"/>
    <n v="16.11"/>
    <x v="1"/>
    <x v="1"/>
    <x v="2"/>
    <x v="5"/>
    <s v="Small Box"/>
    <x v="436"/>
    <n v="0.39"/>
    <x v="0"/>
    <x v="3"/>
    <x v="31"/>
    <x v="82"/>
    <n v="20016"/>
    <x v="55"/>
    <x v="56"/>
    <x v="607"/>
    <x v="53"/>
    <x v="623"/>
    <n v="29350"/>
    <n v="52.35"/>
    <x v="3"/>
  </r>
  <r>
    <x v="426"/>
    <s v="Louis Parrish"/>
    <x v="1"/>
    <n v="0.05"/>
    <n v="36.549999999999997"/>
    <n v="13.89"/>
    <x v="2"/>
    <x v="1"/>
    <x v="2"/>
    <x v="2"/>
    <s v="Wrap Bag"/>
    <x v="437"/>
    <n v="0.41"/>
    <x v="0"/>
    <x v="3"/>
    <x v="31"/>
    <x v="82"/>
    <n v="20016"/>
    <x v="55"/>
    <x v="53"/>
    <x v="608"/>
    <x v="54"/>
    <x v="624"/>
    <n v="29350"/>
    <n v="36.5"/>
    <x v="3"/>
  </r>
  <r>
    <x v="427"/>
    <s v="Edward Lamm"/>
    <x v="1"/>
    <n v="0.1"/>
    <n v="15.14"/>
    <n v="4.53"/>
    <x v="1"/>
    <x v="1"/>
    <x v="2"/>
    <x v="6"/>
    <s v="Small Box"/>
    <x v="438"/>
    <n v="0.81"/>
    <x v="0"/>
    <x v="3"/>
    <x v="47"/>
    <x v="375"/>
    <n v="3060"/>
    <x v="55"/>
    <x v="57"/>
    <x v="609"/>
    <x v="18"/>
    <x v="625"/>
    <n v="87585"/>
    <n v="15.040000000000001"/>
    <x v="3"/>
  </r>
  <r>
    <x v="428"/>
    <s v="Beth English"/>
    <x v="1"/>
    <n v="0.05"/>
    <n v="52.4"/>
    <n v="16.11"/>
    <x v="1"/>
    <x v="1"/>
    <x v="2"/>
    <x v="5"/>
    <s v="Small Box"/>
    <x v="436"/>
    <n v="0.39"/>
    <x v="0"/>
    <x v="3"/>
    <x v="33"/>
    <x v="376"/>
    <n v="7407"/>
    <x v="55"/>
    <x v="56"/>
    <x v="610"/>
    <x v="31"/>
    <x v="626"/>
    <n v="87585"/>
    <n v="52.35"/>
    <x v="3"/>
  </r>
  <r>
    <x v="429"/>
    <s v="Faye Wolf"/>
    <x v="1"/>
    <n v="0.05"/>
    <n v="36.549999999999997"/>
    <n v="13.89"/>
    <x v="2"/>
    <x v="1"/>
    <x v="2"/>
    <x v="2"/>
    <s v="Wrap Bag"/>
    <x v="437"/>
    <n v="0.41"/>
    <x v="0"/>
    <x v="3"/>
    <x v="33"/>
    <x v="377"/>
    <n v="7079"/>
    <x v="55"/>
    <x v="53"/>
    <x v="611"/>
    <x v="31"/>
    <x v="627"/>
    <n v="87585"/>
    <n v="36.5"/>
    <x v="3"/>
  </r>
  <r>
    <x v="430"/>
    <s v="Vincent Daniel"/>
    <x v="1"/>
    <n v="0.06"/>
    <n v="8.33"/>
    <n v="1.99"/>
    <x v="1"/>
    <x v="3"/>
    <x v="1"/>
    <x v="1"/>
    <s v="Small Pack"/>
    <x v="376"/>
    <n v="0.52"/>
    <x v="0"/>
    <x v="0"/>
    <x v="12"/>
    <x v="378"/>
    <n v="32259"/>
    <x v="55"/>
    <x v="53"/>
    <x v="612"/>
    <x v="3"/>
    <x v="628"/>
    <n v="88266"/>
    <n v="8.27"/>
    <x v="0"/>
  </r>
  <r>
    <x v="431"/>
    <s v="Helen H Heller"/>
    <x v="2"/>
    <n v="0.1"/>
    <n v="50.98"/>
    <n v="22.24"/>
    <x v="1"/>
    <x v="3"/>
    <x v="0"/>
    <x v="11"/>
    <s v="Large Box"/>
    <x v="439"/>
    <n v="0.55000000000000004"/>
    <x v="0"/>
    <x v="2"/>
    <x v="8"/>
    <x v="379"/>
    <n v="91745"/>
    <x v="55"/>
    <x v="56"/>
    <x v="613"/>
    <x v="5"/>
    <x v="629"/>
    <n v="88568"/>
    <n v="50.879999999999995"/>
    <x v="2"/>
  </r>
  <r>
    <x v="233"/>
    <s v="Joanna Kenney"/>
    <x v="4"/>
    <n v="7.0000000000000007E-2"/>
    <n v="2.61"/>
    <n v="0.5"/>
    <x v="1"/>
    <x v="3"/>
    <x v="2"/>
    <x v="13"/>
    <s v="Small Box"/>
    <x v="440"/>
    <n v="0.39"/>
    <x v="0"/>
    <x v="3"/>
    <x v="27"/>
    <x v="215"/>
    <n v="44870"/>
    <x v="55"/>
    <x v="56"/>
    <x v="614"/>
    <x v="5"/>
    <x v="630"/>
    <n v="86547"/>
    <n v="2.54"/>
    <x v="3"/>
  </r>
  <r>
    <x v="432"/>
    <s v="Sharon Ellis"/>
    <x v="3"/>
    <n v="0.04"/>
    <n v="29.18"/>
    <n v="8.5500000000000007"/>
    <x v="2"/>
    <x v="3"/>
    <x v="0"/>
    <x v="11"/>
    <s v="Small Box"/>
    <x v="441"/>
    <n v="0.42"/>
    <x v="0"/>
    <x v="1"/>
    <x v="7"/>
    <x v="380"/>
    <n v="55126"/>
    <x v="55"/>
    <x v="56"/>
    <x v="615"/>
    <x v="19"/>
    <x v="631"/>
    <n v="91194"/>
    <n v="29.14"/>
    <x v="1"/>
  </r>
  <r>
    <x v="432"/>
    <s v="Sharon Ellis"/>
    <x v="3"/>
    <n v="0"/>
    <n v="80.98"/>
    <n v="35"/>
    <x v="1"/>
    <x v="3"/>
    <x v="2"/>
    <x v="6"/>
    <s v="Large Box"/>
    <x v="222"/>
    <n v="0.83"/>
    <x v="0"/>
    <x v="1"/>
    <x v="7"/>
    <x v="380"/>
    <n v="55126"/>
    <x v="55"/>
    <x v="56"/>
    <x v="616"/>
    <x v="2"/>
    <x v="632"/>
    <n v="91194"/>
    <n v="80.98"/>
    <x v="1"/>
  </r>
  <r>
    <x v="433"/>
    <s v="Rachel Casey"/>
    <x v="0"/>
    <n v="0.09"/>
    <n v="35.99"/>
    <n v="5.99"/>
    <x v="1"/>
    <x v="2"/>
    <x v="1"/>
    <x v="12"/>
    <s v="Wrap Bag"/>
    <x v="442"/>
    <n v="0.38"/>
    <x v="0"/>
    <x v="0"/>
    <x v="32"/>
    <x v="109"/>
    <n v="42420"/>
    <x v="56"/>
    <x v="56"/>
    <x v="617"/>
    <x v="18"/>
    <x v="633"/>
    <n v="86459"/>
    <n v="35.9"/>
    <x v="0"/>
  </r>
  <r>
    <x v="434"/>
    <s v="Marvin Rollins"/>
    <x v="0"/>
    <n v="0.08"/>
    <n v="55.48"/>
    <n v="6.79"/>
    <x v="1"/>
    <x v="2"/>
    <x v="2"/>
    <x v="7"/>
    <s v="Small Box"/>
    <x v="424"/>
    <n v="0.37"/>
    <x v="0"/>
    <x v="3"/>
    <x v="22"/>
    <x v="381"/>
    <n v="6901"/>
    <x v="56"/>
    <x v="57"/>
    <x v="618"/>
    <x v="7"/>
    <x v="634"/>
    <n v="89705"/>
    <n v="55.4"/>
    <x v="3"/>
  </r>
  <r>
    <x v="435"/>
    <s v="Paige Mason"/>
    <x v="0"/>
    <n v="7.0000000000000007E-2"/>
    <n v="226.67"/>
    <n v="28.16"/>
    <x v="0"/>
    <x v="3"/>
    <x v="0"/>
    <x v="9"/>
    <s v="Jumbo Drum"/>
    <x v="443"/>
    <n v="0.59"/>
    <x v="0"/>
    <x v="0"/>
    <x v="21"/>
    <x v="382"/>
    <n v="23518"/>
    <x v="56"/>
    <x v="56"/>
    <x v="619"/>
    <x v="3"/>
    <x v="635"/>
    <n v="88405"/>
    <n v="226.6"/>
    <x v="0"/>
  </r>
  <r>
    <x v="435"/>
    <s v="Paige Mason"/>
    <x v="0"/>
    <n v="0.08"/>
    <n v="20.98"/>
    <n v="53.03"/>
    <x v="0"/>
    <x v="3"/>
    <x v="2"/>
    <x v="6"/>
    <s v="Jumbo Drum"/>
    <x v="349"/>
    <n v="0.78"/>
    <x v="0"/>
    <x v="0"/>
    <x v="21"/>
    <x v="382"/>
    <n v="23518"/>
    <x v="56"/>
    <x v="57"/>
    <x v="620"/>
    <x v="41"/>
    <x v="636"/>
    <n v="88405"/>
    <n v="20.900000000000002"/>
    <x v="0"/>
  </r>
  <r>
    <x v="232"/>
    <s v="Lloyd Dolan"/>
    <x v="0"/>
    <n v="0.02"/>
    <n v="5.34"/>
    <n v="2.99"/>
    <x v="1"/>
    <x v="3"/>
    <x v="2"/>
    <x v="5"/>
    <s v="Small Box"/>
    <x v="444"/>
    <n v="0.38"/>
    <x v="0"/>
    <x v="1"/>
    <x v="39"/>
    <x v="214"/>
    <n v="58601"/>
    <x v="56"/>
    <x v="57"/>
    <x v="621"/>
    <x v="5"/>
    <x v="637"/>
    <n v="86545"/>
    <n v="5.32"/>
    <x v="1"/>
  </r>
  <r>
    <x v="232"/>
    <s v="Lloyd Dolan"/>
    <x v="0"/>
    <n v="0.03"/>
    <n v="40.98"/>
    <n v="7.47"/>
    <x v="1"/>
    <x v="3"/>
    <x v="2"/>
    <x v="5"/>
    <s v="Small Box"/>
    <x v="445"/>
    <n v="0.37"/>
    <x v="0"/>
    <x v="1"/>
    <x v="39"/>
    <x v="214"/>
    <n v="58601"/>
    <x v="56"/>
    <x v="56"/>
    <x v="622"/>
    <x v="5"/>
    <x v="638"/>
    <n v="86545"/>
    <n v="40.949999999999996"/>
    <x v="1"/>
  </r>
  <r>
    <x v="436"/>
    <s v="Vanessa Winstead"/>
    <x v="1"/>
    <n v="0.08"/>
    <n v="415.88"/>
    <n v="11.37"/>
    <x v="1"/>
    <x v="3"/>
    <x v="2"/>
    <x v="6"/>
    <s v="Small Box"/>
    <x v="446"/>
    <n v="0.56999999999999995"/>
    <x v="0"/>
    <x v="1"/>
    <x v="10"/>
    <x v="383"/>
    <n v="61554"/>
    <x v="56"/>
    <x v="56"/>
    <x v="623"/>
    <x v="3"/>
    <x v="639"/>
    <n v="86556"/>
    <n v="415.8"/>
    <x v="1"/>
  </r>
  <r>
    <x v="437"/>
    <s v="Elsie Pridgen"/>
    <x v="1"/>
    <n v="0.1"/>
    <n v="3.6"/>
    <n v="2.2000000000000002"/>
    <x v="1"/>
    <x v="1"/>
    <x v="2"/>
    <x v="7"/>
    <s v="Wrap Bag"/>
    <x v="447"/>
    <n v="0.39"/>
    <x v="0"/>
    <x v="2"/>
    <x v="8"/>
    <x v="384"/>
    <n v="92653"/>
    <x v="56"/>
    <x v="56"/>
    <x v="624"/>
    <x v="0"/>
    <x v="640"/>
    <n v="90678"/>
    <n v="3.5"/>
    <x v="2"/>
  </r>
  <r>
    <x v="438"/>
    <s v="Dana Burgess"/>
    <x v="2"/>
    <n v="0.04"/>
    <n v="6.48"/>
    <n v="5.16"/>
    <x v="2"/>
    <x v="3"/>
    <x v="2"/>
    <x v="7"/>
    <s v="Small Box"/>
    <x v="448"/>
    <n v="0.37"/>
    <x v="0"/>
    <x v="1"/>
    <x v="2"/>
    <x v="283"/>
    <n v="46312"/>
    <x v="56"/>
    <x v="58"/>
    <x v="625"/>
    <x v="4"/>
    <x v="641"/>
    <n v="90675"/>
    <n v="6.44"/>
    <x v="1"/>
  </r>
  <r>
    <x v="439"/>
    <s v="Heather Stern"/>
    <x v="4"/>
    <n v="0.1"/>
    <n v="6.88"/>
    <n v="2"/>
    <x v="1"/>
    <x v="2"/>
    <x v="2"/>
    <x v="7"/>
    <s v="Wrap Bag"/>
    <x v="273"/>
    <n v="0.39"/>
    <x v="0"/>
    <x v="3"/>
    <x v="22"/>
    <x v="385"/>
    <n v="6111"/>
    <x v="56"/>
    <x v="56"/>
    <x v="626"/>
    <x v="18"/>
    <x v="642"/>
    <n v="91432"/>
    <n v="6.78"/>
    <x v="3"/>
  </r>
  <r>
    <x v="440"/>
    <s v="Hazel Khan"/>
    <x v="4"/>
    <n v="0.06"/>
    <n v="195.99"/>
    <n v="8.99"/>
    <x v="1"/>
    <x v="2"/>
    <x v="1"/>
    <x v="12"/>
    <s v="Small Box"/>
    <x v="435"/>
    <n v="0.6"/>
    <x v="0"/>
    <x v="3"/>
    <x v="29"/>
    <x v="329"/>
    <n v="4210"/>
    <x v="56"/>
    <x v="57"/>
    <x v="627"/>
    <x v="5"/>
    <x v="643"/>
    <n v="91432"/>
    <n v="195.93"/>
    <x v="3"/>
  </r>
  <r>
    <x v="441"/>
    <s v="Ann Steele"/>
    <x v="4"/>
    <n v="7.0000000000000007E-2"/>
    <n v="8.33"/>
    <n v="1.99"/>
    <x v="1"/>
    <x v="1"/>
    <x v="1"/>
    <x v="1"/>
    <s v="Small Pack"/>
    <x v="376"/>
    <n v="0.52"/>
    <x v="0"/>
    <x v="2"/>
    <x v="4"/>
    <x v="386"/>
    <n v="98034"/>
    <x v="56"/>
    <x v="57"/>
    <x v="628"/>
    <x v="5"/>
    <x v="644"/>
    <n v="88447"/>
    <n v="8.26"/>
    <x v="2"/>
  </r>
  <r>
    <x v="441"/>
    <s v="Ann Steele"/>
    <x v="4"/>
    <n v="0.03"/>
    <n v="499.99"/>
    <n v="24.49"/>
    <x v="1"/>
    <x v="1"/>
    <x v="1"/>
    <x v="4"/>
    <s v="Large Box"/>
    <x v="449"/>
    <n v="0.36"/>
    <x v="0"/>
    <x v="2"/>
    <x v="4"/>
    <x v="386"/>
    <n v="98034"/>
    <x v="56"/>
    <x v="56"/>
    <x v="629"/>
    <x v="18"/>
    <x v="645"/>
    <n v="88447"/>
    <n v="499.96000000000004"/>
    <x v="2"/>
  </r>
  <r>
    <x v="442"/>
    <s v="Marcia Feldman"/>
    <x v="0"/>
    <n v="0.03"/>
    <n v="11.99"/>
    <n v="5.99"/>
    <x v="1"/>
    <x v="2"/>
    <x v="1"/>
    <x v="3"/>
    <s v="Medium Box"/>
    <x v="450"/>
    <n v="0.36"/>
    <x v="0"/>
    <x v="0"/>
    <x v="1"/>
    <x v="387"/>
    <n v="72209"/>
    <x v="57"/>
    <x v="57"/>
    <x v="630"/>
    <x v="12"/>
    <x v="646"/>
    <n v="85893"/>
    <n v="11.96"/>
    <x v="0"/>
  </r>
  <r>
    <x v="443"/>
    <s v="Lloyd Dickson"/>
    <x v="1"/>
    <n v="0.02"/>
    <n v="40.99"/>
    <n v="17.48"/>
    <x v="1"/>
    <x v="0"/>
    <x v="2"/>
    <x v="7"/>
    <s v="Small Box"/>
    <x v="451"/>
    <n v="0.36"/>
    <x v="0"/>
    <x v="1"/>
    <x v="10"/>
    <x v="388"/>
    <n v="60089"/>
    <x v="57"/>
    <x v="57"/>
    <x v="631"/>
    <x v="35"/>
    <x v="647"/>
    <n v="90044"/>
    <n v="40.97"/>
    <x v="1"/>
  </r>
  <r>
    <x v="444"/>
    <s v="Erin Ballard"/>
    <x v="1"/>
    <n v="0"/>
    <n v="6.68"/>
    <n v="5.66"/>
    <x v="1"/>
    <x v="2"/>
    <x v="2"/>
    <x v="7"/>
    <s v="Small Box"/>
    <x v="337"/>
    <n v="0.37"/>
    <x v="0"/>
    <x v="2"/>
    <x v="8"/>
    <x v="10"/>
    <n v="90004"/>
    <x v="57"/>
    <x v="57"/>
    <x v="632"/>
    <x v="55"/>
    <x v="648"/>
    <n v="47813"/>
    <n v="6.68"/>
    <x v="2"/>
  </r>
  <r>
    <x v="445"/>
    <s v="Gayle Pearson"/>
    <x v="1"/>
    <n v="0"/>
    <n v="6.68"/>
    <n v="5.66"/>
    <x v="1"/>
    <x v="2"/>
    <x v="2"/>
    <x v="7"/>
    <s v="Small Box"/>
    <x v="337"/>
    <n v="0.37"/>
    <x v="0"/>
    <x v="3"/>
    <x v="35"/>
    <x v="203"/>
    <n v="2109"/>
    <x v="57"/>
    <x v="57"/>
    <x v="633"/>
    <x v="35"/>
    <x v="649"/>
    <n v="89389"/>
    <n v="6.68"/>
    <x v="3"/>
  </r>
  <r>
    <x v="446"/>
    <s v="David Wrenn"/>
    <x v="2"/>
    <n v="0.06"/>
    <n v="130.97999999999999"/>
    <n v="54.74"/>
    <x v="0"/>
    <x v="3"/>
    <x v="0"/>
    <x v="10"/>
    <s v="Jumbo Box"/>
    <x v="452"/>
    <n v="0.69"/>
    <x v="0"/>
    <x v="0"/>
    <x v="32"/>
    <x v="389"/>
    <n v="40324"/>
    <x v="57"/>
    <x v="59"/>
    <x v="634"/>
    <x v="6"/>
    <x v="650"/>
    <n v="91201"/>
    <n v="130.91999999999999"/>
    <x v="0"/>
  </r>
  <r>
    <x v="447"/>
    <s v="Nelson Hong"/>
    <x v="2"/>
    <n v="0.04"/>
    <n v="8.5"/>
    <n v="1.99"/>
    <x v="1"/>
    <x v="1"/>
    <x v="1"/>
    <x v="1"/>
    <s v="Small Pack"/>
    <x v="453"/>
    <n v="0.49"/>
    <x v="0"/>
    <x v="2"/>
    <x v="8"/>
    <x v="390"/>
    <n v="90503"/>
    <x v="57"/>
    <x v="57"/>
    <x v="635"/>
    <x v="15"/>
    <x v="651"/>
    <n v="90178"/>
    <n v="8.4600000000000009"/>
    <x v="2"/>
  </r>
  <r>
    <x v="447"/>
    <s v="Nelson Hong"/>
    <x v="2"/>
    <n v="0.1"/>
    <n v="15.99"/>
    <n v="9.4"/>
    <x v="1"/>
    <x v="1"/>
    <x v="1"/>
    <x v="3"/>
    <s v="Small Box"/>
    <x v="194"/>
    <n v="0.49"/>
    <x v="0"/>
    <x v="2"/>
    <x v="8"/>
    <x v="390"/>
    <n v="90503"/>
    <x v="57"/>
    <x v="56"/>
    <x v="636"/>
    <x v="18"/>
    <x v="652"/>
    <n v="90178"/>
    <n v="15.89"/>
    <x v="2"/>
  </r>
  <r>
    <x v="447"/>
    <s v="Nelson Hong"/>
    <x v="2"/>
    <n v="0.09"/>
    <n v="95.99"/>
    <n v="8.99"/>
    <x v="1"/>
    <x v="1"/>
    <x v="1"/>
    <x v="12"/>
    <s v="Small Box"/>
    <x v="454"/>
    <n v="0.56999999999999995"/>
    <x v="0"/>
    <x v="2"/>
    <x v="8"/>
    <x v="390"/>
    <n v="90503"/>
    <x v="57"/>
    <x v="60"/>
    <x v="637"/>
    <x v="2"/>
    <x v="653"/>
    <n v="90178"/>
    <n v="95.899999999999991"/>
    <x v="2"/>
  </r>
  <r>
    <x v="448"/>
    <s v="Gilbert Godfrey"/>
    <x v="4"/>
    <n v="0.04"/>
    <n v="2.08"/>
    <n v="1.49"/>
    <x v="1"/>
    <x v="3"/>
    <x v="2"/>
    <x v="5"/>
    <s v="Small Box"/>
    <x v="455"/>
    <n v="0.36"/>
    <x v="0"/>
    <x v="1"/>
    <x v="25"/>
    <x v="391"/>
    <n v="49783"/>
    <x v="57"/>
    <x v="57"/>
    <x v="638"/>
    <x v="12"/>
    <x v="654"/>
    <n v="88136"/>
    <n v="2.04"/>
    <x v="1"/>
  </r>
  <r>
    <x v="448"/>
    <s v="Gilbert Godfrey"/>
    <x v="4"/>
    <n v="0.02"/>
    <n v="53.98"/>
    <n v="5.5"/>
    <x v="2"/>
    <x v="3"/>
    <x v="1"/>
    <x v="1"/>
    <s v="Small Box"/>
    <x v="456"/>
    <n v="0.62"/>
    <x v="0"/>
    <x v="1"/>
    <x v="25"/>
    <x v="391"/>
    <n v="49783"/>
    <x v="57"/>
    <x v="57"/>
    <x v="639"/>
    <x v="2"/>
    <x v="655"/>
    <n v="88136"/>
    <n v="53.959999999999994"/>
    <x v="1"/>
  </r>
  <r>
    <x v="448"/>
    <s v="Gilbert Godfrey"/>
    <x v="4"/>
    <n v="0.05"/>
    <n v="4.9800000000000004"/>
    <n v="5.0199999999999996"/>
    <x v="1"/>
    <x v="3"/>
    <x v="2"/>
    <x v="7"/>
    <s v="Small Box"/>
    <x v="457"/>
    <n v="0.38"/>
    <x v="0"/>
    <x v="1"/>
    <x v="25"/>
    <x v="391"/>
    <n v="49783"/>
    <x v="57"/>
    <x v="56"/>
    <x v="640"/>
    <x v="12"/>
    <x v="656"/>
    <n v="88136"/>
    <n v="4.9300000000000006"/>
    <x v="1"/>
  </r>
  <r>
    <x v="449"/>
    <s v="Gregory Holden"/>
    <x v="2"/>
    <n v="0.03"/>
    <n v="284.98"/>
    <n v="69.55"/>
    <x v="0"/>
    <x v="3"/>
    <x v="0"/>
    <x v="9"/>
    <s v="Jumbo Drum"/>
    <x v="458"/>
    <n v="0.6"/>
    <x v="0"/>
    <x v="2"/>
    <x v="8"/>
    <x v="392"/>
    <n v="92503"/>
    <x v="58"/>
    <x v="61"/>
    <x v="641"/>
    <x v="0"/>
    <x v="657"/>
    <n v="87259"/>
    <n v="284.95000000000005"/>
    <x v="2"/>
  </r>
  <r>
    <x v="449"/>
    <s v="Gregory Holden"/>
    <x v="2"/>
    <n v="0"/>
    <n v="12.99"/>
    <n v="14.37"/>
    <x v="1"/>
    <x v="3"/>
    <x v="0"/>
    <x v="11"/>
    <s v="Large Box"/>
    <x v="115"/>
    <n v="0.73"/>
    <x v="0"/>
    <x v="2"/>
    <x v="8"/>
    <x v="392"/>
    <n v="92503"/>
    <x v="58"/>
    <x v="57"/>
    <x v="642"/>
    <x v="3"/>
    <x v="658"/>
    <n v="87259"/>
    <n v="12.99"/>
    <x v="2"/>
  </r>
  <r>
    <x v="450"/>
    <s v="Jennifer Stanton"/>
    <x v="2"/>
    <n v="0.09"/>
    <n v="14.2"/>
    <n v="5.3"/>
    <x v="1"/>
    <x v="1"/>
    <x v="0"/>
    <x v="11"/>
    <s v="Wrap Bag"/>
    <x v="77"/>
    <n v="0.46"/>
    <x v="0"/>
    <x v="0"/>
    <x v="12"/>
    <x v="393"/>
    <n v="34787"/>
    <x v="58"/>
    <x v="62"/>
    <x v="643"/>
    <x v="7"/>
    <x v="659"/>
    <n v="91036"/>
    <n v="14.11"/>
    <x v="0"/>
  </r>
  <r>
    <x v="451"/>
    <s v="Gordon Brandt"/>
    <x v="2"/>
    <n v="0.06"/>
    <n v="19.23"/>
    <n v="6.15"/>
    <x v="1"/>
    <x v="3"/>
    <x v="0"/>
    <x v="11"/>
    <s v="Small Pack"/>
    <x v="413"/>
    <n v="0.44"/>
    <x v="0"/>
    <x v="2"/>
    <x v="8"/>
    <x v="10"/>
    <n v="90061"/>
    <x v="58"/>
    <x v="57"/>
    <x v="644"/>
    <x v="7"/>
    <x v="660"/>
    <n v="14756"/>
    <n v="19.170000000000002"/>
    <x v="2"/>
  </r>
  <r>
    <x v="452"/>
    <s v="Lorraine Boykin"/>
    <x v="2"/>
    <n v="0.06"/>
    <n v="2.89"/>
    <n v="0.5"/>
    <x v="1"/>
    <x v="1"/>
    <x v="2"/>
    <x v="13"/>
    <s v="Small Box"/>
    <x v="230"/>
    <n v="0.38"/>
    <x v="0"/>
    <x v="3"/>
    <x v="11"/>
    <x v="394"/>
    <n v="11967"/>
    <x v="58"/>
    <x v="57"/>
    <x v="645"/>
    <x v="18"/>
    <x v="661"/>
    <n v="89316"/>
    <n v="2.83"/>
    <x v="3"/>
  </r>
  <r>
    <x v="453"/>
    <s v="Glenda Simon"/>
    <x v="2"/>
    <n v="0.1"/>
    <n v="120.98"/>
    <n v="9.07"/>
    <x v="1"/>
    <x v="3"/>
    <x v="2"/>
    <x v="5"/>
    <s v="Small Box"/>
    <x v="459"/>
    <n v="0.35"/>
    <x v="0"/>
    <x v="2"/>
    <x v="8"/>
    <x v="395"/>
    <n v="93010"/>
    <x v="58"/>
    <x v="63"/>
    <x v="646"/>
    <x v="18"/>
    <x v="662"/>
    <n v="88587"/>
    <n v="120.88000000000001"/>
    <x v="2"/>
  </r>
  <r>
    <x v="453"/>
    <s v="Glenda Simon"/>
    <x v="2"/>
    <n v="0.08"/>
    <n v="8.32"/>
    <n v="2.38"/>
    <x v="2"/>
    <x v="3"/>
    <x v="1"/>
    <x v="1"/>
    <s v="Small Pack"/>
    <x v="460"/>
    <n v="0.74"/>
    <x v="0"/>
    <x v="2"/>
    <x v="8"/>
    <x v="395"/>
    <n v="93010"/>
    <x v="58"/>
    <x v="64"/>
    <x v="647"/>
    <x v="5"/>
    <x v="663"/>
    <n v="88587"/>
    <n v="8.24"/>
    <x v="2"/>
  </r>
  <r>
    <x v="453"/>
    <s v="Glenda Simon"/>
    <x v="2"/>
    <n v="0.1"/>
    <n v="125.99"/>
    <n v="4.2"/>
    <x v="1"/>
    <x v="3"/>
    <x v="1"/>
    <x v="12"/>
    <s v="Small Box"/>
    <x v="461"/>
    <n v="0.59"/>
    <x v="0"/>
    <x v="2"/>
    <x v="8"/>
    <x v="395"/>
    <n v="93010"/>
    <x v="58"/>
    <x v="57"/>
    <x v="648"/>
    <x v="12"/>
    <x v="664"/>
    <n v="88587"/>
    <n v="125.89"/>
    <x v="2"/>
  </r>
  <r>
    <x v="454"/>
    <s v="Eugene H Walsh"/>
    <x v="4"/>
    <n v="0.01"/>
    <n v="6.48"/>
    <n v="6.57"/>
    <x v="2"/>
    <x v="2"/>
    <x v="2"/>
    <x v="7"/>
    <s v="Small Box"/>
    <x v="462"/>
    <n v="0.37"/>
    <x v="0"/>
    <x v="1"/>
    <x v="30"/>
    <x v="396"/>
    <n v="54220"/>
    <x v="58"/>
    <x v="57"/>
    <x v="649"/>
    <x v="27"/>
    <x v="665"/>
    <n v="91166"/>
    <n v="6.4700000000000006"/>
    <x v="1"/>
  </r>
  <r>
    <x v="455"/>
    <s v="Dwight Robinson"/>
    <x v="4"/>
    <n v="0.05"/>
    <n v="20.99"/>
    <n v="4.8099999999999996"/>
    <x v="1"/>
    <x v="3"/>
    <x v="1"/>
    <x v="12"/>
    <s v="Medium Box"/>
    <x v="463"/>
    <n v="0.57999999999999996"/>
    <x v="0"/>
    <x v="1"/>
    <x v="38"/>
    <x v="331"/>
    <n v="67601"/>
    <x v="58"/>
    <x v="57"/>
    <x v="650"/>
    <x v="8"/>
    <x v="666"/>
    <n v="88280"/>
    <n v="20.939999999999998"/>
    <x v="1"/>
  </r>
  <r>
    <x v="456"/>
    <s v="Lynne Griffith"/>
    <x v="4"/>
    <n v="0"/>
    <n v="6.37"/>
    <n v="5.19"/>
    <x v="1"/>
    <x v="1"/>
    <x v="2"/>
    <x v="5"/>
    <s v="Small Box"/>
    <x v="290"/>
    <n v="0.38"/>
    <x v="0"/>
    <x v="3"/>
    <x v="36"/>
    <x v="397"/>
    <n v="21740"/>
    <x v="58"/>
    <x v="58"/>
    <x v="651"/>
    <x v="9"/>
    <x v="667"/>
    <n v="86592"/>
    <n v="6.37"/>
    <x v="3"/>
  </r>
  <r>
    <x v="280"/>
    <s v="Glenda Hunter"/>
    <x v="4"/>
    <n v="0.04"/>
    <n v="17.239999999999998"/>
    <n v="3.26"/>
    <x v="1"/>
    <x v="2"/>
    <x v="2"/>
    <x v="16"/>
    <s v="Small Pack"/>
    <x v="464"/>
    <n v="0.56000000000000005"/>
    <x v="0"/>
    <x v="2"/>
    <x v="8"/>
    <x v="257"/>
    <n v="92277"/>
    <x v="58"/>
    <x v="57"/>
    <x v="652"/>
    <x v="12"/>
    <x v="668"/>
    <n v="88546"/>
    <n v="17.2"/>
    <x v="2"/>
  </r>
  <r>
    <x v="457"/>
    <s v="Stephen Lam"/>
    <x v="3"/>
    <n v="0"/>
    <n v="8.5"/>
    <n v="1.99"/>
    <x v="1"/>
    <x v="3"/>
    <x v="1"/>
    <x v="1"/>
    <s v="Small Pack"/>
    <x v="453"/>
    <n v="0.49"/>
    <x v="0"/>
    <x v="2"/>
    <x v="26"/>
    <x v="398"/>
    <n v="89041"/>
    <x v="58"/>
    <x v="58"/>
    <x v="653"/>
    <x v="15"/>
    <x v="669"/>
    <n v="89344"/>
    <n v="8.5"/>
    <x v="2"/>
  </r>
  <r>
    <x v="457"/>
    <s v="Stephen Lam"/>
    <x v="3"/>
    <n v="0.03"/>
    <n v="95.43"/>
    <n v="19.989999999999998"/>
    <x v="1"/>
    <x v="3"/>
    <x v="2"/>
    <x v="6"/>
    <s v="Small Box"/>
    <x v="465"/>
    <n v="0.79"/>
    <x v="0"/>
    <x v="2"/>
    <x v="26"/>
    <x v="398"/>
    <n v="89041"/>
    <x v="58"/>
    <x v="58"/>
    <x v="654"/>
    <x v="0"/>
    <x v="670"/>
    <n v="89344"/>
    <n v="95.4"/>
    <x v="2"/>
  </r>
  <r>
    <x v="458"/>
    <s v="Michael Tanner"/>
    <x v="3"/>
    <n v="0.05"/>
    <n v="9.65"/>
    <n v="6.22"/>
    <x v="1"/>
    <x v="3"/>
    <x v="0"/>
    <x v="11"/>
    <s v="Small Box"/>
    <x v="414"/>
    <n v="0.55000000000000004"/>
    <x v="0"/>
    <x v="1"/>
    <x v="25"/>
    <x v="269"/>
    <n v="48708"/>
    <x v="58"/>
    <x v="57"/>
    <x v="655"/>
    <x v="9"/>
    <x v="671"/>
    <n v="91363"/>
    <n v="9.6"/>
    <x v="1"/>
  </r>
  <r>
    <x v="72"/>
    <s v="Robyn Lyon"/>
    <x v="3"/>
    <n v="0.05"/>
    <n v="34.979999999999997"/>
    <n v="7.53"/>
    <x v="2"/>
    <x v="2"/>
    <x v="1"/>
    <x v="1"/>
    <s v="Small Box"/>
    <x v="466"/>
    <n v="0.76"/>
    <x v="0"/>
    <x v="3"/>
    <x v="27"/>
    <x v="69"/>
    <n v="44125"/>
    <x v="58"/>
    <x v="60"/>
    <x v="656"/>
    <x v="47"/>
    <x v="672"/>
    <n v="88157"/>
    <n v="34.93"/>
    <x v="3"/>
  </r>
  <r>
    <x v="72"/>
    <s v="Robyn Lyon"/>
    <x v="3"/>
    <n v="0"/>
    <n v="3.14"/>
    <n v="1.92"/>
    <x v="1"/>
    <x v="2"/>
    <x v="2"/>
    <x v="16"/>
    <s v="Wrap Bag"/>
    <x v="467"/>
    <n v="0.84"/>
    <x v="0"/>
    <x v="3"/>
    <x v="27"/>
    <x v="69"/>
    <n v="44125"/>
    <x v="58"/>
    <x v="58"/>
    <x v="657"/>
    <x v="2"/>
    <x v="673"/>
    <n v="88157"/>
    <n v="3.14"/>
    <x v="3"/>
  </r>
  <r>
    <x v="459"/>
    <s v="Faye Hanna"/>
    <x v="3"/>
    <n v="0.1"/>
    <n v="11.55"/>
    <n v="2.36"/>
    <x v="1"/>
    <x v="0"/>
    <x v="2"/>
    <x v="2"/>
    <s v="Wrap Bag"/>
    <x v="108"/>
    <n v="0.55000000000000004"/>
    <x v="0"/>
    <x v="2"/>
    <x v="8"/>
    <x v="399"/>
    <n v="95630"/>
    <x v="58"/>
    <x v="57"/>
    <x v="658"/>
    <x v="4"/>
    <x v="674"/>
    <n v="87619"/>
    <n v="11.450000000000001"/>
    <x v="2"/>
  </r>
  <r>
    <x v="460"/>
    <s v="Denise Parks"/>
    <x v="0"/>
    <n v="0.09"/>
    <n v="90.98"/>
    <n v="56.2"/>
    <x v="2"/>
    <x v="2"/>
    <x v="0"/>
    <x v="11"/>
    <s v="Medium Box"/>
    <x v="257"/>
    <n v="0.74"/>
    <x v="0"/>
    <x v="3"/>
    <x v="29"/>
    <x v="329"/>
    <n v="4210"/>
    <x v="59"/>
    <x v="58"/>
    <x v="659"/>
    <x v="41"/>
    <x v="675"/>
    <n v="86566"/>
    <n v="90.89"/>
    <x v="3"/>
  </r>
  <r>
    <x v="461"/>
    <s v="Theresa Winters"/>
    <x v="0"/>
    <n v="0.09"/>
    <n v="28.48"/>
    <n v="1.99"/>
    <x v="1"/>
    <x v="2"/>
    <x v="1"/>
    <x v="1"/>
    <s v="Small Pack"/>
    <x v="47"/>
    <n v="0.4"/>
    <x v="0"/>
    <x v="0"/>
    <x v="1"/>
    <x v="400"/>
    <n v="72022"/>
    <x v="59"/>
    <x v="58"/>
    <x v="660"/>
    <x v="5"/>
    <x v="676"/>
    <n v="88387"/>
    <n v="28.39"/>
    <x v="0"/>
  </r>
  <r>
    <x v="461"/>
    <s v="Theresa Winters"/>
    <x v="0"/>
    <n v="0"/>
    <n v="2.08"/>
    <n v="5.33"/>
    <x v="1"/>
    <x v="2"/>
    <x v="0"/>
    <x v="11"/>
    <s v="Small Box"/>
    <x v="134"/>
    <n v="0.43"/>
    <x v="0"/>
    <x v="0"/>
    <x v="1"/>
    <x v="400"/>
    <n v="72022"/>
    <x v="59"/>
    <x v="60"/>
    <x v="661"/>
    <x v="6"/>
    <x v="677"/>
    <n v="88387"/>
    <n v="2.08"/>
    <x v="0"/>
  </r>
  <r>
    <x v="461"/>
    <s v="Theresa Winters"/>
    <x v="0"/>
    <n v="0.06"/>
    <n v="45.99"/>
    <n v="4.99"/>
    <x v="2"/>
    <x v="2"/>
    <x v="1"/>
    <x v="12"/>
    <s v="Small Box"/>
    <x v="468"/>
    <n v="0.56000000000000005"/>
    <x v="0"/>
    <x v="0"/>
    <x v="1"/>
    <x v="400"/>
    <n v="72022"/>
    <x v="59"/>
    <x v="58"/>
    <x v="662"/>
    <x v="19"/>
    <x v="678"/>
    <n v="88387"/>
    <n v="45.93"/>
    <x v="0"/>
  </r>
  <r>
    <x v="462"/>
    <s v="Josephine Rao"/>
    <x v="0"/>
    <n v="7.0000000000000007E-2"/>
    <n v="40.98"/>
    <n v="7.47"/>
    <x v="1"/>
    <x v="3"/>
    <x v="2"/>
    <x v="5"/>
    <s v="Small Box"/>
    <x v="445"/>
    <n v="0.37"/>
    <x v="0"/>
    <x v="1"/>
    <x v="2"/>
    <x v="401"/>
    <n v="46324"/>
    <x v="59"/>
    <x v="58"/>
    <x v="663"/>
    <x v="0"/>
    <x v="679"/>
    <n v="90114"/>
    <n v="40.909999999999997"/>
    <x v="1"/>
  </r>
  <r>
    <x v="463"/>
    <s v="Harold Albright"/>
    <x v="0"/>
    <n v="7.0000000000000007E-2"/>
    <n v="40.98"/>
    <n v="7.47"/>
    <x v="1"/>
    <x v="3"/>
    <x v="2"/>
    <x v="5"/>
    <s v="Small Box"/>
    <x v="445"/>
    <n v="0.37"/>
    <x v="0"/>
    <x v="2"/>
    <x v="4"/>
    <x v="20"/>
    <n v="98119"/>
    <x v="59"/>
    <x v="58"/>
    <x v="663"/>
    <x v="2"/>
    <x v="680"/>
    <n v="19042"/>
    <n v="40.909999999999997"/>
    <x v="2"/>
  </r>
  <r>
    <x v="464"/>
    <s v="Caroline Stone"/>
    <x v="0"/>
    <n v="0.1"/>
    <n v="6.74"/>
    <n v="1.72"/>
    <x v="1"/>
    <x v="1"/>
    <x v="2"/>
    <x v="7"/>
    <s v="Wrap Bag"/>
    <x v="469"/>
    <n v="0.35"/>
    <x v="0"/>
    <x v="1"/>
    <x v="10"/>
    <x v="102"/>
    <n v="60438"/>
    <x v="59"/>
    <x v="60"/>
    <x v="664"/>
    <x v="9"/>
    <x v="681"/>
    <n v="89394"/>
    <n v="6.6400000000000006"/>
    <x v="1"/>
  </r>
  <r>
    <x v="465"/>
    <s v="Edwin Coley"/>
    <x v="1"/>
    <n v="0.02"/>
    <n v="11.34"/>
    <n v="11.25"/>
    <x v="1"/>
    <x v="3"/>
    <x v="2"/>
    <x v="7"/>
    <s v="Small Box"/>
    <x v="470"/>
    <n v="0.36"/>
    <x v="0"/>
    <x v="1"/>
    <x v="18"/>
    <x v="402"/>
    <n v="76063"/>
    <x v="59"/>
    <x v="58"/>
    <x v="665"/>
    <x v="13"/>
    <x v="682"/>
    <n v="88093"/>
    <n v="11.32"/>
    <x v="1"/>
  </r>
  <r>
    <x v="194"/>
    <s v="Michele Bradshaw"/>
    <x v="1"/>
    <n v="0.06"/>
    <n v="19.98"/>
    <n v="10.49"/>
    <x v="1"/>
    <x v="1"/>
    <x v="0"/>
    <x v="11"/>
    <s v="Small Box"/>
    <x v="471"/>
    <n v="0.49"/>
    <x v="0"/>
    <x v="0"/>
    <x v="12"/>
    <x v="182"/>
    <n v="34698"/>
    <x v="59"/>
    <x v="60"/>
    <x v="666"/>
    <x v="18"/>
    <x v="683"/>
    <n v="89776"/>
    <n v="19.920000000000002"/>
    <x v="0"/>
  </r>
  <r>
    <x v="194"/>
    <s v="Michele Bradshaw"/>
    <x v="1"/>
    <n v="0.08"/>
    <n v="1.76"/>
    <n v="4.8600000000000003"/>
    <x v="1"/>
    <x v="1"/>
    <x v="0"/>
    <x v="11"/>
    <s v="Small Box"/>
    <x v="186"/>
    <n v="0.41"/>
    <x v="0"/>
    <x v="0"/>
    <x v="12"/>
    <x v="182"/>
    <n v="34698"/>
    <x v="59"/>
    <x v="58"/>
    <x v="667"/>
    <x v="35"/>
    <x v="684"/>
    <n v="89776"/>
    <n v="1.68"/>
    <x v="0"/>
  </r>
  <r>
    <x v="466"/>
    <s v="Tracy Buckley"/>
    <x v="1"/>
    <n v="0.08"/>
    <n v="22.23"/>
    <n v="3.63"/>
    <x v="1"/>
    <x v="2"/>
    <x v="0"/>
    <x v="11"/>
    <s v="Small Pack"/>
    <x v="472"/>
    <n v="0.52"/>
    <x v="0"/>
    <x v="0"/>
    <x v="1"/>
    <x v="403"/>
    <n v="72113"/>
    <x v="59"/>
    <x v="60"/>
    <x v="668"/>
    <x v="19"/>
    <x v="685"/>
    <n v="85897"/>
    <n v="22.150000000000002"/>
    <x v="0"/>
  </r>
  <r>
    <x v="467"/>
    <s v="Judith Shepherd"/>
    <x v="2"/>
    <n v="0.09"/>
    <n v="90.97"/>
    <n v="14"/>
    <x v="0"/>
    <x v="2"/>
    <x v="1"/>
    <x v="3"/>
    <s v="Jumbo Drum"/>
    <x v="356"/>
    <n v="0.36"/>
    <x v="0"/>
    <x v="1"/>
    <x v="30"/>
    <x v="404"/>
    <n v="53150"/>
    <x v="59"/>
    <x v="60"/>
    <x v="669"/>
    <x v="6"/>
    <x v="686"/>
    <n v="90301"/>
    <n v="90.88"/>
    <x v="1"/>
  </r>
  <r>
    <x v="468"/>
    <s v="Donna Braun"/>
    <x v="4"/>
    <n v="0.06"/>
    <n v="3499.99"/>
    <n v="24.49"/>
    <x v="2"/>
    <x v="3"/>
    <x v="1"/>
    <x v="4"/>
    <s v="Large Box"/>
    <x v="157"/>
    <n v="0.37"/>
    <x v="0"/>
    <x v="0"/>
    <x v="16"/>
    <x v="405"/>
    <n v="35244"/>
    <x v="59"/>
    <x v="64"/>
    <x v="670"/>
    <x v="3"/>
    <x v="687"/>
    <n v="89219"/>
    <n v="3499.93"/>
    <x v="0"/>
  </r>
  <r>
    <x v="469"/>
    <s v="Anita Kent"/>
    <x v="3"/>
    <n v="0.09"/>
    <n v="5.78"/>
    <n v="5.67"/>
    <x v="1"/>
    <x v="2"/>
    <x v="2"/>
    <x v="7"/>
    <s v="Small Box"/>
    <x v="190"/>
    <n v="0.36"/>
    <x v="0"/>
    <x v="3"/>
    <x v="33"/>
    <x v="406"/>
    <n v="7036"/>
    <x v="59"/>
    <x v="60"/>
    <x v="671"/>
    <x v="3"/>
    <x v="688"/>
    <n v="87378"/>
    <n v="5.69"/>
    <x v="3"/>
  </r>
  <r>
    <x v="470"/>
    <s v="Jacob Hirsch"/>
    <x v="3"/>
    <n v="0.05"/>
    <n v="535.64"/>
    <n v="14.7"/>
    <x v="0"/>
    <x v="2"/>
    <x v="1"/>
    <x v="3"/>
    <s v="Jumbo Drum"/>
    <x v="473"/>
    <n v="0.59"/>
    <x v="0"/>
    <x v="3"/>
    <x v="40"/>
    <x v="407"/>
    <n v="2806"/>
    <x v="59"/>
    <x v="60"/>
    <x v="672"/>
    <x v="9"/>
    <x v="689"/>
    <n v="87378"/>
    <n v="535.59"/>
    <x v="3"/>
  </r>
  <r>
    <x v="471"/>
    <s v="Sidney Gilliam"/>
    <x v="1"/>
    <n v="0.08"/>
    <n v="170.98"/>
    <n v="35.89"/>
    <x v="0"/>
    <x v="0"/>
    <x v="0"/>
    <x v="10"/>
    <s v="Jumbo Box"/>
    <x v="474"/>
    <n v="0.66"/>
    <x v="0"/>
    <x v="0"/>
    <x v="12"/>
    <x v="408"/>
    <n v="33569"/>
    <x v="60"/>
    <x v="64"/>
    <x v="673"/>
    <x v="3"/>
    <x v="690"/>
    <n v="89025"/>
    <n v="170.89999999999998"/>
    <x v="0"/>
  </r>
  <r>
    <x v="472"/>
    <s v="Lynn Morrow"/>
    <x v="3"/>
    <n v="0"/>
    <n v="3.69"/>
    <n v="0.5"/>
    <x v="1"/>
    <x v="0"/>
    <x v="2"/>
    <x v="13"/>
    <s v="Small Box"/>
    <x v="475"/>
    <n v="0.38"/>
    <x v="0"/>
    <x v="0"/>
    <x v="21"/>
    <x v="409"/>
    <n v="24153"/>
    <x v="60"/>
    <x v="64"/>
    <x v="674"/>
    <x v="3"/>
    <x v="691"/>
    <n v="87406"/>
    <n v="3.69"/>
    <x v="0"/>
  </r>
  <r>
    <x v="472"/>
    <s v="Lynn Morrow"/>
    <x v="3"/>
    <n v="0.02"/>
    <n v="175.99"/>
    <n v="4.99"/>
    <x v="2"/>
    <x v="0"/>
    <x v="1"/>
    <x v="12"/>
    <s v="Small Box"/>
    <x v="402"/>
    <n v="0.59"/>
    <x v="0"/>
    <x v="0"/>
    <x v="21"/>
    <x v="409"/>
    <n v="24153"/>
    <x v="60"/>
    <x v="58"/>
    <x v="675"/>
    <x v="7"/>
    <x v="692"/>
    <n v="87406"/>
    <n v="175.97"/>
    <x v="0"/>
  </r>
  <r>
    <x v="473"/>
    <s v="Shannon Aldridge"/>
    <x v="3"/>
    <n v="0"/>
    <n v="8.33"/>
    <n v="1.99"/>
    <x v="2"/>
    <x v="1"/>
    <x v="1"/>
    <x v="1"/>
    <s v="Small Pack"/>
    <x v="376"/>
    <n v="0.52"/>
    <x v="0"/>
    <x v="3"/>
    <x v="27"/>
    <x v="410"/>
    <n v="44070"/>
    <x v="60"/>
    <x v="64"/>
    <x v="676"/>
    <x v="4"/>
    <x v="693"/>
    <n v="91492"/>
    <n v="8.33"/>
    <x v="3"/>
  </r>
  <r>
    <x v="474"/>
    <s v="Susan Carroll Berman"/>
    <x v="3"/>
    <n v="0"/>
    <n v="8.33"/>
    <n v="1.99"/>
    <x v="2"/>
    <x v="1"/>
    <x v="1"/>
    <x v="1"/>
    <s v="Small Pack"/>
    <x v="376"/>
    <n v="0.52"/>
    <x v="0"/>
    <x v="2"/>
    <x v="4"/>
    <x v="20"/>
    <n v="98107"/>
    <x v="60"/>
    <x v="64"/>
    <x v="677"/>
    <x v="32"/>
    <x v="694"/>
    <n v="54369"/>
    <n v="8.33"/>
    <x v="2"/>
  </r>
  <r>
    <x v="475"/>
    <s v="Carole Miller"/>
    <x v="3"/>
    <n v="0.06"/>
    <n v="355.98"/>
    <n v="58.92"/>
    <x v="0"/>
    <x v="1"/>
    <x v="0"/>
    <x v="9"/>
    <s v="Jumbo Drum"/>
    <x v="217"/>
    <n v="0.64"/>
    <x v="0"/>
    <x v="3"/>
    <x v="27"/>
    <x v="411"/>
    <n v="44515"/>
    <x v="60"/>
    <x v="60"/>
    <x v="678"/>
    <x v="15"/>
    <x v="695"/>
    <n v="91376"/>
    <n v="355.92"/>
    <x v="3"/>
  </r>
  <r>
    <x v="476"/>
    <s v="Lynn O'Donnell"/>
    <x v="2"/>
    <n v="0.08"/>
    <n v="2.08"/>
    <n v="5.33"/>
    <x v="1"/>
    <x v="3"/>
    <x v="0"/>
    <x v="11"/>
    <s v="Small Box"/>
    <x v="134"/>
    <n v="0.43"/>
    <x v="0"/>
    <x v="1"/>
    <x v="10"/>
    <x v="412"/>
    <n v="60123"/>
    <x v="61"/>
    <x v="65"/>
    <x v="679"/>
    <x v="13"/>
    <x v="696"/>
    <n v="86973"/>
    <n v="2"/>
    <x v="1"/>
  </r>
  <r>
    <x v="130"/>
    <s v="Ernest Barber"/>
    <x v="3"/>
    <n v="0.05"/>
    <n v="10.98"/>
    <n v="4.8"/>
    <x v="1"/>
    <x v="3"/>
    <x v="2"/>
    <x v="15"/>
    <s v="Small Box"/>
    <x v="476"/>
    <n v="0.36"/>
    <x v="0"/>
    <x v="2"/>
    <x v="26"/>
    <x v="123"/>
    <n v="89701"/>
    <x v="61"/>
    <x v="61"/>
    <x v="680"/>
    <x v="45"/>
    <x v="697"/>
    <n v="88480"/>
    <n v="10.93"/>
    <x v="2"/>
  </r>
  <r>
    <x v="477"/>
    <s v="Peter McConnell"/>
    <x v="0"/>
    <n v="0.02"/>
    <n v="280.98"/>
    <n v="57"/>
    <x v="0"/>
    <x v="1"/>
    <x v="0"/>
    <x v="9"/>
    <s v="Jumbo Drum"/>
    <x v="276"/>
    <n v="0.78"/>
    <x v="0"/>
    <x v="0"/>
    <x v="0"/>
    <x v="413"/>
    <n v="39701"/>
    <x v="62"/>
    <x v="61"/>
    <x v="681"/>
    <x v="7"/>
    <x v="698"/>
    <n v="88879"/>
    <n v="280.96000000000004"/>
    <x v="0"/>
  </r>
  <r>
    <x v="146"/>
    <s v="Kristine Singleton"/>
    <x v="0"/>
    <n v="0.08"/>
    <n v="5.4"/>
    <n v="7.78"/>
    <x v="1"/>
    <x v="3"/>
    <x v="2"/>
    <x v="5"/>
    <s v="Small Box"/>
    <x v="477"/>
    <n v="0.37"/>
    <x v="0"/>
    <x v="1"/>
    <x v="10"/>
    <x v="139"/>
    <n v="60540"/>
    <x v="62"/>
    <x v="64"/>
    <x v="682"/>
    <x v="7"/>
    <x v="320"/>
    <n v="86792"/>
    <n v="5.32"/>
    <x v="1"/>
  </r>
  <r>
    <x v="146"/>
    <s v="Kristine Singleton"/>
    <x v="0"/>
    <n v="0.09"/>
    <n v="8.4600000000000009"/>
    <n v="8.99"/>
    <x v="2"/>
    <x v="3"/>
    <x v="1"/>
    <x v="1"/>
    <s v="Small Pack"/>
    <x v="478"/>
    <n v="0.79"/>
    <x v="0"/>
    <x v="1"/>
    <x v="10"/>
    <x v="139"/>
    <n v="60540"/>
    <x v="62"/>
    <x v="66"/>
    <x v="683"/>
    <x v="18"/>
    <x v="699"/>
    <n v="86792"/>
    <n v="8.370000000000001"/>
    <x v="1"/>
  </r>
  <r>
    <x v="146"/>
    <s v="Kristine Singleton"/>
    <x v="0"/>
    <n v="0.21"/>
    <n v="14.98"/>
    <n v="8.99"/>
    <x v="1"/>
    <x v="3"/>
    <x v="0"/>
    <x v="11"/>
    <s v="Small Pack"/>
    <x v="479"/>
    <n v="0.39"/>
    <x v="0"/>
    <x v="1"/>
    <x v="10"/>
    <x v="139"/>
    <n v="60540"/>
    <x v="62"/>
    <x v="61"/>
    <x v="684"/>
    <x v="19"/>
    <x v="700"/>
    <n v="86792"/>
    <n v="14.77"/>
    <x v="1"/>
  </r>
  <r>
    <x v="146"/>
    <s v="Kristine Singleton"/>
    <x v="0"/>
    <n v="0.04"/>
    <n v="155.99"/>
    <n v="8.08"/>
    <x v="1"/>
    <x v="3"/>
    <x v="1"/>
    <x v="12"/>
    <s v="Small Box"/>
    <x v="480"/>
    <n v="0.6"/>
    <x v="0"/>
    <x v="1"/>
    <x v="10"/>
    <x v="139"/>
    <n v="60540"/>
    <x v="62"/>
    <x v="61"/>
    <x v="685"/>
    <x v="45"/>
    <x v="701"/>
    <n v="86792"/>
    <n v="155.95000000000002"/>
    <x v="1"/>
  </r>
  <r>
    <x v="443"/>
    <s v="Lloyd Dickson"/>
    <x v="2"/>
    <n v="0.06"/>
    <n v="10.14"/>
    <n v="2.27"/>
    <x v="1"/>
    <x v="0"/>
    <x v="2"/>
    <x v="7"/>
    <s v="Wrap Bag"/>
    <x v="32"/>
    <n v="0.36"/>
    <x v="0"/>
    <x v="1"/>
    <x v="10"/>
    <x v="388"/>
    <n v="60089"/>
    <x v="62"/>
    <x v="64"/>
    <x v="686"/>
    <x v="3"/>
    <x v="702"/>
    <n v="90043"/>
    <n v="10.08"/>
    <x v="1"/>
  </r>
  <r>
    <x v="359"/>
    <s v="Danielle Baird"/>
    <x v="2"/>
    <n v="0.1"/>
    <n v="205.99"/>
    <n v="8.99"/>
    <x v="1"/>
    <x v="3"/>
    <x v="1"/>
    <x v="12"/>
    <s v="Small Box"/>
    <x v="206"/>
    <n v="0.56000000000000005"/>
    <x v="0"/>
    <x v="0"/>
    <x v="12"/>
    <x v="297"/>
    <n v="33311"/>
    <x v="62"/>
    <x v="67"/>
    <x v="687"/>
    <x v="0"/>
    <x v="703"/>
    <n v="88267"/>
    <n v="205.89000000000001"/>
    <x v="0"/>
  </r>
  <r>
    <x v="388"/>
    <s v="Wallace Werner"/>
    <x v="4"/>
    <n v="0.06"/>
    <n v="175.99"/>
    <n v="8.99"/>
    <x v="1"/>
    <x v="3"/>
    <x v="1"/>
    <x v="12"/>
    <s v="Small Box"/>
    <x v="378"/>
    <n v="0.56999999999999995"/>
    <x v="0"/>
    <x v="2"/>
    <x v="8"/>
    <x v="342"/>
    <n v="94591"/>
    <x v="62"/>
    <x v="59"/>
    <x v="688"/>
    <x v="35"/>
    <x v="704"/>
    <n v="87177"/>
    <n v="175.93"/>
    <x v="2"/>
  </r>
  <r>
    <x v="478"/>
    <s v="Katie Dougherty"/>
    <x v="4"/>
    <n v="0.01"/>
    <n v="3.95"/>
    <n v="5.13"/>
    <x v="1"/>
    <x v="3"/>
    <x v="2"/>
    <x v="8"/>
    <s v="Small Box"/>
    <x v="481"/>
    <n v="0.59"/>
    <x v="0"/>
    <x v="2"/>
    <x v="4"/>
    <x v="414"/>
    <n v="98387"/>
    <x v="62"/>
    <x v="61"/>
    <x v="689"/>
    <x v="0"/>
    <x v="705"/>
    <n v="88890"/>
    <n v="3.9400000000000004"/>
    <x v="2"/>
  </r>
  <r>
    <x v="478"/>
    <s v="Katie Dougherty"/>
    <x v="4"/>
    <n v="0.02"/>
    <n v="367.99"/>
    <n v="19.989999999999998"/>
    <x v="1"/>
    <x v="3"/>
    <x v="2"/>
    <x v="5"/>
    <s v="Small Box"/>
    <x v="482"/>
    <n v="0.4"/>
    <x v="0"/>
    <x v="2"/>
    <x v="4"/>
    <x v="414"/>
    <n v="98387"/>
    <x v="62"/>
    <x v="61"/>
    <x v="690"/>
    <x v="40"/>
    <x v="706"/>
    <n v="88890"/>
    <n v="367.97"/>
    <x v="2"/>
  </r>
  <r>
    <x v="479"/>
    <s v="Laurence Poe"/>
    <x v="4"/>
    <n v="0.04"/>
    <n v="95.99"/>
    <n v="4.9000000000000004"/>
    <x v="1"/>
    <x v="3"/>
    <x v="1"/>
    <x v="12"/>
    <s v="Small Box"/>
    <x v="243"/>
    <n v="0.56000000000000005"/>
    <x v="0"/>
    <x v="2"/>
    <x v="4"/>
    <x v="415"/>
    <n v="99207"/>
    <x v="62"/>
    <x v="59"/>
    <x v="691"/>
    <x v="6"/>
    <x v="707"/>
    <n v="88890"/>
    <n v="95.949999999999989"/>
    <x v="2"/>
  </r>
  <r>
    <x v="480"/>
    <s v="Sally Dunn"/>
    <x v="0"/>
    <n v="0.05"/>
    <n v="107.53"/>
    <n v="5.81"/>
    <x v="1"/>
    <x v="2"/>
    <x v="0"/>
    <x v="11"/>
    <s v="Medium Box"/>
    <x v="483"/>
    <n v="0.65"/>
    <x v="0"/>
    <x v="0"/>
    <x v="16"/>
    <x v="416"/>
    <n v="35401"/>
    <x v="63"/>
    <x v="59"/>
    <x v="692"/>
    <x v="5"/>
    <x v="708"/>
    <n v="87676"/>
    <n v="107.48"/>
    <x v="0"/>
  </r>
  <r>
    <x v="481"/>
    <s v="Debra Batchelor"/>
    <x v="1"/>
    <n v="0.05"/>
    <n v="3.28"/>
    <n v="3.97"/>
    <x v="1"/>
    <x v="3"/>
    <x v="2"/>
    <x v="2"/>
    <s v="Wrap Bag"/>
    <x v="59"/>
    <n v="0.56000000000000005"/>
    <x v="0"/>
    <x v="2"/>
    <x v="37"/>
    <x v="417"/>
    <n v="83843"/>
    <x v="63"/>
    <x v="59"/>
    <x v="693"/>
    <x v="27"/>
    <x v="709"/>
    <n v="91321"/>
    <n v="3.23"/>
    <x v="2"/>
  </r>
  <r>
    <x v="481"/>
    <s v="Debra Batchelor"/>
    <x v="1"/>
    <n v="0.03"/>
    <n v="6.98"/>
    <n v="9.69"/>
    <x v="1"/>
    <x v="3"/>
    <x v="2"/>
    <x v="6"/>
    <s v="Small Box"/>
    <x v="484"/>
    <n v="0.83"/>
    <x v="0"/>
    <x v="2"/>
    <x v="37"/>
    <x v="417"/>
    <n v="83843"/>
    <x v="63"/>
    <x v="66"/>
    <x v="694"/>
    <x v="9"/>
    <x v="710"/>
    <n v="91321"/>
    <n v="6.95"/>
    <x v="2"/>
  </r>
  <r>
    <x v="482"/>
    <s v="Lewis Baldwin"/>
    <x v="2"/>
    <n v="0.08"/>
    <n v="296.18"/>
    <n v="54.12"/>
    <x v="0"/>
    <x v="2"/>
    <x v="0"/>
    <x v="0"/>
    <s v="Jumbo Box"/>
    <x v="345"/>
    <n v="0.76"/>
    <x v="0"/>
    <x v="0"/>
    <x v="21"/>
    <x v="418"/>
    <n v="22025"/>
    <x v="63"/>
    <x v="68"/>
    <x v="695"/>
    <x v="18"/>
    <x v="711"/>
    <n v="88474"/>
    <n v="296.10000000000002"/>
    <x v="0"/>
  </r>
  <r>
    <x v="483"/>
    <s v="Elsie Lane"/>
    <x v="2"/>
    <n v="0.04"/>
    <n v="4.55"/>
    <n v="1.49"/>
    <x v="1"/>
    <x v="3"/>
    <x v="2"/>
    <x v="5"/>
    <s v="Small Box"/>
    <x v="485"/>
    <n v="0.35"/>
    <x v="0"/>
    <x v="1"/>
    <x v="25"/>
    <x v="419"/>
    <n v="48640"/>
    <x v="63"/>
    <x v="66"/>
    <x v="696"/>
    <x v="1"/>
    <x v="712"/>
    <n v="90309"/>
    <n v="4.51"/>
    <x v="1"/>
  </r>
  <r>
    <x v="484"/>
    <s v="Erica R Fuller"/>
    <x v="4"/>
    <n v="0.02"/>
    <n v="34.979999999999997"/>
    <n v="7.53"/>
    <x v="1"/>
    <x v="3"/>
    <x v="1"/>
    <x v="1"/>
    <s v="Small Box"/>
    <x v="466"/>
    <n v="0.76"/>
    <x v="0"/>
    <x v="1"/>
    <x v="6"/>
    <x v="420"/>
    <n v="63105"/>
    <x v="63"/>
    <x v="66"/>
    <x v="697"/>
    <x v="3"/>
    <x v="713"/>
    <n v="86383"/>
    <n v="34.959999999999994"/>
    <x v="1"/>
  </r>
  <r>
    <x v="484"/>
    <s v="Erica R Fuller"/>
    <x v="4"/>
    <n v="0.01"/>
    <n v="19.989999999999998"/>
    <n v="11.17"/>
    <x v="1"/>
    <x v="3"/>
    <x v="0"/>
    <x v="11"/>
    <s v="Large Box"/>
    <x v="146"/>
    <n v="0.6"/>
    <x v="0"/>
    <x v="1"/>
    <x v="6"/>
    <x v="420"/>
    <n v="63105"/>
    <x v="63"/>
    <x v="67"/>
    <x v="698"/>
    <x v="0"/>
    <x v="714"/>
    <n v="86383"/>
    <n v="19.979999999999997"/>
    <x v="1"/>
  </r>
  <r>
    <x v="485"/>
    <s v="Roy Rouse"/>
    <x v="4"/>
    <n v="0.03"/>
    <n v="85.99"/>
    <n v="0.99"/>
    <x v="1"/>
    <x v="2"/>
    <x v="1"/>
    <x v="12"/>
    <s v="Wrap Bag"/>
    <x v="377"/>
    <n v="0.55000000000000004"/>
    <x v="0"/>
    <x v="2"/>
    <x v="37"/>
    <x v="421"/>
    <n v="83814"/>
    <x v="63"/>
    <x v="59"/>
    <x v="699"/>
    <x v="41"/>
    <x v="715"/>
    <n v="91586"/>
    <n v="85.96"/>
    <x v="2"/>
  </r>
  <r>
    <x v="461"/>
    <s v="Theresa Winters"/>
    <x v="3"/>
    <n v="0.08"/>
    <n v="10.91"/>
    <n v="2.99"/>
    <x v="1"/>
    <x v="2"/>
    <x v="2"/>
    <x v="5"/>
    <s v="Small Box"/>
    <x v="486"/>
    <n v="0.38"/>
    <x v="0"/>
    <x v="0"/>
    <x v="1"/>
    <x v="400"/>
    <n v="72022"/>
    <x v="63"/>
    <x v="59"/>
    <x v="700"/>
    <x v="8"/>
    <x v="716"/>
    <n v="88388"/>
    <n v="10.83"/>
    <x v="0"/>
  </r>
  <r>
    <x v="462"/>
    <s v="Josephine Rao"/>
    <x v="3"/>
    <n v="0"/>
    <n v="442.14"/>
    <n v="14.7"/>
    <x v="0"/>
    <x v="3"/>
    <x v="1"/>
    <x v="3"/>
    <s v="Jumbo Drum"/>
    <x v="426"/>
    <n v="0.56000000000000005"/>
    <x v="0"/>
    <x v="1"/>
    <x v="2"/>
    <x v="401"/>
    <n v="46324"/>
    <x v="63"/>
    <x v="61"/>
    <x v="701"/>
    <x v="18"/>
    <x v="717"/>
    <n v="90115"/>
    <n v="442.14"/>
    <x v="1"/>
  </r>
  <r>
    <x v="486"/>
    <s v="Kerry Green"/>
    <x v="3"/>
    <n v="0.05"/>
    <n v="9.7799999999999994"/>
    <n v="1.39"/>
    <x v="1"/>
    <x v="3"/>
    <x v="2"/>
    <x v="15"/>
    <s v="Small Box"/>
    <x v="487"/>
    <n v="0.39"/>
    <x v="0"/>
    <x v="1"/>
    <x v="2"/>
    <x v="422"/>
    <n v="46203"/>
    <x v="63"/>
    <x v="59"/>
    <x v="702"/>
    <x v="8"/>
    <x v="718"/>
    <n v="86826"/>
    <n v="9.7299999999999986"/>
    <x v="1"/>
  </r>
  <r>
    <x v="487"/>
    <s v="Frances Jackson"/>
    <x v="3"/>
    <n v="0.02"/>
    <n v="3.28"/>
    <n v="3.97"/>
    <x v="2"/>
    <x v="3"/>
    <x v="2"/>
    <x v="2"/>
    <s v="Wrap Bag"/>
    <x v="103"/>
    <n v="0.56000000000000005"/>
    <x v="0"/>
    <x v="1"/>
    <x v="2"/>
    <x v="423"/>
    <n v="47130"/>
    <x v="63"/>
    <x v="59"/>
    <x v="703"/>
    <x v="12"/>
    <x v="719"/>
    <n v="86826"/>
    <n v="3.26"/>
    <x v="1"/>
  </r>
  <r>
    <x v="488"/>
    <s v="Cynthia Khan"/>
    <x v="3"/>
    <n v="0.03"/>
    <n v="5.78"/>
    <n v="5.37"/>
    <x v="1"/>
    <x v="2"/>
    <x v="2"/>
    <x v="7"/>
    <s v="Small Box"/>
    <x v="488"/>
    <n v="0.36"/>
    <x v="0"/>
    <x v="2"/>
    <x v="3"/>
    <x v="341"/>
    <n v="81301"/>
    <x v="63"/>
    <x v="59"/>
    <x v="704"/>
    <x v="9"/>
    <x v="720"/>
    <n v="88798"/>
    <n v="5.75"/>
    <x v="2"/>
  </r>
  <r>
    <x v="432"/>
    <s v="Sharon Ellis"/>
    <x v="0"/>
    <n v="0.06"/>
    <n v="6.48"/>
    <n v="8.8800000000000008"/>
    <x v="1"/>
    <x v="3"/>
    <x v="2"/>
    <x v="7"/>
    <s v="Small Box"/>
    <x v="489"/>
    <n v="0.37"/>
    <x v="0"/>
    <x v="1"/>
    <x v="7"/>
    <x v="380"/>
    <n v="55126"/>
    <x v="64"/>
    <x v="66"/>
    <x v="705"/>
    <x v="41"/>
    <x v="721"/>
    <n v="91195"/>
    <n v="6.4200000000000008"/>
    <x v="1"/>
  </r>
  <r>
    <x v="489"/>
    <s v="Penny Rich"/>
    <x v="0"/>
    <n v="0.05"/>
    <n v="9.99"/>
    <n v="4.78"/>
    <x v="1"/>
    <x v="2"/>
    <x v="2"/>
    <x v="7"/>
    <s v="Small Box"/>
    <x v="490"/>
    <n v="0.4"/>
    <x v="0"/>
    <x v="1"/>
    <x v="7"/>
    <x v="424"/>
    <n v="55343"/>
    <x v="64"/>
    <x v="66"/>
    <x v="706"/>
    <x v="41"/>
    <x v="722"/>
    <n v="89414"/>
    <n v="9.94"/>
    <x v="1"/>
  </r>
  <r>
    <x v="490"/>
    <s v="Ashley Reese"/>
    <x v="2"/>
    <n v="0.06"/>
    <n v="4.18"/>
    <n v="2.99"/>
    <x v="1"/>
    <x v="0"/>
    <x v="2"/>
    <x v="5"/>
    <s v="Small Box"/>
    <x v="491"/>
    <n v="0.37"/>
    <x v="0"/>
    <x v="1"/>
    <x v="6"/>
    <x v="425"/>
    <n v="63116"/>
    <x v="64"/>
    <x v="67"/>
    <x v="707"/>
    <x v="18"/>
    <x v="723"/>
    <n v="88504"/>
    <n v="4.12"/>
    <x v="1"/>
  </r>
  <r>
    <x v="491"/>
    <s v="Eileen Riddle"/>
    <x v="2"/>
    <n v="0.09"/>
    <n v="6.48"/>
    <n v="6.86"/>
    <x v="1"/>
    <x v="3"/>
    <x v="2"/>
    <x v="7"/>
    <s v="Small Box"/>
    <x v="492"/>
    <n v="0.37"/>
    <x v="0"/>
    <x v="2"/>
    <x v="15"/>
    <x v="426"/>
    <n v="84067"/>
    <x v="64"/>
    <x v="67"/>
    <x v="708"/>
    <x v="2"/>
    <x v="724"/>
    <n v="86870"/>
    <n v="6.3900000000000006"/>
    <x v="2"/>
  </r>
  <r>
    <x v="492"/>
    <s v="Penny O Caldwell"/>
    <x v="2"/>
    <n v="0.08"/>
    <n v="230.98"/>
    <n v="23.78"/>
    <x v="0"/>
    <x v="1"/>
    <x v="0"/>
    <x v="0"/>
    <s v="Jumbo Box"/>
    <x v="493"/>
    <n v="0.6"/>
    <x v="0"/>
    <x v="2"/>
    <x v="4"/>
    <x v="91"/>
    <n v="98226"/>
    <x v="64"/>
    <x v="65"/>
    <x v="709"/>
    <x v="7"/>
    <x v="725"/>
    <n v="88114"/>
    <n v="230.89999999999998"/>
    <x v="2"/>
  </r>
  <r>
    <x v="493"/>
    <s v="Jeff Spivey"/>
    <x v="4"/>
    <n v="7.0000000000000007E-2"/>
    <n v="60.98"/>
    <n v="49"/>
    <x v="1"/>
    <x v="2"/>
    <x v="2"/>
    <x v="8"/>
    <s v="Large Box"/>
    <x v="494"/>
    <n v="0.59"/>
    <x v="0"/>
    <x v="1"/>
    <x v="10"/>
    <x v="281"/>
    <n v="61032"/>
    <x v="64"/>
    <x v="66"/>
    <x v="710"/>
    <x v="12"/>
    <x v="726"/>
    <n v="89106"/>
    <n v="60.91"/>
    <x v="1"/>
  </r>
  <r>
    <x v="494"/>
    <s v="Stephanie Sun Perry"/>
    <x v="3"/>
    <n v="0.03"/>
    <n v="31.74"/>
    <n v="12.62"/>
    <x v="1"/>
    <x v="2"/>
    <x v="2"/>
    <x v="5"/>
    <s v="Small Box"/>
    <x v="495"/>
    <n v="0.37"/>
    <x v="0"/>
    <x v="2"/>
    <x v="8"/>
    <x v="427"/>
    <n v="95070"/>
    <x v="64"/>
    <x v="59"/>
    <x v="711"/>
    <x v="6"/>
    <x v="727"/>
    <n v="86567"/>
    <n v="31.709999999999997"/>
    <x v="2"/>
  </r>
  <r>
    <x v="495"/>
    <s v="Bob Gibson"/>
    <x v="3"/>
    <n v="0.06"/>
    <n v="113.98"/>
    <n v="30"/>
    <x v="0"/>
    <x v="0"/>
    <x v="0"/>
    <x v="9"/>
    <s v="Jumbo Drum"/>
    <x v="496"/>
    <n v="0.69"/>
    <x v="0"/>
    <x v="1"/>
    <x v="25"/>
    <x v="428"/>
    <n v="48060"/>
    <x v="64"/>
    <x v="67"/>
    <x v="712"/>
    <x v="6"/>
    <x v="728"/>
    <n v="87272"/>
    <n v="113.92"/>
    <x v="1"/>
  </r>
  <r>
    <x v="495"/>
    <s v="Bob Gibson"/>
    <x v="3"/>
    <n v="0.05"/>
    <n v="6.48"/>
    <n v="6.86"/>
    <x v="1"/>
    <x v="0"/>
    <x v="2"/>
    <x v="7"/>
    <s v="Small Box"/>
    <x v="492"/>
    <n v="0.37"/>
    <x v="0"/>
    <x v="1"/>
    <x v="25"/>
    <x v="428"/>
    <n v="48060"/>
    <x v="64"/>
    <x v="67"/>
    <x v="713"/>
    <x v="7"/>
    <x v="729"/>
    <n v="87272"/>
    <n v="6.4300000000000006"/>
    <x v="1"/>
  </r>
  <r>
    <x v="305"/>
    <s v="Julie Porter"/>
    <x v="0"/>
    <n v="0.09"/>
    <n v="517.48"/>
    <n v="16.63"/>
    <x v="0"/>
    <x v="0"/>
    <x v="1"/>
    <x v="3"/>
    <s v="Jumbo Box"/>
    <x v="497"/>
    <n v="0.59"/>
    <x v="0"/>
    <x v="1"/>
    <x v="38"/>
    <x v="276"/>
    <n v="66762"/>
    <x v="65"/>
    <x v="66"/>
    <x v="714"/>
    <x v="18"/>
    <x v="730"/>
    <n v="88632"/>
    <n v="517.39"/>
    <x v="1"/>
  </r>
  <r>
    <x v="496"/>
    <s v="Jesse Hutchinson"/>
    <x v="3"/>
    <n v="7.0000000000000007E-2"/>
    <n v="6.08"/>
    <n v="0.91"/>
    <x v="1"/>
    <x v="3"/>
    <x v="2"/>
    <x v="2"/>
    <s v="Wrap Bag"/>
    <x v="498"/>
    <n v="0.51"/>
    <x v="0"/>
    <x v="2"/>
    <x v="8"/>
    <x v="429"/>
    <n v="93117"/>
    <x v="65"/>
    <x v="67"/>
    <x v="715"/>
    <x v="12"/>
    <x v="731"/>
    <n v="88569"/>
    <n v="6.01"/>
    <x v="2"/>
  </r>
  <r>
    <x v="431"/>
    <s v="Helen H Heller"/>
    <x v="3"/>
    <n v="0.08"/>
    <n v="19.899999999999999"/>
    <n v="5.29"/>
    <x v="1"/>
    <x v="3"/>
    <x v="2"/>
    <x v="8"/>
    <s v="Medium Box"/>
    <x v="499"/>
    <n v="0.4"/>
    <x v="0"/>
    <x v="2"/>
    <x v="8"/>
    <x v="379"/>
    <n v="91745"/>
    <x v="65"/>
    <x v="63"/>
    <x v="716"/>
    <x v="1"/>
    <x v="732"/>
    <n v="88569"/>
    <n v="19.82"/>
    <x v="2"/>
  </r>
  <r>
    <x v="431"/>
    <s v="Helen H Heller"/>
    <x v="3"/>
    <n v="0.02"/>
    <n v="3.36"/>
    <n v="6.27"/>
    <x v="1"/>
    <x v="3"/>
    <x v="2"/>
    <x v="5"/>
    <s v="Small Box"/>
    <x v="37"/>
    <n v="0.4"/>
    <x v="0"/>
    <x v="2"/>
    <x v="8"/>
    <x v="379"/>
    <n v="91745"/>
    <x v="65"/>
    <x v="63"/>
    <x v="717"/>
    <x v="31"/>
    <x v="733"/>
    <n v="88569"/>
    <n v="3.34"/>
    <x v="2"/>
  </r>
  <r>
    <x v="497"/>
    <s v="Allen Nash"/>
    <x v="0"/>
    <n v="0.02"/>
    <n v="161.55000000000001"/>
    <n v="19.989999999999998"/>
    <x v="1"/>
    <x v="0"/>
    <x v="2"/>
    <x v="6"/>
    <s v="Small Box"/>
    <x v="7"/>
    <n v="0.66"/>
    <x v="0"/>
    <x v="0"/>
    <x v="21"/>
    <x v="430"/>
    <n v="22980"/>
    <x v="66"/>
    <x v="67"/>
    <x v="718"/>
    <x v="7"/>
    <x v="734"/>
    <n v="91424"/>
    <n v="161.53"/>
    <x v="0"/>
  </r>
  <r>
    <x v="498"/>
    <s v="Joel Burnette"/>
    <x v="0"/>
    <n v="0.02"/>
    <n v="11.55"/>
    <n v="2.36"/>
    <x v="1"/>
    <x v="3"/>
    <x v="2"/>
    <x v="2"/>
    <s v="Wrap Bag"/>
    <x v="108"/>
    <n v="0.55000000000000004"/>
    <x v="0"/>
    <x v="0"/>
    <x v="5"/>
    <x v="431"/>
    <n v="30338"/>
    <x v="66"/>
    <x v="65"/>
    <x v="719"/>
    <x v="15"/>
    <x v="735"/>
    <n v="88975"/>
    <n v="11.530000000000001"/>
    <x v="0"/>
  </r>
  <r>
    <x v="499"/>
    <s v="Leslie Hawley"/>
    <x v="1"/>
    <n v="7.0000000000000007E-2"/>
    <n v="51.98"/>
    <n v="10.17"/>
    <x v="1"/>
    <x v="2"/>
    <x v="1"/>
    <x v="3"/>
    <s v="Medium Box"/>
    <x v="500"/>
    <n v="0.37"/>
    <x v="0"/>
    <x v="1"/>
    <x v="19"/>
    <x v="432"/>
    <n v="74133"/>
    <x v="66"/>
    <x v="65"/>
    <x v="720"/>
    <x v="1"/>
    <x v="736"/>
    <n v="89801"/>
    <n v="51.91"/>
    <x v="1"/>
  </r>
  <r>
    <x v="499"/>
    <s v="Leslie Hawley"/>
    <x v="1"/>
    <n v="0.1"/>
    <n v="80.97"/>
    <n v="33.6"/>
    <x v="0"/>
    <x v="2"/>
    <x v="1"/>
    <x v="3"/>
    <s v="Jumbo Drum"/>
    <x v="291"/>
    <n v="0.37"/>
    <x v="0"/>
    <x v="1"/>
    <x v="19"/>
    <x v="432"/>
    <n v="74133"/>
    <x v="66"/>
    <x v="69"/>
    <x v="721"/>
    <x v="6"/>
    <x v="737"/>
    <n v="89801"/>
    <n v="80.87"/>
    <x v="1"/>
  </r>
  <r>
    <x v="500"/>
    <s v="Richard McClure"/>
    <x v="2"/>
    <n v="0.09"/>
    <n v="5.34"/>
    <n v="2.99"/>
    <x v="2"/>
    <x v="0"/>
    <x v="2"/>
    <x v="5"/>
    <s v="Small Box"/>
    <x v="444"/>
    <n v="0.38"/>
    <x v="0"/>
    <x v="2"/>
    <x v="3"/>
    <x v="433"/>
    <n v="80229"/>
    <x v="66"/>
    <x v="70"/>
    <x v="722"/>
    <x v="40"/>
    <x v="738"/>
    <n v="87812"/>
    <n v="5.25"/>
    <x v="2"/>
  </r>
  <r>
    <x v="500"/>
    <s v="Richard McClure"/>
    <x v="2"/>
    <n v="7.0000000000000007E-2"/>
    <n v="140.97999999999999"/>
    <n v="53.48"/>
    <x v="0"/>
    <x v="0"/>
    <x v="0"/>
    <x v="10"/>
    <s v="Jumbo Box"/>
    <x v="501"/>
    <n v="0.65"/>
    <x v="0"/>
    <x v="2"/>
    <x v="3"/>
    <x v="433"/>
    <n v="80229"/>
    <x v="66"/>
    <x v="70"/>
    <x v="723"/>
    <x v="18"/>
    <x v="739"/>
    <n v="87812"/>
    <n v="140.91"/>
    <x v="2"/>
  </r>
  <r>
    <x v="500"/>
    <s v="Richard McClure"/>
    <x v="2"/>
    <n v="0.06"/>
    <n v="205.99"/>
    <n v="5.26"/>
    <x v="1"/>
    <x v="0"/>
    <x v="1"/>
    <x v="12"/>
    <s v="Small Box"/>
    <x v="502"/>
    <n v="0.56000000000000005"/>
    <x v="0"/>
    <x v="2"/>
    <x v="3"/>
    <x v="433"/>
    <n v="80229"/>
    <x v="66"/>
    <x v="70"/>
    <x v="724"/>
    <x v="8"/>
    <x v="740"/>
    <n v="87812"/>
    <n v="205.93"/>
    <x v="2"/>
  </r>
  <r>
    <x v="501"/>
    <s v="Kathy Shah"/>
    <x v="2"/>
    <n v="0.01"/>
    <n v="300.98"/>
    <n v="64.73"/>
    <x v="0"/>
    <x v="1"/>
    <x v="0"/>
    <x v="9"/>
    <s v="Jumbo Drum"/>
    <x v="434"/>
    <n v="0.56000000000000005"/>
    <x v="0"/>
    <x v="0"/>
    <x v="9"/>
    <x v="434"/>
    <n v="27529"/>
    <x v="66"/>
    <x v="70"/>
    <x v="725"/>
    <x v="6"/>
    <x v="741"/>
    <n v="90621"/>
    <n v="300.97000000000003"/>
    <x v="0"/>
  </r>
  <r>
    <x v="502"/>
    <s v="Theodore Tyson"/>
    <x v="1"/>
    <n v="0.04"/>
    <n v="19.23"/>
    <n v="6.15"/>
    <x v="1"/>
    <x v="2"/>
    <x v="0"/>
    <x v="11"/>
    <s v="Small Pack"/>
    <x v="413"/>
    <n v="0.44"/>
    <x v="0"/>
    <x v="1"/>
    <x v="10"/>
    <x v="435"/>
    <n v="60441"/>
    <x v="67"/>
    <x v="65"/>
    <x v="726"/>
    <x v="8"/>
    <x v="742"/>
    <n v="86422"/>
    <n v="19.190000000000001"/>
    <x v="1"/>
  </r>
  <r>
    <x v="503"/>
    <s v="Nicole Pope"/>
    <x v="2"/>
    <n v="0.01"/>
    <n v="7.64"/>
    <n v="1.39"/>
    <x v="2"/>
    <x v="3"/>
    <x v="2"/>
    <x v="15"/>
    <s v="Small Box"/>
    <x v="503"/>
    <n v="0.36"/>
    <x v="0"/>
    <x v="0"/>
    <x v="9"/>
    <x v="436"/>
    <n v="27801"/>
    <x v="67"/>
    <x v="71"/>
    <x v="727"/>
    <x v="13"/>
    <x v="743"/>
    <n v="87962"/>
    <n v="7.63"/>
    <x v="0"/>
  </r>
  <r>
    <x v="503"/>
    <s v="Nicole Pope"/>
    <x v="2"/>
    <n v="7.0000000000000007E-2"/>
    <n v="400.97"/>
    <n v="48.26"/>
    <x v="0"/>
    <x v="3"/>
    <x v="1"/>
    <x v="3"/>
    <s v="Jumbo Box"/>
    <x v="504"/>
    <n v="0.36"/>
    <x v="0"/>
    <x v="0"/>
    <x v="9"/>
    <x v="436"/>
    <n v="27801"/>
    <x v="67"/>
    <x v="71"/>
    <x v="728"/>
    <x v="2"/>
    <x v="744"/>
    <n v="87962"/>
    <n v="400.90000000000003"/>
    <x v="0"/>
  </r>
  <r>
    <x v="183"/>
    <s v="Vicki Womble"/>
    <x v="2"/>
    <n v="0.09"/>
    <n v="6783.02"/>
    <n v="24.49"/>
    <x v="1"/>
    <x v="1"/>
    <x v="1"/>
    <x v="3"/>
    <s v="Large Box"/>
    <x v="86"/>
    <n v="0.39"/>
    <x v="0"/>
    <x v="2"/>
    <x v="4"/>
    <x v="172"/>
    <n v="98198"/>
    <x v="68"/>
    <x v="72"/>
    <x v="729"/>
    <x v="3"/>
    <x v="745"/>
    <n v="87317"/>
    <n v="6782.93"/>
    <x v="2"/>
  </r>
  <r>
    <x v="504"/>
    <s v="Rick Ellis"/>
    <x v="4"/>
    <n v="0.01"/>
    <n v="99.99"/>
    <n v="19.989999999999998"/>
    <x v="2"/>
    <x v="2"/>
    <x v="1"/>
    <x v="3"/>
    <s v="Small Box"/>
    <x v="505"/>
    <n v="0.52"/>
    <x v="0"/>
    <x v="0"/>
    <x v="21"/>
    <x v="232"/>
    <n v="22153"/>
    <x v="68"/>
    <x v="68"/>
    <x v="730"/>
    <x v="0"/>
    <x v="746"/>
    <n v="87915"/>
    <n v="99.97999999999999"/>
    <x v="0"/>
  </r>
  <r>
    <x v="505"/>
    <s v="Angela Rose"/>
    <x v="4"/>
    <n v="0.1"/>
    <n v="4.9800000000000004"/>
    <n v="7.54"/>
    <x v="1"/>
    <x v="1"/>
    <x v="2"/>
    <x v="7"/>
    <s v="Small Box"/>
    <x v="506"/>
    <n v="0.38"/>
    <x v="0"/>
    <x v="0"/>
    <x v="12"/>
    <x v="100"/>
    <n v="34609"/>
    <x v="68"/>
    <x v="69"/>
    <x v="731"/>
    <x v="13"/>
    <x v="747"/>
    <n v="89805"/>
    <n v="4.8800000000000008"/>
    <x v="0"/>
  </r>
  <r>
    <x v="505"/>
    <s v="Angela Rose"/>
    <x v="4"/>
    <n v="0"/>
    <n v="22.84"/>
    <n v="8.18"/>
    <x v="1"/>
    <x v="1"/>
    <x v="2"/>
    <x v="7"/>
    <s v="Small Box"/>
    <x v="185"/>
    <n v="0.39"/>
    <x v="0"/>
    <x v="0"/>
    <x v="12"/>
    <x v="100"/>
    <n v="34609"/>
    <x v="68"/>
    <x v="68"/>
    <x v="732"/>
    <x v="5"/>
    <x v="748"/>
    <n v="89805"/>
    <n v="22.84"/>
    <x v="0"/>
  </r>
  <r>
    <x v="506"/>
    <s v="Lorraine Kelly"/>
    <x v="3"/>
    <n v="0"/>
    <n v="115.99"/>
    <n v="2.5"/>
    <x v="1"/>
    <x v="3"/>
    <x v="1"/>
    <x v="12"/>
    <s v="Small Box"/>
    <x v="507"/>
    <n v="0.56999999999999995"/>
    <x v="0"/>
    <x v="2"/>
    <x v="4"/>
    <x v="437"/>
    <n v="98373"/>
    <x v="68"/>
    <x v="65"/>
    <x v="733"/>
    <x v="5"/>
    <x v="749"/>
    <n v="88426"/>
    <n v="115.99"/>
    <x v="2"/>
  </r>
  <r>
    <x v="239"/>
    <s v="Sidney Russell Austin"/>
    <x v="3"/>
    <n v="0.02"/>
    <n v="5.98"/>
    <n v="5.79"/>
    <x v="1"/>
    <x v="3"/>
    <x v="2"/>
    <x v="7"/>
    <s v="Small Box"/>
    <x v="138"/>
    <n v="0.36"/>
    <x v="0"/>
    <x v="2"/>
    <x v="4"/>
    <x v="221"/>
    <n v="98052"/>
    <x v="68"/>
    <x v="69"/>
    <x v="734"/>
    <x v="40"/>
    <x v="750"/>
    <n v="88426"/>
    <n v="5.9600000000000009"/>
    <x v="2"/>
  </r>
  <r>
    <x v="507"/>
    <s v="Elisabeth Massey"/>
    <x v="0"/>
    <n v="0.06"/>
    <n v="2.61"/>
    <n v="0.5"/>
    <x v="2"/>
    <x v="3"/>
    <x v="2"/>
    <x v="13"/>
    <s v="Small Box"/>
    <x v="508"/>
    <n v="0.39"/>
    <x v="0"/>
    <x v="2"/>
    <x v="41"/>
    <x v="438"/>
    <n v="86301"/>
    <x v="69"/>
    <x v="69"/>
    <x v="735"/>
    <x v="3"/>
    <x v="751"/>
    <n v="90438"/>
    <n v="2.5499999999999998"/>
    <x v="2"/>
  </r>
  <r>
    <x v="507"/>
    <s v="Elisabeth Massey"/>
    <x v="0"/>
    <n v="0.01"/>
    <n v="6.35"/>
    <n v="1.02"/>
    <x v="1"/>
    <x v="3"/>
    <x v="2"/>
    <x v="7"/>
    <s v="Wrap Bag"/>
    <x v="160"/>
    <n v="0.39"/>
    <x v="0"/>
    <x v="2"/>
    <x v="41"/>
    <x v="438"/>
    <n v="86301"/>
    <x v="69"/>
    <x v="71"/>
    <x v="736"/>
    <x v="45"/>
    <x v="752"/>
    <n v="90438"/>
    <n v="6.34"/>
    <x v="2"/>
  </r>
  <r>
    <x v="508"/>
    <s v="Kate Lehman"/>
    <x v="0"/>
    <n v="0.06"/>
    <n v="8.3699999999999992"/>
    <n v="10.16"/>
    <x v="1"/>
    <x v="3"/>
    <x v="0"/>
    <x v="11"/>
    <s v="Large Box"/>
    <x v="509"/>
    <n v="0.59"/>
    <x v="0"/>
    <x v="3"/>
    <x v="36"/>
    <x v="439"/>
    <n v="21222"/>
    <x v="69"/>
    <x v="71"/>
    <x v="737"/>
    <x v="27"/>
    <x v="753"/>
    <n v="85880"/>
    <n v="8.3099999999999987"/>
    <x v="3"/>
  </r>
  <r>
    <x v="508"/>
    <s v="Kate Lehman"/>
    <x v="0"/>
    <n v="0.09"/>
    <n v="6.48"/>
    <n v="9.17"/>
    <x v="2"/>
    <x v="3"/>
    <x v="2"/>
    <x v="7"/>
    <s v="Small Box"/>
    <x v="114"/>
    <n v="0.37"/>
    <x v="0"/>
    <x v="3"/>
    <x v="36"/>
    <x v="439"/>
    <n v="21222"/>
    <x v="69"/>
    <x v="71"/>
    <x v="738"/>
    <x v="5"/>
    <x v="754"/>
    <n v="85880"/>
    <n v="6.3900000000000006"/>
    <x v="3"/>
  </r>
  <r>
    <x v="509"/>
    <s v="Gloria Jacobs"/>
    <x v="0"/>
    <n v="0.09"/>
    <n v="6.28"/>
    <n v="5.29"/>
    <x v="1"/>
    <x v="3"/>
    <x v="0"/>
    <x v="11"/>
    <s v="Small Box"/>
    <x v="510"/>
    <n v="0.43"/>
    <x v="0"/>
    <x v="3"/>
    <x v="11"/>
    <x v="440"/>
    <n v="14901"/>
    <x v="69"/>
    <x v="68"/>
    <x v="739"/>
    <x v="0"/>
    <x v="755"/>
    <n v="85880"/>
    <n v="6.19"/>
    <x v="3"/>
  </r>
  <r>
    <x v="509"/>
    <s v="Gloria Jacobs"/>
    <x v="0"/>
    <n v="0.03"/>
    <n v="15.14"/>
    <n v="4.53"/>
    <x v="1"/>
    <x v="3"/>
    <x v="2"/>
    <x v="6"/>
    <s v="Small Box"/>
    <x v="438"/>
    <n v="0.81"/>
    <x v="0"/>
    <x v="3"/>
    <x v="11"/>
    <x v="440"/>
    <n v="14901"/>
    <x v="69"/>
    <x v="71"/>
    <x v="740"/>
    <x v="40"/>
    <x v="756"/>
    <n v="85880"/>
    <n v="15.110000000000001"/>
    <x v="3"/>
  </r>
  <r>
    <x v="510"/>
    <s v="Laurence Hull"/>
    <x v="0"/>
    <n v="0"/>
    <n v="2.6"/>
    <n v="2.4"/>
    <x v="1"/>
    <x v="3"/>
    <x v="2"/>
    <x v="2"/>
    <s v="Wrap Bag"/>
    <x v="100"/>
    <n v="0.57999999999999996"/>
    <x v="0"/>
    <x v="1"/>
    <x v="25"/>
    <x v="441"/>
    <n v="49002"/>
    <x v="69"/>
    <x v="71"/>
    <x v="741"/>
    <x v="47"/>
    <x v="757"/>
    <n v="91495"/>
    <n v="2.6"/>
    <x v="1"/>
  </r>
  <r>
    <x v="511"/>
    <s v="Alison Stewart"/>
    <x v="1"/>
    <n v="0.06"/>
    <n v="99.99"/>
    <n v="19.989999999999998"/>
    <x v="1"/>
    <x v="2"/>
    <x v="1"/>
    <x v="1"/>
    <s v="Small Box"/>
    <x v="511"/>
    <n v="0.52"/>
    <x v="0"/>
    <x v="1"/>
    <x v="10"/>
    <x v="442"/>
    <n v="60016"/>
    <x v="69"/>
    <x v="72"/>
    <x v="742"/>
    <x v="6"/>
    <x v="758"/>
    <n v="91235"/>
    <n v="99.929999999999993"/>
    <x v="1"/>
  </r>
  <r>
    <x v="511"/>
    <s v="Alison Stewart"/>
    <x v="1"/>
    <n v="0"/>
    <n v="193.17"/>
    <n v="19.989999999999998"/>
    <x v="1"/>
    <x v="2"/>
    <x v="2"/>
    <x v="6"/>
    <s v="Small Box"/>
    <x v="512"/>
    <n v="0.71"/>
    <x v="0"/>
    <x v="1"/>
    <x v="10"/>
    <x v="442"/>
    <n v="60016"/>
    <x v="69"/>
    <x v="68"/>
    <x v="743"/>
    <x v="18"/>
    <x v="759"/>
    <n v="91235"/>
    <n v="193.17"/>
    <x v="1"/>
  </r>
  <r>
    <x v="511"/>
    <s v="Alison Stewart"/>
    <x v="1"/>
    <n v="0.08"/>
    <n v="20.99"/>
    <n v="3.3"/>
    <x v="2"/>
    <x v="2"/>
    <x v="1"/>
    <x v="12"/>
    <s v="Small Pack"/>
    <x v="513"/>
    <n v="0.81"/>
    <x v="0"/>
    <x v="1"/>
    <x v="10"/>
    <x v="442"/>
    <n v="60016"/>
    <x v="69"/>
    <x v="69"/>
    <x v="744"/>
    <x v="8"/>
    <x v="760"/>
    <n v="91235"/>
    <n v="20.91"/>
    <x v="1"/>
  </r>
  <r>
    <x v="512"/>
    <s v="Andrea Shaw"/>
    <x v="1"/>
    <n v="0.01"/>
    <n v="10.9"/>
    <n v="7.46"/>
    <x v="1"/>
    <x v="0"/>
    <x v="2"/>
    <x v="6"/>
    <s v="Small Box"/>
    <x v="514"/>
    <n v="0.59"/>
    <x v="0"/>
    <x v="1"/>
    <x v="10"/>
    <x v="443"/>
    <n v="61832"/>
    <x v="69"/>
    <x v="68"/>
    <x v="745"/>
    <x v="27"/>
    <x v="761"/>
    <n v="87536"/>
    <n v="10.89"/>
    <x v="1"/>
  </r>
  <r>
    <x v="512"/>
    <s v="Andrea Shaw"/>
    <x v="1"/>
    <n v="0.1"/>
    <n v="7.99"/>
    <n v="5.03"/>
    <x v="1"/>
    <x v="0"/>
    <x v="1"/>
    <x v="12"/>
    <s v="Medium Box"/>
    <x v="136"/>
    <n v="0.6"/>
    <x v="0"/>
    <x v="1"/>
    <x v="10"/>
    <x v="443"/>
    <n v="61832"/>
    <x v="69"/>
    <x v="68"/>
    <x v="746"/>
    <x v="45"/>
    <x v="762"/>
    <n v="87536"/>
    <n v="7.8900000000000006"/>
    <x v="1"/>
  </r>
  <r>
    <x v="280"/>
    <s v="Glenda Hunter"/>
    <x v="4"/>
    <n v="0.02"/>
    <n v="5.98"/>
    <n v="1.49"/>
    <x v="1"/>
    <x v="3"/>
    <x v="2"/>
    <x v="5"/>
    <s v="Small Box"/>
    <x v="515"/>
    <n v="0.39"/>
    <x v="0"/>
    <x v="2"/>
    <x v="8"/>
    <x v="257"/>
    <n v="92277"/>
    <x v="69"/>
    <x v="68"/>
    <x v="747"/>
    <x v="19"/>
    <x v="763"/>
    <n v="88547"/>
    <n v="5.9600000000000009"/>
    <x v="2"/>
  </r>
  <r>
    <x v="513"/>
    <s v="Amanda Conner"/>
    <x v="3"/>
    <n v="0.06"/>
    <n v="8.6"/>
    <n v="6.19"/>
    <x v="1"/>
    <x v="3"/>
    <x v="2"/>
    <x v="5"/>
    <s v="Small Box"/>
    <x v="162"/>
    <n v="0.38"/>
    <x v="0"/>
    <x v="1"/>
    <x v="13"/>
    <x v="444"/>
    <n v="68046"/>
    <x v="69"/>
    <x v="68"/>
    <x v="748"/>
    <x v="13"/>
    <x v="764"/>
    <n v="86867"/>
    <n v="8.5399999999999991"/>
    <x v="1"/>
  </r>
  <r>
    <x v="514"/>
    <s v="Anne Bland"/>
    <x v="0"/>
    <n v="0.06"/>
    <n v="80.98"/>
    <n v="35"/>
    <x v="1"/>
    <x v="2"/>
    <x v="2"/>
    <x v="6"/>
    <s v="Large Box"/>
    <x v="52"/>
    <n v="0.81"/>
    <x v="0"/>
    <x v="1"/>
    <x v="18"/>
    <x v="445"/>
    <n v="77530"/>
    <x v="70"/>
    <x v="71"/>
    <x v="749"/>
    <x v="0"/>
    <x v="765"/>
    <n v="89983"/>
    <n v="80.92"/>
    <x v="1"/>
  </r>
  <r>
    <x v="198"/>
    <s v="Anna Ellis"/>
    <x v="0"/>
    <n v="0"/>
    <n v="22.84"/>
    <n v="16.920000000000002"/>
    <x v="1"/>
    <x v="2"/>
    <x v="2"/>
    <x v="7"/>
    <s v="Small Box"/>
    <x v="516"/>
    <n v="0.39"/>
    <x v="0"/>
    <x v="1"/>
    <x v="7"/>
    <x v="185"/>
    <n v="56001"/>
    <x v="70"/>
    <x v="72"/>
    <x v="750"/>
    <x v="9"/>
    <x v="766"/>
    <n v="86927"/>
    <n v="22.84"/>
    <x v="1"/>
  </r>
  <r>
    <x v="515"/>
    <s v="Brian Bennett"/>
    <x v="1"/>
    <n v="0.1"/>
    <n v="73.98"/>
    <n v="4"/>
    <x v="1"/>
    <x v="0"/>
    <x v="1"/>
    <x v="1"/>
    <s v="Small Box"/>
    <x v="83"/>
    <n v="0.79"/>
    <x v="0"/>
    <x v="3"/>
    <x v="11"/>
    <x v="446"/>
    <n v="14225"/>
    <x v="70"/>
    <x v="71"/>
    <x v="751"/>
    <x v="18"/>
    <x v="767"/>
    <n v="89004"/>
    <n v="73.88000000000001"/>
    <x v="3"/>
  </r>
  <r>
    <x v="515"/>
    <s v="Brian Bennett"/>
    <x v="1"/>
    <n v="0.05"/>
    <n v="51.98"/>
    <n v="10.17"/>
    <x v="1"/>
    <x v="0"/>
    <x v="1"/>
    <x v="3"/>
    <s v="Medium Box"/>
    <x v="500"/>
    <n v="0.37"/>
    <x v="0"/>
    <x v="3"/>
    <x v="11"/>
    <x v="446"/>
    <n v="14225"/>
    <x v="70"/>
    <x v="71"/>
    <x v="752"/>
    <x v="13"/>
    <x v="768"/>
    <n v="89004"/>
    <n v="51.93"/>
    <x v="3"/>
  </r>
  <r>
    <x v="172"/>
    <s v="Matthew Berman"/>
    <x v="2"/>
    <n v="0.06"/>
    <n v="205.99"/>
    <n v="8.99"/>
    <x v="1"/>
    <x v="3"/>
    <x v="1"/>
    <x v="12"/>
    <s v="Small Box"/>
    <x v="206"/>
    <n v="0.56000000000000005"/>
    <x v="0"/>
    <x v="2"/>
    <x v="14"/>
    <x v="162"/>
    <n v="97526"/>
    <x v="70"/>
    <x v="73"/>
    <x v="753"/>
    <x v="45"/>
    <x v="769"/>
    <n v="89203"/>
    <n v="205.93"/>
    <x v="2"/>
  </r>
  <r>
    <x v="516"/>
    <s v="Anne Schultz"/>
    <x v="2"/>
    <n v="0.01"/>
    <n v="85.99"/>
    <n v="0.99"/>
    <x v="1"/>
    <x v="3"/>
    <x v="1"/>
    <x v="12"/>
    <s v="Wrap Bag"/>
    <x v="517"/>
    <n v="0.85"/>
    <x v="0"/>
    <x v="0"/>
    <x v="5"/>
    <x v="447"/>
    <n v="30605"/>
    <x v="70"/>
    <x v="74"/>
    <x v="754"/>
    <x v="0"/>
    <x v="770"/>
    <n v="87773"/>
    <n v="85.97999999999999"/>
    <x v="0"/>
  </r>
  <r>
    <x v="517"/>
    <s v="Megan York"/>
    <x v="2"/>
    <n v="0.01"/>
    <n v="35.99"/>
    <n v="5.99"/>
    <x v="1"/>
    <x v="0"/>
    <x v="1"/>
    <x v="12"/>
    <s v="Wrap Bag"/>
    <x v="442"/>
    <n v="0.38"/>
    <x v="0"/>
    <x v="2"/>
    <x v="37"/>
    <x v="448"/>
    <n v="83605"/>
    <x v="70"/>
    <x v="73"/>
    <x v="755"/>
    <x v="19"/>
    <x v="771"/>
    <n v="89481"/>
    <n v="35.980000000000004"/>
    <x v="2"/>
  </r>
  <r>
    <x v="518"/>
    <s v="Yvonne Fox"/>
    <x v="3"/>
    <n v="0.01"/>
    <n v="45.98"/>
    <n v="4.8"/>
    <x v="1"/>
    <x v="0"/>
    <x v="0"/>
    <x v="11"/>
    <s v="Wrap Bag"/>
    <x v="518"/>
    <n v="0.68"/>
    <x v="0"/>
    <x v="1"/>
    <x v="18"/>
    <x v="449"/>
    <n v="76148"/>
    <x v="70"/>
    <x v="71"/>
    <x v="756"/>
    <x v="7"/>
    <x v="772"/>
    <n v="91088"/>
    <n v="45.97"/>
    <x v="1"/>
  </r>
  <r>
    <x v="519"/>
    <s v="Francis Spivey"/>
    <x v="3"/>
    <n v="0"/>
    <n v="5.98"/>
    <n v="1.49"/>
    <x v="1"/>
    <x v="1"/>
    <x v="2"/>
    <x v="5"/>
    <s v="Small Box"/>
    <x v="515"/>
    <n v="0.39"/>
    <x v="0"/>
    <x v="3"/>
    <x v="35"/>
    <x v="300"/>
    <n v="1887"/>
    <x v="70"/>
    <x v="72"/>
    <x v="757"/>
    <x v="27"/>
    <x v="773"/>
    <n v="90806"/>
    <n v="5.98"/>
    <x v="3"/>
  </r>
  <r>
    <x v="520"/>
    <s v="Lynda Herman"/>
    <x v="3"/>
    <n v="0"/>
    <n v="73.98"/>
    <n v="14.52"/>
    <x v="1"/>
    <x v="0"/>
    <x v="1"/>
    <x v="1"/>
    <s v="Small Box"/>
    <x v="83"/>
    <n v="0.65"/>
    <x v="0"/>
    <x v="2"/>
    <x v="24"/>
    <x v="244"/>
    <n v="59715"/>
    <x v="70"/>
    <x v="72"/>
    <x v="758"/>
    <x v="7"/>
    <x v="774"/>
    <n v="89333"/>
    <n v="73.98"/>
    <x v="2"/>
  </r>
  <r>
    <x v="521"/>
    <s v="Rodney Kearney"/>
    <x v="3"/>
    <n v="0.01"/>
    <n v="47.98"/>
    <n v="3.61"/>
    <x v="2"/>
    <x v="1"/>
    <x v="1"/>
    <x v="1"/>
    <s v="Small Pack"/>
    <x v="398"/>
    <n v="0.71"/>
    <x v="0"/>
    <x v="0"/>
    <x v="17"/>
    <x v="450"/>
    <n v="70003"/>
    <x v="70"/>
    <x v="71"/>
    <x v="759"/>
    <x v="2"/>
    <x v="775"/>
    <n v="91316"/>
    <n v="47.97"/>
    <x v="0"/>
  </r>
  <r>
    <x v="436"/>
    <s v="Vanessa Winstead"/>
    <x v="0"/>
    <n v="0.05"/>
    <n v="4.13"/>
    <n v="5.04"/>
    <x v="1"/>
    <x v="2"/>
    <x v="2"/>
    <x v="5"/>
    <s v="Small Box"/>
    <x v="325"/>
    <n v="0.38"/>
    <x v="0"/>
    <x v="1"/>
    <x v="10"/>
    <x v="383"/>
    <n v="61554"/>
    <x v="71"/>
    <x v="72"/>
    <x v="760"/>
    <x v="3"/>
    <x v="776"/>
    <n v="86555"/>
    <n v="4.08"/>
    <x v="1"/>
  </r>
  <r>
    <x v="522"/>
    <s v="Kent Burton"/>
    <x v="0"/>
    <n v="7.0000000000000007E-2"/>
    <n v="125.99"/>
    <n v="2.5"/>
    <x v="1"/>
    <x v="2"/>
    <x v="1"/>
    <x v="12"/>
    <s v="Small Box"/>
    <x v="302"/>
    <n v="0.6"/>
    <x v="0"/>
    <x v="3"/>
    <x v="27"/>
    <x v="451"/>
    <n v="43015"/>
    <x v="71"/>
    <x v="71"/>
    <x v="761"/>
    <x v="3"/>
    <x v="777"/>
    <n v="90710"/>
    <n v="125.92"/>
    <x v="3"/>
  </r>
  <r>
    <x v="523"/>
    <s v="Jessica Huffman"/>
    <x v="0"/>
    <n v="0.03"/>
    <n v="99.99"/>
    <n v="19.989999999999998"/>
    <x v="1"/>
    <x v="2"/>
    <x v="1"/>
    <x v="1"/>
    <s v="Small Box"/>
    <x v="511"/>
    <n v="0.52"/>
    <x v="0"/>
    <x v="3"/>
    <x v="27"/>
    <x v="452"/>
    <n v="43017"/>
    <x v="71"/>
    <x v="72"/>
    <x v="762"/>
    <x v="5"/>
    <x v="778"/>
    <n v="90710"/>
    <n v="99.96"/>
    <x v="3"/>
  </r>
  <r>
    <x v="524"/>
    <s v="Rhonda Stein"/>
    <x v="0"/>
    <n v="0.04"/>
    <n v="65.989999999999995"/>
    <n v="8.99"/>
    <x v="1"/>
    <x v="3"/>
    <x v="1"/>
    <x v="12"/>
    <s v="Small Box"/>
    <x v="519"/>
    <n v="0.55000000000000004"/>
    <x v="0"/>
    <x v="0"/>
    <x v="9"/>
    <x v="453"/>
    <n v="28144"/>
    <x v="71"/>
    <x v="72"/>
    <x v="763"/>
    <x v="1"/>
    <x v="779"/>
    <n v="88137"/>
    <n v="65.949999999999989"/>
    <x v="0"/>
  </r>
  <r>
    <x v="147"/>
    <s v="Edith Reynolds"/>
    <x v="0"/>
    <n v="0.08"/>
    <n v="178.47"/>
    <n v="19.989999999999998"/>
    <x v="1"/>
    <x v="2"/>
    <x v="2"/>
    <x v="6"/>
    <s v="Small Box"/>
    <x v="322"/>
    <n v="0.55000000000000004"/>
    <x v="0"/>
    <x v="1"/>
    <x v="39"/>
    <x v="140"/>
    <n v="58554"/>
    <x v="71"/>
    <x v="75"/>
    <x v="764"/>
    <x v="45"/>
    <x v="780"/>
    <n v="89130"/>
    <n v="178.39"/>
    <x v="1"/>
  </r>
  <r>
    <x v="525"/>
    <s v="Vickie Morse"/>
    <x v="4"/>
    <n v="0.06"/>
    <n v="6.48"/>
    <n v="7.37"/>
    <x v="1"/>
    <x v="3"/>
    <x v="2"/>
    <x v="7"/>
    <s v="Small Box"/>
    <x v="520"/>
    <n v="0.37"/>
    <x v="0"/>
    <x v="3"/>
    <x v="36"/>
    <x v="454"/>
    <n v="21136"/>
    <x v="71"/>
    <x v="72"/>
    <x v="765"/>
    <x v="18"/>
    <x v="781"/>
    <n v="87579"/>
    <n v="6.4200000000000008"/>
    <x v="3"/>
  </r>
  <r>
    <x v="526"/>
    <s v="Arnold Floyd Blair"/>
    <x v="4"/>
    <n v="0.02"/>
    <n v="17.7"/>
    <n v="9.4700000000000006"/>
    <x v="2"/>
    <x v="3"/>
    <x v="2"/>
    <x v="6"/>
    <s v="Small Box"/>
    <x v="338"/>
    <n v="0.59"/>
    <x v="0"/>
    <x v="0"/>
    <x v="23"/>
    <x v="455"/>
    <n v="29730"/>
    <x v="71"/>
    <x v="70"/>
    <x v="766"/>
    <x v="31"/>
    <x v="782"/>
    <n v="90148"/>
    <n v="17.68"/>
    <x v="0"/>
  </r>
  <r>
    <x v="527"/>
    <s v="Rhonda Bryant"/>
    <x v="4"/>
    <n v="0.05"/>
    <n v="6.48"/>
    <n v="7.91"/>
    <x v="1"/>
    <x v="3"/>
    <x v="2"/>
    <x v="7"/>
    <s v="Small Box"/>
    <x v="521"/>
    <n v="0.37"/>
    <x v="0"/>
    <x v="0"/>
    <x v="12"/>
    <x v="456"/>
    <n v="33881"/>
    <x v="71"/>
    <x v="72"/>
    <x v="767"/>
    <x v="47"/>
    <x v="783"/>
    <n v="88998"/>
    <n v="6.4300000000000006"/>
    <x v="0"/>
  </r>
  <r>
    <x v="527"/>
    <s v="Rhonda Bryant"/>
    <x v="4"/>
    <n v="0.03"/>
    <n v="111.03"/>
    <n v="8.64"/>
    <x v="1"/>
    <x v="3"/>
    <x v="2"/>
    <x v="6"/>
    <s v="Small Box"/>
    <x v="522"/>
    <n v="0.78"/>
    <x v="0"/>
    <x v="0"/>
    <x v="12"/>
    <x v="456"/>
    <n v="33881"/>
    <x v="71"/>
    <x v="72"/>
    <x v="768"/>
    <x v="2"/>
    <x v="784"/>
    <n v="88998"/>
    <n v="111"/>
    <x v="0"/>
  </r>
  <r>
    <x v="204"/>
    <s v="Lindsay P Ashley"/>
    <x v="0"/>
    <n v="0.09"/>
    <n v="154.13"/>
    <n v="69"/>
    <x v="2"/>
    <x v="3"/>
    <x v="0"/>
    <x v="0"/>
    <s v="Large Box"/>
    <x v="296"/>
    <n v="0.68"/>
    <x v="0"/>
    <x v="2"/>
    <x v="8"/>
    <x v="10"/>
    <n v="90045"/>
    <x v="72"/>
    <x v="70"/>
    <x v="769"/>
    <x v="37"/>
    <x v="785"/>
    <n v="28647"/>
    <n v="154.04"/>
    <x v="2"/>
  </r>
  <r>
    <x v="528"/>
    <s v="Alison Peters Wooten"/>
    <x v="0"/>
    <n v="0.09"/>
    <n v="154.13"/>
    <n v="69"/>
    <x v="2"/>
    <x v="3"/>
    <x v="0"/>
    <x v="0"/>
    <s v="Large Box"/>
    <x v="296"/>
    <n v="0.68"/>
    <x v="0"/>
    <x v="3"/>
    <x v="11"/>
    <x v="457"/>
    <n v="11795"/>
    <x v="72"/>
    <x v="70"/>
    <x v="769"/>
    <x v="19"/>
    <x v="786"/>
    <n v="91144"/>
    <n v="154.04"/>
    <x v="3"/>
  </r>
  <r>
    <x v="529"/>
    <s v="Neal Weber"/>
    <x v="1"/>
    <n v="0.1"/>
    <n v="400.98"/>
    <n v="76.37"/>
    <x v="0"/>
    <x v="0"/>
    <x v="0"/>
    <x v="0"/>
    <s v="Jumbo Box"/>
    <x v="319"/>
    <n v="0.6"/>
    <x v="0"/>
    <x v="3"/>
    <x v="29"/>
    <x v="70"/>
    <n v="4073"/>
    <x v="72"/>
    <x v="70"/>
    <x v="770"/>
    <x v="0"/>
    <x v="787"/>
    <n v="89433"/>
    <n v="400.88"/>
    <x v="3"/>
  </r>
  <r>
    <x v="530"/>
    <s v="Rita Barton"/>
    <x v="1"/>
    <n v="0.08"/>
    <n v="45.19"/>
    <n v="1.99"/>
    <x v="1"/>
    <x v="0"/>
    <x v="1"/>
    <x v="1"/>
    <s v="Small Pack"/>
    <x v="1"/>
    <n v="0.55000000000000004"/>
    <x v="0"/>
    <x v="3"/>
    <x v="33"/>
    <x v="458"/>
    <n v="7450"/>
    <x v="72"/>
    <x v="70"/>
    <x v="771"/>
    <x v="6"/>
    <x v="788"/>
    <n v="89433"/>
    <n v="45.11"/>
    <x v="3"/>
  </r>
  <r>
    <x v="531"/>
    <s v="Lynn Bell"/>
    <x v="1"/>
    <n v="0.03"/>
    <n v="33.979999999999997"/>
    <n v="19.989999999999998"/>
    <x v="1"/>
    <x v="0"/>
    <x v="0"/>
    <x v="11"/>
    <s v="Small Box"/>
    <x v="523"/>
    <n v="0.55000000000000004"/>
    <x v="0"/>
    <x v="3"/>
    <x v="42"/>
    <x v="459"/>
    <n v="5201"/>
    <x v="72"/>
    <x v="70"/>
    <x v="772"/>
    <x v="4"/>
    <x v="789"/>
    <n v="89433"/>
    <n v="33.949999999999996"/>
    <x v="3"/>
  </r>
  <r>
    <x v="532"/>
    <s v="Colleen Marsh"/>
    <x v="4"/>
    <n v="7.0000000000000007E-2"/>
    <n v="200.98"/>
    <n v="23.76"/>
    <x v="0"/>
    <x v="3"/>
    <x v="0"/>
    <x v="9"/>
    <s v="Jumbo Drum"/>
    <x v="524"/>
    <n v="0.57999999999999996"/>
    <x v="0"/>
    <x v="0"/>
    <x v="32"/>
    <x v="216"/>
    <n v="42003"/>
    <x v="72"/>
    <x v="70"/>
    <x v="773"/>
    <x v="13"/>
    <x v="790"/>
    <n v="89504"/>
    <n v="200.91"/>
    <x v="0"/>
  </r>
  <r>
    <x v="532"/>
    <s v="Colleen Marsh"/>
    <x v="4"/>
    <n v="0.02"/>
    <n v="179.29"/>
    <n v="29.21"/>
    <x v="0"/>
    <x v="3"/>
    <x v="0"/>
    <x v="0"/>
    <s v="Jumbo Box"/>
    <x v="165"/>
    <n v="0.76"/>
    <x v="0"/>
    <x v="0"/>
    <x v="32"/>
    <x v="216"/>
    <n v="42003"/>
    <x v="72"/>
    <x v="72"/>
    <x v="774"/>
    <x v="0"/>
    <x v="791"/>
    <n v="89504"/>
    <n v="179.26999999999998"/>
    <x v="0"/>
  </r>
  <r>
    <x v="533"/>
    <s v="Ken H Frazier"/>
    <x v="4"/>
    <n v="0"/>
    <n v="65.989999999999995"/>
    <n v="3.99"/>
    <x v="1"/>
    <x v="1"/>
    <x v="1"/>
    <x v="12"/>
    <s v="Small Box"/>
    <x v="525"/>
    <n v="0.59"/>
    <x v="0"/>
    <x v="0"/>
    <x v="21"/>
    <x v="460"/>
    <n v="22124"/>
    <x v="72"/>
    <x v="70"/>
    <x v="775"/>
    <x v="1"/>
    <x v="792"/>
    <n v="86754"/>
    <n v="65.989999999999995"/>
    <x v="0"/>
  </r>
  <r>
    <x v="534"/>
    <s v="Ricky Allred"/>
    <x v="4"/>
    <n v="0.01"/>
    <n v="45.99"/>
    <n v="4.99"/>
    <x v="1"/>
    <x v="2"/>
    <x v="1"/>
    <x v="12"/>
    <s v="Small Box"/>
    <x v="468"/>
    <n v="0.56000000000000005"/>
    <x v="0"/>
    <x v="0"/>
    <x v="23"/>
    <x v="461"/>
    <n v="29203"/>
    <x v="72"/>
    <x v="75"/>
    <x v="776"/>
    <x v="6"/>
    <x v="793"/>
    <n v="90767"/>
    <n v="45.980000000000004"/>
    <x v="0"/>
  </r>
  <r>
    <x v="535"/>
    <s v="Jeanne Werner"/>
    <x v="3"/>
    <n v="0.02"/>
    <n v="200.98"/>
    <n v="55.96"/>
    <x v="0"/>
    <x v="0"/>
    <x v="0"/>
    <x v="10"/>
    <s v="Jumbo Box"/>
    <x v="526"/>
    <n v="0.75"/>
    <x v="0"/>
    <x v="1"/>
    <x v="25"/>
    <x v="318"/>
    <n v="48234"/>
    <x v="72"/>
    <x v="75"/>
    <x v="777"/>
    <x v="50"/>
    <x v="794"/>
    <n v="24193"/>
    <n v="200.95999999999998"/>
    <x v="1"/>
  </r>
  <r>
    <x v="535"/>
    <s v="Jeanne Werner"/>
    <x v="3"/>
    <n v="0.02"/>
    <n v="4.28"/>
    <n v="5.17"/>
    <x v="1"/>
    <x v="0"/>
    <x v="2"/>
    <x v="7"/>
    <s v="Small Box"/>
    <x v="403"/>
    <n v="0.4"/>
    <x v="0"/>
    <x v="1"/>
    <x v="25"/>
    <x v="318"/>
    <n v="48234"/>
    <x v="72"/>
    <x v="70"/>
    <x v="778"/>
    <x v="22"/>
    <x v="795"/>
    <n v="24193"/>
    <n v="4.2600000000000007"/>
    <x v="1"/>
  </r>
  <r>
    <x v="535"/>
    <s v="Jeanne Werner"/>
    <x v="3"/>
    <n v="0.04"/>
    <n v="85.99"/>
    <n v="0.99"/>
    <x v="1"/>
    <x v="0"/>
    <x v="1"/>
    <x v="12"/>
    <s v="Wrap Bag"/>
    <x v="517"/>
    <n v="0.85"/>
    <x v="0"/>
    <x v="1"/>
    <x v="25"/>
    <x v="318"/>
    <n v="48234"/>
    <x v="72"/>
    <x v="75"/>
    <x v="779"/>
    <x v="23"/>
    <x v="796"/>
    <n v="24193"/>
    <n v="85.949999999999989"/>
    <x v="1"/>
  </r>
  <r>
    <x v="536"/>
    <s v="Sandra Sharma"/>
    <x v="3"/>
    <n v="0.02"/>
    <n v="200.98"/>
    <n v="55.96"/>
    <x v="0"/>
    <x v="0"/>
    <x v="0"/>
    <x v="10"/>
    <s v="Jumbo Box"/>
    <x v="526"/>
    <n v="0.75"/>
    <x v="0"/>
    <x v="0"/>
    <x v="34"/>
    <x v="462"/>
    <n v="37814"/>
    <x v="72"/>
    <x v="75"/>
    <x v="780"/>
    <x v="8"/>
    <x v="797"/>
    <n v="90917"/>
    <n v="200.95999999999998"/>
    <x v="0"/>
  </r>
  <r>
    <x v="536"/>
    <s v="Sandra Sharma"/>
    <x v="3"/>
    <n v="0.02"/>
    <n v="4.28"/>
    <n v="5.17"/>
    <x v="1"/>
    <x v="0"/>
    <x v="2"/>
    <x v="7"/>
    <s v="Small Box"/>
    <x v="403"/>
    <n v="0.4"/>
    <x v="0"/>
    <x v="0"/>
    <x v="34"/>
    <x v="462"/>
    <n v="37814"/>
    <x v="72"/>
    <x v="70"/>
    <x v="781"/>
    <x v="5"/>
    <x v="798"/>
    <n v="90917"/>
    <n v="4.2600000000000007"/>
    <x v="0"/>
  </r>
  <r>
    <x v="367"/>
    <s v="Julie Edwards"/>
    <x v="3"/>
    <n v="0.08"/>
    <n v="4.9800000000000004"/>
    <n v="4.7"/>
    <x v="1"/>
    <x v="1"/>
    <x v="2"/>
    <x v="7"/>
    <s v="Small Box"/>
    <x v="432"/>
    <n v="0.38"/>
    <x v="0"/>
    <x v="1"/>
    <x v="10"/>
    <x v="129"/>
    <n v="60611"/>
    <x v="72"/>
    <x v="70"/>
    <x v="782"/>
    <x v="32"/>
    <x v="799"/>
    <n v="38080"/>
    <n v="4.9000000000000004"/>
    <x v="1"/>
  </r>
  <r>
    <x v="368"/>
    <s v="Wesley Corbett"/>
    <x v="3"/>
    <n v="0.08"/>
    <n v="4.9800000000000004"/>
    <n v="4.7"/>
    <x v="1"/>
    <x v="1"/>
    <x v="2"/>
    <x v="7"/>
    <s v="Small Box"/>
    <x v="432"/>
    <n v="0.38"/>
    <x v="0"/>
    <x v="1"/>
    <x v="18"/>
    <x v="324"/>
    <n v="77301"/>
    <x v="72"/>
    <x v="70"/>
    <x v="782"/>
    <x v="4"/>
    <x v="800"/>
    <n v="90613"/>
    <n v="4.9000000000000004"/>
    <x v="1"/>
  </r>
  <r>
    <x v="537"/>
    <s v="Laurie Petty"/>
    <x v="3"/>
    <n v="0.1"/>
    <n v="62.18"/>
    <n v="10.84"/>
    <x v="1"/>
    <x v="1"/>
    <x v="0"/>
    <x v="11"/>
    <s v="Medium Box"/>
    <x v="396"/>
    <n v="0.63"/>
    <x v="0"/>
    <x v="0"/>
    <x v="12"/>
    <x v="463"/>
    <n v="33458"/>
    <x v="72"/>
    <x v="75"/>
    <x v="783"/>
    <x v="13"/>
    <x v="801"/>
    <n v="90818"/>
    <n v="62.08"/>
    <x v="0"/>
  </r>
  <r>
    <x v="538"/>
    <s v="Charlie Moore"/>
    <x v="0"/>
    <n v="0.09"/>
    <n v="13.79"/>
    <n v="8.7799999999999994"/>
    <x v="1"/>
    <x v="1"/>
    <x v="0"/>
    <x v="11"/>
    <s v="Small Box"/>
    <x v="430"/>
    <n v="0.43"/>
    <x v="0"/>
    <x v="1"/>
    <x v="2"/>
    <x v="464"/>
    <n v="46016"/>
    <x v="73"/>
    <x v="74"/>
    <x v="784"/>
    <x v="3"/>
    <x v="802"/>
    <n v="86309"/>
    <n v="13.7"/>
    <x v="1"/>
  </r>
  <r>
    <x v="539"/>
    <s v="Edgar Stone"/>
    <x v="1"/>
    <n v="0.04"/>
    <n v="296.18"/>
    <n v="54.12"/>
    <x v="0"/>
    <x v="3"/>
    <x v="0"/>
    <x v="0"/>
    <s v="Jumbo Box"/>
    <x v="345"/>
    <n v="0.76"/>
    <x v="0"/>
    <x v="3"/>
    <x v="27"/>
    <x v="270"/>
    <n v="44708"/>
    <x v="73"/>
    <x v="70"/>
    <x v="785"/>
    <x v="5"/>
    <x v="803"/>
    <n v="87365"/>
    <n v="296.14"/>
    <x v="3"/>
  </r>
  <r>
    <x v="540"/>
    <s v="Peggy Lanier"/>
    <x v="1"/>
    <n v="0.03"/>
    <n v="7.3"/>
    <n v="7.72"/>
    <x v="1"/>
    <x v="0"/>
    <x v="2"/>
    <x v="5"/>
    <s v="Small Box"/>
    <x v="527"/>
    <n v="0.38"/>
    <x v="0"/>
    <x v="2"/>
    <x v="8"/>
    <x v="465"/>
    <n v="95661"/>
    <x v="73"/>
    <x v="76"/>
    <x v="786"/>
    <x v="15"/>
    <x v="804"/>
    <n v="87015"/>
    <n v="7.27"/>
    <x v="2"/>
  </r>
  <r>
    <x v="541"/>
    <s v="Dorothy Holt"/>
    <x v="1"/>
    <n v="0.08"/>
    <n v="30.93"/>
    <n v="3.92"/>
    <x v="1"/>
    <x v="0"/>
    <x v="0"/>
    <x v="11"/>
    <s v="Small Pack"/>
    <x v="528"/>
    <n v="0.44"/>
    <x v="0"/>
    <x v="1"/>
    <x v="18"/>
    <x v="466"/>
    <n v="75061"/>
    <x v="73"/>
    <x v="75"/>
    <x v="787"/>
    <x v="6"/>
    <x v="805"/>
    <n v="90859"/>
    <n v="30.85"/>
    <x v="1"/>
  </r>
  <r>
    <x v="542"/>
    <s v="Beverly Cooke Brooks"/>
    <x v="4"/>
    <n v="0.09"/>
    <n v="125.99"/>
    <n v="8.99"/>
    <x v="1"/>
    <x v="1"/>
    <x v="1"/>
    <x v="12"/>
    <s v="Small Box"/>
    <x v="529"/>
    <n v="0.55000000000000004"/>
    <x v="0"/>
    <x v="3"/>
    <x v="22"/>
    <x v="467"/>
    <n v="6614"/>
    <x v="73"/>
    <x v="75"/>
    <x v="788"/>
    <x v="3"/>
    <x v="806"/>
    <n v="90359"/>
    <n v="125.89999999999999"/>
    <x v="3"/>
  </r>
  <r>
    <x v="543"/>
    <s v="Lindsay Link"/>
    <x v="4"/>
    <n v="0.1"/>
    <n v="17.98"/>
    <n v="4"/>
    <x v="1"/>
    <x v="1"/>
    <x v="1"/>
    <x v="1"/>
    <s v="Small Box"/>
    <x v="530"/>
    <n v="0.79"/>
    <x v="0"/>
    <x v="3"/>
    <x v="29"/>
    <x v="468"/>
    <n v="4240"/>
    <x v="73"/>
    <x v="75"/>
    <x v="789"/>
    <x v="7"/>
    <x v="245"/>
    <n v="90359"/>
    <n v="17.88"/>
    <x v="3"/>
  </r>
  <r>
    <x v="544"/>
    <s v="Emma Bloom"/>
    <x v="4"/>
    <n v="0"/>
    <n v="29.34"/>
    <n v="7.87"/>
    <x v="1"/>
    <x v="1"/>
    <x v="0"/>
    <x v="11"/>
    <s v="Small Box"/>
    <x v="531"/>
    <n v="0.54"/>
    <x v="0"/>
    <x v="2"/>
    <x v="45"/>
    <x v="469"/>
    <n v="82901"/>
    <x v="73"/>
    <x v="74"/>
    <x v="790"/>
    <x v="45"/>
    <x v="807"/>
    <n v="91305"/>
    <n v="29.34"/>
    <x v="2"/>
  </r>
  <r>
    <x v="545"/>
    <s v="Marvin Parrott"/>
    <x v="4"/>
    <n v="0.01"/>
    <n v="1.76"/>
    <n v="0.7"/>
    <x v="1"/>
    <x v="3"/>
    <x v="2"/>
    <x v="2"/>
    <s v="Wrap Bag"/>
    <x v="532"/>
    <n v="0.56000000000000005"/>
    <x v="0"/>
    <x v="1"/>
    <x v="7"/>
    <x v="470"/>
    <n v="55803"/>
    <x v="73"/>
    <x v="75"/>
    <x v="791"/>
    <x v="7"/>
    <x v="808"/>
    <n v="90714"/>
    <n v="1.75"/>
    <x v="1"/>
  </r>
  <r>
    <x v="546"/>
    <s v="Sandy Ellington"/>
    <x v="3"/>
    <n v="0.03"/>
    <n v="14.2"/>
    <n v="5.3"/>
    <x v="1"/>
    <x v="2"/>
    <x v="0"/>
    <x v="11"/>
    <s v="Wrap Bag"/>
    <x v="77"/>
    <n v="0.46"/>
    <x v="0"/>
    <x v="2"/>
    <x v="26"/>
    <x v="471"/>
    <n v="89502"/>
    <x v="73"/>
    <x v="74"/>
    <x v="792"/>
    <x v="0"/>
    <x v="809"/>
    <n v="90577"/>
    <n v="14.17"/>
    <x v="2"/>
  </r>
  <r>
    <x v="547"/>
    <s v="Eugene Brewer Knox"/>
    <x v="3"/>
    <n v="0.06"/>
    <n v="3.29"/>
    <n v="1.35"/>
    <x v="1"/>
    <x v="0"/>
    <x v="2"/>
    <x v="14"/>
    <s v="Wrap Bag"/>
    <x v="533"/>
    <n v="0.4"/>
    <x v="0"/>
    <x v="3"/>
    <x v="11"/>
    <x v="472"/>
    <n v="11714"/>
    <x v="73"/>
    <x v="74"/>
    <x v="793"/>
    <x v="8"/>
    <x v="810"/>
    <n v="90932"/>
    <n v="3.23"/>
    <x v="3"/>
  </r>
  <r>
    <x v="548"/>
    <s v="Leah Davenport"/>
    <x v="1"/>
    <n v="0.05"/>
    <n v="4.24"/>
    <n v="5.41"/>
    <x v="1"/>
    <x v="0"/>
    <x v="2"/>
    <x v="5"/>
    <s v="Small Box"/>
    <x v="534"/>
    <n v="0.35"/>
    <x v="0"/>
    <x v="2"/>
    <x v="8"/>
    <x v="473"/>
    <n v="92345"/>
    <x v="74"/>
    <x v="76"/>
    <x v="794"/>
    <x v="4"/>
    <x v="811"/>
    <n v="88570"/>
    <n v="4.1900000000000004"/>
    <x v="2"/>
  </r>
  <r>
    <x v="549"/>
    <s v="Brett Ingram"/>
    <x v="1"/>
    <n v="0.08"/>
    <n v="15.73"/>
    <n v="7.42"/>
    <x v="2"/>
    <x v="3"/>
    <x v="2"/>
    <x v="16"/>
    <s v="Small Pack"/>
    <x v="304"/>
    <n v="0.56000000000000005"/>
    <x v="0"/>
    <x v="1"/>
    <x v="18"/>
    <x v="474"/>
    <n v="76543"/>
    <x v="74"/>
    <x v="76"/>
    <x v="795"/>
    <x v="18"/>
    <x v="812"/>
    <n v="90110"/>
    <n v="15.65"/>
    <x v="1"/>
  </r>
  <r>
    <x v="550"/>
    <s v="Emma Buckley"/>
    <x v="1"/>
    <n v="0.08"/>
    <n v="68.81"/>
    <n v="60"/>
    <x v="0"/>
    <x v="0"/>
    <x v="2"/>
    <x v="8"/>
    <s v="Jumbo Drum"/>
    <x v="535"/>
    <n v="0.41"/>
    <x v="0"/>
    <x v="2"/>
    <x v="8"/>
    <x v="332"/>
    <n v="92236"/>
    <x v="74"/>
    <x v="74"/>
    <x v="796"/>
    <x v="18"/>
    <x v="813"/>
    <n v="88721"/>
    <n v="68.73"/>
    <x v="2"/>
  </r>
  <r>
    <x v="550"/>
    <s v="Emma Buckley"/>
    <x v="1"/>
    <n v="0.04"/>
    <n v="21.38"/>
    <n v="8.99"/>
    <x v="1"/>
    <x v="0"/>
    <x v="2"/>
    <x v="2"/>
    <s v="Small Pack"/>
    <x v="536"/>
    <n v="0.59"/>
    <x v="0"/>
    <x v="2"/>
    <x v="8"/>
    <x v="332"/>
    <n v="92236"/>
    <x v="74"/>
    <x v="76"/>
    <x v="797"/>
    <x v="7"/>
    <x v="814"/>
    <n v="88721"/>
    <n v="21.34"/>
    <x v="2"/>
  </r>
  <r>
    <x v="135"/>
    <s v="Rhonda Ivey"/>
    <x v="2"/>
    <n v="7.0000000000000007E-2"/>
    <n v="154.13"/>
    <n v="69"/>
    <x v="2"/>
    <x v="2"/>
    <x v="0"/>
    <x v="0"/>
    <s v="Large Box"/>
    <x v="296"/>
    <n v="0.68"/>
    <x v="0"/>
    <x v="3"/>
    <x v="28"/>
    <x v="128"/>
    <n v="15122"/>
    <x v="74"/>
    <x v="75"/>
    <x v="798"/>
    <x v="6"/>
    <x v="815"/>
    <n v="91089"/>
    <n v="154.06"/>
    <x v="3"/>
  </r>
  <r>
    <x v="551"/>
    <s v="Erik Barr"/>
    <x v="2"/>
    <n v="0.04"/>
    <n v="22.84"/>
    <n v="16.87"/>
    <x v="1"/>
    <x v="2"/>
    <x v="2"/>
    <x v="7"/>
    <s v="Small Box"/>
    <x v="537"/>
    <n v="0.39"/>
    <x v="0"/>
    <x v="1"/>
    <x v="10"/>
    <x v="475"/>
    <n v="60409"/>
    <x v="74"/>
    <x v="75"/>
    <x v="799"/>
    <x v="4"/>
    <x v="816"/>
    <n v="87109"/>
    <n v="22.8"/>
    <x v="1"/>
  </r>
  <r>
    <x v="552"/>
    <s v="Tom Hoyle Honeycutt"/>
    <x v="2"/>
    <n v="0.05"/>
    <n v="55.5"/>
    <n v="52.2"/>
    <x v="1"/>
    <x v="2"/>
    <x v="0"/>
    <x v="11"/>
    <s v="Medium Box"/>
    <x v="538"/>
    <n v="0.72"/>
    <x v="0"/>
    <x v="1"/>
    <x v="25"/>
    <x v="476"/>
    <n v="48093"/>
    <x v="74"/>
    <x v="75"/>
    <x v="800"/>
    <x v="7"/>
    <x v="817"/>
    <n v="90385"/>
    <n v="55.45"/>
    <x v="1"/>
  </r>
  <r>
    <x v="552"/>
    <s v="Tom Hoyle Honeycutt"/>
    <x v="2"/>
    <n v="0.05"/>
    <n v="442.14"/>
    <n v="14.7"/>
    <x v="0"/>
    <x v="2"/>
    <x v="1"/>
    <x v="3"/>
    <s v="Jumbo Drum"/>
    <x v="426"/>
    <n v="0.56000000000000005"/>
    <x v="0"/>
    <x v="1"/>
    <x v="25"/>
    <x v="476"/>
    <n v="48093"/>
    <x v="74"/>
    <x v="77"/>
    <x v="801"/>
    <x v="15"/>
    <x v="818"/>
    <n v="90385"/>
    <n v="442.09"/>
    <x v="1"/>
  </r>
  <r>
    <x v="553"/>
    <s v="Bradley Schroeder"/>
    <x v="3"/>
    <n v="0"/>
    <n v="387.99"/>
    <n v="19.989999999999998"/>
    <x v="1"/>
    <x v="3"/>
    <x v="2"/>
    <x v="5"/>
    <s v="Small Box"/>
    <x v="539"/>
    <n v="0.38"/>
    <x v="0"/>
    <x v="0"/>
    <x v="16"/>
    <x v="329"/>
    <n v="36830"/>
    <x v="74"/>
    <x v="74"/>
    <x v="802"/>
    <x v="35"/>
    <x v="819"/>
    <n v="90880"/>
    <n v="387.99"/>
    <x v="0"/>
  </r>
  <r>
    <x v="554"/>
    <s v="Sharon Long"/>
    <x v="3"/>
    <n v="7.0000000000000007E-2"/>
    <n v="7.59"/>
    <n v="4"/>
    <x v="1"/>
    <x v="3"/>
    <x v="0"/>
    <x v="11"/>
    <s v="Wrap Bag"/>
    <x v="540"/>
    <n v="0.42"/>
    <x v="0"/>
    <x v="0"/>
    <x v="5"/>
    <x v="477"/>
    <n v="30062"/>
    <x v="74"/>
    <x v="76"/>
    <x v="803"/>
    <x v="6"/>
    <x v="820"/>
    <n v="87747"/>
    <n v="7.52"/>
    <x v="0"/>
  </r>
  <r>
    <x v="555"/>
    <s v="Lindsay O'Connell"/>
    <x v="0"/>
    <n v="0.04"/>
    <n v="120.97"/>
    <n v="7.11"/>
    <x v="1"/>
    <x v="3"/>
    <x v="1"/>
    <x v="3"/>
    <s v="Medium Box"/>
    <x v="541"/>
    <n v="0.36"/>
    <x v="0"/>
    <x v="1"/>
    <x v="18"/>
    <x v="278"/>
    <n v="75401"/>
    <x v="75"/>
    <x v="74"/>
    <x v="804"/>
    <x v="47"/>
    <x v="821"/>
    <n v="91059"/>
    <n v="120.92999999999999"/>
    <x v="1"/>
  </r>
  <r>
    <x v="555"/>
    <s v="Lindsay O'Connell"/>
    <x v="0"/>
    <n v="0"/>
    <n v="195.99"/>
    <n v="4.2"/>
    <x v="1"/>
    <x v="3"/>
    <x v="1"/>
    <x v="12"/>
    <s v="Small Box"/>
    <x v="542"/>
    <n v="0.6"/>
    <x v="0"/>
    <x v="1"/>
    <x v="18"/>
    <x v="278"/>
    <n v="75401"/>
    <x v="75"/>
    <x v="73"/>
    <x v="805"/>
    <x v="47"/>
    <x v="822"/>
    <n v="91059"/>
    <n v="195.99"/>
    <x v="1"/>
  </r>
  <r>
    <x v="556"/>
    <s v="Teresa Bishop"/>
    <x v="2"/>
    <n v="0.1"/>
    <n v="10.98"/>
    <n v="3.99"/>
    <x v="1"/>
    <x v="3"/>
    <x v="2"/>
    <x v="8"/>
    <s v="Small Box"/>
    <x v="543"/>
    <n v="0.57999999999999996"/>
    <x v="0"/>
    <x v="2"/>
    <x v="8"/>
    <x v="478"/>
    <n v="93309"/>
    <x v="75"/>
    <x v="78"/>
    <x v="806"/>
    <x v="18"/>
    <x v="823"/>
    <n v="91386"/>
    <n v="10.88"/>
    <x v="2"/>
  </r>
  <r>
    <x v="556"/>
    <s v="Teresa Bishop"/>
    <x v="2"/>
    <n v="0.01"/>
    <n v="39.979999999999997"/>
    <n v="9.1999999999999993"/>
    <x v="1"/>
    <x v="3"/>
    <x v="0"/>
    <x v="11"/>
    <s v="Wrap Bag"/>
    <x v="544"/>
    <n v="0.65"/>
    <x v="0"/>
    <x v="2"/>
    <x v="8"/>
    <x v="478"/>
    <n v="93309"/>
    <x v="75"/>
    <x v="73"/>
    <x v="807"/>
    <x v="7"/>
    <x v="824"/>
    <n v="91386"/>
    <n v="39.97"/>
    <x v="2"/>
  </r>
  <r>
    <x v="557"/>
    <s v="Bobby Clements"/>
    <x v="4"/>
    <n v="0.08"/>
    <n v="7.77"/>
    <n v="9.23"/>
    <x v="1"/>
    <x v="3"/>
    <x v="2"/>
    <x v="8"/>
    <s v="Small Box"/>
    <x v="140"/>
    <n v="0.57999999999999996"/>
    <x v="0"/>
    <x v="3"/>
    <x v="27"/>
    <x v="413"/>
    <n v="43229"/>
    <x v="75"/>
    <x v="76"/>
    <x v="808"/>
    <x v="18"/>
    <x v="825"/>
    <n v="90583"/>
    <n v="7.6899999999999995"/>
    <x v="3"/>
  </r>
  <r>
    <x v="557"/>
    <s v="Bobby Clements"/>
    <x v="4"/>
    <n v="7.0000000000000007E-2"/>
    <n v="7.59"/>
    <n v="4"/>
    <x v="1"/>
    <x v="3"/>
    <x v="0"/>
    <x v="11"/>
    <s v="Wrap Bag"/>
    <x v="540"/>
    <n v="0.42"/>
    <x v="0"/>
    <x v="3"/>
    <x v="27"/>
    <x v="413"/>
    <n v="43229"/>
    <x v="75"/>
    <x v="73"/>
    <x v="809"/>
    <x v="9"/>
    <x v="826"/>
    <n v="90583"/>
    <n v="7.52"/>
    <x v="3"/>
  </r>
  <r>
    <x v="558"/>
    <s v="Joyce Knox"/>
    <x v="4"/>
    <n v="0.01"/>
    <n v="8.1199999999999992"/>
    <n v="2.83"/>
    <x v="2"/>
    <x v="2"/>
    <x v="1"/>
    <x v="1"/>
    <s v="Small Pack"/>
    <x v="545"/>
    <n v="0.77"/>
    <x v="0"/>
    <x v="3"/>
    <x v="44"/>
    <x v="479"/>
    <n v="26101"/>
    <x v="75"/>
    <x v="76"/>
    <x v="810"/>
    <x v="19"/>
    <x v="827"/>
    <n v="89251"/>
    <n v="8.11"/>
    <x v="3"/>
  </r>
  <r>
    <x v="559"/>
    <s v="Chris Ford"/>
    <x v="3"/>
    <n v="0.1"/>
    <n v="5.98"/>
    <n v="5.35"/>
    <x v="1"/>
    <x v="2"/>
    <x v="2"/>
    <x v="7"/>
    <s v="Small Box"/>
    <x v="258"/>
    <n v="0.4"/>
    <x v="0"/>
    <x v="3"/>
    <x v="36"/>
    <x v="480"/>
    <n v="20746"/>
    <x v="75"/>
    <x v="74"/>
    <x v="811"/>
    <x v="19"/>
    <x v="828"/>
    <n v="89994"/>
    <n v="5.8800000000000008"/>
    <x v="3"/>
  </r>
  <r>
    <x v="560"/>
    <s v="Anthony Foley"/>
    <x v="3"/>
    <n v="0.03"/>
    <n v="5.4"/>
    <n v="7.78"/>
    <x v="1"/>
    <x v="1"/>
    <x v="2"/>
    <x v="5"/>
    <s v="Small Box"/>
    <x v="477"/>
    <n v="0.37"/>
    <x v="0"/>
    <x v="1"/>
    <x v="25"/>
    <x v="428"/>
    <n v="48060"/>
    <x v="75"/>
    <x v="73"/>
    <x v="812"/>
    <x v="31"/>
    <x v="829"/>
    <n v="87043"/>
    <n v="5.37"/>
    <x v="1"/>
  </r>
  <r>
    <x v="561"/>
    <s v="Joyce Kern"/>
    <x v="0"/>
    <n v="0.1"/>
    <n v="5.98"/>
    <n v="5.14"/>
    <x v="1"/>
    <x v="2"/>
    <x v="2"/>
    <x v="7"/>
    <s v="Small Box"/>
    <x v="546"/>
    <n v="0.36"/>
    <x v="0"/>
    <x v="1"/>
    <x v="25"/>
    <x v="481"/>
    <n v="48310"/>
    <x v="76"/>
    <x v="79"/>
    <x v="813"/>
    <x v="5"/>
    <x v="830"/>
    <n v="88418"/>
    <n v="5.8800000000000008"/>
    <x v="1"/>
  </r>
  <r>
    <x v="562"/>
    <s v="Jenny Hawkins"/>
    <x v="0"/>
    <n v="0.01"/>
    <n v="20.99"/>
    <n v="4.8099999999999996"/>
    <x v="1"/>
    <x v="3"/>
    <x v="1"/>
    <x v="12"/>
    <s v="Medium Box"/>
    <x v="463"/>
    <n v="0.57999999999999996"/>
    <x v="0"/>
    <x v="1"/>
    <x v="30"/>
    <x v="482"/>
    <n v="54481"/>
    <x v="76"/>
    <x v="76"/>
    <x v="814"/>
    <x v="18"/>
    <x v="831"/>
    <n v="86447"/>
    <n v="20.979999999999997"/>
    <x v="1"/>
  </r>
  <r>
    <x v="563"/>
    <s v="Grace McNeill Hunt"/>
    <x v="1"/>
    <n v="0.08"/>
    <n v="355.98"/>
    <n v="58.92"/>
    <x v="0"/>
    <x v="0"/>
    <x v="0"/>
    <x v="9"/>
    <s v="Jumbo Drum"/>
    <x v="217"/>
    <n v="0.64"/>
    <x v="0"/>
    <x v="3"/>
    <x v="35"/>
    <x v="483"/>
    <n v="1776"/>
    <x v="76"/>
    <x v="79"/>
    <x v="815"/>
    <x v="7"/>
    <x v="832"/>
    <n v="87583"/>
    <n v="355.90000000000003"/>
    <x v="3"/>
  </r>
  <r>
    <x v="421"/>
    <s v="Maureen Herbert Hood"/>
    <x v="1"/>
    <n v="0.01"/>
    <n v="26.17"/>
    <n v="1.39"/>
    <x v="1"/>
    <x v="1"/>
    <x v="2"/>
    <x v="15"/>
    <s v="Small Box"/>
    <x v="547"/>
    <n v="0.38"/>
    <x v="0"/>
    <x v="1"/>
    <x v="30"/>
    <x v="370"/>
    <n v="54915"/>
    <x v="76"/>
    <x v="73"/>
    <x v="816"/>
    <x v="1"/>
    <x v="833"/>
    <n v="91263"/>
    <n v="26.16"/>
    <x v="1"/>
  </r>
  <r>
    <x v="564"/>
    <s v="Beverly Cameron"/>
    <x v="4"/>
    <n v="0"/>
    <n v="43.98"/>
    <n v="8.99"/>
    <x v="1"/>
    <x v="2"/>
    <x v="2"/>
    <x v="2"/>
    <s v="Small Pack"/>
    <x v="262"/>
    <n v="0.57999999999999996"/>
    <x v="0"/>
    <x v="0"/>
    <x v="9"/>
    <x v="484"/>
    <n v="27502"/>
    <x v="76"/>
    <x v="76"/>
    <x v="817"/>
    <x v="15"/>
    <x v="834"/>
    <n v="88390"/>
    <n v="43.98"/>
    <x v="0"/>
  </r>
  <r>
    <x v="565"/>
    <s v="Carolyn Hoffman"/>
    <x v="4"/>
    <n v="0.01"/>
    <n v="78.650000000000006"/>
    <n v="13.99"/>
    <x v="2"/>
    <x v="0"/>
    <x v="2"/>
    <x v="8"/>
    <s v="Medium Box"/>
    <x v="548"/>
    <n v="0.52"/>
    <x v="0"/>
    <x v="1"/>
    <x v="20"/>
    <x v="0"/>
    <n v="52732"/>
    <x v="76"/>
    <x v="73"/>
    <x v="818"/>
    <x v="2"/>
    <x v="835"/>
    <n v="89456"/>
    <n v="78.64"/>
    <x v="1"/>
  </r>
  <r>
    <x v="555"/>
    <s v="Lindsay O'Connell"/>
    <x v="4"/>
    <n v="0.03"/>
    <n v="55.98"/>
    <n v="4.8600000000000003"/>
    <x v="1"/>
    <x v="3"/>
    <x v="2"/>
    <x v="7"/>
    <s v="Small Box"/>
    <x v="549"/>
    <n v="0.36"/>
    <x v="0"/>
    <x v="1"/>
    <x v="18"/>
    <x v="278"/>
    <n v="75401"/>
    <x v="76"/>
    <x v="79"/>
    <x v="819"/>
    <x v="1"/>
    <x v="836"/>
    <n v="91060"/>
    <n v="55.949999999999996"/>
    <x v="1"/>
  </r>
  <r>
    <x v="566"/>
    <s v="Arnold Gay"/>
    <x v="4"/>
    <n v="0.01"/>
    <n v="220.98"/>
    <n v="64.66"/>
    <x v="0"/>
    <x v="3"/>
    <x v="0"/>
    <x v="10"/>
    <s v="Jumbo Box"/>
    <x v="550"/>
    <n v="0.62"/>
    <x v="0"/>
    <x v="2"/>
    <x v="41"/>
    <x v="485"/>
    <n v="85224"/>
    <x v="76"/>
    <x v="73"/>
    <x v="820"/>
    <x v="8"/>
    <x v="837"/>
    <n v="86184"/>
    <n v="220.97"/>
    <x v="2"/>
  </r>
  <r>
    <x v="301"/>
    <s v="Brian Grady"/>
    <x v="4"/>
    <n v="0.01"/>
    <n v="220.98"/>
    <n v="64.66"/>
    <x v="0"/>
    <x v="3"/>
    <x v="0"/>
    <x v="10"/>
    <s v="Jumbo Box"/>
    <x v="550"/>
    <n v="0.62"/>
    <x v="0"/>
    <x v="3"/>
    <x v="11"/>
    <x v="13"/>
    <n v="10115"/>
    <x v="76"/>
    <x v="73"/>
    <x v="820"/>
    <x v="33"/>
    <x v="838"/>
    <n v="23751"/>
    <n v="220.97"/>
    <x v="3"/>
  </r>
  <r>
    <x v="567"/>
    <s v="Edward Leonard"/>
    <x v="3"/>
    <n v="0.05"/>
    <n v="2.88"/>
    <n v="0.5"/>
    <x v="1"/>
    <x v="3"/>
    <x v="2"/>
    <x v="13"/>
    <s v="Small Box"/>
    <x v="551"/>
    <n v="0.36"/>
    <x v="0"/>
    <x v="2"/>
    <x v="8"/>
    <x v="486"/>
    <n v="93727"/>
    <x v="76"/>
    <x v="79"/>
    <x v="821"/>
    <x v="6"/>
    <x v="839"/>
    <n v="91062"/>
    <n v="2.83"/>
    <x v="2"/>
  </r>
  <r>
    <x v="568"/>
    <s v="Renee Alston"/>
    <x v="0"/>
    <n v="0.06"/>
    <n v="5.34"/>
    <n v="5.63"/>
    <x v="1"/>
    <x v="3"/>
    <x v="2"/>
    <x v="5"/>
    <s v="Small Box"/>
    <x v="552"/>
    <n v="0.39"/>
    <x v="0"/>
    <x v="3"/>
    <x v="28"/>
    <x v="487"/>
    <n v="19026"/>
    <x v="77"/>
    <x v="73"/>
    <x v="822"/>
    <x v="12"/>
    <x v="840"/>
    <n v="88928"/>
    <n v="5.28"/>
    <x v="3"/>
  </r>
  <r>
    <x v="568"/>
    <s v="Renee Alston"/>
    <x v="0"/>
    <n v="7.0000000000000007E-2"/>
    <n v="65.989999999999995"/>
    <n v="5.26"/>
    <x v="2"/>
    <x v="3"/>
    <x v="1"/>
    <x v="12"/>
    <s v="Small Box"/>
    <x v="553"/>
    <n v="0.56000000000000005"/>
    <x v="0"/>
    <x v="3"/>
    <x v="28"/>
    <x v="487"/>
    <n v="19026"/>
    <x v="77"/>
    <x v="80"/>
    <x v="823"/>
    <x v="18"/>
    <x v="841"/>
    <n v="88928"/>
    <n v="65.92"/>
    <x v="3"/>
  </r>
  <r>
    <x v="569"/>
    <s v="Geraldine Puckett"/>
    <x v="0"/>
    <n v="0.08"/>
    <n v="30.73"/>
    <n v="4"/>
    <x v="1"/>
    <x v="0"/>
    <x v="1"/>
    <x v="1"/>
    <s v="Small Box"/>
    <x v="210"/>
    <n v="0.75"/>
    <x v="0"/>
    <x v="2"/>
    <x v="14"/>
    <x v="302"/>
    <n v="97062"/>
    <x v="77"/>
    <x v="73"/>
    <x v="824"/>
    <x v="15"/>
    <x v="842"/>
    <n v="88667"/>
    <n v="30.650000000000002"/>
    <x v="2"/>
  </r>
  <r>
    <x v="570"/>
    <s v="Deborah Paul"/>
    <x v="0"/>
    <n v="0.05"/>
    <n v="14.56"/>
    <n v="3.5"/>
    <x v="1"/>
    <x v="0"/>
    <x v="2"/>
    <x v="8"/>
    <s v="Small Box"/>
    <x v="92"/>
    <n v="0.57999999999999996"/>
    <x v="0"/>
    <x v="2"/>
    <x v="14"/>
    <x v="488"/>
    <n v="97068"/>
    <x v="77"/>
    <x v="80"/>
    <x v="825"/>
    <x v="6"/>
    <x v="843"/>
    <n v="88667"/>
    <n v="14.51"/>
    <x v="2"/>
  </r>
  <r>
    <x v="570"/>
    <s v="Deborah Paul"/>
    <x v="0"/>
    <n v="0"/>
    <n v="299.99"/>
    <n v="11.64"/>
    <x v="1"/>
    <x v="0"/>
    <x v="1"/>
    <x v="4"/>
    <s v="Large Box"/>
    <x v="554"/>
    <n v="0.5"/>
    <x v="0"/>
    <x v="2"/>
    <x v="14"/>
    <x v="488"/>
    <n v="97068"/>
    <x v="77"/>
    <x v="80"/>
    <x v="826"/>
    <x v="18"/>
    <x v="844"/>
    <n v="88667"/>
    <n v="299.99"/>
    <x v="2"/>
  </r>
  <r>
    <x v="571"/>
    <s v="Toni Owens Poe"/>
    <x v="1"/>
    <n v="0.1"/>
    <n v="24.92"/>
    <n v="12.98"/>
    <x v="1"/>
    <x v="2"/>
    <x v="2"/>
    <x v="5"/>
    <s v="Small Box"/>
    <x v="555"/>
    <n v="0.39"/>
    <x v="0"/>
    <x v="1"/>
    <x v="2"/>
    <x v="489"/>
    <n v="46321"/>
    <x v="77"/>
    <x v="73"/>
    <x v="827"/>
    <x v="6"/>
    <x v="845"/>
    <n v="91310"/>
    <n v="24.82"/>
    <x v="1"/>
  </r>
  <r>
    <x v="571"/>
    <s v="Toni Owens Poe"/>
    <x v="1"/>
    <n v="0"/>
    <n v="12.28"/>
    <n v="6.35"/>
    <x v="2"/>
    <x v="2"/>
    <x v="2"/>
    <x v="7"/>
    <s v="Small Box"/>
    <x v="556"/>
    <n v="0.38"/>
    <x v="0"/>
    <x v="1"/>
    <x v="2"/>
    <x v="489"/>
    <n v="46321"/>
    <x v="77"/>
    <x v="79"/>
    <x v="828"/>
    <x v="12"/>
    <x v="846"/>
    <n v="91310"/>
    <n v="12.28"/>
    <x v="1"/>
  </r>
  <r>
    <x v="572"/>
    <s v="Robyn Hayes"/>
    <x v="1"/>
    <n v="0.03"/>
    <n v="40.97"/>
    <n v="8.99"/>
    <x v="2"/>
    <x v="3"/>
    <x v="2"/>
    <x v="2"/>
    <s v="Small Pack"/>
    <x v="557"/>
    <n v="0.59"/>
    <x v="0"/>
    <x v="0"/>
    <x v="34"/>
    <x v="490"/>
    <n v="37027"/>
    <x v="77"/>
    <x v="79"/>
    <x v="829"/>
    <x v="18"/>
    <x v="847"/>
    <n v="88016"/>
    <n v="40.94"/>
    <x v="0"/>
  </r>
  <r>
    <x v="573"/>
    <s v="Bob Berg"/>
    <x v="1"/>
    <n v="0"/>
    <n v="21.98"/>
    <n v="2.87"/>
    <x v="1"/>
    <x v="3"/>
    <x v="2"/>
    <x v="2"/>
    <s v="Small Pack"/>
    <x v="558"/>
    <n v="0.55000000000000004"/>
    <x v="0"/>
    <x v="0"/>
    <x v="12"/>
    <x v="491"/>
    <n v="33161"/>
    <x v="77"/>
    <x v="79"/>
    <x v="830"/>
    <x v="47"/>
    <x v="848"/>
    <n v="87884"/>
    <n v="21.98"/>
    <x v="0"/>
  </r>
  <r>
    <x v="181"/>
    <s v="Andrew Gonzalez"/>
    <x v="1"/>
    <n v="7.0000000000000007E-2"/>
    <n v="28.99"/>
    <n v="8.59"/>
    <x v="1"/>
    <x v="1"/>
    <x v="1"/>
    <x v="12"/>
    <s v="Medium Box"/>
    <x v="329"/>
    <n v="0.56000000000000005"/>
    <x v="0"/>
    <x v="0"/>
    <x v="9"/>
    <x v="170"/>
    <n v="28206"/>
    <x v="77"/>
    <x v="73"/>
    <x v="831"/>
    <x v="56"/>
    <x v="849"/>
    <n v="16676"/>
    <n v="28.919999999999998"/>
    <x v="0"/>
  </r>
  <r>
    <x v="574"/>
    <s v="Stuart C Robinson"/>
    <x v="1"/>
    <n v="7.0000000000000007E-2"/>
    <n v="28.99"/>
    <n v="8.59"/>
    <x v="1"/>
    <x v="1"/>
    <x v="1"/>
    <x v="12"/>
    <s v="Medium Box"/>
    <x v="329"/>
    <n v="0.56000000000000005"/>
    <x v="0"/>
    <x v="3"/>
    <x v="27"/>
    <x v="492"/>
    <n v="44039"/>
    <x v="77"/>
    <x v="73"/>
    <x v="832"/>
    <x v="19"/>
    <x v="850"/>
    <n v="87631"/>
    <n v="28.919999999999998"/>
    <x v="3"/>
  </r>
  <r>
    <x v="575"/>
    <s v="Diane Lu"/>
    <x v="1"/>
    <n v="0.04"/>
    <n v="39.479999999999997"/>
    <n v="1.99"/>
    <x v="2"/>
    <x v="3"/>
    <x v="1"/>
    <x v="1"/>
    <s v="Small Pack"/>
    <x v="404"/>
    <n v="0.54"/>
    <x v="0"/>
    <x v="0"/>
    <x v="12"/>
    <x v="493"/>
    <n v="32303"/>
    <x v="77"/>
    <x v="73"/>
    <x v="833"/>
    <x v="2"/>
    <x v="851"/>
    <n v="90814"/>
    <n v="39.44"/>
    <x v="0"/>
  </r>
  <r>
    <x v="575"/>
    <s v="Diane Lu"/>
    <x v="1"/>
    <n v="0"/>
    <n v="8.1199999999999992"/>
    <n v="2.83"/>
    <x v="1"/>
    <x v="3"/>
    <x v="1"/>
    <x v="1"/>
    <s v="Small Pack"/>
    <x v="545"/>
    <n v="0.77"/>
    <x v="0"/>
    <x v="0"/>
    <x v="12"/>
    <x v="493"/>
    <n v="32303"/>
    <x v="77"/>
    <x v="79"/>
    <x v="834"/>
    <x v="40"/>
    <x v="852"/>
    <n v="90814"/>
    <n v="8.1199999999999992"/>
    <x v="0"/>
  </r>
  <r>
    <x v="576"/>
    <s v="Joy Kaplan McNeill"/>
    <x v="3"/>
    <n v="0.06"/>
    <n v="6.48"/>
    <n v="5.14"/>
    <x v="2"/>
    <x v="2"/>
    <x v="2"/>
    <x v="7"/>
    <s v="Small Box"/>
    <x v="559"/>
    <n v="0.37"/>
    <x v="0"/>
    <x v="2"/>
    <x v="8"/>
    <x v="494"/>
    <n v="92008"/>
    <x v="77"/>
    <x v="80"/>
    <x v="835"/>
    <x v="19"/>
    <x v="853"/>
    <n v="86847"/>
    <n v="6.4200000000000008"/>
    <x v="2"/>
  </r>
  <r>
    <x v="577"/>
    <s v="Erika Morgan"/>
    <x v="3"/>
    <n v="0.02"/>
    <n v="30.73"/>
    <n v="4"/>
    <x v="1"/>
    <x v="2"/>
    <x v="1"/>
    <x v="1"/>
    <s v="Small Box"/>
    <x v="210"/>
    <n v="0.75"/>
    <x v="0"/>
    <x v="3"/>
    <x v="22"/>
    <x v="495"/>
    <n v="6478"/>
    <x v="77"/>
    <x v="81"/>
    <x v="836"/>
    <x v="47"/>
    <x v="854"/>
    <n v="86847"/>
    <n v="30.71"/>
    <x v="3"/>
  </r>
  <r>
    <x v="578"/>
    <s v="Marianne Connor"/>
    <x v="3"/>
    <n v="0.05"/>
    <n v="4.9800000000000004"/>
    <n v="0.49"/>
    <x v="1"/>
    <x v="1"/>
    <x v="2"/>
    <x v="13"/>
    <s v="Small Box"/>
    <x v="352"/>
    <n v="0.39"/>
    <x v="0"/>
    <x v="2"/>
    <x v="43"/>
    <x v="33"/>
    <n v="88201"/>
    <x v="77"/>
    <x v="73"/>
    <x v="837"/>
    <x v="6"/>
    <x v="855"/>
    <n v="90952"/>
    <n v="4.9300000000000006"/>
    <x v="2"/>
  </r>
  <r>
    <x v="579"/>
    <s v="Lawrence Hester"/>
    <x v="0"/>
    <n v="0.04"/>
    <n v="3.08"/>
    <n v="0.99"/>
    <x v="1"/>
    <x v="2"/>
    <x v="2"/>
    <x v="13"/>
    <s v="Small Box"/>
    <x v="204"/>
    <n v="0.37"/>
    <x v="0"/>
    <x v="0"/>
    <x v="32"/>
    <x v="255"/>
    <n v="42071"/>
    <x v="78"/>
    <x v="80"/>
    <x v="838"/>
    <x v="23"/>
    <x v="856"/>
    <n v="86327"/>
    <n v="3.04"/>
    <x v="0"/>
  </r>
  <r>
    <x v="579"/>
    <s v="Lawrence Hester"/>
    <x v="0"/>
    <n v="0.02"/>
    <n v="6.48"/>
    <n v="5.9"/>
    <x v="1"/>
    <x v="2"/>
    <x v="2"/>
    <x v="7"/>
    <s v="Small Box"/>
    <x v="560"/>
    <n v="0.37"/>
    <x v="0"/>
    <x v="0"/>
    <x v="32"/>
    <x v="255"/>
    <n v="42071"/>
    <x v="78"/>
    <x v="80"/>
    <x v="839"/>
    <x v="1"/>
    <x v="381"/>
    <n v="86327"/>
    <n v="6.4600000000000009"/>
    <x v="0"/>
  </r>
  <r>
    <x v="579"/>
    <s v="Lawrence Hester"/>
    <x v="0"/>
    <n v="0.04"/>
    <n v="125.99"/>
    <n v="4.2"/>
    <x v="1"/>
    <x v="2"/>
    <x v="1"/>
    <x v="12"/>
    <s v="Small Box"/>
    <x v="461"/>
    <n v="0.59"/>
    <x v="0"/>
    <x v="0"/>
    <x v="32"/>
    <x v="255"/>
    <n v="42071"/>
    <x v="78"/>
    <x v="81"/>
    <x v="840"/>
    <x v="4"/>
    <x v="857"/>
    <n v="86327"/>
    <n v="125.94999999999999"/>
    <x v="0"/>
  </r>
  <r>
    <x v="580"/>
    <s v="Alexander O'Brien"/>
    <x v="0"/>
    <n v="0.04"/>
    <n v="3.08"/>
    <n v="0.99"/>
    <x v="1"/>
    <x v="2"/>
    <x v="2"/>
    <x v="13"/>
    <s v="Small Box"/>
    <x v="204"/>
    <n v="0.37"/>
    <x v="0"/>
    <x v="1"/>
    <x v="18"/>
    <x v="496"/>
    <n v="77041"/>
    <x v="78"/>
    <x v="80"/>
    <x v="841"/>
    <x v="57"/>
    <x v="858"/>
    <n v="548"/>
    <n v="3.04"/>
    <x v="1"/>
  </r>
  <r>
    <x v="580"/>
    <s v="Alexander O'Brien"/>
    <x v="0"/>
    <n v="0.02"/>
    <n v="6.48"/>
    <n v="5.9"/>
    <x v="1"/>
    <x v="2"/>
    <x v="2"/>
    <x v="7"/>
    <s v="Small Box"/>
    <x v="560"/>
    <n v="0.37"/>
    <x v="0"/>
    <x v="1"/>
    <x v="18"/>
    <x v="496"/>
    <n v="77041"/>
    <x v="78"/>
    <x v="80"/>
    <x v="842"/>
    <x v="58"/>
    <x v="859"/>
    <n v="548"/>
    <n v="6.4600000000000009"/>
    <x v="1"/>
  </r>
  <r>
    <x v="580"/>
    <s v="Alexander O'Brien"/>
    <x v="0"/>
    <n v="0.04"/>
    <n v="125.99"/>
    <n v="4.2"/>
    <x v="1"/>
    <x v="2"/>
    <x v="1"/>
    <x v="12"/>
    <s v="Small Box"/>
    <x v="461"/>
    <n v="0.59"/>
    <x v="0"/>
    <x v="1"/>
    <x v="18"/>
    <x v="496"/>
    <n v="77041"/>
    <x v="78"/>
    <x v="81"/>
    <x v="843"/>
    <x v="32"/>
    <x v="860"/>
    <n v="548"/>
    <n v="125.94999999999999"/>
    <x v="1"/>
  </r>
  <r>
    <x v="581"/>
    <s v="Christopher Bryant"/>
    <x v="2"/>
    <n v="0.06"/>
    <n v="160.97999999999999"/>
    <n v="35.020000000000003"/>
    <x v="0"/>
    <x v="1"/>
    <x v="0"/>
    <x v="10"/>
    <s v="Jumbo Box"/>
    <x v="561"/>
    <n v="0.72"/>
    <x v="0"/>
    <x v="2"/>
    <x v="8"/>
    <x v="497"/>
    <n v="95051"/>
    <x v="78"/>
    <x v="78"/>
    <x v="844"/>
    <x v="2"/>
    <x v="861"/>
    <n v="87953"/>
    <n v="160.91999999999999"/>
    <x v="2"/>
  </r>
  <r>
    <x v="366"/>
    <s v="Neal Wolfe"/>
    <x v="2"/>
    <n v="0.06"/>
    <n v="160.97999999999999"/>
    <n v="35.020000000000003"/>
    <x v="0"/>
    <x v="1"/>
    <x v="0"/>
    <x v="10"/>
    <s v="Jumbo Box"/>
    <x v="561"/>
    <n v="0.72"/>
    <x v="0"/>
    <x v="2"/>
    <x v="4"/>
    <x v="20"/>
    <n v="98119"/>
    <x v="78"/>
    <x v="78"/>
    <x v="844"/>
    <x v="52"/>
    <x v="862"/>
    <n v="11077"/>
    <n v="160.91999999999999"/>
    <x v="2"/>
  </r>
  <r>
    <x v="582"/>
    <s v="Ruby Gibbons"/>
    <x v="4"/>
    <n v="0.04"/>
    <n v="1637.53"/>
    <n v="24.49"/>
    <x v="1"/>
    <x v="3"/>
    <x v="2"/>
    <x v="16"/>
    <s v="Medium Box"/>
    <x v="562"/>
    <n v="0.81"/>
    <x v="0"/>
    <x v="1"/>
    <x v="10"/>
    <x v="498"/>
    <n v="60130"/>
    <x v="78"/>
    <x v="81"/>
    <x v="845"/>
    <x v="0"/>
    <x v="863"/>
    <n v="89166"/>
    <n v="1637.49"/>
    <x v="1"/>
  </r>
  <r>
    <x v="583"/>
    <s v="Benjamin Kaufman"/>
    <x v="4"/>
    <n v="0.01"/>
    <n v="19.98"/>
    <n v="4"/>
    <x v="1"/>
    <x v="3"/>
    <x v="1"/>
    <x v="1"/>
    <s v="Small Box"/>
    <x v="563"/>
    <n v="0.68"/>
    <x v="0"/>
    <x v="3"/>
    <x v="35"/>
    <x v="499"/>
    <n v="1007"/>
    <x v="78"/>
    <x v="79"/>
    <x v="846"/>
    <x v="0"/>
    <x v="864"/>
    <n v="89166"/>
    <n v="19.97"/>
    <x v="3"/>
  </r>
  <r>
    <x v="584"/>
    <s v="Amy Shea"/>
    <x v="4"/>
    <n v="0.09"/>
    <n v="2.89"/>
    <n v="0.5"/>
    <x v="1"/>
    <x v="2"/>
    <x v="2"/>
    <x v="13"/>
    <s v="Small Box"/>
    <x v="230"/>
    <n v="0.38"/>
    <x v="0"/>
    <x v="1"/>
    <x v="20"/>
    <x v="500"/>
    <n v="52501"/>
    <x v="78"/>
    <x v="81"/>
    <x v="847"/>
    <x v="45"/>
    <x v="865"/>
    <n v="88475"/>
    <n v="2.8000000000000003"/>
    <x v="1"/>
  </r>
  <r>
    <x v="584"/>
    <s v="Amy Shea"/>
    <x v="4"/>
    <n v="0.02"/>
    <n v="48.91"/>
    <n v="5.81"/>
    <x v="1"/>
    <x v="2"/>
    <x v="2"/>
    <x v="7"/>
    <s v="Small Box"/>
    <x v="564"/>
    <n v="0.38"/>
    <x v="0"/>
    <x v="1"/>
    <x v="20"/>
    <x v="500"/>
    <n v="52501"/>
    <x v="78"/>
    <x v="80"/>
    <x v="848"/>
    <x v="0"/>
    <x v="866"/>
    <n v="88475"/>
    <n v="48.889999999999993"/>
    <x v="1"/>
  </r>
  <r>
    <x v="585"/>
    <s v="Jeanne Nguyen"/>
    <x v="4"/>
    <n v="7.0000000000000007E-2"/>
    <n v="13.73"/>
    <n v="6.85"/>
    <x v="1"/>
    <x v="1"/>
    <x v="0"/>
    <x v="11"/>
    <s v="Wrap Bag"/>
    <x v="565"/>
    <n v="0.54"/>
    <x v="0"/>
    <x v="3"/>
    <x v="27"/>
    <x v="501"/>
    <n v="45324"/>
    <x v="78"/>
    <x v="80"/>
    <x v="849"/>
    <x v="31"/>
    <x v="867"/>
    <n v="86646"/>
    <n v="13.66"/>
    <x v="3"/>
  </r>
  <r>
    <x v="586"/>
    <s v="Connie Bunn"/>
    <x v="4"/>
    <n v="0.06"/>
    <n v="2.61"/>
    <n v="0.5"/>
    <x v="1"/>
    <x v="3"/>
    <x v="2"/>
    <x v="13"/>
    <s v="Small Box"/>
    <x v="508"/>
    <n v="0.39"/>
    <x v="0"/>
    <x v="1"/>
    <x v="20"/>
    <x v="502"/>
    <n v="50158"/>
    <x v="78"/>
    <x v="81"/>
    <x v="850"/>
    <x v="0"/>
    <x v="868"/>
    <n v="87554"/>
    <n v="2.5499999999999998"/>
    <x v="1"/>
  </r>
  <r>
    <x v="587"/>
    <s v="Daniel Huff"/>
    <x v="3"/>
    <n v="0.02"/>
    <n v="9.11"/>
    <n v="2.15"/>
    <x v="1"/>
    <x v="2"/>
    <x v="2"/>
    <x v="7"/>
    <s v="Wrap Bag"/>
    <x v="9"/>
    <n v="0.4"/>
    <x v="0"/>
    <x v="1"/>
    <x v="30"/>
    <x v="503"/>
    <n v="53214"/>
    <x v="78"/>
    <x v="81"/>
    <x v="851"/>
    <x v="6"/>
    <x v="869"/>
    <n v="91435"/>
    <n v="9.09"/>
    <x v="1"/>
  </r>
  <r>
    <x v="229"/>
    <s v="Oscar Kenney"/>
    <x v="3"/>
    <n v="0.06"/>
    <n v="12.64"/>
    <n v="4.9800000000000004"/>
    <x v="1"/>
    <x v="2"/>
    <x v="0"/>
    <x v="11"/>
    <s v="Small Pack"/>
    <x v="566"/>
    <n v="0.48"/>
    <x v="0"/>
    <x v="1"/>
    <x v="30"/>
    <x v="211"/>
    <n v="53095"/>
    <x v="78"/>
    <x v="81"/>
    <x v="852"/>
    <x v="2"/>
    <x v="870"/>
    <n v="91435"/>
    <n v="12.58"/>
    <x v="1"/>
  </r>
  <r>
    <x v="588"/>
    <s v="Alicia Curtis"/>
    <x v="1"/>
    <n v="0.09"/>
    <n v="6.48"/>
    <n v="6.35"/>
    <x v="1"/>
    <x v="2"/>
    <x v="2"/>
    <x v="7"/>
    <s v="Small Box"/>
    <x v="567"/>
    <n v="0.37"/>
    <x v="0"/>
    <x v="2"/>
    <x v="4"/>
    <x v="504"/>
    <n v="98408"/>
    <x v="79"/>
    <x v="81"/>
    <x v="853"/>
    <x v="2"/>
    <x v="871"/>
    <n v="89915"/>
    <n v="6.3900000000000006"/>
    <x v="2"/>
  </r>
  <r>
    <x v="589"/>
    <s v="Danielle Daniel"/>
    <x v="1"/>
    <n v="0.03"/>
    <n v="420.98"/>
    <n v="19.989999999999998"/>
    <x v="1"/>
    <x v="2"/>
    <x v="2"/>
    <x v="5"/>
    <s v="Small Box"/>
    <x v="278"/>
    <n v="0.35"/>
    <x v="0"/>
    <x v="3"/>
    <x v="27"/>
    <x v="310"/>
    <n v="43081"/>
    <x v="79"/>
    <x v="81"/>
    <x v="854"/>
    <x v="19"/>
    <x v="872"/>
    <n v="87077"/>
    <n v="420.95000000000005"/>
    <x v="3"/>
  </r>
  <r>
    <x v="590"/>
    <s v="Malcolm French"/>
    <x v="2"/>
    <n v="0.05"/>
    <n v="5.74"/>
    <n v="5.3"/>
    <x v="1"/>
    <x v="3"/>
    <x v="2"/>
    <x v="16"/>
    <s v="Small Pack"/>
    <x v="568"/>
    <n v="0.55000000000000004"/>
    <x v="0"/>
    <x v="3"/>
    <x v="47"/>
    <x v="505"/>
    <n v="3054"/>
    <x v="79"/>
    <x v="82"/>
    <x v="855"/>
    <x v="12"/>
    <x v="873"/>
    <n v="87382"/>
    <n v="5.69"/>
    <x v="3"/>
  </r>
  <r>
    <x v="4"/>
    <s v="Tamara Dickinson"/>
    <x v="2"/>
    <n v="0.02"/>
    <n v="13.48"/>
    <n v="4.51"/>
    <x v="1"/>
    <x v="2"/>
    <x v="2"/>
    <x v="6"/>
    <s v="Small Box"/>
    <x v="569"/>
    <n v="0.59"/>
    <x v="0"/>
    <x v="2"/>
    <x v="4"/>
    <x v="4"/>
    <n v="98273"/>
    <x v="79"/>
    <x v="83"/>
    <x v="856"/>
    <x v="13"/>
    <x v="874"/>
    <n v="86233"/>
    <n v="13.46"/>
    <x v="2"/>
  </r>
  <r>
    <x v="419"/>
    <s v="Marshall Brandt Briggs"/>
    <x v="4"/>
    <n v="0.09"/>
    <n v="2.88"/>
    <n v="0.99"/>
    <x v="1"/>
    <x v="3"/>
    <x v="2"/>
    <x v="13"/>
    <s v="Small Box"/>
    <x v="51"/>
    <n v="0.36"/>
    <x v="0"/>
    <x v="0"/>
    <x v="34"/>
    <x v="369"/>
    <n v="37804"/>
    <x v="79"/>
    <x v="83"/>
    <x v="857"/>
    <x v="19"/>
    <x v="875"/>
    <n v="89140"/>
    <n v="2.79"/>
    <x v="0"/>
  </r>
  <r>
    <x v="591"/>
    <s v="Lee Xu"/>
    <x v="4"/>
    <n v="0"/>
    <n v="6783.02"/>
    <n v="24.49"/>
    <x v="1"/>
    <x v="1"/>
    <x v="1"/>
    <x v="3"/>
    <s v="Large Box"/>
    <x v="86"/>
    <n v="0.39"/>
    <x v="0"/>
    <x v="0"/>
    <x v="16"/>
    <x v="77"/>
    <n v="35756"/>
    <x v="79"/>
    <x v="81"/>
    <x v="858"/>
    <x v="6"/>
    <x v="876"/>
    <n v="85938"/>
    <n v="6783.02"/>
    <x v="0"/>
  </r>
  <r>
    <x v="592"/>
    <s v="Gretchen Best Wilkins"/>
    <x v="3"/>
    <n v="0.02"/>
    <n v="55.94"/>
    <n v="6.55"/>
    <x v="1"/>
    <x v="1"/>
    <x v="1"/>
    <x v="1"/>
    <s v="Small Box"/>
    <x v="570"/>
    <n v="0.68"/>
    <x v="0"/>
    <x v="2"/>
    <x v="4"/>
    <x v="506"/>
    <n v="98037"/>
    <x v="79"/>
    <x v="83"/>
    <x v="859"/>
    <x v="8"/>
    <x v="877"/>
    <n v="88824"/>
    <n v="55.919999999999995"/>
    <x v="2"/>
  </r>
  <r>
    <x v="593"/>
    <s v="Norman Shields"/>
    <x v="1"/>
    <n v="0.09"/>
    <n v="4.91"/>
    <n v="0.5"/>
    <x v="1"/>
    <x v="3"/>
    <x v="2"/>
    <x v="13"/>
    <s v="Small Box"/>
    <x v="308"/>
    <n v="0.36"/>
    <x v="0"/>
    <x v="2"/>
    <x v="8"/>
    <x v="507"/>
    <n v="95687"/>
    <x v="80"/>
    <x v="83"/>
    <x v="860"/>
    <x v="13"/>
    <x v="878"/>
    <n v="90597"/>
    <n v="4.82"/>
    <x v="2"/>
  </r>
  <r>
    <x v="593"/>
    <s v="Norman Shields"/>
    <x v="1"/>
    <n v="0.01"/>
    <n v="296.18"/>
    <n v="54.12"/>
    <x v="0"/>
    <x v="3"/>
    <x v="0"/>
    <x v="0"/>
    <s v="Jumbo Box"/>
    <x v="345"/>
    <n v="0.76"/>
    <x v="0"/>
    <x v="2"/>
    <x v="8"/>
    <x v="507"/>
    <n v="95687"/>
    <x v="80"/>
    <x v="77"/>
    <x v="861"/>
    <x v="13"/>
    <x v="879"/>
    <n v="90597"/>
    <n v="296.17"/>
    <x v="2"/>
  </r>
  <r>
    <x v="594"/>
    <s v="Cathy Simon"/>
    <x v="1"/>
    <n v="7.0000000000000007E-2"/>
    <n v="39.479999999999997"/>
    <n v="1.99"/>
    <x v="1"/>
    <x v="2"/>
    <x v="1"/>
    <x v="1"/>
    <s v="Small Pack"/>
    <x v="404"/>
    <n v="0.54"/>
    <x v="0"/>
    <x v="1"/>
    <x v="20"/>
    <x v="508"/>
    <n v="51503"/>
    <x v="80"/>
    <x v="78"/>
    <x v="862"/>
    <x v="7"/>
    <x v="880"/>
    <n v="88367"/>
    <n v="39.409999999999997"/>
    <x v="1"/>
  </r>
  <r>
    <x v="594"/>
    <s v="Cathy Simon"/>
    <x v="1"/>
    <n v="0"/>
    <n v="4.91"/>
    <n v="0.5"/>
    <x v="1"/>
    <x v="2"/>
    <x v="2"/>
    <x v="13"/>
    <s v="Small Box"/>
    <x v="308"/>
    <n v="0.36"/>
    <x v="0"/>
    <x v="1"/>
    <x v="20"/>
    <x v="508"/>
    <n v="51503"/>
    <x v="80"/>
    <x v="78"/>
    <x v="863"/>
    <x v="0"/>
    <x v="881"/>
    <n v="88367"/>
    <n v="4.91"/>
    <x v="1"/>
  </r>
  <r>
    <x v="10"/>
    <s v="Ernest Oh"/>
    <x v="2"/>
    <n v="0.02"/>
    <n v="48.04"/>
    <n v="5.09"/>
    <x v="1"/>
    <x v="1"/>
    <x v="2"/>
    <x v="7"/>
    <s v="Small Box"/>
    <x v="135"/>
    <n v="0.37"/>
    <x v="0"/>
    <x v="2"/>
    <x v="8"/>
    <x v="10"/>
    <n v="90049"/>
    <x v="80"/>
    <x v="82"/>
    <x v="864"/>
    <x v="27"/>
    <x v="882"/>
    <n v="8257"/>
    <n v="48.019999999999996"/>
    <x v="2"/>
  </r>
  <r>
    <x v="7"/>
    <s v="Jane Shah"/>
    <x v="2"/>
    <n v="0.05"/>
    <n v="1500.97"/>
    <n v="29.7"/>
    <x v="0"/>
    <x v="1"/>
    <x v="1"/>
    <x v="3"/>
    <s v="Jumbo Drum"/>
    <x v="571"/>
    <n v="0.56999999999999995"/>
    <x v="0"/>
    <x v="1"/>
    <x v="7"/>
    <x v="7"/>
    <n v="55372"/>
    <x v="80"/>
    <x v="81"/>
    <x v="865"/>
    <x v="3"/>
    <x v="883"/>
    <n v="89084"/>
    <n v="1500.92"/>
    <x v="1"/>
  </r>
  <r>
    <x v="7"/>
    <s v="Jane Shah"/>
    <x v="2"/>
    <n v="0.02"/>
    <n v="48.04"/>
    <n v="5.09"/>
    <x v="1"/>
    <x v="1"/>
    <x v="2"/>
    <x v="7"/>
    <s v="Small Box"/>
    <x v="135"/>
    <n v="0.37"/>
    <x v="0"/>
    <x v="1"/>
    <x v="7"/>
    <x v="7"/>
    <n v="55372"/>
    <x v="80"/>
    <x v="82"/>
    <x v="866"/>
    <x v="18"/>
    <x v="884"/>
    <n v="89084"/>
    <n v="48.019999999999996"/>
    <x v="1"/>
  </r>
  <r>
    <x v="7"/>
    <s v="Jane Shah"/>
    <x v="2"/>
    <n v="0.03"/>
    <n v="4.28"/>
    <n v="1.6"/>
    <x v="1"/>
    <x v="1"/>
    <x v="2"/>
    <x v="2"/>
    <s v="Wrap Bag"/>
    <x v="572"/>
    <n v="0.57999999999999996"/>
    <x v="0"/>
    <x v="1"/>
    <x v="7"/>
    <x v="7"/>
    <n v="55372"/>
    <x v="80"/>
    <x v="84"/>
    <x v="867"/>
    <x v="3"/>
    <x v="885"/>
    <n v="89084"/>
    <n v="4.25"/>
    <x v="1"/>
  </r>
  <r>
    <x v="595"/>
    <s v="Franklin Spencer"/>
    <x v="4"/>
    <n v="0.1"/>
    <n v="152.47999999999999"/>
    <n v="4"/>
    <x v="2"/>
    <x v="3"/>
    <x v="1"/>
    <x v="1"/>
    <s v="Small Box"/>
    <x v="573"/>
    <n v="0.79"/>
    <x v="0"/>
    <x v="1"/>
    <x v="38"/>
    <x v="509"/>
    <n v="66801"/>
    <x v="80"/>
    <x v="83"/>
    <x v="868"/>
    <x v="7"/>
    <x v="886"/>
    <n v="88870"/>
    <n v="152.38"/>
    <x v="1"/>
  </r>
  <r>
    <x v="596"/>
    <s v="Eileen McDonald"/>
    <x v="4"/>
    <n v="0.08"/>
    <n v="6.84"/>
    <n v="8.3699999999999992"/>
    <x v="1"/>
    <x v="3"/>
    <x v="2"/>
    <x v="16"/>
    <s v="Small Pack"/>
    <x v="233"/>
    <n v="0.57999999999999996"/>
    <x v="0"/>
    <x v="2"/>
    <x v="15"/>
    <x v="21"/>
    <n v="84020"/>
    <x v="80"/>
    <x v="78"/>
    <x v="869"/>
    <x v="3"/>
    <x v="887"/>
    <n v="88870"/>
    <n v="6.76"/>
    <x v="2"/>
  </r>
  <r>
    <x v="597"/>
    <s v="Sally House"/>
    <x v="3"/>
    <n v="0.01"/>
    <n v="145.44999999999999"/>
    <n v="17.850000000000001"/>
    <x v="0"/>
    <x v="3"/>
    <x v="1"/>
    <x v="3"/>
    <s v="Jumbo Drum"/>
    <x v="46"/>
    <n v="0.56000000000000005"/>
    <x v="0"/>
    <x v="1"/>
    <x v="18"/>
    <x v="34"/>
    <n v="76028"/>
    <x v="80"/>
    <x v="83"/>
    <x v="870"/>
    <x v="2"/>
    <x v="888"/>
    <n v="91581"/>
    <n v="145.44"/>
    <x v="1"/>
  </r>
  <r>
    <x v="598"/>
    <s v="Tara Powers Underwood"/>
    <x v="3"/>
    <n v="0.03"/>
    <n v="12.28"/>
    <n v="6.35"/>
    <x v="1"/>
    <x v="0"/>
    <x v="2"/>
    <x v="7"/>
    <s v="Small Box"/>
    <x v="556"/>
    <n v="0.38"/>
    <x v="0"/>
    <x v="0"/>
    <x v="0"/>
    <x v="278"/>
    <n v="38701"/>
    <x v="80"/>
    <x v="78"/>
    <x v="91"/>
    <x v="12"/>
    <x v="889"/>
    <n v="87484"/>
    <n v="12.25"/>
    <x v="0"/>
  </r>
  <r>
    <x v="599"/>
    <s v="Laurie Moon"/>
    <x v="3"/>
    <n v="0.03"/>
    <n v="160.97999999999999"/>
    <n v="30"/>
    <x v="0"/>
    <x v="1"/>
    <x v="0"/>
    <x v="9"/>
    <s v="Jumbo Drum"/>
    <x v="285"/>
    <n v="0.62"/>
    <x v="0"/>
    <x v="3"/>
    <x v="11"/>
    <x v="510"/>
    <n v="10562"/>
    <x v="80"/>
    <x v="77"/>
    <x v="871"/>
    <x v="8"/>
    <x v="890"/>
    <n v="86465"/>
    <n v="160.94999999999999"/>
    <x v="3"/>
  </r>
  <r>
    <x v="88"/>
    <s v="Sherri F Vogel"/>
    <x v="0"/>
    <n v="0.06"/>
    <n v="40.99"/>
    <n v="17.48"/>
    <x v="1"/>
    <x v="1"/>
    <x v="2"/>
    <x v="7"/>
    <s v="Small Box"/>
    <x v="451"/>
    <n v="0.36"/>
    <x v="0"/>
    <x v="1"/>
    <x v="25"/>
    <x v="84"/>
    <n v="48823"/>
    <x v="81"/>
    <x v="77"/>
    <x v="872"/>
    <x v="15"/>
    <x v="891"/>
    <n v="89041"/>
    <n v="40.93"/>
    <x v="1"/>
  </r>
  <r>
    <x v="159"/>
    <s v="Amy Hamrick Melvin"/>
    <x v="0"/>
    <n v="0.1"/>
    <n v="20.27"/>
    <n v="3.99"/>
    <x v="1"/>
    <x v="3"/>
    <x v="2"/>
    <x v="8"/>
    <s v="Small Box"/>
    <x v="574"/>
    <n v="0.56999999999999995"/>
    <x v="0"/>
    <x v="3"/>
    <x v="11"/>
    <x v="13"/>
    <n v="10004"/>
    <x v="81"/>
    <x v="78"/>
    <x v="873"/>
    <x v="58"/>
    <x v="892"/>
    <n v="53153"/>
    <n v="20.169999999999998"/>
    <x v="3"/>
  </r>
  <r>
    <x v="600"/>
    <s v="Phyllis Little"/>
    <x v="0"/>
    <n v="0.1"/>
    <n v="20.27"/>
    <n v="3.99"/>
    <x v="1"/>
    <x v="3"/>
    <x v="2"/>
    <x v="8"/>
    <s v="Small Box"/>
    <x v="574"/>
    <n v="0.56999999999999995"/>
    <x v="0"/>
    <x v="0"/>
    <x v="34"/>
    <x v="511"/>
    <n v="38134"/>
    <x v="81"/>
    <x v="78"/>
    <x v="874"/>
    <x v="1"/>
    <x v="893"/>
    <n v="88017"/>
    <n v="20.169999999999998"/>
    <x v="0"/>
  </r>
  <r>
    <x v="159"/>
    <s v="Amy Hamrick Melvin"/>
    <x v="1"/>
    <n v="0.05"/>
    <n v="4.84"/>
    <n v="0.71"/>
    <x v="2"/>
    <x v="3"/>
    <x v="2"/>
    <x v="2"/>
    <s v="Wrap Bag"/>
    <x v="2"/>
    <n v="0.52"/>
    <x v="0"/>
    <x v="3"/>
    <x v="11"/>
    <x v="13"/>
    <n v="10004"/>
    <x v="81"/>
    <x v="83"/>
    <x v="875"/>
    <x v="41"/>
    <x v="894"/>
    <n v="34017"/>
    <n v="4.79"/>
    <x v="3"/>
  </r>
  <r>
    <x v="159"/>
    <s v="Amy Hamrick Melvin"/>
    <x v="1"/>
    <n v="0.01"/>
    <n v="14.98"/>
    <n v="7.69"/>
    <x v="1"/>
    <x v="3"/>
    <x v="2"/>
    <x v="6"/>
    <s v="Small Box"/>
    <x v="215"/>
    <n v="0.56999999999999995"/>
    <x v="0"/>
    <x v="3"/>
    <x v="11"/>
    <x v="13"/>
    <n v="10004"/>
    <x v="81"/>
    <x v="77"/>
    <x v="876"/>
    <x v="51"/>
    <x v="895"/>
    <n v="34017"/>
    <n v="14.97"/>
    <x v="3"/>
  </r>
  <r>
    <x v="323"/>
    <s v="Brandon E Shepherd"/>
    <x v="1"/>
    <n v="0.05"/>
    <n v="4.84"/>
    <n v="0.71"/>
    <x v="2"/>
    <x v="3"/>
    <x v="2"/>
    <x v="2"/>
    <s v="Wrap Bag"/>
    <x v="2"/>
    <n v="0.52"/>
    <x v="0"/>
    <x v="1"/>
    <x v="46"/>
    <x v="291"/>
    <n v="57103"/>
    <x v="81"/>
    <x v="83"/>
    <x v="877"/>
    <x v="18"/>
    <x v="896"/>
    <n v="88014"/>
    <n v="4.79"/>
    <x v="1"/>
  </r>
  <r>
    <x v="601"/>
    <s v="Ellen Sparks"/>
    <x v="2"/>
    <n v="0.06"/>
    <n v="20.99"/>
    <n v="0.99"/>
    <x v="1"/>
    <x v="3"/>
    <x v="1"/>
    <x v="12"/>
    <s v="Wrap Bag"/>
    <x v="575"/>
    <n v="0.37"/>
    <x v="0"/>
    <x v="1"/>
    <x v="30"/>
    <x v="512"/>
    <n v="54956"/>
    <x v="81"/>
    <x v="85"/>
    <x v="878"/>
    <x v="27"/>
    <x v="897"/>
    <n v="90265"/>
    <n v="20.93"/>
    <x v="1"/>
  </r>
  <r>
    <x v="602"/>
    <s v="Patsy Harmon"/>
    <x v="4"/>
    <n v="0.09"/>
    <n v="4.55"/>
    <n v="1.49"/>
    <x v="1"/>
    <x v="1"/>
    <x v="2"/>
    <x v="5"/>
    <s v="Small Box"/>
    <x v="485"/>
    <n v="0.35"/>
    <x v="0"/>
    <x v="1"/>
    <x v="18"/>
    <x v="513"/>
    <n v="75901"/>
    <x v="81"/>
    <x v="77"/>
    <x v="879"/>
    <x v="5"/>
    <x v="898"/>
    <n v="90514"/>
    <n v="4.46"/>
    <x v="1"/>
  </r>
  <r>
    <x v="603"/>
    <s v="Joe D Dean"/>
    <x v="4"/>
    <n v="7.0000000000000007E-2"/>
    <n v="9.7799999999999994"/>
    <n v="5.76"/>
    <x v="2"/>
    <x v="1"/>
    <x v="2"/>
    <x v="15"/>
    <s v="Small Box"/>
    <x v="487"/>
    <n v="0.35"/>
    <x v="0"/>
    <x v="1"/>
    <x v="18"/>
    <x v="402"/>
    <n v="76063"/>
    <x v="81"/>
    <x v="77"/>
    <x v="880"/>
    <x v="8"/>
    <x v="899"/>
    <n v="90514"/>
    <n v="9.7099999999999991"/>
    <x v="1"/>
  </r>
  <r>
    <x v="604"/>
    <s v="Beverly Roberts"/>
    <x v="3"/>
    <n v="0.04"/>
    <n v="60.97"/>
    <n v="4.5"/>
    <x v="1"/>
    <x v="3"/>
    <x v="2"/>
    <x v="8"/>
    <s v="Small Box"/>
    <x v="11"/>
    <n v="0.56000000000000005"/>
    <x v="0"/>
    <x v="0"/>
    <x v="5"/>
    <x v="514"/>
    <n v="31401"/>
    <x v="81"/>
    <x v="78"/>
    <x v="881"/>
    <x v="9"/>
    <x v="900"/>
    <n v="86952"/>
    <n v="60.93"/>
    <x v="0"/>
  </r>
  <r>
    <x v="605"/>
    <s v="Christopher Norton Patterson"/>
    <x v="3"/>
    <n v="0.05"/>
    <n v="11.97"/>
    <n v="5.81"/>
    <x v="1"/>
    <x v="3"/>
    <x v="2"/>
    <x v="2"/>
    <s v="Small Pack"/>
    <x v="576"/>
    <n v="0.6"/>
    <x v="0"/>
    <x v="0"/>
    <x v="5"/>
    <x v="515"/>
    <n v="31204"/>
    <x v="81"/>
    <x v="77"/>
    <x v="882"/>
    <x v="0"/>
    <x v="901"/>
    <n v="88836"/>
    <n v="11.92"/>
    <x v="0"/>
  </r>
  <r>
    <x v="606"/>
    <s v="Robert Cowan"/>
    <x v="0"/>
    <n v="0.06"/>
    <n v="17.98"/>
    <n v="4"/>
    <x v="1"/>
    <x v="1"/>
    <x v="1"/>
    <x v="1"/>
    <s v="Small Box"/>
    <x v="530"/>
    <n v="0.79"/>
    <x v="0"/>
    <x v="2"/>
    <x v="3"/>
    <x v="516"/>
    <n v="81007"/>
    <x v="82"/>
    <x v="77"/>
    <x v="883"/>
    <x v="7"/>
    <x v="902"/>
    <n v="88197"/>
    <n v="17.920000000000002"/>
    <x v="2"/>
  </r>
  <r>
    <x v="607"/>
    <s v="Edwin Chung"/>
    <x v="0"/>
    <n v="0.1"/>
    <n v="6.64"/>
    <n v="54.95"/>
    <x v="1"/>
    <x v="0"/>
    <x v="0"/>
    <x v="11"/>
    <s v="Small Pack"/>
    <x v="68"/>
    <n v="0.37"/>
    <x v="0"/>
    <x v="3"/>
    <x v="35"/>
    <x v="517"/>
    <n v="1760"/>
    <x v="82"/>
    <x v="82"/>
    <x v="884"/>
    <x v="7"/>
    <x v="901"/>
    <n v="90460"/>
    <n v="6.54"/>
    <x v="3"/>
  </r>
  <r>
    <x v="608"/>
    <s v="Tiffany Grossman Hardin"/>
    <x v="0"/>
    <n v="0.05"/>
    <n v="90.48"/>
    <n v="19.989999999999998"/>
    <x v="1"/>
    <x v="0"/>
    <x v="2"/>
    <x v="15"/>
    <s v="Small Box"/>
    <x v="150"/>
    <n v="0.4"/>
    <x v="0"/>
    <x v="3"/>
    <x v="35"/>
    <x v="518"/>
    <n v="2563"/>
    <x v="82"/>
    <x v="77"/>
    <x v="885"/>
    <x v="7"/>
    <x v="903"/>
    <n v="90460"/>
    <n v="90.43"/>
    <x v="3"/>
  </r>
  <r>
    <x v="609"/>
    <s v="Larry Church"/>
    <x v="1"/>
    <n v="0"/>
    <n v="48.91"/>
    <n v="35"/>
    <x v="1"/>
    <x v="3"/>
    <x v="2"/>
    <x v="6"/>
    <s v="Large Box"/>
    <x v="577"/>
    <n v="0.83"/>
    <x v="0"/>
    <x v="1"/>
    <x v="2"/>
    <x v="519"/>
    <n v="46322"/>
    <x v="82"/>
    <x v="77"/>
    <x v="886"/>
    <x v="19"/>
    <x v="904"/>
    <n v="91077"/>
    <n v="48.91"/>
    <x v="1"/>
  </r>
  <r>
    <x v="610"/>
    <s v="Laurence Cummings"/>
    <x v="2"/>
    <n v="0.08"/>
    <n v="9.48"/>
    <n v="7.29"/>
    <x v="1"/>
    <x v="0"/>
    <x v="0"/>
    <x v="11"/>
    <s v="Small Pack"/>
    <x v="151"/>
    <n v="0.45"/>
    <x v="0"/>
    <x v="0"/>
    <x v="12"/>
    <x v="520"/>
    <n v="33971"/>
    <x v="82"/>
    <x v="82"/>
    <x v="887"/>
    <x v="0"/>
    <x v="905"/>
    <n v="90557"/>
    <n v="9.4"/>
    <x v="0"/>
  </r>
  <r>
    <x v="610"/>
    <s v="Laurence Cummings"/>
    <x v="2"/>
    <n v="0.03"/>
    <n v="193.17"/>
    <n v="19.989999999999998"/>
    <x v="1"/>
    <x v="0"/>
    <x v="2"/>
    <x v="6"/>
    <s v="Small Box"/>
    <x v="512"/>
    <n v="0.71"/>
    <x v="0"/>
    <x v="0"/>
    <x v="12"/>
    <x v="520"/>
    <n v="33971"/>
    <x v="82"/>
    <x v="85"/>
    <x v="888"/>
    <x v="2"/>
    <x v="906"/>
    <n v="90557"/>
    <n v="193.14"/>
    <x v="0"/>
  </r>
  <r>
    <x v="611"/>
    <s v="Gene Gilliam"/>
    <x v="4"/>
    <n v="0.09"/>
    <n v="138.75"/>
    <n v="52.42"/>
    <x v="0"/>
    <x v="0"/>
    <x v="0"/>
    <x v="0"/>
    <s v="Jumbo Box"/>
    <x v="578"/>
    <n v="0.74"/>
    <x v="0"/>
    <x v="0"/>
    <x v="5"/>
    <x v="78"/>
    <n v="30318"/>
    <x v="82"/>
    <x v="77"/>
    <x v="889"/>
    <x v="35"/>
    <x v="907"/>
    <n v="58628"/>
    <n v="138.66"/>
    <x v="0"/>
  </r>
  <r>
    <x v="612"/>
    <s v="Willie Robinson"/>
    <x v="4"/>
    <n v="0.09"/>
    <n v="138.75"/>
    <n v="52.42"/>
    <x v="0"/>
    <x v="0"/>
    <x v="0"/>
    <x v="0"/>
    <s v="Jumbo Box"/>
    <x v="578"/>
    <n v="0.74"/>
    <x v="0"/>
    <x v="3"/>
    <x v="11"/>
    <x v="521"/>
    <n v="11727"/>
    <x v="82"/>
    <x v="77"/>
    <x v="890"/>
    <x v="5"/>
    <x v="908"/>
    <n v="91354"/>
    <n v="138.66"/>
    <x v="3"/>
  </r>
  <r>
    <x v="514"/>
    <s v="Anne Bland"/>
    <x v="4"/>
    <n v="0.06"/>
    <n v="3.95"/>
    <n v="2"/>
    <x v="1"/>
    <x v="2"/>
    <x v="2"/>
    <x v="14"/>
    <s v="Wrap Bag"/>
    <x v="579"/>
    <n v="0.53"/>
    <x v="0"/>
    <x v="1"/>
    <x v="18"/>
    <x v="445"/>
    <n v="77530"/>
    <x v="82"/>
    <x v="77"/>
    <x v="891"/>
    <x v="18"/>
    <x v="909"/>
    <n v="89984"/>
    <n v="3.89"/>
    <x v="1"/>
  </r>
  <r>
    <x v="9"/>
    <s v="Lloyd Levin"/>
    <x v="4"/>
    <n v="7.0000000000000007E-2"/>
    <n v="70.98"/>
    <n v="30"/>
    <x v="0"/>
    <x v="3"/>
    <x v="0"/>
    <x v="9"/>
    <s v="Jumbo Drum"/>
    <x v="580"/>
    <n v="0.73"/>
    <x v="0"/>
    <x v="0"/>
    <x v="9"/>
    <x v="9"/>
    <n v="28560"/>
    <x v="82"/>
    <x v="82"/>
    <x v="892"/>
    <x v="41"/>
    <x v="910"/>
    <n v="87964"/>
    <n v="70.910000000000011"/>
    <x v="0"/>
  </r>
  <r>
    <x v="613"/>
    <s v="Kara Foster"/>
    <x v="4"/>
    <n v="0.06"/>
    <n v="28.53"/>
    <n v="1.49"/>
    <x v="1"/>
    <x v="2"/>
    <x v="2"/>
    <x v="5"/>
    <s v="Small Box"/>
    <x v="581"/>
    <n v="0.38"/>
    <x v="0"/>
    <x v="1"/>
    <x v="20"/>
    <x v="522"/>
    <n v="52302"/>
    <x v="82"/>
    <x v="86"/>
    <x v="893"/>
    <x v="18"/>
    <x v="911"/>
    <n v="90964"/>
    <n v="28.470000000000002"/>
    <x v="1"/>
  </r>
  <r>
    <x v="614"/>
    <s v="Neil Song"/>
    <x v="4"/>
    <n v="0.02"/>
    <n v="15.42"/>
    <n v="5.41"/>
    <x v="1"/>
    <x v="1"/>
    <x v="2"/>
    <x v="6"/>
    <s v="Small Box"/>
    <x v="582"/>
    <n v="0.59"/>
    <x v="0"/>
    <x v="1"/>
    <x v="18"/>
    <x v="523"/>
    <n v="78660"/>
    <x v="82"/>
    <x v="77"/>
    <x v="894"/>
    <x v="0"/>
    <x v="912"/>
    <n v="86368"/>
    <n v="15.4"/>
    <x v="1"/>
  </r>
  <r>
    <x v="615"/>
    <s v="Kimberly Reilly"/>
    <x v="3"/>
    <n v="0.1"/>
    <n v="14.28"/>
    <n v="2.99"/>
    <x v="1"/>
    <x v="2"/>
    <x v="2"/>
    <x v="5"/>
    <s v="Small Box"/>
    <x v="214"/>
    <n v="0.39"/>
    <x v="0"/>
    <x v="1"/>
    <x v="18"/>
    <x v="524"/>
    <n v="76541"/>
    <x v="82"/>
    <x v="77"/>
    <x v="895"/>
    <x v="8"/>
    <x v="913"/>
    <n v="91108"/>
    <n v="14.18"/>
    <x v="1"/>
  </r>
  <r>
    <x v="616"/>
    <s v="Ellen Beck"/>
    <x v="0"/>
    <n v="7.0000000000000007E-2"/>
    <n v="5.68"/>
    <n v="1.39"/>
    <x v="1"/>
    <x v="0"/>
    <x v="2"/>
    <x v="15"/>
    <s v="Small Box"/>
    <x v="183"/>
    <n v="0.38"/>
    <x v="0"/>
    <x v="2"/>
    <x v="41"/>
    <x v="525"/>
    <n v="85254"/>
    <x v="83"/>
    <x v="86"/>
    <x v="896"/>
    <x v="18"/>
    <x v="914"/>
    <n v="86153"/>
    <n v="5.6099999999999994"/>
    <x v="2"/>
  </r>
  <r>
    <x v="616"/>
    <s v="Ellen Beck"/>
    <x v="0"/>
    <n v="0.06"/>
    <n v="22.84"/>
    <n v="11.54"/>
    <x v="1"/>
    <x v="0"/>
    <x v="2"/>
    <x v="7"/>
    <s v="Small Box"/>
    <x v="583"/>
    <n v="0.39"/>
    <x v="0"/>
    <x v="2"/>
    <x v="41"/>
    <x v="525"/>
    <n v="85254"/>
    <x v="83"/>
    <x v="86"/>
    <x v="897"/>
    <x v="3"/>
    <x v="915"/>
    <n v="86153"/>
    <n v="22.78"/>
    <x v="2"/>
  </r>
  <r>
    <x v="553"/>
    <s v="Bradley Schroeder"/>
    <x v="0"/>
    <n v="0.06"/>
    <n v="200.97"/>
    <n v="15.59"/>
    <x v="0"/>
    <x v="0"/>
    <x v="1"/>
    <x v="3"/>
    <s v="Jumbo Drum"/>
    <x v="300"/>
    <n v="0.36"/>
    <x v="0"/>
    <x v="0"/>
    <x v="16"/>
    <x v="329"/>
    <n v="36830"/>
    <x v="83"/>
    <x v="77"/>
    <x v="898"/>
    <x v="12"/>
    <x v="916"/>
    <n v="90881"/>
    <n v="200.91"/>
    <x v="0"/>
  </r>
  <r>
    <x v="617"/>
    <s v="Nina Bowles"/>
    <x v="0"/>
    <n v="0.08"/>
    <n v="46.89"/>
    <n v="5.0999999999999996"/>
    <x v="1"/>
    <x v="3"/>
    <x v="2"/>
    <x v="8"/>
    <s v="Medium Box"/>
    <x v="584"/>
    <n v="0.46"/>
    <x v="0"/>
    <x v="1"/>
    <x v="10"/>
    <x v="167"/>
    <n v="60098"/>
    <x v="83"/>
    <x v="86"/>
    <x v="899"/>
    <x v="40"/>
    <x v="917"/>
    <n v="91043"/>
    <n v="46.81"/>
    <x v="1"/>
  </r>
  <r>
    <x v="617"/>
    <s v="Nina Bowles"/>
    <x v="0"/>
    <n v="0.05"/>
    <n v="12.98"/>
    <n v="3.14"/>
    <x v="1"/>
    <x v="3"/>
    <x v="2"/>
    <x v="16"/>
    <s v="Small Pack"/>
    <x v="173"/>
    <n v="0.6"/>
    <x v="0"/>
    <x v="1"/>
    <x v="10"/>
    <x v="167"/>
    <n v="60098"/>
    <x v="83"/>
    <x v="77"/>
    <x v="900"/>
    <x v="27"/>
    <x v="918"/>
    <n v="91043"/>
    <n v="12.93"/>
    <x v="1"/>
  </r>
  <r>
    <x v="53"/>
    <s v="Suzanne Cochran"/>
    <x v="0"/>
    <n v="0.01"/>
    <n v="10.64"/>
    <n v="5.16"/>
    <x v="2"/>
    <x v="3"/>
    <x v="0"/>
    <x v="11"/>
    <s v="Small Box"/>
    <x v="585"/>
    <n v="0.56999999999999995"/>
    <x v="0"/>
    <x v="1"/>
    <x v="20"/>
    <x v="50"/>
    <n v="52402"/>
    <x v="83"/>
    <x v="86"/>
    <x v="901"/>
    <x v="18"/>
    <x v="919"/>
    <n v="86957"/>
    <n v="10.63"/>
    <x v="1"/>
  </r>
  <r>
    <x v="618"/>
    <s v="David Hoyle"/>
    <x v="0"/>
    <n v="0.17"/>
    <n v="14.89"/>
    <n v="13.56"/>
    <x v="1"/>
    <x v="0"/>
    <x v="0"/>
    <x v="11"/>
    <s v="Large Box"/>
    <x v="586"/>
    <n v="0.57999999999999996"/>
    <x v="0"/>
    <x v="1"/>
    <x v="7"/>
    <x v="526"/>
    <n v="55420"/>
    <x v="83"/>
    <x v="86"/>
    <x v="902"/>
    <x v="3"/>
    <x v="920"/>
    <n v="86054"/>
    <n v="14.72"/>
    <x v="1"/>
  </r>
  <r>
    <x v="619"/>
    <s v="Gladys Holloway"/>
    <x v="0"/>
    <n v="7.0000000000000007E-2"/>
    <n v="35.99"/>
    <n v="5"/>
    <x v="1"/>
    <x v="1"/>
    <x v="1"/>
    <x v="12"/>
    <s v="Wrap Bag"/>
    <x v="587"/>
    <n v="0.82"/>
    <x v="0"/>
    <x v="0"/>
    <x v="12"/>
    <x v="527"/>
    <n v="33334"/>
    <x v="83"/>
    <x v="86"/>
    <x v="903"/>
    <x v="3"/>
    <x v="921"/>
    <n v="89988"/>
    <n v="35.92"/>
    <x v="0"/>
  </r>
  <r>
    <x v="500"/>
    <s v="Richard McClure"/>
    <x v="2"/>
    <n v="0.02"/>
    <n v="500.98"/>
    <n v="41.44"/>
    <x v="0"/>
    <x v="0"/>
    <x v="0"/>
    <x v="10"/>
    <s v="Jumbo Box"/>
    <x v="588"/>
    <n v="0.66"/>
    <x v="0"/>
    <x v="2"/>
    <x v="3"/>
    <x v="433"/>
    <n v="80229"/>
    <x v="83"/>
    <x v="77"/>
    <x v="904"/>
    <x v="12"/>
    <x v="922"/>
    <n v="87811"/>
    <n v="500.96000000000004"/>
    <x v="2"/>
  </r>
  <r>
    <x v="620"/>
    <s v="James Nicholson"/>
    <x v="2"/>
    <n v="0.09"/>
    <n v="60.98"/>
    <n v="49"/>
    <x v="1"/>
    <x v="1"/>
    <x v="2"/>
    <x v="8"/>
    <s v="Large Box"/>
    <x v="494"/>
    <n v="0.59"/>
    <x v="0"/>
    <x v="0"/>
    <x v="21"/>
    <x v="528"/>
    <n v="22003"/>
    <x v="83"/>
    <x v="87"/>
    <x v="905"/>
    <x v="9"/>
    <x v="923"/>
    <n v="87426"/>
    <n v="60.889999999999993"/>
    <x v="0"/>
  </r>
  <r>
    <x v="620"/>
    <s v="James Nicholson"/>
    <x v="2"/>
    <n v="0.05"/>
    <n v="29.89"/>
    <n v="1.99"/>
    <x v="1"/>
    <x v="1"/>
    <x v="1"/>
    <x v="1"/>
    <s v="Small Pack"/>
    <x v="129"/>
    <n v="0.5"/>
    <x v="0"/>
    <x v="0"/>
    <x v="21"/>
    <x v="528"/>
    <n v="22003"/>
    <x v="83"/>
    <x v="86"/>
    <x v="906"/>
    <x v="4"/>
    <x v="924"/>
    <n v="87426"/>
    <n v="29.84"/>
    <x v="0"/>
  </r>
  <r>
    <x v="621"/>
    <s v="Joseph Hurst"/>
    <x v="2"/>
    <n v="0.05"/>
    <n v="3.98"/>
    <n v="5.26"/>
    <x v="1"/>
    <x v="0"/>
    <x v="2"/>
    <x v="5"/>
    <s v="Small Box"/>
    <x v="589"/>
    <n v="0.38"/>
    <x v="0"/>
    <x v="3"/>
    <x v="28"/>
    <x v="529"/>
    <n v="19057"/>
    <x v="83"/>
    <x v="84"/>
    <x v="907"/>
    <x v="4"/>
    <x v="925"/>
    <n v="87345"/>
    <n v="3.93"/>
    <x v="3"/>
  </r>
  <r>
    <x v="621"/>
    <s v="Joseph Hurst"/>
    <x v="2"/>
    <n v="0.01"/>
    <n v="6.48"/>
    <n v="5.4"/>
    <x v="1"/>
    <x v="0"/>
    <x v="2"/>
    <x v="7"/>
    <s v="Small Box"/>
    <x v="590"/>
    <n v="0.37"/>
    <x v="0"/>
    <x v="3"/>
    <x v="28"/>
    <x v="529"/>
    <n v="19057"/>
    <x v="83"/>
    <x v="77"/>
    <x v="908"/>
    <x v="0"/>
    <x v="926"/>
    <n v="87345"/>
    <n v="6.4700000000000006"/>
    <x v="3"/>
  </r>
  <r>
    <x v="622"/>
    <s v="Sara O'Connor"/>
    <x v="3"/>
    <n v="0.04"/>
    <n v="4.9800000000000004"/>
    <n v="4.62"/>
    <x v="1"/>
    <x v="0"/>
    <x v="1"/>
    <x v="1"/>
    <s v="Small Pack"/>
    <x v="392"/>
    <n v="0.64"/>
    <x v="0"/>
    <x v="2"/>
    <x v="3"/>
    <x v="530"/>
    <n v="80538"/>
    <x v="83"/>
    <x v="82"/>
    <x v="909"/>
    <x v="41"/>
    <x v="927"/>
    <n v="90837"/>
    <n v="4.9400000000000004"/>
    <x v="2"/>
  </r>
  <r>
    <x v="394"/>
    <s v="Samuel Newman"/>
    <x v="3"/>
    <n v="0.01"/>
    <n v="18.97"/>
    <n v="9.0299999999999994"/>
    <x v="1"/>
    <x v="3"/>
    <x v="2"/>
    <x v="7"/>
    <s v="Small Box"/>
    <x v="195"/>
    <n v="0.37"/>
    <x v="0"/>
    <x v="0"/>
    <x v="23"/>
    <x v="348"/>
    <n v="29483"/>
    <x v="83"/>
    <x v="77"/>
    <x v="910"/>
    <x v="2"/>
    <x v="928"/>
    <n v="90146"/>
    <n v="18.959999999999997"/>
    <x v="0"/>
  </r>
  <r>
    <x v="394"/>
    <s v="Samuel Newman"/>
    <x v="3"/>
    <n v="0.03"/>
    <n v="12.28"/>
    <n v="4.8600000000000003"/>
    <x v="1"/>
    <x v="3"/>
    <x v="2"/>
    <x v="7"/>
    <s v="Small Box"/>
    <x v="591"/>
    <n v="0.38"/>
    <x v="0"/>
    <x v="0"/>
    <x v="23"/>
    <x v="348"/>
    <n v="29483"/>
    <x v="83"/>
    <x v="82"/>
    <x v="911"/>
    <x v="5"/>
    <x v="929"/>
    <n v="90146"/>
    <n v="12.25"/>
    <x v="0"/>
  </r>
  <r>
    <x v="394"/>
    <s v="Samuel Newman"/>
    <x v="3"/>
    <n v="0.05"/>
    <n v="34.99"/>
    <n v="7.73"/>
    <x v="2"/>
    <x v="3"/>
    <x v="2"/>
    <x v="2"/>
    <s v="Small Box"/>
    <x v="423"/>
    <n v="0.59"/>
    <x v="0"/>
    <x v="0"/>
    <x v="23"/>
    <x v="348"/>
    <n v="29483"/>
    <x v="83"/>
    <x v="86"/>
    <x v="910"/>
    <x v="4"/>
    <x v="930"/>
    <n v="90146"/>
    <n v="34.940000000000005"/>
    <x v="0"/>
  </r>
  <r>
    <x v="623"/>
    <s v="Tim Connolly"/>
    <x v="3"/>
    <n v="0.03"/>
    <n v="140.97999999999999"/>
    <n v="36.090000000000003"/>
    <x v="0"/>
    <x v="0"/>
    <x v="0"/>
    <x v="10"/>
    <s v="Jumbo Box"/>
    <x v="592"/>
    <n v="0.77"/>
    <x v="0"/>
    <x v="1"/>
    <x v="7"/>
    <x v="531"/>
    <n v="55076"/>
    <x v="83"/>
    <x v="86"/>
    <x v="912"/>
    <x v="7"/>
    <x v="931"/>
    <n v="91030"/>
    <n v="140.94999999999999"/>
    <x v="1"/>
  </r>
  <r>
    <x v="623"/>
    <s v="Tim Connolly"/>
    <x v="3"/>
    <n v="0.08"/>
    <n v="65.989999999999995"/>
    <n v="8.99"/>
    <x v="1"/>
    <x v="0"/>
    <x v="1"/>
    <x v="12"/>
    <s v="Small Box"/>
    <x v="593"/>
    <n v="0.56000000000000005"/>
    <x v="0"/>
    <x v="1"/>
    <x v="7"/>
    <x v="531"/>
    <n v="55076"/>
    <x v="83"/>
    <x v="82"/>
    <x v="913"/>
    <x v="9"/>
    <x v="932"/>
    <n v="91030"/>
    <n v="65.91"/>
    <x v="1"/>
  </r>
  <r>
    <x v="624"/>
    <s v="Robert Rollins"/>
    <x v="0"/>
    <n v="0.01"/>
    <n v="50.98"/>
    <n v="6.5"/>
    <x v="1"/>
    <x v="2"/>
    <x v="1"/>
    <x v="1"/>
    <s v="Small Box"/>
    <x v="594"/>
    <n v="0.73"/>
    <x v="0"/>
    <x v="0"/>
    <x v="5"/>
    <x v="532"/>
    <n v="30265"/>
    <x v="84"/>
    <x v="86"/>
    <x v="914"/>
    <x v="47"/>
    <x v="933"/>
    <n v="89211"/>
    <n v="50.97"/>
    <x v="0"/>
  </r>
  <r>
    <x v="435"/>
    <s v="Paige Mason"/>
    <x v="0"/>
    <n v="0.08"/>
    <n v="6.68"/>
    <n v="1.5"/>
    <x v="1"/>
    <x v="3"/>
    <x v="2"/>
    <x v="2"/>
    <s v="Wrap Bag"/>
    <x v="595"/>
    <n v="0.48"/>
    <x v="0"/>
    <x v="0"/>
    <x v="21"/>
    <x v="382"/>
    <n v="23518"/>
    <x v="84"/>
    <x v="85"/>
    <x v="915"/>
    <x v="19"/>
    <x v="934"/>
    <n v="88403"/>
    <n v="6.6"/>
    <x v="0"/>
  </r>
  <r>
    <x v="625"/>
    <s v="Annette McIntyre"/>
    <x v="0"/>
    <n v="0"/>
    <n v="19.98"/>
    <n v="5.97"/>
    <x v="2"/>
    <x v="3"/>
    <x v="2"/>
    <x v="7"/>
    <s v="Small Box"/>
    <x v="596"/>
    <n v="0.38"/>
    <x v="0"/>
    <x v="0"/>
    <x v="5"/>
    <x v="533"/>
    <n v="30144"/>
    <x v="84"/>
    <x v="84"/>
    <x v="916"/>
    <x v="4"/>
    <x v="935"/>
    <n v="88837"/>
    <n v="19.98"/>
    <x v="0"/>
  </r>
  <r>
    <x v="1"/>
    <s v="Paige Powers"/>
    <x v="1"/>
    <n v="0.03"/>
    <n v="124.49"/>
    <n v="51.94"/>
    <x v="0"/>
    <x v="3"/>
    <x v="0"/>
    <x v="0"/>
    <s v="Jumbo Box"/>
    <x v="367"/>
    <n v="0.63"/>
    <x v="0"/>
    <x v="0"/>
    <x v="1"/>
    <x v="1"/>
    <n v="72301"/>
    <x v="84"/>
    <x v="86"/>
    <x v="917"/>
    <x v="31"/>
    <x v="936"/>
    <n v="89666"/>
    <n v="124.46"/>
    <x v="0"/>
  </r>
  <r>
    <x v="626"/>
    <s v="Claudia Webb"/>
    <x v="4"/>
    <n v="0.09"/>
    <n v="20.89"/>
    <n v="11.52"/>
    <x v="1"/>
    <x v="2"/>
    <x v="2"/>
    <x v="6"/>
    <s v="Small Box"/>
    <x v="597"/>
    <n v="0.83"/>
    <x v="0"/>
    <x v="0"/>
    <x v="9"/>
    <x v="534"/>
    <n v="28079"/>
    <x v="84"/>
    <x v="86"/>
    <x v="918"/>
    <x v="12"/>
    <x v="937"/>
    <n v="85833"/>
    <n v="20.8"/>
    <x v="0"/>
  </r>
  <r>
    <x v="627"/>
    <s v="Sandra Faulkner"/>
    <x v="3"/>
    <n v="7.0000000000000007E-2"/>
    <n v="225.04"/>
    <n v="11.79"/>
    <x v="1"/>
    <x v="1"/>
    <x v="2"/>
    <x v="8"/>
    <s v="Medium Box"/>
    <x v="598"/>
    <n v="0.42"/>
    <x v="0"/>
    <x v="0"/>
    <x v="21"/>
    <x v="535"/>
    <n v="23701"/>
    <x v="84"/>
    <x v="82"/>
    <x v="919"/>
    <x v="18"/>
    <x v="938"/>
    <n v="86751"/>
    <n v="224.97"/>
    <x v="0"/>
  </r>
  <r>
    <x v="627"/>
    <s v="Sandra Faulkner"/>
    <x v="3"/>
    <n v="0.03"/>
    <n v="7.84"/>
    <n v="4.71"/>
    <x v="1"/>
    <x v="1"/>
    <x v="2"/>
    <x v="5"/>
    <s v="Small Box"/>
    <x v="212"/>
    <n v="0.35"/>
    <x v="0"/>
    <x v="0"/>
    <x v="21"/>
    <x v="535"/>
    <n v="23701"/>
    <x v="84"/>
    <x v="84"/>
    <x v="920"/>
    <x v="12"/>
    <x v="939"/>
    <n v="86751"/>
    <n v="7.81"/>
    <x v="0"/>
  </r>
  <r>
    <x v="628"/>
    <s v="Christina Zhu"/>
    <x v="3"/>
    <n v="0.1"/>
    <n v="5.18"/>
    <n v="5.74"/>
    <x v="1"/>
    <x v="3"/>
    <x v="2"/>
    <x v="5"/>
    <s v="Small Box"/>
    <x v="272"/>
    <n v="0.36"/>
    <x v="0"/>
    <x v="2"/>
    <x v="8"/>
    <x v="452"/>
    <n v="94568"/>
    <x v="84"/>
    <x v="85"/>
    <x v="921"/>
    <x v="0"/>
    <x v="940"/>
    <n v="91584"/>
    <n v="5.08"/>
    <x v="2"/>
  </r>
  <r>
    <x v="162"/>
    <s v="Nathan Newton"/>
    <x v="0"/>
    <n v="0.1"/>
    <n v="9.85"/>
    <n v="4.82"/>
    <x v="1"/>
    <x v="3"/>
    <x v="2"/>
    <x v="2"/>
    <s v="Wrap Bag"/>
    <x v="599"/>
    <n v="0.47"/>
    <x v="0"/>
    <x v="0"/>
    <x v="9"/>
    <x v="154"/>
    <n v="27260"/>
    <x v="85"/>
    <x v="85"/>
    <x v="922"/>
    <x v="4"/>
    <x v="941"/>
    <n v="88041"/>
    <n v="9.75"/>
    <x v="0"/>
  </r>
  <r>
    <x v="162"/>
    <s v="Nathan Newton"/>
    <x v="0"/>
    <n v="0.04"/>
    <n v="125.99"/>
    <n v="7.69"/>
    <x v="1"/>
    <x v="3"/>
    <x v="1"/>
    <x v="12"/>
    <s v="Small Box"/>
    <x v="336"/>
    <n v="0.57999999999999996"/>
    <x v="0"/>
    <x v="0"/>
    <x v="9"/>
    <x v="154"/>
    <n v="27260"/>
    <x v="85"/>
    <x v="85"/>
    <x v="923"/>
    <x v="13"/>
    <x v="942"/>
    <n v="88041"/>
    <n v="125.94999999999999"/>
    <x v="0"/>
  </r>
  <r>
    <x v="172"/>
    <s v="Matthew Berman"/>
    <x v="1"/>
    <n v="0.01"/>
    <n v="17.98"/>
    <n v="8.51"/>
    <x v="1"/>
    <x v="3"/>
    <x v="1"/>
    <x v="3"/>
    <s v="Medium Box"/>
    <x v="600"/>
    <n v="0.4"/>
    <x v="0"/>
    <x v="2"/>
    <x v="14"/>
    <x v="162"/>
    <n v="97526"/>
    <x v="85"/>
    <x v="85"/>
    <x v="924"/>
    <x v="0"/>
    <x v="943"/>
    <n v="89200"/>
    <n v="17.97"/>
    <x v="2"/>
  </r>
  <r>
    <x v="292"/>
    <s v="Don Cameron"/>
    <x v="1"/>
    <n v="0.03"/>
    <n v="28.53"/>
    <n v="1.49"/>
    <x v="1"/>
    <x v="0"/>
    <x v="2"/>
    <x v="5"/>
    <s v="Small Box"/>
    <x v="581"/>
    <n v="0.38"/>
    <x v="0"/>
    <x v="1"/>
    <x v="20"/>
    <x v="189"/>
    <n v="50208"/>
    <x v="85"/>
    <x v="84"/>
    <x v="925"/>
    <x v="12"/>
    <x v="944"/>
    <n v="90238"/>
    <n v="28.5"/>
    <x v="1"/>
  </r>
  <r>
    <x v="292"/>
    <s v="Don Cameron"/>
    <x v="1"/>
    <n v="0.01"/>
    <n v="15.28"/>
    <n v="1.99"/>
    <x v="1"/>
    <x v="0"/>
    <x v="1"/>
    <x v="1"/>
    <s v="Small Pack"/>
    <x v="154"/>
    <n v="0.42"/>
    <x v="0"/>
    <x v="1"/>
    <x v="20"/>
    <x v="189"/>
    <n v="50208"/>
    <x v="85"/>
    <x v="84"/>
    <x v="926"/>
    <x v="0"/>
    <x v="945"/>
    <n v="90238"/>
    <n v="15.27"/>
    <x v="1"/>
  </r>
  <r>
    <x v="629"/>
    <s v="Jessie Kelly"/>
    <x v="2"/>
    <n v="0.1"/>
    <n v="15.98"/>
    <n v="4"/>
    <x v="1"/>
    <x v="3"/>
    <x v="1"/>
    <x v="1"/>
    <s v="Small Box"/>
    <x v="601"/>
    <n v="0.37"/>
    <x v="0"/>
    <x v="2"/>
    <x v="8"/>
    <x v="336"/>
    <n v="92374"/>
    <x v="85"/>
    <x v="88"/>
    <x v="927"/>
    <x v="13"/>
    <x v="946"/>
    <n v="90491"/>
    <n v="15.88"/>
    <x v="2"/>
  </r>
  <r>
    <x v="630"/>
    <s v="Johnny Reid"/>
    <x v="4"/>
    <n v="0.06"/>
    <n v="8.1199999999999992"/>
    <n v="2.83"/>
    <x v="1"/>
    <x v="3"/>
    <x v="1"/>
    <x v="1"/>
    <s v="Small Pack"/>
    <x v="545"/>
    <n v="0.77"/>
    <x v="0"/>
    <x v="1"/>
    <x v="2"/>
    <x v="536"/>
    <n v="46307"/>
    <x v="85"/>
    <x v="85"/>
    <x v="928"/>
    <x v="19"/>
    <x v="947"/>
    <n v="89847"/>
    <n v="8.0599999999999987"/>
    <x v="1"/>
  </r>
  <r>
    <x v="630"/>
    <s v="Johnny Reid"/>
    <x v="4"/>
    <n v="0.05"/>
    <n v="51.65"/>
    <n v="18.45"/>
    <x v="1"/>
    <x v="3"/>
    <x v="0"/>
    <x v="11"/>
    <s v="Medium Box"/>
    <x v="602"/>
    <n v="0.65"/>
    <x v="0"/>
    <x v="1"/>
    <x v="2"/>
    <x v="536"/>
    <n v="46307"/>
    <x v="85"/>
    <x v="85"/>
    <x v="929"/>
    <x v="4"/>
    <x v="948"/>
    <n v="89847"/>
    <n v="51.6"/>
    <x v="1"/>
  </r>
  <r>
    <x v="312"/>
    <s v="Adam G Sawyer"/>
    <x v="4"/>
    <n v="0.1"/>
    <n v="175.99"/>
    <n v="8.99"/>
    <x v="1"/>
    <x v="3"/>
    <x v="1"/>
    <x v="12"/>
    <s v="Small Box"/>
    <x v="378"/>
    <n v="0.56999999999999995"/>
    <x v="0"/>
    <x v="1"/>
    <x v="2"/>
    <x v="283"/>
    <n v="46312"/>
    <x v="85"/>
    <x v="85"/>
    <x v="930"/>
    <x v="19"/>
    <x v="949"/>
    <n v="89847"/>
    <n v="175.89000000000001"/>
    <x v="1"/>
  </r>
  <r>
    <x v="313"/>
    <s v="Nelson Hensley"/>
    <x v="4"/>
    <n v="0.06"/>
    <n v="8.1199999999999992"/>
    <n v="2.83"/>
    <x v="1"/>
    <x v="3"/>
    <x v="1"/>
    <x v="1"/>
    <s v="Small Pack"/>
    <x v="545"/>
    <n v="0.77"/>
    <x v="0"/>
    <x v="2"/>
    <x v="4"/>
    <x v="20"/>
    <n v="98105"/>
    <x v="85"/>
    <x v="85"/>
    <x v="928"/>
    <x v="46"/>
    <x v="950"/>
    <n v="32869"/>
    <n v="8.0599999999999987"/>
    <x v="2"/>
  </r>
  <r>
    <x v="313"/>
    <s v="Nelson Hensley"/>
    <x v="4"/>
    <n v="0.05"/>
    <n v="51.65"/>
    <n v="18.45"/>
    <x v="1"/>
    <x v="3"/>
    <x v="0"/>
    <x v="11"/>
    <s v="Medium Box"/>
    <x v="602"/>
    <n v="0.65"/>
    <x v="0"/>
    <x v="2"/>
    <x v="4"/>
    <x v="20"/>
    <n v="98105"/>
    <x v="85"/>
    <x v="85"/>
    <x v="929"/>
    <x v="36"/>
    <x v="951"/>
    <n v="32869"/>
    <n v="51.6"/>
    <x v="2"/>
  </r>
  <r>
    <x v="313"/>
    <s v="Nelson Hensley"/>
    <x v="4"/>
    <n v="0.1"/>
    <n v="175.99"/>
    <n v="8.99"/>
    <x v="1"/>
    <x v="3"/>
    <x v="1"/>
    <x v="12"/>
    <s v="Small Box"/>
    <x v="378"/>
    <n v="0.56999999999999995"/>
    <x v="0"/>
    <x v="2"/>
    <x v="4"/>
    <x v="20"/>
    <n v="98105"/>
    <x v="85"/>
    <x v="85"/>
    <x v="931"/>
    <x v="56"/>
    <x v="952"/>
    <n v="32869"/>
    <n v="175.89000000000001"/>
    <x v="2"/>
  </r>
  <r>
    <x v="381"/>
    <s v="Molly Browning"/>
    <x v="4"/>
    <n v="0.08"/>
    <n v="213.45"/>
    <n v="14.7"/>
    <x v="0"/>
    <x v="2"/>
    <x v="1"/>
    <x v="3"/>
    <s v="Jumbo Drum"/>
    <x v="35"/>
    <n v="0.59"/>
    <x v="0"/>
    <x v="3"/>
    <x v="11"/>
    <x v="335"/>
    <n v="11542"/>
    <x v="85"/>
    <x v="84"/>
    <x v="932"/>
    <x v="4"/>
    <x v="953"/>
    <n v="90600"/>
    <n v="213.36999999999998"/>
    <x v="3"/>
  </r>
  <r>
    <x v="381"/>
    <s v="Molly Browning"/>
    <x v="4"/>
    <n v="0.1"/>
    <n v="55.98"/>
    <n v="13.88"/>
    <x v="1"/>
    <x v="2"/>
    <x v="2"/>
    <x v="7"/>
    <s v="Small Box"/>
    <x v="603"/>
    <n v="0.36"/>
    <x v="0"/>
    <x v="3"/>
    <x v="11"/>
    <x v="335"/>
    <n v="11542"/>
    <x v="85"/>
    <x v="84"/>
    <x v="933"/>
    <x v="2"/>
    <x v="954"/>
    <n v="90600"/>
    <n v="55.879999999999995"/>
    <x v="3"/>
  </r>
  <r>
    <x v="381"/>
    <s v="Molly Browning"/>
    <x v="4"/>
    <n v="0"/>
    <n v="16.059999999999999"/>
    <n v="8.34"/>
    <x v="1"/>
    <x v="2"/>
    <x v="2"/>
    <x v="6"/>
    <s v="Small Box"/>
    <x v="604"/>
    <n v="0.59"/>
    <x v="0"/>
    <x v="3"/>
    <x v="11"/>
    <x v="335"/>
    <n v="11542"/>
    <x v="85"/>
    <x v="85"/>
    <x v="934"/>
    <x v="3"/>
    <x v="955"/>
    <n v="90600"/>
    <n v="16.059999999999999"/>
    <x v="3"/>
  </r>
  <r>
    <x v="466"/>
    <s v="Tracy Buckley"/>
    <x v="4"/>
    <n v="0.08"/>
    <n v="18.7"/>
    <n v="8.99"/>
    <x v="1"/>
    <x v="2"/>
    <x v="0"/>
    <x v="11"/>
    <s v="Small Pack"/>
    <x v="605"/>
    <n v="0.47"/>
    <x v="0"/>
    <x v="0"/>
    <x v="1"/>
    <x v="403"/>
    <n v="72113"/>
    <x v="85"/>
    <x v="85"/>
    <x v="935"/>
    <x v="12"/>
    <x v="956"/>
    <n v="85894"/>
    <n v="18.62"/>
    <x v="0"/>
  </r>
  <r>
    <x v="631"/>
    <s v="Marion Owens"/>
    <x v="3"/>
    <n v="0.01"/>
    <n v="150.88999999999999"/>
    <n v="60.2"/>
    <x v="0"/>
    <x v="3"/>
    <x v="0"/>
    <x v="9"/>
    <s v="Jumbo Drum"/>
    <x v="422"/>
    <n v="0.77"/>
    <x v="0"/>
    <x v="3"/>
    <x v="28"/>
    <x v="537"/>
    <n v="18018"/>
    <x v="85"/>
    <x v="89"/>
    <x v="936"/>
    <x v="6"/>
    <x v="957"/>
    <n v="89631"/>
    <n v="150.88"/>
    <x v="3"/>
  </r>
  <r>
    <x v="632"/>
    <s v="Marvin MacDonald"/>
    <x v="3"/>
    <n v="7.0000000000000007E-2"/>
    <n v="8.9499999999999993"/>
    <n v="2.0099999999999998"/>
    <x v="1"/>
    <x v="3"/>
    <x v="2"/>
    <x v="7"/>
    <s v="Wrap Bag"/>
    <x v="606"/>
    <n v="0.39"/>
    <x v="0"/>
    <x v="2"/>
    <x v="8"/>
    <x v="10"/>
    <n v="90049"/>
    <x v="85"/>
    <x v="85"/>
    <x v="937"/>
    <x v="34"/>
    <x v="958"/>
    <n v="53953"/>
    <n v="8.879999999999999"/>
    <x v="2"/>
  </r>
  <r>
    <x v="458"/>
    <s v="Michael Tanner"/>
    <x v="3"/>
    <n v="7.0000000000000007E-2"/>
    <n v="8.9499999999999993"/>
    <n v="2.0099999999999998"/>
    <x v="1"/>
    <x v="3"/>
    <x v="2"/>
    <x v="7"/>
    <s v="Wrap Bag"/>
    <x v="606"/>
    <n v="0.39"/>
    <x v="0"/>
    <x v="1"/>
    <x v="25"/>
    <x v="269"/>
    <n v="48708"/>
    <x v="85"/>
    <x v="85"/>
    <x v="938"/>
    <x v="13"/>
    <x v="959"/>
    <n v="91362"/>
    <n v="8.879999999999999"/>
    <x v="1"/>
  </r>
  <r>
    <x v="633"/>
    <s v="Sara Faulkner"/>
    <x v="3"/>
    <n v="0.04"/>
    <n v="3.69"/>
    <n v="0.5"/>
    <x v="1"/>
    <x v="3"/>
    <x v="2"/>
    <x v="13"/>
    <s v="Small Box"/>
    <x v="607"/>
    <n v="0.38"/>
    <x v="0"/>
    <x v="2"/>
    <x v="8"/>
    <x v="538"/>
    <n v="92231"/>
    <x v="85"/>
    <x v="84"/>
    <x v="939"/>
    <x v="23"/>
    <x v="960"/>
    <n v="88590"/>
    <n v="3.65"/>
    <x v="2"/>
  </r>
  <r>
    <x v="634"/>
    <s v="Carlos Hanson"/>
    <x v="1"/>
    <n v="0.04"/>
    <n v="10.4"/>
    <n v="5.4"/>
    <x v="1"/>
    <x v="3"/>
    <x v="0"/>
    <x v="11"/>
    <s v="Small Pack"/>
    <x v="608"/>
    <n v="0.51"/>
    <x v="0"/>
    <x v="1"/>
    <x v="46"/>
    <x v="539"/>
    <n v="57701"/>
    <x v="86"/>
    <x v="84"/>
    <x v="940"/>
    <x v="4"/>
    <x v="961"/>
    <n v="87830"/>
    <n v="10.360000000000001"/>
    <x v="1"/>
  </r>
  <r>
    <x v="634"/>
    <s v="Carlos Hanson"/>
    <x v="1"/>
    <n v="0.08"/>
    <n v="4.28"/>
    <n v="4.79"/>
    <x v="1"/>
    <x v="3"/>
    <x v="2"/>
    <x v="7"/>
    <s v="Small Box"/>
    <x v="609"/>
    <n v="0.4"/>
    <x v="0"/>
    <x v="1"/>
    <x v="46"/>
    <x v="539"/>
    <n v="57701"/>
    <x v="86"/>
    <x v="89"/>
    <x v="941"/>
    <x v="4"/>
    <x v="962"/>
    <n v="87830"/>
    <n v="4.2"/>
    <x v="1"/>
  </r>
  <r>
    <x v="413"/>
    <s v="Miriam Bowman"/>
    <x v="1"/>
    <n v="0.06"/>
    <n v="363.25"/>
    <n v="19.989999999999998"/>
    <x v="1"/>
    <x v="0"/>
    <x v="2"/>
    <x v="8"/>
    <s v="Small Box"/>
    <x v="41"/>
    <n v="0.56999999999999995"/>
    <x v="0"/>
    <x v="0"/>
    <x v="12"/>
    <x v="364"/>
    <n v="33021"/>
    <x v="86"/>
    <x v="89"/>
    <x v="942"/>
    <x v="3"/>
    <x v="963"/>
    <n v="86086"/>
    <n v="363.19"/>
    <x v="0"/>
  </r>
  <r>
    <x v="635"/>
    <s v="Cheryl Guthrie"/>
    <x v="2"/>
    <n v="0.04"/>
    <n v="50.98"/>
    <n v="6.5"/>
    <x v="1"/>
    <x v="1"/>
    <x v="1"/>
    <x v="1"/>
    <s v="Small Box"/>
    <x v="594"/>
    <n v="0.73"/>
    <x v="0"/>
    <x v="2"/>
    <x v="15"/>
    <x v="426"/>
    <n v="84067"/>
    <x v="86"/>
    <x v="90"/>
    <x v="943"/>
    <x v="8"/>
    <x v="964"/>
    <n v="89910"/>
    <n v="50.94"/>
    <x v="2"/>
  </r>
  <r>
    <x v="635"/>
    <s v="Cheryl Guthrie"/>
    <x v="2"/>
    <n v="0.02"/>
    <n v="6.48"/>
    <n v="5.14"/>
    <x v="1"/>
    <x v="1"/>
    <x v="2"/>
    <x v="7"/>
    <s v="Small Box"/>
    <x v="559"/>
    <n v="0.37"/>
    <x v="0"/>
    <x v="2"/>
    <x v="15"/>
    <x v="426"/>
    <n v="84067"/>
    <x v="86"/>
    <x v="89"/>
    <x v="944"/>
    <x v="23"/>
    <x v="965"/>
    <n v="89910"/>
    <n v="6.4600000000000009"/>
    <x v="2"/>
  </r>
  <r>
    <x v="636"/>
    <s v="Dean Solomon"/>
    <x v="4"/>
    <n v="0.08"/>
    <n v="175.99"/>
    <n v="4.99"/>
    <x v="1"/>
    <x v="3"/>
    <x v="1"/>
    <x v="12"/>
    <s v="Small Box"/>
    <x v="402"/>
    <n v="0.59"/>
    <x v="0"/>
    <x v="0"/>
    <x v="9"/>
    <x v="540"/>
    <n v="28052"/>
    <x v="86"/>
    <x v="85"/>
    <x v="945"/>
    <x v="19"/>
    <x v="966"/>
    <n v="85865"/>
    <n v="175.91"/>
    <x v="0"/>
  </r>
  <r>
    <x v="637"/>
    <s v="Grace Black"/>
    <x v="4"/>
    <n v="0.05"/>
    <n v="6.68"/>
    <n v="6.93"/>
    <x v="1"/>
    <x v="0"/>
    <x v="2"/>
    <x v="7"/>
    <s v="Small Box"/>
    <x v="310"/>
    <n v="0.37"/>
    <x v="0"/>
    <x v="0"/>
    <x v="12"/>
    <x v="541"/>
    <n v="33160"/>
    <x v="86"/>
    <x v="84"/>
    <x v="946"/>
    <x v="8"/>
    <x v="967"/>
    <n v="88626"/>
    <n v="6.63"/>
    <x v="0"/>
  </r>
  <r>
    <x v="128"/>
    <s v="Kent Kerr"/>
    <x v="1"/>
    <n v="0.01"/>
    <n v="65.989999999999995"/>
    <n v="8.99"/>
    <x v="1"/>
    <x v="1"/>
    <x v="1"/>
    <x v="12"/>
    <s v="Small Box"/>
    <x v="610"/>
    <n v="0.6"/>
    <x v="0"/>
    <x v="0"/>
    <x v="34"/>
    <x v="121"/>
    <n v="37918"/>
    <x v="87"/>
    <x v="88"/>
    <x v="947"/>
    <x v="18"/>
    <x v="968"/>
    <n v="89524"/>
    <n v="65.97999999999999"/>
    <x v="0"/>
  </r>
  <r>
    <x v="114"/>
    <s v="Lynn Hines"/>
    <x v="1"/>
    <n v="0.1"/>
    <n v="6.75"/>
    <n v="2.99"/>
    <x v="1"/>
    <x v="2"/>
    <x v="2"/>
    <x v="5"/>
    <s v="Small Box"/>
    <x v="611"/>
    <n v="0.35"/>
    <x v="0"/>
    <x v="3"/>
    <x v="36"/>
    <x v="107"/>
    <n v="20740"/>
    <x v="87"/>
    <x v="84"/>
    <x v="948"/>
    <x v="9"/>
    <x v="969"/>
    <n v="91481"/>
    <n v="6.65"/>
    <x v="3"/>
  </r>
  <r>
    <x v="638"/>
    <s v="Janet Zhang"/>
    <x v="1"/>
    <n v="0.04"/>
    <n v="40.98"/>
    <n v="6.5"/>
    <x v="1"/>
    <x v="0"/>
    <x v="1"/>
    <x v="1"/>
    <s v="Small Box"/>
    <x v="130"/>
    <n v="0.74"/>
    <x v="0"/>
    <x v="2"/>
    <x v="8"/>
    <x v="542"/>
    <n v="92307"/>
    <x v="87"/>
    <x v="89"/>
    <x v="949"/>
    <x v="12"/>
    <x v="970"/>
    <n v="87451"/>
    <n v="40.94"/>
    <x v="2"/>
  </r>
  <r>
    <x v="639"/>
    <s v="Mitchell Goldberg"/>
    <x v="1"/>
    <n v="0.05"/>
    <n v="35.99"/>
    <n v="3.3"/>
    <x v="1"/>
    <x v="0"/>
    <x v="1"/>
    <x v="12"/>
    <s v="Small Pack"/>
    <x v="612"/>
    <n v="0.39"/>
    <x v="0"/>
    <x v="3"/>
    <x v="29"/>
    <x v="235"/>
    <n v="4401"/>
    <x v="87"/>
    <x v="91"/>
    <x v="950"/>
    <x v="18"/>
    <x v="971"/>
    <n v="87451"/>
    <n v="35.940000000000005"/>
    <x v="3"/>
  </r>
  <r>
    <x v="280"/>
    <s v="Glenda Hunter"/>
    <x v="1"/>
    <n v="0.01"/>
    <n v="99.23"/>
    <n v="8.99"/>
    <x v="1"/>
    <x v="3"/>
    <x v="0"/>
    <x v="11"/>
    <s v="Small Pack"/>
    <x v="19"/>
    <n v="0.35"/>
    <x v="0"/>
    <x v="2"/>
    <x v="8"/>
    <x v="257"/>
    <n v="92277"/>
    <x v="87"/>
    <x v="87"/>
    <x v="951"/>
    <x v="3"/>
    <x v="972"/>
    <n v="88548"/>
    <n v="99.22"/>
    <x v="2"/>
  </r>
  <r>
    <x v="615"/>
    <s v="Kimberly Reilly"/>
    <x v="2"/>
    <n v="0.03"/>
    <n v="140.99"/>
    <n v="4.2"/>
    <x v="1"/>
    <x v="2"/>
    <x v="1"/>
    <x v="12"/>
    <s v="Small Box"/>
    <x v="613"/>
    <n v="0.59"/>
    <x v="0"/>
    <x v="1"/>
    <x v="18"/>
    <x v="524"/>
    <n v="76541"/>
    <x v="87"/>
    <x v="92"/>
    <x v="952"/>
    <x v="0"/>
    <x v="973"/>
    <n v="91110"/>
    <n v="140.96"/>
    <x v="1"/>
  </r>
  <r>
    <x v="640"/>
    <s v="Marguerite Rodgers"/>
    <x v="4"/>
    <n v="7.0000000000000007E-2"/>
    <n v="7.08"/>
    <n v="2.35"/>
    <x v="2"/>
    <x v="0"/>
    <x v="2"/>
    <x v="2"/>
    <s v="Wrap Bag"/>
    <x v="614"/>
    <n v="0.47"/>
    <x v="0"/>
    <x v="3"/>
    <x v="11"/>
    <x v="543"/>
    <n v="11725"/>
    <x v="87"/>
    <x v="89"/>
    <x v="953"/>
    <x v="1"/>
    <x v="974"/>
    <n v="89006"/>
    <n v="7.01"/>
    <x v="3"/>
  </r>
  <r>
    <x v="221"/>
    <s v="Pam Patton"/>
    <x v="3"/>
    <n v="0.05"/>
    <n v="5.78"/>
    <n v="7.64"/>
    <x v="2"/>
    <x v="3"/>
    <x v="2"/>
    <x v="7"/>
    <s v="Small Box"/>
    <x v="615"/>
    <n v="0.36"/>
    <x v="0"/>
    <x v="3"/>
    <x v="35"/>
    <x v="203"/>
    <n v="2118"/>
    <x v="87"/>
    <x v="91"/>
    <x v="954"/>
    <x v="16"/>
    <x v="975"/>
    <n v="49125"/>
    <n v="5.73"/>
    <x v="3"/>
  </r>
  <r>
    <x v="641"/>
    <s v="Eva Simpson"/>
    <x v="3"/>
    <n v="0.02"/>
    <n v="7.38"/>
    <n v="5.21"/>
    <x v="1"/>
    <x v="3"/>
    <x v="0"/>
    <x v="11"/>
    <s v="Small Box"/>
    <x v="616"/>
    <n v="0.56000000000000005"/>
    <x v="0"/>
    <x v="1"/>
    <x v="18"/>
    <x v="544"/>
    <n v="75007"/>
    <x v="87"/>
    <x v="89"/>
    <x v="955"/>
    <x v="6"/>
    <x v="976"/>
    <n v="86076"/>
    <n v="7.36"/>
    <x v="1"/>
  </r>
  <r>
    <x v="642"/>
    <s v="Marvin Reid"/>
    <x v="3"/>
    <n v="0.08"/>
    <n v="11.97"/>
    <n v="5.81"/>
    <x v="1"/>
    <x v="0"/>
    <x v="2"/>
    <x v="2"/>
    <s v="Small Pack"/>
    <x v="576"/>
    <n v="0.6"/>
    <x v="0"/>
    <x v="1"/>
    <x v="10"/>
    <x v="442"/>
    <n v="60016"/>
    <x v="87"/>
    <x v="91"/>
    <x v="956"/>
    <x v="18"/>
    <x v="977"/>
    <n v="87534"/>
    <n v="11.89"/>
    <x v="1"/>
  </r>
  <r>
    <x v="643"/>
    <s v="Faye Silver"/>
    <x v="0"/>
    <n v="0.08"/>
    <n v="6.48"/>
    <n v="7.49"/>
    <x v="1"/>
    <x v="3"/>
    <x v="2"/>
    <x v="7"/>
    <s v="Small Box"/>
    <x v="617"/>
    <n v="0.37"/>
    <x v="0"/>
    <x v="3"/>
    <x v="36"/>
    <x v="545"/>
    <n v="21114"/>
    <x v="88"/>
    <x v="87"/>
    <x v="957"/>
    <x v="1"/>
    <x v="978"/>
    <n v="86163"/>
    <n v="6.4"/>
    <x v="3"/>
  </r>
  <r>
    <x v="220"/>
    <s v="Faye Manning"/>
    <x v="0"/>
    <n v="0.04"/>
    <n v="21.38"/>
    <n v="8.99"/>
    <x v="1"/>
    <x v="3"/>
    <x v="2"/>
    <x v="2"/>
    <s v="Small Pack"/>
    <x v="536"/>
    <n v="0.59"/>
    <x v="0"/>
    <x v="0"/>
    <x v="12"/>
    <x v="202"/>
    <n v="33710"/>
    <x v="88"/>
    <x v="89"/>
    <x v="958"/>
    <x v="31"/>
    <x v="979"/>
    <n v="86901"/>
    <n v="21.34"/>
    <x v="0"/>
  </r>
  <r>
    <x v="644"/>
    <s v="Milton Harrell"/>
    <x v="0"/>
    <n v="0.01"/>
    <n v="11.34"/>
    <n v="5.01"/>
    <x v="1"/>
    <x v="0"/>
    <x v="2"/>
    <x v="7"/>
    <s v="Small Box"/>
    <x v="118"/>
    <n v="0.36"/>
    <x v="0"/>
    <x v="3"/>
    <x v="11"/>
    <x v="546"/>
    <n v="12306"/>
    <x v="88"/>
    <x v="88"/>
    <x v="959"/>
    <x v="3"/>
    <x v="980"/>
    <n v="87296"/>
    <n v="11.33"/>
    <x v="3"/>
  </r>
  <r>
    <x v="272"/>
    <s v="Helen Stein"/>
    <x v="1"/>
    <n v="0.08"/>
    <n v="896.99"/>
    <n v="19.989999999999998"/>
    <x v="1"/>
    <x v="3"/>
    <x v="2"/>
    <x v="5"/>
    <s v="Small Box"/>
    <x v="88"/>
    <n v="0.38"/>
    <x v="0"/>
    <x v="3"/>
    <x v="27"/>
    <x v="250"/>
    <n v="45231"/>
    <x v="88"/>
    <x v="87"/>
    <x v="960"/>
    <x v="1"/>
    <x v="981"/>
    <n v="87366"/>
    <n v="896.91"/>
    <x v="3"/>
  </r>
  <r>
    <x v="76"/>
    <s v="Neil Parker"/>
    <x v="2"/>
    <n v="0.03"/>
    <n v="65.989999999999995"/>
    <n v="5.26"/>
    <x v="1"/>
    <x v="2"/>
    <x v="1"/>
    <x v="12"/>
    <s v="Small Box"/>
    <x v="553"/>
    <n v="0.56000000000000005"/>
    <x v="0"/>
    <x v="0"/>
    <x v="16"/>
    <x v="72"/>
    <n v="35601"/>
    <x v="88"/>
    <x v="93"/>
    <x v="961"/>
    <x v="35"/>
    <x v="982"/>
    <n v="86814"/>
    <n v="65.959999999999994"/>
    <x v="0"/>
  </r>
  <r>
    <x v="645"/>
    <s v="Alvin Mullins"/>
    <x v="2"/>
    <n v="7.0000000000000007E-2"/>
    <n v="5.98"/>
    <n v="0.96"/>
    <x v="1"/>
    <x v="1"/>
    <x v="2"/>
    <x v="2"/>
    <s v="Wrap Bag"/>
    <x v="408"/>
    <n v="0.6"/>
    <x v="0"/>
    <x v="2"/>
    <x v="37"/>
    <x v="117"/>
    <n v="83440"/>
    <x v="88"/>
    <x v="90"/>
    <x v="962"/>
    <x v="19"/>
    <x v="983"/>
    <n v="87933"/>
    <n v="5.91"/>
    <x v="2"/>
  </r>
  <r>
    <x v="646"/>
    <s v="Dana Rankin"/>
    <x v="2"/>
    <n v="0.01"/>
    <n v="39.979999999999997"/>
    <n v="4"/>
    <x v="1"/>
    <x v="1"/>
    <x v="1"/>
    <x v="1"/>
    <s v="Small Box"/>
    <x v="618"/>
    <n v="0.7"/>
    <x v="0"/>
    <x v="2"/>
    <x v="37"/>
    <x v="547"/>
    <n v="83301"/>
    <x v="88"/>
    <x v="94"/>
    <x v="963"/>
    <x v="5"/>
    <x v="155"/>
    <n v="87933"/>
    <n v="39.97"/>
    <x v="2"/>
  </r>
  <r>
    <x v="31"/>
    <s v="Danny Hong"/>
    <x v="4"/>
    <n v="7.0000000000000007E-2"/>
    <n v="6.54"/>
    <n v="5.27"/>
    <x v="1"/>
    <x v="3"/>
    <x v="2"/>
    <x v="5"/>
    <s v="Small Box"/>
    <x v="619"/>
    <n v="0.36"/>
    <x v="0"/>
    <x v="2"/>
    <x v="15"/>
    <x v="29"/>
    <n v="84041"/>
    <x v="88"/>
    <x v="88"/>
    <x v="964"/>
    <x v="31"/>
    <x v="984"/>
    <n v="90432"/>
    <n v="6.47"/>
    <x v="2"/>
  </r>
  <r>
    <x v="92"/>
    <s v="Tammy Goldman"/>
    <x v="4"/>
    <n v="0.09"/>
    <n v="3.29"/>
    <n v="1.35"/>
    <x v="1"/>
    <x v="3"/>
    <x v="2"/>
    <x v="14"/>
    <s v="Wrap Bag"/>
    <x v="533"/>
    <n v="0.4"/>
    <x v="0"/>
    <x v="2"/>
    <x v="15"/>
    <x v="88"/>
    <n v="84043"/>
    <x v="88"/>
    <x v="88"/>
    <x v="965"/>
    <x v="35"/>
    <x v="985"/>
    <n v="90432"/>
    <n v="3.2"/>
    <x v="2"/>
  </r>
  <r>
    <x v="647"/>
    <s v="Sam Rouse"/>
    <x v="4"/>
    <n v="0.1"/>
    <n v="80.97"/>
    <n v="30.06"/>
    <x v="0"/>
    <x v="0"/>
    <x v="1"/>
    <x v="3"/>
    <s v="Jumbo Box"/>
    <x v="368"/>
    <n v="0.4"/>
    <x v="0"/>
    <x v="0"/>
    <x v="5"/>
    <x v="498"/>
    <n v="30297"/>
    <x v="88"/>
    <x v="91"/>
    <x v="966"/>
    <x v="4"/>
    <x v="986"/>
    <n v="88940"/>
    <n v="80.87"/>
    <x v="0"/>
  </r>
  <r>
    <x v="43"/>
    <s v="Keith Marsh"/>
    <x v="4"/>
    <n v="0.04"/>
    <n v="5.34"/>
    <n v="2.99"/>
    <x v="1"/>
    <x v="2"/>
    <x v="2"/>
    <x v="5"/>
    <s v="Small Box"/>
    <x v="444"/>
    <n v="0.38"/>
    <x v="0"/>
    <x v="2"/>
    <x v="8"/>
    <x v="10"/>
    <n v="90058"/>
    <x v="88"/>
    <x v="88"/>
    <x v="967"/>
    <x v="50"/>
    <x v="987"/>
    <n v="22755"/>
    <n v="5.3"/>
    <x v="2"/>
  </r>
  <r>
    <x v="43"/>
    <s v="Keith Marsh"/>
    <x v="4"/>
    <n v="0.06"/>
    <n v="55.99"/>
    <n v="5"/>
    <x v="1"/>
    <x v="2"/>
    <x v="1"/>
    <x v="12"/>
    <s v="Small Pack"/>
    <x v="620"/>
    <n v="0.8"/>
    <x v="0"/>
    <x v="2"/>
    <x v="8"/>
    <x v="10"/>
    <n v="90058"/>
    <x v="88"/>
    <x v="88"/>
    <x v="968"/>
    <x v="18"/>
    <x v="988"/>
    <n v="22755"/>
    <n v="55.93"/>
    <x v="2"/>
  </r>
  <r>
    <x v="648"/>
    <s v="Adam Saunders Gray"/>
    <x v="4"/>
    <n v="0"/>
    <n v="4.91"/>
    <n v="5.68"/>
    <x v="1"/>
    <x v="2"/>
    <x v="2"/>
    <x v="5"/>
    <s v="Small Box"/>
    <x v="621"/>
    <n v="0.36"/>
    <x v="0"/>
    <x v="2"/>
    <x v="3"/>
    <x v="548"/>
    <n v="80906"/>
    <x v="88"/>
    <x v="91"/>
    <x v="969"/>
    <x v="13"/>
    <x v="989"/>
    <n v="87602"/>
    <n v="4.91"/>
    <x v="2"/>
  </r>
  <r>
    <x v="44"/>
    <s v="Marion Lindsey"/>
    <x v="4"/>
    <n v="0.04"/>
    <n v="5.34"/>
    <n v="2.99"/>
    <x v="1"/>
    <x v="2"/>
    <x v="2"/>
    <x v="5"/>
    <s v="Small Box"/>
    <x v="444"/>
    <n v="0.38"/>
    <x v="0"/>
    <x v="2"/>
    <x v="3"/>
    <x v="41"/>
    <n v="80022"/>
    <x v="88"/>
    <x v="88"/>
    <x v="967"/>
    <x v="8"/>
    <x v="990"/>
    <n v="87602"/>
    <n v="5.3"/>
    <x v="2"/>
  </r>
  <r>
    <x v="44"/>
    <s v="Marion Lindsey"/>
    <x v="4"/>
    <n v="0.06"/>
    <n v="55.99"/>
    <n v="5"/>
    <x v="1"/>
    <x v="2"/>
    <x v="1"/>
    <x v="12"/>
    <s v="Small Pack"/>
    <x v="620"/>
    <n v="0.8"/>
    <x v="0"/>
    <x v="2"/>
    <x v="3"/>
    <x v="41"/>
    <n v="80022"/>
    <x v="88"/>
    <x v="88"/>
    <x v="968"/>
    <x v="3"/>
    <x v="991"/>
    <n v="87602"/>
    <n v="55.93"/>
    <x v="2"/>
  </r>
  <r>
    <x v="649"/>
    <s v="Clifford Webb"/>
    <x v="3"/>
    <n v="7.0000000000000007E-2"/>
    <n v="40.98"/>
    <n v="2.99"/>
    <x v="1"/>
    <x v="2"/>
    <x v="2"/>
    <x v="5"/>
    <s v="Small Box"/>
    <x v="8"/>
    <n v="0.36"/>
    <x v="0"/>
    <x v="3"/>
    <x v="35"/>
    <x v="549"/>
    <n v="1469"/>
    <x v="88"/>
    <x v="88"/>
    <x v="970"/>
    <x v="1"/>
    <x v="992"/>
    <n v="86599"/>
    <n v="40.909999999999997"/>
    <x v="3"/>
  </r>
  <r>
    <x v="626"/>
    <s v="Claudia Webb"/>
    <x v="0"/>
    <n v="0.09"/>
    <n v="20.99"/>
    <n v="4.8099999999999996"/>
    <x v="2"/>
    <x v="2"/>
    <x v="1"/>
    <x v="12"/>
    <s v="Medium Box"/>
    <x v="463"/>
    <n v="0.57999999999999996"/>
    <x v="0"/>
    <x v="0"/>
    <x v="9"/>
    <x v="534"/>
    <n v="28079"/>
    <x v="89"/>
    <x v="88"/>
    <x v="971"/>
    <x v="0"/>
    <x v="993"/>
    <n v="85834"/>
    <n v="20.9"/>
    <x v="0"/>
  </r>
  <r>
    <x v="537"/>
    <s v="Laurie Petty"/>
    <x v="0"/>
    <n v="0.06"/>
    <n v="1.68"/>
    <n v="1"/>
    <x v="1"/>
    <x v="1"/>
    <x v="2"/>
    <x v="2"/>
    <s v="Wrap Bag"/>
    <x v="119"/>
    <n v="0.35"/>
    <x v="0"/>
    <x v="0"/>
    <x v="12"/>
    <x v="463"/>
    <n v="33458"/>
    <x v="89"/>
    <x v="87"/>
    <x v="972"/>
    <x v="18"/>
    <x v="994"/>
    <n v="90819"/>
    <n v="1.6199999999999999"/>
    <x v="0"/>
  </r>
  <r>
    <x v="650"/>
    <s v="Hazel Dale"/>
    <x v="3"/>
    <n v="7.0000000000000007E-2"/>
    <n v="55.99"/>
    <n v="5"/>
    <x v="2"/>
    <x v="3"/>
    <x v="1"/>
    <x v="12"/>
    <s v="Small Pack"/>
    <x v="622"/>
    <n v="0.83"/>
    <x v="0"/>
    <x v="1"/>
    <x v="10"/>
    <x v="232"/>
    <n v="62701"/>
    <x v="89"/>
    <x v="87"/>
    <x v="973"/>
    <x v="3"/>
    <x v="995"/>
    <n v="88460"/>
    <n v="55.92"/>
    <x v="1"/>
  </r>
  <r>
    <x v="651"/>
    <s v="Claudia White"/>
    <x v="0"/>
    <n v="0.06"/>
    <n v="60.98"/>
    <n v="30"/>
    <x v="0"/>
    <x v="0"/>
    <x v="0"/>
    <x v="9"/>
    <s v="Jumbo Drum"/>
    <x v="623"/>
    <n v="0.7"/>
    <x v="0"/>
    <x v="0"/>
    <x v="34"/>
    <x v="550"/>
    <n v="37066"/>
    <x v="90"/>
    <x v="87"/>
    <x v="974"/>
    <x v="0"/>
    <x v="996"/>
    <n v="86508"/>
    <n v="60.919999999999995"/>
    <x v="0"/>
  </r>
  <r>
    <x v="652"/>
    <s v="Jenny Petty"/>
    <x v="1"/>
    <n v="0.05"/>
    <n v="6.48"/>
    <n v="8.4"/>
    <x v="1"/>
    <x v="2"/>
    <x v="2"/>
    <x v="7"/>
    <s v="Small Box"/>
    <x v="624"/>
    <n v="0.37"/>
    <x v="0"/>
    <x v="3"/>
    <x v="47"/>
    <x v="551"/>
    <n v="3101"/>
    <x v="90"/>
    <x v="90"/>
    <x v="975"/>
    <x v="31"/>
    <x v="997"/>
    <n v="91433"/>
    <n v="6.4300000000000006"/>
    <x v="3"/>
  </r>
  <r>
    <x v="653"/>
    <s v="Terry Klein"/>
    <x v="1"/>
    <n v="0.05"/>
    <n v="55.99"/>
    <n v="5"/>
    <x v="1"/>
    <x v="2"/>
    <x v="1"/>
    <x v="12"/>
    <s v="Small Pack"/>
    <x v="620"/>
    <n v="0.8"/>
    <x v="0"/>
    <x v="3"/>
    <x v="42"/>
    <x v="552"/>
    <n v="5701"/>
    <x v="90"/>
    <x v="88"/>
    <x v="976"/>
    <x v="0"/>
    <x v="998"/>
    <n v="91433"/>
    <n v="55.940000000000005"/>
    <x v="3"/>
  </r>
  <r>
    <x v="654"/>
    <s v="Michelle Steele"/>
    <x v="1"/>
    <n v="0.09"/>
    <n v="35.99"/>
    <n v="1.1000000000000001"/>
    <x v="1"/>
    <x v="1"/>
    <x v="1"/>
    <x v="12"/>
    <s v="Small Box"/>
    <x v="71"/>
    <n v="0.55000000000000004"/>
    <x v="0"/>
    <x v="0"/>
    <x v="16"/>
    <x v="553"/>
    <n v="36330"/>
    <x v="90"/>
    <x v="90"/>
    <x v="977"/>
    <x v="2"/>
    <x v="999"/>
    <n v="89697"/>
    <n v="35.9"/>
    <x v="0"/>
  </r>
  <r>
    <x v="654"/>
    <s v="Michelle Steele"/>
    <x v="1"/>
    <n v="0.01"/>
    <n v="125.99"/>
    <n v="2.5"/>
    <x v="1"/>
    <x v="1"/>
    <x v="1"/>
    <x v="12"/>
    <s v="Small Box"/>
    <x v="302"/>
    <n v="0.6"/>
    <x v="0"/>
    <x v="0"/>
    <x v="16"/>
    <x v="553"/>
    <n v="36330"/>
    <x v="90"/>
    <x v="87"/>
    <x v="978"/>
    <x v="0"/>
    <x v="1000"/>
    <n v="89697"/>
    <n v="125.97999999999999"/>
    <x v="0"/>
  </r>
  <r>
    <x v="655"/>
    <s v="Wanda Harris"/>
    <x v="2"/>
    <n v="0.06"/>
    <n v="5.18"/>
    <n v="2.04"/>
    <x v="1"/>
    <x v="0"/>
    <x v="2"/>
    <x v="7"/>
    <s v="Wrap Bag"/>
    <x v="266"/>
    <n v="0.36"/>
    <x v="0"/>
    <x v="3"/>
    <x v="47"/>
    <x v="554"/>
    <n v="3051"/>
    <x v="90"/>
    <x v="88"/>
    <x v="979"/>
    <x v="7"/>
    <x v="1001"/>
    <n v="88330"/>
    <n v="5.12"/>
    <x v="3"/>
  </r>
  <r>
    <x v="477"/>
    <s v="Peter McConnell"/>
    <x v="4"/>
    <n v="0.08"/>
    <n v="67.28"/>
    <n v="19.989999999999998"/>
    <x v="2"/>
    <x v="1"/>
    <x v="2"/>
    <x v="5"/>
    <s v="Small Box"/>
    <x v="625"/>
    <n v="0.4"/>
    <x v="0"/>
    <x v="0"/>
    <x v="0"/>
    <x v="413"/>
    <n v="39701"/>
    <x v="90"/>
    <x v="90"/>
    <x v="980"/>
    <x v="47"/>
    <x v="1002"/>
    <n v="88882"/>
    <n v="67.2"/>
    <x v="0"/>
  </r>
  <r>
    <x v="656"/>
    <s v="Claire Warren"/>
    <x v="4"/>
    <n v="0.06"/>
    <n v="11.33"/>
    <n v="6.12"/>
    <x v="1"/>
    <x v="0"/>
    <x v="2"/>
    <x v="8"/>
    <s v="Medium Box"/>
    <x v="626"/>
    <n v="0.42"/>
    <x v="0"/>
    <x v="3"/>
    <x v="22"/>
    <x v="555"/>
    <n v="6320"/>
    <x v="90"/>
    <x v="90"/>
    <x v="981"/>
    <x v="3"/>
    <x v="1003"/>
    <n v="90461"/>
    <n v="11.27"/>
    <x v="3"/>
  </r>
  <r>
    <x v="657"/>
    <s v="Brad H Blake"/>
    <x v="3"/>
    <n v="0.03"/>
    <n v="142.86000000000001"/>
    <n v="19.989999999999998"/>
    <x v="1"/>
    <x v="3"/>
    <x v="2"/>
    <x v="6"/>
    <s v="Small Box"/>
    <x v="627"/>
    <n v="0.56000000000000005"/>
    <x v="0"/>
    <x v="0"/>
    <x v="12"/>
    <x v="556"/>
    <n v="32601"/>
    <x v="90"/>
    <x v="90"/>
    <x v="982"/>
    <x v="35"/>
    <x v="1004"/>
    <n v="88281"/>
    <n v="142.83000000000001"/>
    <x v="0"/>
  </r>
  <r>
    <x v="658"/>
    <s v="Samantha Weaver"/>
    <x v="0"/>
    <n v="0"/>
    <n v="161.55000000000001"/>
    <n v="19.989999999999998"/>
    <x v="1"/>
    <x v="0"/>
    <x v="2"/>
    <x v="6"/>
    <s v="Small Box"/>
    <x v="7"/>
    <n v="0.66"/>
    <x v="0"/>
    <x v="1"/>
    <x v="38"/>
    <x v="557"/>
    <n v="66212"/>
    <x v="91"/>
    <x v="94"/>
    <x v="983"/>
    <x v="23"/>
    <x v="1005"/>
    <n v="88921"/>
    <n v="161.55000000000001"/>
    <x v="1"/>
  </r>
  <r>
    <x v="659"/>
    <s v="Leroy Blanchard"/>
    <x v="0"/>
    <n v="0"/>
    <n v="161.55000000000001"/>
    <n v="19.989999999999998"/>
    <x v="1"/>
    <x v="0"/>
    <x v="2"/>
    <x v="6"/>
    <s v="Small Box"/>
    <x v="7"/>
    <n v="0.66"/>
    <x v="0"/>
    <x v="1"/>
    <x v="25"/>
    <x v="318"/>
    <n v="48138"/>
    <x v="91"/>
    <x v="94"/>
    <x v="984"/>
    <x v="59"/>
    <x v="1006"/>
    <n v="51072"/>
    <n v="161.55000000000001"/>
    <x v="1"/>
  </r>
  <r>
    <x v="660"/>
    <s v="Pat Baker"/>
    <x v="1"/>
    <n v="0.04"/>
    <n v="90.24"/>
    <n v="0.99"/>
    <x v="1"/>
    <x v="2"/>
    <x v="2"/>
    <x v="8"/>
    <s v="Small Box"/>
    <x v="628"/>
    <n v="0.56000000000000005"/>
    <x v="0"/>
    <x v="3"/>
    <x v="27"/>
    <x v="558"/>
    <n v="44107"/>
    <x v="91"/>
    <x v="94"/>
    <x v="985"/>
    <x v="7"/>
    <x v="1007"/>
    <n v="87831"/>
    <n v="90.199999999999989"/>
    <x v="3"/>
  </r>
  <r>
    <x v="660"/>
    <s v="Pat Baker"/>
    <x v="1"/>
    <n v="0.09"/>
    <n v="47.9"/>
    <n v="5.86"/>
    <x v="2"/>
    <x v="2"/>
    <x v="2"/>
    <x v="7"/>
    <s v="Small Box"/>
    <x v="425"/>
    <n v="0.37"/>
    <x v="0"/>
    <x v="3"/>
    <x v="27"/>
    <x v="558"/>
    <n v="44107"/>
    <x v="91"/>
    <x v="94"/>
    <x v="986"/>
    <x v="6"/>
    <x v="1008"/>
    <n v="87831"/>
    <n v="47.809999999999995"/>
    <x v="3"/>
  </r>
  <r>
    <x v="661"/>
    <s v="Colleen Andrews"/>
    <x v="4"/>
    <n v="0.03"/>
    <n v="60.89"/>
    <n v="32.409999999999997"/>
    <x v="0"/>
    <x v="0"/>
    <x v="0"/>
    <x v="9"/>
    <s v="Jumbo Drum"/>
    <x v="629"/>
    <n v="0.56000000000000005"/>
    <x v="0"/>
    <x v="0"/>
    <x v="9"/>
    <x v="559"/>
    <n v="28227"/>
    <x v="91"/>
    <x v="90"/>
    <x v="987"/>
    <x v="12"/>
    <x v="1009"/>
    <n v="88527"/>
    <n v="60.86"/>
    <x v="0"/>
  </r>
  <r>
    <x v="662"/>
    <s v="Francis I Davis"/>
    <x v="4"/>
    <n v="0.1"/>
    <n v="37.94"/>
    <n v="5.08"/>
    <x v="2"/>
    <x v="3"/>
    <x v="2"/>
    <x v="7"/>
    <s v="Wrap Bag"/>
    <x v="357"/>
    <n v="0.38"/>
    <x v="0"/>
    <x v="1"/>
    <x v="30"/>
    <x v="560"/>
    <n v="53209"/>
    <x v="91"/>
    <x v="94"/>
    <x v="988"/>
    <x v="7"/>
    <x v="1010"/>
    <n v="90264"/>
    <n v="37.839999999999996"/>
    <x v="1"/>
  </r>
  <r>
    <x v="663"/>
    <s v="Luis Kerr"/>
    <x v="3"/>
    <n v="0.03"/>
    <n v="300.98"/>
    <n v="54.92"/>
    <x v="0"/>
    <x v="3"/>
    <x v="0"/>
    <x v="10"/>
    <s v="Jumbo Box"/>
    <x v="630"/>
    <n v="0.55000000000000004"/>
    <x v="0"/>
    <x v="2"/>
    <x v="8"/>
    <x v="561"/>
    <n v="92399"/>
    <x v="91"/>
    <x v="94"/>
    <x v="989"/>
    <x v="4"/>
    <x v="1011"/>
    <n v="90832"/>
    <n v="300.95000000000005"/>
    <x v="2"/>
  </r>
  <r>
    <x v="663"/>
    <s v="Luis Kerr"/>
    <x v="3"/>
    <n v="0.02"/>
    <n v="2550.14"/>
    <n v="29.7"/>
    <x v="0"/>
    <x v="3"/>
    <x v="1"/>
    <x v="3"/>
    <s v="Jumbo Drum"/>
    <x v="631"/>
    <n v="0.56999999999999995"/>
    <x v="0"/>
    <x v="2"/>
    <x v="8"/>
    <x v="561"/>
    <n v="92399"/>
    <x v="91"/>
    <x v="94"/>
    <x v="990"/>
    <x v="0"/>
    <x v="1012"/>
    <n v="90832"/>
    <n v="2550.12"/>
    <x v="2"/>
  </r>
  <r>
    <x v="29"/>
    <s v="Miriam Greenberg"/>
    <x v="3"/>
    <n v="0.03"/>
    <n v="19.989999999999998"/>
    <n v="11.17"/>
    <x v="1"/>
    <x v="3"/>
    <x v="0"/>
    <x v="11"/>
    <s v="Large Box"/>
    <x v="146"/>
    <n v="0.6"/>
    <x v="0"/>
    <x v="1"/>
    <x v="2"/>
    <x v="27"/>
    <n v="46383"/>
    <x v="91"/>
    <x v="90"/>
    <x v="991"/>
    <x v="4"/>
    <x v="1013"/>
    <n v="89942"/>
    <n v="19.959999999999997"/>
    <x v="1"/>
  </r>
  <r>
    <x v="594"/>
    <s v="Cathy Simon"/>
    <x v="0"/>
    <n v="0.06"/>
    <n v="6.48"/>
    <n v="7.49"/>
    <x v="1"/>
    <x v="2"/>
    <x v="2"/>
    <x v="7"/>
    <s v="Small Box"/>
    <x v="617"/>
    <n v="0.37"/>
    <x v="0"/>
    <x v="1"/>
    <x v="20"/>
    <x v="508"/>
    <n v="51503"/>
    <x v="92"/>
    <x v="94"/>
    <x v="992"/>
    <x v="4"/>
    <x v="1014"/>
    <n v="88368"/>
    <n v="6.4200000000000008"/>
    <x v="1"/>
  </r>
  <r>
    <x v="261"/>
    <s v="Marsha P Joyner"/>
    <x v="1"/>
    <n v="0.01"/>
    <n v="59.76"/>
    <n v="9.7100000000000009"/>
    <x v="1"/>
    <x v="3"/>
    <x v="2"/>
    <x v="6"/>
    <s v="Small Box"/>
    <x v="632"/>
    <n v="0.56999999999999995"/>
    <x v="0"/>
    <x v="3"/>
    <x v="44"/>
    <x v="240"/>
    <n v="26003"/>
    <x v="92"/>
    <x v="92"/>
    <x v="993"/>
    <x v="2"/>
    <x v="1015"/>
    <n v="90186"/>
    <n v="59.75"/>
    <x v="3"/>
  </r>
  <r>
    <x v="664"/>
    <s v="Kathryn Wolfe"/>
    <x v="1"/>
    <n v="0"/>
    <n v="7.38"/>
    <n v="11.51"/>
    <x v="1"/>
    <x v="0"/>
    <x v="2"/>
    <x v="5"/>
    <s v="Small Box"/>
    <x v="633"/>
    <n v="0.36"/>
    <x v="0"/>
    <x v="3"/>
    <x v="11"/>
    <x v="562"/>
    <n v="11803"/>
    <x v="92"/>
    <x v="95"/>
    <x v="994"/>
    <x v="0"/>
    <x v="1016"/>
    <n v="89147"/>
    <n v="7.38"/>
    <x v="3"/>
  </r>
  <r>
    <x v="665"/>
    <s v="Arthur Lowe Nash"/>
    <x v="2"/>
    <n v="0.04"/>
    <n v="8.33"/>
    <n v="1.99"/>
    <x v="1"/>
    <x v="1"/>
    <x v="1"/>
    <x v="1"/>
    <s v="Small Pack"/>
    <x v="376"/>
    <n v="0.52"/>
    <x v="0"/>
    <x v="3"/>
    <x v="36"/>
    <x v="563"/>
    <n v="20854"/>
    <x v="92"/>
    <x v="93"/>
    <x v="995"/>
    <x v="8"/>
    <x v="1017"/>
    <n v="91057"/>
    <n v="8.2900000000000009"/>
    <x v="3"/>
  </r>
  <r>
    <x v="666"/>
    <s v="Francis Evans"/>
    <x v="2"/>
    <n v="0.1"/>
    <n v="2.2200000000000002"/>
    <n v="5"/>
    <x v="1"/>
    <x v="3"/>
    <x v="2"/>
    <x v="8"/>
    <s v="Small Box"/>
    <x v="634"/>
    <n v="0.55000000000000004"/>
    <x v="0"/>
    <x v="3"/>
    <x v="35"/>
    <x v="203"/>
    <n v="2108"/>
    <x v="92"/>
    <x v="93"/>
    <x v="996"/>
    <x v="6"/>
    <x v="1018"/>
    <n v="87260"/>
    <n v="2.12"/>
    <x v="3"/>
  </r>
  <r>
    <x v="667"/>
    <s v="Hannah Tyson"/>
    <x v="2"/>
    <n v="0.1"/>
    <n v="10.44"/>
    <n v="5.75"/>
    <x v="2"/>
    <x v="2"/>
    <x v="2"/>
    <x v="5"/>
    <s v="Small Box"/>
    <x v="635"/>
    <n v="0.39"/>
    <x v="0"/>
    <x v="0"/>
    <x v="1"/>
    <x v="564"/>
    <n v="72450"/>
    <x v="92"/>
    <x v="96"/>
    <x v="997"/>
    <x v="40"/>
    <x v="444"/>
    <n v="85898"/>
    <n v="10.34"/>
    <x v="0"/>
  </r>
  <r>
    <x v="668"/>
    <s v="Wayne Bass"/>
    <x v="2"/>
    <n v="0"/>
    <n v="35.99"/>
    <n v="0.99"/>
    <x v="1"/>
    <x v="0"/>
    <x v="1"/>
    <x v="12"/>
    <s v="Small Pack"/>
    <x v="636"/>
    <n v="0.35"/>
    <x v="0"/>
    <x v="2"/>
    <x v="8"/>
    <x v="10"/>
    <n v="90068"/>
    <x v="92"/>
    <x v="96"/>
    <x v="998"/>
    <x v="17"/>
    <x v="1019"/>
    <n v="46436"/>
    <n v="35.99"/>
    <x v="2"/>
  </r>
  <r>
    <x v="669"/>
    <s v="Joan Bowers"/>
    <x v="2"/>
    <n v="0"/>
    <n v="35.99"/>
    <n v="0.99"/>
    <x v="1"/>
    <x v="0"/>
    <x v="1"/>
    <x v="12"/>
    <s v="Small Pack"/>
    <x v="636"/>
    <n v="0.35"/>
    <x v="0"/>
    <x v="3"/>
    <x v="28"/>
    <x v="565"/>
    <n v="17403"/>
    <x v="92"/>
    <x v="96"/>
    <x v="999"/>
    <x v="4"/>
    <x v="1020"/>
    <n v="88656"/>
    <n v="35.99"/>
    <x v="3"/>
  </r>
  <r>
    <x v="19"/>
    <s v="Ron Newton"/>
    <x v="4"/>
    <n v="0.01"/>
    <n v="4.91"/>
    <n v="0.5"/>
    <x v="1"/>
    <x v="2"/>
    <x v="2"/>
    <x v="13"/>
    <s v="Small Box"/>
    <x v="308"/>
    <n v="0.36"/>
    <x v="0"/>
    <x v="2"/>
    <x v="14"/>
    <x v="19"/>
    <n v="97035"/>
    <x v="92"/>
    <x v="92"/>
    <x v="1000"/>
    <x v="4"/>
    <x v="1021"/>
    <n v="89584"/>
    <n v="4.9000000000000004"/>
    <x v="2"/>
  </r>
  <r>
    <x v="19"/>
    <s v="Ron Newton"/>
    <x v="4"/>
    <n v="0.09"/>
    <n v="4"/>
    <n v="1.3"/>
    <x v="2"/>
    <x v="2"/>
    <x v="2"/>
    <x v="7"/>
    <s v="Wrap Bag"/>
    <x v="105"/>
    <n v="0.37"/>
    <x v="0"/>
    <x v="2"/>
    <x v="14"/>
    <x v="19"/>
    <n v="97035"/>
    <x v="92"/>
    <x v="92"/>
    <x v="1001"/>
    <x v="18"/>
    <x v="1022"/>
    <n v="89584"/>
    <n v="3.91"/>
    <x v="2"/>
  </r>
  <r>
    <x v="20"/>
    <s v="Linda Weiss"/>
    <x v="4"/>
    <n v="0.01"/>
    <n v="4.91"/>
    <n v="0.5"/>
    <x v="1"/>
    <x v="2"/>
    <x v="2"/>
    <x v="13"/>
    <s v="Small Box"/>
    <x v="308"/>
    <n v="0.36"/>
    <x v="0"/>
    <x v="2"/>
    <x v="4"/>
    <x v="20"/>
    <n v="98103"/>
    <x v="92"/>
    <x v="92"/>
    <x v="1002"/>
    <x v="32"/>
    <x v="1023"/>
    <n v="13959"/>
    <n v="4.9000000000000004"/>
    <x v="2"/>
  </r>
  <r>
    <x v="20"/>
    <s v="Linda Weiss"/>
    <x v="4"/>
    <n v="0.09"/>
    <n v="4"/>
    <n v="1.3"/>
    <x v="2"/>
    <x v="2"/>
    <x v="2"/>
    <x v="7"/>
    <s v="Wrap Bag"/>
    <x v="105"/>
    <n v="0.37"/>
    <x v="0"/>
    <x v="2"/>
    <x v="4"/>
    <x v="20"/>
    <n v="98103"/>
    <x v="92"/>
    <x v="92"/>
    <x v="1003"/>
    <x v="23"/>
    <x v="1024"/>
    <n v="13959"/>
    <n v="3.91"/>
    <x v="2"/>
  </r>
  <r>
    <x v="670"/>
    <s v="Lucille Buchanan"/>
    <x v="4"/>
    <n v="0.03"/>
    <n v="19.04"/>
    <n v="6.38"/>
    <x v="2"/>
    <x v="3"/>
    <x v="0"/>
    <x v="11"/>
    <s v="Small Box"/>
    <x v="637"/>
    <n v="0.56000000000000005"/>
    <x v="0"/>
    <x v="3"/>
    <x v="27"/>
    <x v="566"/>
    <n v="44094"/>
    <x v="92"/>
    <x v="94"/>
    <x v="1004"/>
    <x v="12"/>
    <x v="1025"/>
    <n v="86668"/>
    <n v="19.009999999999998"/>
    <x v="3"/>
  </r>
  <r>
    <x v="671"/>
    <s v="Ronald O'Neill"/>
    <x v="4"/>
    <n v="0.02"/>
    <n v="5.53"/>
    <n v="6.98"/>
    <x v="1"/>
    <x v="3"/>
    <x v="2"/>
    <x v="5"/>
    <s v="Small Box"/>
    <x v="638"/>
    <n v="0.39"/>
    <x v="0"/>
    <x v="1"/>
    <x v="19"/>
    <x v="134"/>
    <n v="74006"/>
    <x v="92"/>
    <x v="92"/>
    <x v="1005"/>
    <x v="2"/>
    <x v="1026"/>
    <n v="86668"/>
    <n v="5.5100000000000007"/>
    <x v="1"/>
  </r>
  <r>
    <x v="672"/>
    <s v="Kenneth Capps"/>
    <x v="4"/>
    <n v="0.02"/>
    <n v="63.94"/>
    <n v="14.48"/>
    <x v="1"/>
    <x v="1"/>
    <x v="0"/>
    <x v="11"/>
    <s v="Small Box"/>
    <x v="639"/>
    <n v="0.46"/>
    <x v="0"/>
    <x v="0"/>
    <x v="12"/>
    <x v="567"/>
    <n v="32935"/>
    <x v="92"/>
    <x v="94"/>
    <x v="1006"/>
    <x v="8"/>
    <x v="1027"/>
    <n v="89300"/>
    <n v="63.919999999999995"/>
    <x v="0"/>
  </r>
  <r>
    <x v="673"/>
    <s v="Natalie Aldridge"/>
    <x v="4"/>
    <n v="0.01"/>
    <n v="5.0199999999999996"/>
    <n v="5.14"/>
    <x v="1"/>
    <x v="1"/>
    <x v="1"/>
    <x v="1"/>
    <s v="Small Pack"/>
    <x v="113"/>
    <n v="0.79"/>
    <x v="0"/>
    <x v="0"/>
    <x v="12"/>
    <x v="568"/>
    <n v="32953"/>
    <x v="92"/>
    <x v="92"/>
    <x v="291"/>
    <x v="18"/>
    <x v="1028"/>
    <n v="89300"/>
    <n v="5.01"/>
    <x v="0"/>
  </r>
  <r>
    <x v="674"/>
    <s v="Florence Gold"/>
    <x v="4"/>
    <n v="0.1"/>
    <n v="9.3800000000000008"/>
    <n v="4.93"/>
    <x v="2"/>
    <x v="0"/>
    <x v="0"/>
    <x v="11"/>
    <s v="Small Box"/>
    <x v="640"/>
    <n v="0.56999999999999995"/>
    <x v="0"/>
    <x v="3"/>
    <x v="44"/>
    <x v="569"/>
    <n v="26554"/>
    <x v="92"/>
    <x v="94"/>
    <x v="1007"/>
    <x v="9"/>
    <x v="1029"/>
    <n v="87537"/>
    <n v="9.2800000000000011"/>
    <x v="3"/>
  </r>
  <r>
    <x v="675"/>
    <s v="Nina Horne Kelly"/>
    <x v="3"/>
    <n v="0.02"/>
    <n v="60.98"/>
    <n v="49"/>
    <x v="1"/>
    <x v="0"/>
    <x v="2"/>
    <x v="8"/>
    <s v="Large Box"/>
    <x v="494"/>
    <n v="0.59"/>
    <x v="0"/>
    <x v="3"/>
    <x v="31"/>
    <x v="82"/>
    <n v="20012"/>
    <x v="92"/>
    <x v="92"/>
    <x v="1008"/>
    <x v="20"/>
    <x v="1030"/>
    <n v="3841"/>
    <n v="60.959999999999994"/>
    <x v="3"/>
  </r>
  <r>
    <x v="675"/>
    <s v="Nina Horne Kelly"/>
    <x v="3"/>
    <n v="0.02"/>
    <n v="1270.99"/>
    <n v="19.989999999999998"/>
    <x v="1"/>
    <x v="0"/>
    <x v="2"/>
    <x v="5"/>
    <s v="Small Box"/>
    <x v="202"/>
    <n v="0.35"/>
    <x v="0"/>
    <x v="3"/>
    <x v="31"/>
    <x v="82"/>
    <n v="20012"/>
    <x v="92"/>
    <x v="92"/>
    <x v="1009"/>
    <x v="34"/>
    <x v="1031"/>
    <n v="3841"/>
    <n v="1270.97"/>
    <x v="3"/>
  </r>
  <r>
    <x v="676"/>
    <s v="Christopher Meadows"/>
    <x v="3"/>
    <n v="0.02"/>
    <n v="60.98"/>
    <n v="49"/>
    <x v="1"/>
    <x v="0"/>
    <x v="2"/>
    <x v="8"/>
    <s v="Large Box"/>
    <x v="494"/>
    <n v="0.59"/>
    <x v="0"/>
    <x v="3"/>
    <x v="11"/>
    <x v="570"/>
    <n v="10528"/>
    <x v="92"/>
    <x v="92"/>
    <x v="1010"/>
    <x v="13"/>
    <x v="1032"/>
    <n v="88443"/>
    <n v="60.959999999999994"/>
    <x v="3"/>
  </r>
  <r>
    <x v="676"/>
    <s v="Christopher Meadows"/>
    <x v="3"/>
    <n v="0.02"/>
    <n v="1270.99"/>
    <n v="19.989999999999998"/>
    <x v="1"/>
    <x v="0"/>
    <x v="2"/>
    <x v="5"/>
    <s v="Small Box"/>
    <x v="202"/>
    <n v="0.35"/>
    <x v="0"/>
    <x v="3"/>
    <x v="11"/>
    <x v="570"/>
    <n v="10528"/>
    <x v="92"/>
    <x v="92"/>
    <x v="1011"/>
    <x v="13"/>
    <x v="1033"/>
    <n v="88443"/>
    <n v="1270.97"/>
    <x v="3"/>
  </r>
  <r>
    <x v="676"/>
    <s v="Christopher Meadows"/>
    <x v="3"/>
    <n v="0.05"/>
    <n v="205.99"/>
    <n v="8.99"/>
    <x v="2"/>
    <x v="0"/>
    <x v="1"/>
    <x v="12"/>
    <s v="Small Box"/>
    <x v="331"/>
    <n v="0.6"/>
    <x v="0"/>
    <x v="3"/>
    <x v="11"/>
    <x v="570"/>
    <n v="10528"/>
    <x v="92"/>
    <x v="92"/>
    <x v="1012"/>
    <x v="23"/>
    <x v="1034"/>
    <n v="88443"/>
    <n v="205.94"/>
    <x v="3"/>
  </r>
  <r>
    <x v="677"/>
    <s v="Penny Leach"/>
    <x v="0"/>
    <n v="7.0000000000000007E-2"/>
    <n v="200.99"/>
    <n v="4.2"/>
    <x v="1"/>
    <x v="3"/>
    <x v="1"/>
    <x v="12"/>
    <s v="Small Box"/>
    <x v="253"/>
    <n v="0.59"/>
    <x v="0"/>
    <x v="3"/>
    <x v="33"/>
    <x v="571"/>
    <n v="7601"/>
    <x v="93"/>
    <x v="92"/>
    <x v="1013"/>
    <x v="45"/>
    <x v="1035"/>
    <n v="87383"/>
    <n v="200.92000000000002"/>
    <x v="3"/>
  </r>
  <r>
    <x v="678"/>
    <s v="Gina Curry"/>
    <x v="0"/>
    <n v="0.01"/>
    <n v="297.48"/>
    <n v="18.059999999999999"/>
    <x v="0"/>
    <x v="3"/>
    <x v="1"/>
    <x v="3"/>
    <s v="Jumbo Drum"/>
    <x v="112"/>
    <n v="0.6"/>
    <x v="0"/>
    <x v="3"/>
    <x v="33"/>
    <x v="572"/>
    <n v="8830"/>
    <x v="93"/>
    <x v="92"/>
    <x v="1014"/>
    <x v="6"/>
    <x v="1036"/>
    <n v="87383"/>
    <n v="297.47000000000003"/>
    <x v="3"/>
  </r>
  <r>
    <x v="679"/>
    <s v="Juan Justice"/>
    <x v="1"/>
    <n v="0.01"/>
    <n v="2.08"/>
    <n v="5.33"/>
    <x v="1"/>
    <x v="3"/>
    <x v="0"/>
    <x v="11"/>
    <s v="Small Box"/>
    <x v="134"/>
    <n v="0.43"/>
    <x v="0"/>
    <x v="1"/>
    <x v="7"/>
    <x v="573"/>
    <n v="55106"/>
    <x v="93"/>
    <x v="95"/>
    <x v="1015"/>
    <x v="4"/>
    <x v="1037"/>
    <n v="89284"/>
    <n v="2.0700000000000003"/>
    <x v="1"/>
  </r>
  <r>
    <x v="679"/>
    <s v="Juan Justice"/>
    <x v="1"/>
    <n v="0.03"/>
    <n v="370.98"/>
    <n v="99"/>
    <x v="0"/>
    <x v="3"/>
    <x v="2"/>
    <x v="6"/>
    <s v="Jumbo Drum"/>
    <x v="641"/>
    <n v="0.65"/>
    <x v="0"/>
    <x v="1"/>
    <x v="7"/>
    <x v="573"/>
    <n v="55106"/>
    <x v="93"/>
    <x v="92"/>
    <x v="1016"/>
    <x v="5"/>
    <x v="1038"/>
    <n v="89284"/>
    <n v="370.95000000000005"/>
    <x v="1"/>
  </r>
  <r>
    <x v="680"/>
    <s v="Lois Hansen"/>
    <x v="1"/>
    <n v="0.1"/>
    <n v="22.38"/>
    <n v="15.1"/>
    <x v="1"/>
    <x v="2"/>
    <x v="2"/>
    <x v="5"/>
    <s v="Small Box"/>
    <x v="347"/>
    <n v="0.38"/>
    <x v="0"/>
    <x v="3"/>
    <x v="11"/>
    <x v="13"/>
    <n v="10009"/>
    <x v="93"/>
    <x v="92"/>
    <x v="1017"/>
    <x v="60"/>
    <x v="1039"/>
    <n v="36452"/>
    <n v="22.279999999999998"/>
    <x v="3"/>
  </r>
  <r>
    <x v="680"/>
    <s v="Lois Hansen"/>
    <x v="1"/>
    <n v="0.04"/>
    <n v="6.98"/>
    <n v="2.83"/>
    <x v="1"/>
    <x v="2"/>
    <x v="0"/>
    <x v="11"/>
    <s v="Small Pack"/>
    <x v="642"/>
    <n v="0.37"/>
    <x v="0"/>
    <x v="3"/>
    <x v="11"/>
    <x v="13"/>
    <n v="10009"/>
    <x v="93"/>
    <x v="97"/>
    <x v="1018"/>
    <x v="27"/>
    <x v="1040"/>
    <n v="36452"/>
    <n v="6.94"/>
    <x v="3"/>
  </r>
  <r>
    <x v="681"/>
    <s v="Henry O'Connell"/>
    <x v="1"/>
    <n v="0.1"/>
    <n v="22.38"/>
    <n v="15.1"/>
    <x v="1"/>
    <x v="2"/>
    <x v="2"/>
    <x v="5"/>
    <s v="Small Box"/>
    <x v="347"/>
    <n v="0.38"/>
    <x v="0"/>
    <x v="1"/>
    <x v="18"/>
    <x v="574"/>
    <n v="78641"/>
    <x v="93"/>
    <x v="92"/>
    <x v="1017"/>
    <x v="12"/>
    <x v="1041"/>
    <n v="91555"/>
    <n v="22.279999999999998"/>
    <x v="1"/>
  </r>
  <r>
    <x v="681"/>
    <s v="Henry O'Connell"/>
    <x v="1"/>
    <n v="0.04"/>
    <n v="6.98"/>
    <n v="2.83"/>
    <x v="1"/>
    <x v="2"/>
    <x v="0"/>
    <x v="11"/>
    <s v="Small Pack"/>
    <x v="642"/>
    <n v="0.37"/>
    <x v="0"/>
    <x v="1"/>
    <x v="18"/>
    <x v="574"/>
    <n v="78641"/>
    <x v="93"/>
    <x v="97"/>
    <x v="1019"/>
    <x v="18"/>
    <x v="810"/>
    <n v="91555"/>
    <n v="6.94"/>
    <x v="1"/>
  </r>
  <r>
    <x v="682"/>
    <s v="Steve Raynor"/>
    <x v="1"/>
    <n v="0.05"/>
    <n v="85.99"/>
    <n v="0.99"/>
    <x v="1"/>
    <x v="1"/>
    <x v="1"/>
    <x v="12"/>
    <s v="Wrap Bag"/>
    <x v="377"/>
    <n v="0.55000000000000004"/>
    <x v="0"/>
    <x v="0"/>
    <x v="23"/>
    <x v="575"/>
    <n v="29687"/>
    <x v="93"/>
    <x v="97"/>
    <x v="1020"/>
    <x v="7"/>
    <x v="1042"/>
    <n v="86734"/>
    <n v="85.94"/>
    <x v="0"/>
  </r>
  <r>
    <x v="683"/>
    <s v="Gretchen Levine"/>
    <x v="3"/>
    <n v="0.03"/>
    <n v="320.64"/>
    <n v="29.2"/>
    <x v="0"/>
    <x v="2"/>
    <x v="0"/>
    <x v="0"/>
    <s v="Jumbo Box"/>
    <x v="643"/>
    <n v="0.66"/>
    <x v="0"/>
    <x v="3"/>
    <x v="27"/>
    <x v="576"/>
    <n v="45801"/>
    <x v="93"/>
    <x v="97"/>
    <x v="1021"/>
    <x v="12"/>
    <x v="1043"/>
    <n v="90630"/>
    <n v="320.61"/>
    <x v="3"/>
  </r>
  <r>
    <x v="684"/>
    <s v="Allan Dickinson"/>
    <x v="3"/>
    <n v="0.1"/>
    <n v="36.549999999999997"/>
    <n v="13.89"/>
    <x v="1"/>
    <x v="3"/>
    <x v="2"/>
    <x v="2"/>
    <s v="Wrap Bag"/>
    <x v="437"/>
    <n v="0.41"/>
    <x v="0"/>
    <x v="0"/>
    <x v="1"/>
    <x v="577"/>
    <n v="72956"/>
    <x v="93"/>
    <x v="97"/>
    <x v="1022"/>
    <x v="8"/>
    <x v="1044"/>
    <n v="90646"/>
    <n v="36.449999999999996"/>
    <x v="0"/>
  </r>
  <r>
    <x v="685"/>
    <s v="Ruth Dudley"/>
    <x v="0"/>
    <n v="0.03"/>
    <n v="2.1800000000000002"/>
    <n v="1.38"/>
    <x v="1"/>
    <x v="0"/>
    <x v="2"/>
    <x v="14"/>
    <s v="Wrap Bag"/>
    <x v="644"/>
    <n v="0.44"/>
    <x v="0"/>
    <x v="3"/>
    <x v="29"/>
    <x v="81"/>
    <n v="4330"/>
    <x v="94"/>
    <x v="92"/>
    <x v="1023"/>
    <x v="12"/>
    <x v="1045"/>
    <n v="87134"/>
    <n v="2.1500000000000004"/>
    <x v="3"/>
  </r>
  <r>
    <x v="686"/>
    <s v="Calvin Conway"/>
    <x v="0"/>
    <n v="0.01"/>
    <n v="170.98"/>
    <n v="35.89"/>
    <x v="0"/>
    <x v="0"/>
    <x v="0"/>
    <x v="10"/>
    <s v="Jumbo Box"/>
    <x v="474"/>
    <n v="0.66"/>
    <x v="0"/>
    <x v="3"/>
    <x v="33"/>
    <x v="578"/>
    <n v="8857"/>
    <x v="94"/>
    <x v="98"/>
    <x v="1024"/>
    <x v="19"/>
    <x v="1046"/>
    <n v="87134"/>
    <n v="170.97"/>
    <x v="3"/>
  </r>
  <r>
    <x v="687"/>
    <s v="Julia Reynolds"/>
    <x v="0"/>
    <n v="0.01"/>
    <n v="2.89"/>
    <n v="0.5"/>
    <x v="1"/>
    <x v="3"/>
    <x v="2"/>
    <x v="13"/>
    <s v="Small Box"/>
    <x v="230"/>
    <n v="0.38"/>
    <x v="0"/>
    <x v="2"/>
    <x v="3"/>
    <x v="579"/>
    <n v="80004"/>
    <x v="94"/>
    <x v="97"/>
    <x v="1025"/>
    <x v="15"/>
    <x v="864"/>
    <n v="90833"/>
    <n v="2.8800000000000003"/>
    <x v="2"/>
  </r>
  <r>
    <x v="687"/>
    <s v="Julia Reynolds"/>
    <x v="0"/>
    <n v="0"/>
    <n v="55.99"/>
    <n v="5"/>
    <x v="1"/>
    <x v="3"/>
    <x v="1"/>
    <x v="12"/>
    <s v="Small Pack"/>
    <x v="620"/>
    <n v="0.8"/>
    <x v="0"/>
    <x v="2"/>
    <x v="3"/>
    <x v="579"/>
    <n v="80004"/>
    <x v="94"/>
    <x v="98"/>
    <x v="1026"/>
    <x v="18"/>
    <x v="1047"/>
    <n v="90833"/>
    <n v="55.99"/>
    <x v="2"/>
  </r>
  <r>
    <x v="688"/>
    <s v="Kelly Sawyer"/>
    <x v="0"/>
    <n v="7.0000000000000007E-2"/>
    <n v="5.18"/>
    <n v="5.74"/>
    <x v="2"/>
    <x v="3"/>
    <x v="2"/>
    <x v="5"/>
    <s v="Small Box"/>
    <x v="272"/>
    <n v="0.36"/>
    <x v="0"/>
    <x v="0"/>
    <x v="17"/>
    <x v="580"/>
    <n v="70506"/>
    <x v="94"/>
    <x v="98"/>
    <x v="1027"/>
    <x v="15"/>
    <x v="1048"/>
    <n v="91000"/>
    <n v="5.1099999999999994"/>
    <x v="0"/>
  </r>
  <r>
    <x v="689"/>
    <s v="June Roberts"/>
    <x v="1"/>
    <n v="0.09"/>
    <n v="12.88"/>
    <n v="4.59"/>
    <x v="1"/>
    <x v="1"/>
    <x v="2"/>
    <x v="16"/>
    <s v="Wrap Bag"/>
    <x v="645"/>
    <n v="0.82"/>
    <x v="0"/>
    <x v="1"/>
    <x v="2"/>
    <x v="519"/>
    <n v="46322"/>
    <x v="94"/>
    <x v="92"/>
    <x v="1028"/>
    <x v="1"/>
    <x v="1049"/>
    <n v="90248"/>
    <n v="12.790000000000001"/>
    <x v="1"/>
  </r>
  <r>
    <x v="690"/>
    <s v="Gerald Petty"/>
    <x v="1"/>
    <n v="0.02"/>
    <n v="45.99"/>
    <n v="4.99"/>
    <x v="2"/>
    <x v="1"/>
    <x v="1"/>
    <x v="12"/>
    <s v="Small Box"/>
    <x v="646"/>
    <n v="0.56999999999999995"/>
    <x v="0"/>
    <x v="3"/>
    <x v="28"/>
    <x v="581"/>
    <n v="17602"/>
    <x v="94"/>
    <x v="97"/>
    <x v="1029"/>
    <x v="7"/>
    <x v="1050"/>
    <n v="90248"/>
    <n v="45.97"/>
    <x v="3"/>
  </r>
  <r>
    <x v="534"/>
    <s v="Ricky Allred"/>
    <x v="1"/>
    <n v="0.06"/>
    <n v="89.83"/>
    <n v="35"/>
    <x v="1"/>
    <x v="2"/>
    <x v="2"/>
    <x v="6"/>
    <s v="Large Box"/>
    <x v="647"/>
    <n v="0.83"/>
    <x v="0"/>
    <x v="0"/>
    <x v="23"/>
    <x v="461"/>
    <n v="29203"/>
    <x v="94"/>
    <x v="98"/>
    <x v="1030"/>
    <x v="7"/>
    <x v="1051"/>
    <n v="90766"/>
    <n v="89.77"/>
    <x v="0"/>
  </r>
  <r>
    <x v="534"/>
    <s v="Ricky Allred"/>
    <x v="1"/>
    <n v="0.1"/>
    <n v="13.43"/>
    <n v="5.5"/>
    <x v="1"/>
    <x v="2"/>
    <x v="2"/>
    <x v="6"/>
    <s v="Small Box"/>
    <x v="170"/>
    <n v="0.56999999999999995"/>
    <x v="0"/>
    <x v="0"/>
    <x v="23"/>
    <x v="461"/>
    <n v="29203"/>
    <x v="94"/>
    <x v="98"/>
    <x v="1031"/>
    <x v="4"/>
    <x v="1052"/>
    <n v="90766"/>
    <n v="13.33"/>
    <x v="0"/>
  </r>
  <r>
    <x v="534"/>
    <s v="Ricky Allred"/>
    <x v="1"/>
    <n v="0.01"/>
    <n v="125.99"/>
    <n v="7.69"/>
    <x v="1"/>
    <x v="2"/>
    <x v="1"/>
    <x v="12"/>
    <s v="Small Box"/>
    <x v="336"/>
    <n v="0.57999999999999996"/>
    <x v="0"/>
    <x v="0"/>
    <x v="23"/>
    <x v="461"/>
    <n v="29203"/>
    <x v="94"/>
    <x v="92"/>
    <x v="1032"/>
    <x v="8"/>
    <x v="1053"/>
    <n v="90766"/>
    <n v="125.97999999999999"/>
    <x v="0"/>
  </r>
  <r>
    <x v="691"/>
    <s v="Maurice Kelly"/>
    <x v="2"/>
    <n v="0.01"/>
    <n v="13.43"/>
    <n v="5.5"/>
    <x v="2"/>
    <x v="3"/>
    <x v="2"/>
    <x v="6"/>
    <s v="Small Box"/>
    <x v="170"/>
    <n v="0.56999999999999995"/>
    <x v="0"/>
    <x v="0"/>
    <x v="12"/>
    <x v="582"/>
    <n v="33801"/>
    <x v="94"/>
    <x v="99"/>
    <x v="1033"/>
    <x v="12"/>
    <x v="667"/>
    <n v="89102"/>
    <n v="13.42"/>
    <x v="0"/>
  </r>
  <r>
    <x v="692"/>
    <s v="Stephanie Hawkins"/>
    <x v="2"/>
    <n v="0.06"/>
    <n v="60.65"/>
    <n v="12.23"/>
    <x v="1"/>
    <x v="1"/>
    <x v="0"/>
    <x v="11"/>
    <s v="Medium Box"/>
    <x v="379"/>
    <n v="0.64"/>
    <x v="0"/>
    <x v="1"/>
    <x v="30"/>
    <x v="583"/>
    <n v="53220"/>
    <x v="94"/>
    <x v="98"/>
    <x v="1034"/>
    <x v="19"/>
    <x v="1054"/>
    <n v="89608"/>
    <n v="60.589999999999996"/>
    <x v="1"/>
  </r>
  <r>
    <x v="693"/>
    <s v="Marian Willis"/>
    <x v="2"/>
    <n v="0.05"/>
    <n v="4.84"/>
    <n v="0.71"/>
    <x v="1"/>
    <x v="2"/>
    <x v="2"/>
    <x v="2"/>
    <s v="Wrap Bag"/>
    <x v="2"/>
    <n v="0.52"/>
    <x v="0"/>
    <x v="1"/>
    <x v="13"/>
    <x v="584"/>
    <n v="68128"/>
    <x v="94"/>
    <x v="100"/>
    <x v="1035"/>
    <x v="7"/>
    <x v="1055"/>
    <n v="89873"/>
    <n v="4.79"/>
    <x v="1"/>
  </r>
  <r>
    <x v="694"/>
    <s v="Caroline Johnston"/>
    <x v="4"/>
    <n v="0.04"/>
    <n v="300.98"/>
    <n v="54.92"/>
    <x v="0"/>
    <x v="1"/>
    <x v="0"/>
    <x v="10"/>
    <s v="Jumbo Box"/>
    <x v="630"/>
    <n v="0.55000000000000004"/>
    <x v="0"/>
    <x v="3"/>
    <x v="35"/>
    <x v="203"/>
    <n v="2129"/>
    <x v="94"/>
    <x v="97"/>
    <x v="1036"/>
    <x v="21"/>
    <x v="1056"/>
    <n v="42599"/>
    <n v="300.94"/>
    <x v="3"/>
  </r>
  <r>
    <x v="695"/>
    <s v="Lois Hamilton"/>
    <x v="4"/>
    <n v="0.04"/>
    <n v="300.98"/>
    <n v="54.92"/>
    <x v="0"/>
    <x v="1"/>
    <x v="0"/>
    <x v="10"/>
    <s v="Jumbo Box"/>
    <x v="630"/>
    <n v="0.55000000000000004"/>
    <x v="0"/>
    <x v="3"/>
    <x v="47"/>
    <x v="585"/>
    <n v="3820"/>
    <x v="94"/>
    <x v="97"/>
    <x v="1037"/>
    <x v="2"/>
    <x v="1057"/>
    <n v="88204"/>
    <n v="300.94"/>
    <x v="3"/>
  </r>
  <r>
    <x v="696"/>
    <s v="Jason Bray"/>
    <x v="4"/>
    <n v="0"/>
    <n v="8.34"/>
    <n v="4.82"/>
    <x v="1"/>
    <x v="2"/>
    <x v="2"/>
    <x v="7"/>
    <s v="Small Box"/>
    <x v="305"/>
    <n v="0.4"/>
    <x v="0"/>
    <x v="2"/>
    <x v="8"/>
    <x v="586"/>
    <n v="92691"/>
    <x v="94"/>
    <x v="97"/>
    <x v="1038"/>
    <x v="13"/>
    <x v="1058"/>
    <n v="91513"/>
    <n v="8.34"/>
    <x v="2"/>
  </r>
  <r>
    <x v="697"/>
    <s v="Kerry Wilkerson"/>
    <x v="1"/>
    <n v="0.1"/>
    <n v="65.989999999999995"/>
    <n v="3.99"/>
    <x v="2"/>
    <x v="0"/>
    <x v="1"/>
    <x v="12"/>
    <s v="Small Box"/>
    <x v="525"/>
    <n v="0.59"/>
    <x v="0"/>
    <x v="2"/>
    <x v="37"/>
    <x v="417"/>
    <n v="83843"/>
    <x v="95"/>
    <x v="93"/>
    <x v="1039"/>
    <x v="18"/>
    <x v="1059"/>
    <n v="90653"/>
    <n v="65.89"/>
    <x v="2"/>
  </r>
  <r>
    <x v="698"/>
    <s v="Ted Crowder"/>
    <x v="1"/>
    <n v="0.09"/>
    <n v="77.510000000000005"/>
    <n v="4"/>
    <x v="1"/>
    <x v="1"/>
    <x v="1"/>
    <x v="1"/>
    <s v="Small Box"/>
    <x v="648"/>
    <n v="0.76"/>
    <x v="0"/>
    <x v="1"/>
    <x v="6"/>
    <x v="277"/>
    <n v="63130"/>
    <x v="95"/>
    <x v="93"/>
    <x v="1040"/>
    <x v="3"/>
    <x v="1060"/>
    <n v="89818"/>
    <n v="77.42"/>
    <x v="1"/>
  </r>
  <r>
    <x v="699"/>
    <s v="James Beck"/>
    <x v="2"/>
    <n v="0.02"/>
    <n v="5.58"/>
    <n v="5.3"/>
    <x v="1"/>
    <x v="2"/>
    <x v="2"/>
    <x v="15"/>
    <s v="Small Box"/>
    <x v="96"/>
    <n v="0.35"/>
    <x v="0"/>
    <x v="2"/>
    <x v="41"/>
    <x v="587"/>
    <n v="86001"/>
    <x v="95"/>
    <x v="101"/>
    <x v="1041"/>
    <x v="6"/>
    <x v="1061"/>
    <n v="88941"/>
    <n v="5.5600000000000005"/>
    <x v="2"/>
  </r>
  <r>
    <x v="699"/>
    <s v="James Beck"/>
    <x v="2"/>
    <n v="0.03"/>
    <n v="40.89"/>
    <n v="18.98"/>
    <x v="1"/>
    <x v="2"/>
    <x v="0"/>
    <x v="11"/>
    <s v="Small Box"/>
    <x v="649"/>
    <n v="0.56999999999999995"/>
    <x v="0"/>
    <x v="2"/>
    <x v="41"/>
    <x v="587"/>
    <n v="86001"/>
    <x v="95"/>
    <x v="102"/>
    <x v="1042"/>
    <x v="18"/>
    <x v="1062"/>
    <n v="88941"/>
    <n v="40.86"/>
    <x v="2"/>
  </r>
  <r>
    <x v="700"/>
    <s v="Eleanor Swain"/>
    <x v="2"/>
    <n v="0.02"/>
    <n v="5.58"/>
    <n v="5.3"/>
    <x v="1"/>
    <x v="2"/>
    <x v="2"/>
    <x v="15"/>
    <s v="Small Box"/>
    <x v="96"/>
    <n v="0.35"/>
    <x v="0"/>
    <x v="0"/>
    <x v="9"/>
    <x v="170"/>
    <n v="28204"/>
    <x v="95"/>
    <x v="101"/>
    <x v="1043"/>
    <x v="8"/>
    <x v="1063"/>
    <n v="5509"/>
    <n v="5.5600000000000005"/>
    <x v="0"/>
  </r>
  <r>
    <x v="700"/>
    <s v="Eleanor Swain"/>
    <x v="2"/>
    <n v="0.03"/>
    <n v="40.89"/>
    <n v="18.98"/>
    <x v="1"/>
    <x v="2"/>
    <x v="0"/>
    <x v="11"/>
    <s v="Small Box"/>
    <x v="649"/>
    <n v="0.56999999999999995"/>
    <x v="0"/>
    <x v="0"/>
    <x v="9"/>
    <x v="170"/>
    <n v="28204"/>
    <x v="95"/>
    <x v="102"/>
    <x v="1044"/>
    <x v="31"/>
    <x v="1064"/>
    <n v="5509"/>
    <n v="40.86"/>
    <x v="0"/>
  </r>
  <r>
    <x v="630"/>
    <s v="Johnny Reid"/>
    <x v="2"/>
    <n v="0.1"/>
    <n v="40.479999999999997"/>
    <n v="19.989999999999998"/>
    <x v="1"/>
    <x v="3"/>
    <x v="1"/>
    <x v="1"/>
    <s v="Small Box"/>
    <x v="650"/>
    <n v="0.77"/>
    <x v="0"/>
    <x v="1"/>
    <x v="2"/>
    <x v="536"/>
    <n v="46307"/>
    <x v="95"/>
    <x v="93"/>
    <x v="1045"/>
    <x v="13"/>
    <x v="1065"/>
    <n v="89848"/>
    <n v="40.379999999999995"/>
    <x v="1"/>
  </r>
  <r>
    <x v="313"/>
    <s v="Nelson Hensley"/>
    <x v="2"/>
    <n v="0.1"/>
    <n v="40.479999999999997"/>
    <n v="19.989999999999998"/>
    <x v="1"/>
    <x v="3"/>
    <x v="1"/>
    <x v="1"/>
    <s v="Small Box"/>
    <x v="650"/>
    <n v="0.77"/>
    <x v="0"/>
    <x v="2"/>
    <x v="4"/>
    <x v="20"/>
    <n v="98105"/>
    <x v="95"/>
    <x v="93"/>
    <x v="1045"/>
    <x v="34"/>
    <x v="1066"/>
    <n v="8994"/>
    <n v="40.379999999999995"/>
    <x v="2"/>
  </r>
  <r>
    <x v="701"/>
    <s v="Seth Merrill"/>
    <x v="4"/>
    <n v="0.06"/>
    <n v="17.670000000000002"/>
    <n v="8.99"/>
    <x v="2"/>
    <x v="0"/>
    <x v="0"/>
    <x v="11"/>
    <s v="Small Pack"/>
    <x v="651"/>
    <n v="0.47"/>
    <x v="0"/>
    <x v="1"/>
    <x v="13"/>
    <x v="444"/>
    <n v="68046"/>
    <x v="95"/>
    <x v="98"/>
    <x v="1046"/>
    <x v="7"/>
    <x v="1067"/>
    <n v="87765"/>
    <n v="17.610000000000003"/>
    <x v="1"/>
  </r>
  <r>
    <x v="702"/>
    <s v="Charles Ward"/>
    <x v="4"/>
    <n v="0"/>
    <n v="65.989999999999995"/>
    <n v="5.26"/>
    <x v="1"/>
    <x v="3"/>
    <x v="1"/>
    <x v="12"/>
    <s v="Small Box"/>
    <x v="652"/>
    <n v="0.59"/>
    <x v="0"/>
    <x v="2"/>
    <x v="8"/>
    <x v="588"/>
    <n v="92553"/>
    <x v="95"/>
    <x v="98"/>
    <x v="1047"/>
    <x v="13"/>
    <x v="1068"/>
    <n v="87086"/>
    <n v="65.989999999999995"/>
    <x v="2"/>
  </r>
  <r>
    <x v="274"/>
    <s v="Pamela Wiley"/>
    <x v="4"/>
    <n v="0"/>
    <n v="65.989999999999995"/>
    <n v="5.26"/>
    <x v="1"/>
    <x v="3"/>
    <x v="1"/>
    <x v="12"/>
    <s v="Small Box"/>
    <x v="652"/>
    <n v="0.59"/>
    <x v="0"/>
    <x v="3"/>
    <x v="35"/>
    <x v="203"/>
    <n v="2113"/>
    <x v="95"/>
    <x v="98"/>
    <x v="1048"/>
    <x v="34"/>
    <x v="1069"/>
    <n v="10277"/>
    <n v="65.989999999999995"/>
    <x v="3"/>
  </r>
  <r>
    <x v="703"/>
    <s v="Gene Heath Cross"/>
    <x v="4"/>
    <n v="0.03"/>
    <n v="27.48"/>
    <n v="4"/>
    <x v="1"/>
    <x v="0"/>
    <x v="1"/>
    <x v="1"/>
    <s v="Small Box"/>
    <x v="653"/>
    <n v="0.75"/>
    <x v="0"/>
    <x v="3"/>
    <x v="11"/>
    <x v="589"/>
    <n v="14701"/>
    <x v="95"/>
    <x v="98"/>
    <x v="1049"/>
    <x v="8"/>
    <x v="1070"/>
    <n v="89175"/>
    <n v="27.45"/>
    <x v="3"/>
  </r>
  <r>
    <x v="703"/>
    <s v="Gene Heath Cross"/>
    <x v="4"/>
    <n v="0.1"/>
    <n v="179.99"/>
    <n v="19.989999999999998"/>
    <x v="1"/>
    <x v="0"/>
    <x v="1"/>
    <x v="1"/>
    <s v="Small Box"/>
    <x v="225"/>
    <n v="0.48"/>
    <x v="0"/>
    <x v="3"/>
    <x v="11"/>
    <x v="589"/>
    <n v="14701"/>
    <x v="95"/>
    <x v="98"/>
    <x v="1050"/>
    <x v="15"/>
    <x v="1071"/>
    <n v="89175"/>
    <n v="179.89000000000001"/>
    <x v="3"/>
  </r>
  <r>
    <x v="703"/>
    <s v="Gene Heath Cross"/>
    <x v="4"/>
    <n v="0.1"/>
    <n v="140.85"/>
    <n v="19.989999999999998"/>
    <x v="1"/>
    <x v="0"/>
    <x v="2"/>
    <x v="6"/>
    <s v="Small Box"/>
    <x v="654"/>
    <n v="0.73"/>
    <x v="0"/>
    <x v="3"/>
    <x v="11"/>
    <x v="589"/>
    <n v="14701"/>
    <x v="95"/>
    <x v="93"/>
    <x v="1051"/>
    <x v="23"/>
    <x v="1072"/>
    <n v="89175"/>
    <n v="140.75"/>
    <x v="3"/>
  </r>
  <r>
    <x v="704"/>
    <s v="Evan Kelley"/>
    <x v="3"/>
    <n v="0.05"/>
    <n v="291.73"/>
    <n v="48.8"/>
    <x v="0"/>
    <x v="1"/>
    <x v="0"/>
    <x v="9"/>
    <s v="Jumbo Drum"/>
    <x v="14"/>
    <n v="0.56000000000000005"/>
    <x v="0"/>
    <x v="1"/>
    <x v="25"/>
    <x v="590"/>
    <n v="48135"/>
    <x v="95"/>
    <x v="93"/>
    <x v="1052"/>
    <x v="5"/>
    <x v="1073"/>
    <n v="88557"/>
    <n v="291.68"/>
    <x v="1"/>
  </r>
  <r>
    <x v="705"/>
    <s v="Max Hubbard"/>
    <x v="3"/>
    <n v="0.08"/>
    <n v="12.53"/>
    <n v="0.5"/>
    <x v="1"/>
    <x v="2"/>
    <x v="2"/>
    <x v="13"/>
    <s v="Small Box"/>
    <x v="655"/>
    <n v="0.38"/>
    <x v="0"/>
    <x v="0"/>
    <x v="12"/>
    <x v="591"/>
    <n v="32789"/>
    <x v="95"/>
    <x v="98"/>
    <x v="1053"/>
    <x v="18"/>
    <x v="1074"/>
    <n v="91017"/>
    <n v="12.45"/>
    <x v="0"/>
  </r>
  <r>
    <x v="706"/>
    <s v="Helen Ferguson"/>
    <x v="3"/>
    <n v="0.02"/>
    <n v="178.47"/>
    <n v="19.989999999999998"/>
    <x v="1"/>
    <x v="2"/>
    <x v="2"/>
    <x v="6"/>
    <s v="Small Box"/>
    <x v="322"/>
    <n v="0.55000000000000004"/>
    <x v="0"/>
    <x v="0"/>
    <x v="12"/>
    <x v="592"/>
    <n v="32708"/>
    <x v="95"/>
    <x v="98"/>
    <x v="1054"/>
    <x v="3"/>
    <x v="1075"/>
    <n v="91017"/>
    <n v="178.45"/>
    <x v="0"/>
  </r>
  <r>
    <x v="707"/>
    <s v="Timothy Reese"/>
    <x v="0"/>
    <n v="0"/>
    <n v="4.42"/>
    <n v="4.99"/>
    <x v="1"/>
    <x v="0"/>
    <x v="2"/>
    <x v="15"/>
    <s v="Small Box"/>
    <x v="656"/>
    <n v="0.38"/>
    <x v="0"/>
    <x v="3"/>
    <x v="11"/>
    <x v="593"/>
    <n v="11787"/>
    <x v="96"/>
    <x v="93"/>
    <x v="1055"/>
    <x v="12"/>
    <x v="1076"/>
    <n v="86837"/>
    <n v="4.42"/>
    <x v="3"/>
  </r>
  <r>
    <x v="708"/>
    <s v="Diana Coble Hubbard"/>
    <x v="0"/>
    <n v="0.01"/>
    <n v="42.98"/>
    <n v="4.62"/>
    <x v="2"/>
    <x v="3"/>
    <x v="2"/>
    <x v="8"/>
    <s v="Small Box"/>
    <x v="73"/>
    <n v="0.56000000000000005"/>
    <x v="0"/>
    <x v="1"/>
    <x v="18"/>
    <x v="594"/>
    <n v="75051"/>
    <x v="96"/>
    <x v="103"/>
    <x v="1056"/>
    <x v="13"/>
    <x v="1077"/>
    <n v="86686"/>
    <n v="42.97"/>
    <x v="1"/>
  </r>
  <r>
    <x v="709"/>
    <s v="Benjamin Lam"/>
    <x v="0"/>
    <n v="7.0000000000000007E-2"/>
    <n v="2.94"/>
    <n v="0.81"/>
    <x v="1"/>
    <x v="3"/>
    <x v="2"/>
    <x v="2"/>
    <s v="Wrap Bag"/>
    <x v="657"/>
    <n v="0.4"/>
    <x v="0"/>
    <x v="0"/>
    <x v="5"/>
    <x v="78"/>
    <n v="30318"/>
    <x v="96"/>
    <x v="93"/>
    <x v="1057"/>
    <x v="19"/>
    <x v="1078"/>
    <n v="86064"/>
    <n v="2.87"/>
    <x v="0"/>
  </r>
  <r>
    <x v="452"/>
    <s v="Lorraine Boykin"/>
    <x v="0"/>
    <n v="0.05"/>
    <n v="35.44"/>
    <n v="5.09"/>
    <x v="1"/>
    <x v="1"/>
    <x v="2"/>
    <x v="7"/>
    <s v="Small Box"/>
    <x v="658"/>
    <n v="0.38"/>
    <x v="0"/>
    <x v="3"/>
    <x v="11"/>
    <x v="394"/>
    <n v="11967"/>
    <x v="96"/>
    <x v="93"/>
    <x v="1058"/>
    <x v="19"/>
    <x v="1079"/>
    <n v="89314"/>
    <n v="35.39"/>
    <x v="3"/>
  </r>
  <r>
    <x v="710"/>
    <s v="Wayne Lutz"/>
    <x v="2"/>
    <n v="0.06"/>
    <n v="40.97"/>
    <n v="1.99"/>
    <x v="1"/>
    <x v="1"/>
    <x v="1"/>
    <x v="1"/>
    <s v="Small Pack"/>
    <x v="659"/>
    <n v="0.42"/>
    <x v="0"/>
    <x v="3"/>
    <x v="35"/>
    <x v="595"/>
    <n v="1748"/>
    <x v="96"/>
    <x v="101"/>
    <x v="1059"/>
    <x v="4"/>
    <x v="1080"/>
    <n v="87823"/>
    <n v="40.909999999999997"/>
    <x v="3"/>
  </r>
  <r>
    <x v="711"/>
    <s v="Meredith Humphrey"/>
    <x v="4"/>
    <n v="0.05"/>
    <n v="35.89"/>
    <n v="14.72"/>
    <x v="1"/>
    <x v="2"/>
    <x v="2"/>
    <x v="15"/>
    <s v="Small Box"/>
    <x v="660"/>
    <n v="0.4"/>
    <x v="0"/>
    <x v="0"/>
    <x v="9"/>
    <x v="596"/>
    <n v="27511"/>
    <x v="96"/>
    <x v="93"/>
    <x v="1060"/>
    <x v="23"/>
    <x v="1081"/>
    <n v="88391"/>
    <n v="35.840000000000003"/>
    <x v="0"/>
  </r>
  <r>
    <x v="711"/>
    <s v="Meredith Humphrey"/>
    <x v="4"/>
    <n v="0"/>
    <n v="11.48"/>
    <n v="5.43"/>
    <x v="1"/>
    <x v="2"/>
    <x v="2"/>
    <x v="7"/>
    <s v="Small Box"/>
    <x v="661"/>
    <n v="0.36"/>
    <x v="0"/>
    <x v="0"/>
    <x v="9"/>
    <x v="596"/>
    <n v="27511"/>
    <x v="96"/>
    <x v="98"/>
    <x v="1061"/>
    <x v="5"/>
    <x v="1082"/>
    <n v="88391"/>
    <n v="11.48"/>
    <x v="0"/>
  </r>
  <r>
    <x v="599"/>
    <s v="Laurie Moon"/>
    <x v="3"/>
    <n v="7.0000000000000007E-2"/>
    <n v="3.98"/>
    <n v="5.26"/>
    <x v="1"/>
    <x v="1"/>
    <x v="2"/>
    <x v="5"/>
    <s v="Small Box"/>
    <x v="589"/>
    <n v="0.38"/>
    <x v="0"/>
    <x v="3"/>
    <x v="11"/>
    <x v="510"/>
    <n v="10562"/>
    <x v="96"/>
    <x v="103"/>
    <x v="1062"/>
    <x v="12"/>
    <x v="1083"/>
    <n v="86466"/>
    <n v="3.91"/>
    <x v="3"/>
  </r>
  <r>
    <x v="599"/>
    <s v="Laurie Moon"/>
    <x v="3"/>
    <n v="7.0000000000000007E-2"/>
    <n v="12.22"/>
    <n v="2.85"/>
    <x v="1"/>
    <x v="1"/>
    <x v="0"/>
    <x v="11"/>
    <s v="Small Pack"/>
    <x v="662"/>
    <n v="0.55000000000000004"/>
    <x v="0"/>
    <x v="3"/>
    <x v="11"/>
    <x v="510"/>
    <n v="10562"/>
    <x v="96"/>
    <x v="98"/>
    <x v="1063"/>
    <x v="4"/>
    <x v="1084"/>
    <n v="86466"/>
    <n v="12.15"/>
    <x v="3"/>
  </r>
  <r>
    <x v="712"/>
    <s v="Karen Warren"/>
    <x v="3"/>
    <n v="0.08"/>
    <n v="4.55"/>
    <n v="1.49"/>
    <x v="1"/>
    <x v="2"/>
    <x v="2"/>
    <x v="5"/>
    <s v="Small Box"/>
    <x v="485"/>
    <n v="0.35"/>
    <x v="0"/>
    <x v="1"/>
    <x v="7"/>
    <x v="597"/>
    <n v="55432"/>
    <x v="96"/>
    <x v="93"/>
    <x v="1064"/>
    <x v="13"/>
    <x v="1085"/>
    <n v="91447"/>
    <n v="4.47"/>
    <x v="1"/>
  </r>
  <r>
    <x v="713"/>
    <s v="Marcia Greenberg"/>
    <x v="3"/>
    <n v="0.04"/>
    <n v="70.98"/>
    <n v="26.74"/>
    <x v="0"/>
    <x v="3"/>
    <x v="0"/>
    <x v="10"/>
    <s v="Jumbo Box"/>
    <x v="663"/>
    <n v="0.6"/>
    <x v="0"/>
    <x v="2"/>
    <x v="41"/>
    <x v="598"/>
    <n v="86442"/>
    <x v="96"/>
    <x v="103"/>
    <x v="1065"/>
    <x v="23"/>
    <x v="1086"/>
    <n v="87679"/>
    <n v="70.94"/>
    <x v="2"/>
  </r>
  <r>
    <x v="714"/>
    <s v="Shawn Stern"/>
    <x v="0"/>
    <n v="0.06"/>
    <n v="8.57"/>
    <n v="6.14"/>
    <x v="1"/>
    <x v="2"/>
    <x v="2"/>
    <x v="16"/>
    <s v="Small Pack"/>
    <x v="664"/>
    <n v="0.59"/>
    <x v="0"/>
    <x v="0"/>
    <x v="21"/>
    <x v="599"/>
    <n v="22102"/>
    <x v="97"/>
    <x v="103"/>
    <x v="1066"/>
    <x v="8"/>
    <x v="1087"/>
    <n v="90669"/>
    <n v="8.51"/>
    <x v="0"/>
  </r>
  <r>
    <x v="715"/>
    <s v="Glenda Herbert"/>
    <x v="0"/>
    <n v="7.0000000000000007E-2"/>
    <n v="400.97"/>
    <n v="48.26"/>
    <x v="0"/>
    <x v="1"/>
    <x v="1"/>
    <x v="3"/>
    <s v="Jumbo Box"/>
    <x v="504"/>
    <n v="0.36"/>
    <x v="0"/>
    <x v="2"/>
    <x v="8"/>
    <x v="600"/>
    <n v="92646"/>
    <x v="97"/>
    <x v="103"/>
    <x v="1067"/>
    <x v="19"/>
    <x v="1088"/>
    <n v="85939"/>
    <n v="400.90000000000003"/>
    <x v="2"/>
  </r>
  <r>
    <x v="716"/>
    <s v="Gary Hester"/>
    <x v="0"/>
    <n v="0.1"/>
    <n v="120.98"/>
    <n v="9.07"/>
    <x v="2"/>
    <x v="1"/>
    <x v="2"/>
    <x v="5"/>
    <s v="Small Box"/>
    <x v="459"/>
    <n v="0.35"/>
    <x v="0"/>
    <x v="1"/>
    <x v="18"/>
    <x v="601"/>
    <n v="75028"/>
    <x v="97"/>
    <x v="96"/>
    <x v="1068"/>
    <x v="18"/>
    <x v="1089"/>
    <n v="89375"/>
    <n v="120.88000000000001"/>
    <x v="1"/>
  </r>
  <r>
    <x v="716"/>
    <s v="Gary Hester"/>
    <x v="0"/>
    <n v="0.02"/>
    <n v="152.47999999999999"/>
    <n v="6.5"/>
    <x v="2"/>
    <x v="1"/>
    <x v="1"/>
    <x v="1"/>
    <s v="Small Box"/>
    <x v="573"/>
    <n v="0.74"/>
    <x v="0"/>
    <x v="1"/>
    <x v="18"/>
    <x v="601"/>
    <n v="75028"/>
    <x v="97"/>
    <x v="96"/>
    <x v="1069"/>
    <x v="3"/>
    <x v="1090"/>
    <n v="89375"/>
    <n v="152.45999999999998"/>
    <x v="1"/>
  </r>
  <r>
    <x v="717"/>
    <s v="Sandy Hunt"/>
    <x v="1"/>
    <n v="0.03"/>
    <n v="4.4800000000000004"/>
    <n v="49"/>
    <x v="1"/>
    <x v="1"/>
    <x v="2"/>
    <x v="8"/>
    <s v="Large Box"/>
    <x v="137"/>
    <n v="0.6"/>
    <x v="0"/>
    <x v="0"/>
    <x v="12"/>
    <x v="602"/>
    <n v="32701"/>
    <x v="97"/>
    <x v="96"/>
    <x v="1070"/>
    <x v="0"/>
    <x v="1091"/>
    <n v="89787"/>
    <n v="4.45"/>
    <x v="0"/>
  </r>
  <r>
    <x v="717"/>
    <s v="Sandy Hunt"/>
    <x v="1"/>
    <n v="0.06"/>
    <n v="350.99"/>
    <n v="39"/>
    <x v="0"/>
    <x v="1"/>
    <x v="0"/>
    <x v="9"/>
    <s v="Jumbo Drum"/>
    <x v="126"/>
    <n v="0.55000000000000004"/>
    <x v="0"/>
    <x v="0"/>
    <x v="12"/>
    <x v="602"/>
    <n v="32701"/>
    <x v="97"/>
    <x v="96"/>
    <x v="1071"/>
    <x v="19"/>
    <x v="1092"/>
    <n v="89787"/>
    <n v="350.93"/>
    <x v="0"/>
  </r>
  <r>
    <x v="717"/>
    <s v="Sandy Hunt"/>
    <x v="1"/>
    <n v="0.09"/>
    <n v="40.98"/>
    <n v="6.5"/>
    <x v="2"/>
    <x v="1"/>
    <x v="1"/>
    <x v="1"/>
    <s v="Small Box"/>
    <x v="130"/>
    <n v="0.74"/>
    <x v="0"/>
    <x v="0"/>
    <x v="12"/>
    <x v="602"/>
    <n v="32701"/>
    <x v="97"/>
    <x v="96"/>
    <x v="1072"/>
    <x v="12"/>
    <x v="1093"/>
    <n v="89787"/>
    <n v="40.889999999999993"/>
    <x v="0"/>
  </r>
  <r>
    <x v="718"/>
    <s v="Kara Patton"/>
    <x v="1"/>
    <n v="0"/>
    <n v="3.89"/>
    <n v="7.01"/>
    <x v="1"/>
    <x v="3"/>
    <x v="2"/>
    <x v="5"/>
    <s v="Small Box"/>
    <x v="229"/>
    <n v="0.37"/>
    <x v="0"/>
    <x v="1"/>
    <x v="10"/>
    <x v="603"/>
    <n v="60110"/>
    <x v="97"/>
    <x v="93"/>
    <x v="1073"/>
    <x v="31"/>
    <x v="1094"/>
    <n v="87877"/>
    <n v="3.89"/>
    <x v="1"/>
  </r>
  <r>
    <x v="718"/>
    <s v="Kara Patton"/>
    <x v="1"/>
    <n v="0.09"/>
    <n v="120.98"/>
    <n v="30"/>
    <x v="0"/>
    <x v="3"/>
    <x v="0"/>
    <x v="9"/>
    <s v="Jumbo Drum"/>
    <x v="361"/>
    <n v="0.64"/>
    <x v="0"/>
    <x v="1"/>
    <x v="10"/>
    <x v="603"/>
    <n v="60110"/>
    <x v="97"/>
    <x v="96"/>
    <x v="1074"/>
    <x v="45"/>
    <x v="1095"/>
    <n v="87877"/>
    <n v="120.89"/>
    <x v="1"/>
  </r>
  <r>
    <x v="718"/>
    <s v="Kara Patton"/>
    <x v="1"/>
    <n v="0.1"/>
    <n v="30.98"/>
    <n v="5.76"/>
    <x v="1"/>
    <x v="3"/>
    <x v="2"/>
    <x v="7"/>
    <s v="Small Box"/>
    <x v="234"/>
    <n v="0.4"/>
    <x v="0"/>
    <x v="1"/>
    <x v="10"/>
    <x v="603"/>
    <n v="60110"/>
    <x v="97"/>
    <x v="103"/>
    <x v="1075"/>
    <x v="2"/>
    <x v="1096"/>
    <n v="87877"/>
    <n v="30.88"/>
    <x v="1"/>
  </r>
  <r>
    <x v="719"/>
    <s v="Gordon Walker"/>
    <x v="1"/>
    <n v="0.08"/>
    <n v="4.91"/>
    <n v="0.5"/>
    <x v="1"/>
    <x v="1"/>
    <x v="2"/>
    <x v="13"/>
    <s v="Small Box"/>
    <x v="308"/>
    <n v="0.36"/>
    <x v="0"/>
    <x v="0"/>
    <x v="1"/>
    <x v="604"/>
    <n v="72023"/>
    <x v="97"/>
    <x v="93"/>
    <x v="1076"/>
    <x v="13"/>
    <x v="1097"/>
    <n v="86887"/>
    <n v="4.83"/>
    <x v="0"/>
  </r>
  <r>
    <x v="719"/>
    <s v="Gordon Walker"/>
    <x v="1"/>
    <n v="0.02"/>
    <n v="28.15"/>
    <n v="6.17"/>
    <x v="1"/>
    <x v="1"/>
    <x v="2"/>
    <x v="2"/>
    <s v="Small Pack"/>
    <x v="191"/>
    <n v="0.55000000000000004"/>
    <x v="0"/>
    <x v="0"/>
    <x v="1"/>
    <x v="604"/>
    <n v="72023"/>
    <x v="97"/>
    <x v="103"/>
    <x v="1077"/>
    <x v="8"/>
    <x v="1098"/>
    <n v="86887"/>
    <n v="28.13"/>
    <x v="0"/>
  </r>
  <r>
    <x v="113"/>
    <s v="Sean N Boyer"/>
    <x v="1"/>
    <n v="0.08"/>
    <n v="4.91"/>
    <n v="0.5"/>
    <x v="1"/>
    <x v="1"/>
    <x v="2"/>
    <x v="13"/>
    <s v="Small Box"/>
    <x v="308"/>
    <n v="0.36"/>
    <x v="0"/>
    <x v="2"/>
    <x v="8"/>
    <x v="10"/>
    <n v="90045"/>
    <x v="97"/>
    <x v="93"/>
    <x v="1078"/>
    <x v="34"/>
    <x v="1099"/>
    <n v="14785"/>
    <n v="4.83"/>
    <x v="2"/>
  </r>
  <r>
    <x v="113"/>
    <s v="Sean N Boyer"/>
    <x v="1"/>
    <n v="0.02"/>
    <n v="28.15"/>
    <n v="6.17"/>
    <x v="1"/>
    <x v="1"/>
    <x v="2"/>
    <x v="2"/>
    <s v="Small Pack"/>
    <x v="191"/>
    <n v="0.55000000000000004"/>
    <x v="0"/>
    <x v="2"/>
    <x v="8"/>
    <x v="10"/>
    <n v="90045"/>
    <x v="97"/>
    <x v="103"/>
    <x v="1079"/>
    <x v="50"/>
    <x v="1100"/>
    <n v="14785"/>
    <n v="28.13"/>
    <x v="2"/>
  </r>
  <r>
    <x v="720"/>
    <s v="Dwight M Carr"/>
    <x v="2"/>
    <n v="7.0000000000000007E-2"/>
    <n v="2.12"/>
    <n v="1.99"/>
    <x v="1"/>
    <x v="2"/>
    <x v="1"/>
    <x v="1"/>
    <s v="Small Pack"/>
    <x v="665"/>
    <n v="0.55000000000000004"/>
    <x v="0"/>
    <x v="2"/>
    <x v="14"/>
    <x v="605"/>
    <n v="97128"/>
    <x v="97"/>
    <x v="96"/>
    <x v="1080"/>
    <x v="4"/>
    <x v="1101"/>
    <n v="89585"/>
    <n v="2.0500000000000003"/>
    <x v="2"/>
  </r>
  <r>
    <x v="20"/>
    <s v="Linda Weiss"/>
    <x v="2"/>
    <n v="7.0000000000000007E-2"/>
    <n v="2.12"/>
    <n v="1.99"/>
    <x v="1"/>
    <x v="2"/>
    <x v="1"/>
    <x v="1"/>
    <s v="Small Pack"/>
    <x v="665"/>
    <n v="0.55000000000000004"/>
    <x v="0"/>
    <x v="2"/>
    <x v="4"/>
    <x v="20"/>
    <n v="98103"/>
    <x v="97"/>
    <x v="96"/>
    <x v="1080"/>
    <x v="17"/>
    <x v="1102"/>
    <n v="58914"/>
    <n v="2.0500000000000003"/>
    <x v="2"/>
  </r>
  <r>
    <x v="721"/>
    <s v="Annie Sherrill"/>
    <x v="2"/>
    <n v="0.05"/>
    <n v="115.99"/>
    <n v="8.99"/>
    <x v="1"/>
    <x v="1"/>
    <x v="1"/>
    <x v="12"/>
    <s v="Small Box"/>
    <x v="666"/>
    <n v="0.57999999999999996"/>
    <x v="0"/>
    <x v="1"/>
    <x v="18"/>
    <x v="606"/>
    <n v="79762"/>
    <x v="97"/>
    <x v="99"/>
    <x v="1081"/>
    <x v="8"/>
    <x v="1103"/>
    <n v="86454"/>
    <n v="115.94"/>
    <x v="1"/>
  </r>
  <r>
    <x v="722"/>
    <s v="Joanne Church"/>
    <x v="4"/>
    <n v="7.0000000000000007E-2"/>
    <n v="125.99"/>
    <n v="7.69"/>
    <x v="1"/>
    <x v="3"/>
    <x v="1"/>
    <x v="12"/>
    <s v="Small Box"/>
    <x v="199"/>
    <n v="0.59"/>
    <x v="0"/>
    <x v="2"/>
    <x v="8"/>
    <x v="607"/>
    <n v="91941"/>
    <x v="97"/>
    <x v="103"/>
    <x v="1082"/>
    <x v="2"/>
    <x v="1104"/>
    <n v="88410"/>
    <n v="125.92"/>
    <x v="2"/>
  </r>
  <r>
    <x v="342"/>
    <s v="Gerald Kearney"/>
    <x v="3"/>
    <n v="0.05"/>
    <n v="3.8"/>
    <n v="1.49"/>
    <x v="1"/>
    <x v="3"/>
    <x v="2"/>
    <x v="5"/>
    <s v="Small Box"/>
    <x v="381"/>
    <n v="0.38"/>
    <x v="0"/>
    <x v="1"/>
    <x v="10"/>
    <x v="305"/>
    <n v="60505"/>
    <x v="97"/>
    <x v="96"/>
    <x v="1083"/>
    <x v="15"/>
    <x v="1105"/>
    <n v="89093"/>
    <n v="3.75"/>
    <x v="1"/>
  </r>
  <r>
    <x v="342"/>
    <s v="Gerald Kearney"/>
    <x v="3"/>
    <n v="0.09"/>
    <n v="30.73"/>
    <n v="4"/>
    <x v="1"/>
    <x v="3"/>
    <x v="1"/>
    <x v="1"/>
    <s v="Small Box"/>
    <x v="210"/>
    <n v="0.75"/>
    <x v="0"/>
    <x v="1"/>
    <x v="10"/>
    <x v="305"/>
    <n v="60505"/>
    <x v="97"/>
    <x v="93"/>
    <x v="1084"/>
    <x v="12"/>
    <x v="1106"/>
    <n v="89093"/>
    <n v="30.64"/>
    <x v="1"/>
  </r>
  <r>
    <x v="342"/>
    <s v="Gerald Kearney"/>
    <x v="3"/>
    <n v="0"/>
    <n v="125.99"/>
    <n v="8.08"/>
    <x v="1"/>
    <x v="3"/>
    <x v="1"/>
    <x v="12"/>
    <s v="Small Box"/>
    <x v="667"/>
    <n v="0.56999999999999995"/>
    <x v="0"/>
    <x v="1"/>
    <x v="10"/>
    <x v="305"/>
    <n v="60505"/>
    <x v="97"/>
    <x v="103"/>
    <x v="1085"/>
    <x v="45"/>
    <x v="1107"/>
    <n v="89093"/>
    <n v="125.99"/>
    <x v="1"/>
  </r>
  <r>
    <x v="723"/>
    <s v="Katherine W Epstein"/>
    <x v="3"/>
    <n v="0.08"/>
    <n v="100.97"/>
    <n v="14"/>
    <x v="0"/>
    <x v="2"/>
    <x v="1"/>
    <x v="3"/>
    <s v="Jumbo Drum"/>
    <x v="668"/>
    <n v="0.37"/>
    <x v="0"/>
    <x v="0"/>
    <x v="0"/>
    <x v="608"/>
    <n v="39212"/>
    <x v="97"/>
    <x v="103"/>
    <x v="1086"/>
    <x v="9"/>
    <x v="1108"/>
    <n v="90532"/>
    <n v="100.89"/>
    <x v="0"/>
  </r>
  <r>
    <x v="692"/>
    <s v="Stephanie Hawkins"/>
    <x v="3"/>
    <n v="0.05"/>
    <n v="14.81"/>
    <n v="13.32"/>
    <x v="1"/>
    <x v="0"/>
    <x v="2"/>
    <x v="8"/>
    <s v="Small Box"/>
    <x v="181"/>
    <n v="0.43"/>
    <x v="0"/>
    <x v="1"/>
    <x v="30"/>
    <x v="583"/>
    <n v="53220"/>
    <x v="97"/>
    <x v="96"/>
    <x v="1087"/>
    <x v="2"/>
    <x v="1109"/>
    <n v="89609"/>
    <n v="14.76"/>
    <x v="1"/>
  </r>
  <r>
    <x v="692"/>
    <s v="Stephanie Hawkins"/>
    <x v="3"/>
    <n v="0.08"/>
    <n v="2.78"/>
    <n v="1.25"/>
    <x v="1"/>
    <x v="0"/>
    <x v="2"/>
    <x v="2"/>
    <s v="Wrap Bag"/>
    <x v="110"/>
    <n v="0.59"/>
    <x v="0"/>
    <x v="1"/>
    <x v="30"/>
    <x v="583"/>
    <n v="53220"/>
    <x v="97"/>
    <x v="103"/>
    <x v="1088"/>
    <x v="12"/>
    <x v="1110"/>
    <n v="89609"/>
    <n v="2.6999999999999997"/>
    <x v="1"/>
  </r>
  <r>
    <x v="724"/>
    <s v="Vanessa Day"/>
    <x v="3"/>
    <n v="0.04"/>
    <n v="90.48"/>
    <n v="19.989999999999998"/>
    <x v="1"/>
    <x v="3"/>
    <x v="2"/>
    <x v="15"/>
    <s v="Small Box"/>
    <x v="150"/>
    <n v="0.4"/>
    <x v="0"/>
    <x v="0"/>
    <x v="34"/>
    <x v="609"/>
    <n v="38017"/>
    <x v="97"/>
    <x v="96"/>
    <x v="1089"/>
    <x v="6"/>
    <x v="1111"/>
    <n v="85928"/>
    <n v="90.44"/>
    <x v="0"/>
  </r>
  <r>
    <x v="724"/>
    <s v="Vanessa Day"/>
    <x v="3"/>
    <n v="0.02"/>
    <n v="9.77"/>
    <n v="6.02"/>
    <x v="1"/>
    <x v="3"/>
    <x v="0"/>
    <x v="11"/>
    <s v="Medium Box"/>
    <x v="669"/>
    <n v="0.48"/>
    <x v="0"/>
    <x v="0"/>
    <x v="34"/>
    <x v="609"/>
    <n v="38017"/>
    <x v="97"/>
    <x v="103"/>
    <x v="1090"/>
    <x v="13"/>
    <x v="1112"/>
    <n v="85928"/>
    <n v="9.75"/>
    <x v="0"/>
  </r>
  <r>
    <x v="724"/>
    <s v="Vanessa Day"/>
    <x v="3"/>
    <n v="0.09"/>
    <n v="34.99"/>
    <n v="7.73"/>
    <x v="1"/>
    <x v="3"/>
    <x v="2"/>
    <x v="2"/>
    <s v="Small Box"/>
    <x v="423"/>
    <n v="0.59"/>
    <x v="0"/>
    <x v="0"/>
    <x v="34"/>
    <x v="609"/>
    <n v="38017"/>
    <x v="97"/>
    <x v="96"/>
    <x v="1091"/>
    <x v="3"/>
    <x v="1113"/>
    <n v="85928"/>
    <n v="34.9"/>
    <x v="0"/>
  </r>
  <r>
    <x v="725"/>
    <s v="Frank Hess"/>
    <x v="0"/>
    <n v="0.1"/>
    <n v="9.11"/>
    <n v="2.15"/>
    <x v="1"/>
    <x v="2"/>
    <x v="2"/>
    <x v="7"/>
    <s v="Wrap Bag"/>
    <x v="9"/>
    <n v="0.4"/>
    <x v="0"/>
    <x v="3"/>
    <x v="36"/>
    <x v="610"/>
    <n v="20601"/>
    <x v="98"/>
    <x v="101"/>
    <x v="1092"/>
    <x v="0"/>
    <x v="398"/>
    <n v="89680"/>
    <n v="9.01"/>
    <x v="3"/>
  </r>
  <r>
    <x v="42"/>
    <s v="Joyce Murray"/>
    <x v="1"/>
    <n v="0.03"/>
    <n v="15.99"/>
    <n v="11.28"/>
    <x v="1"/>
    <x v="2"/>
    <x v="1"/>
    <x v="3"/>
    <s v="Medium Box"/>
    <x v="388"/>
    <n v="0.38"/>
    <x v="0"/>
    <x v="2"/>
    <x v="8"/>
    <x v="40"/>
    <n v="94024"/>
    <x v="98"/>
    <x v="96"/>
    <x v="1093"/>
    <x v="0"/>
    <x v="232"/>
    <n v="86010"/>
    <n v="15.96"/>
    <x v="2"/>
  </r>
  <r>
    <x v="562"/>
    <s v="Jenny Hawkins"/>
    <x v="1"/>
    <n v="0.09"/>
    <n v="35.94"/>
    <n v="6.66"/>
    <x v="1"/>
    <x v="3"/>
    <x v="2"/>
    <x v="15"/>
    <s v="Small Box"/>
    <x v="670"/>
    <n v="0.4"/>
    <x v="0"/>
    <x v="1"/>
    <x v="30"/>
    <x v="482"/>
    <n v="54481"/>
    <x v="98"/>
    <x v="101"/>
    <x v="1094"/>
    <x v="13"/>
    <x v="1114"/>
    <n v="86448"/>
    <n v="35.849999999999994"/>
    <x v="1"/>
  </r>
  <r>
    <x v="374"/>
    <s v="Edna Michael"/>
    <x v="2"/>
    <n v="7.0000000000000007E-2"/>
    <n v="4.97"/>
    <n v="5.71"/>
    <x v="1"/>
    <x v="0"/>
    <x v="0"/>
    <x v="11"/>
    <s v="Medium Box"/>
    <x v="671"/>
    <n v="0.54"/>
    <x v="0"/>
    <x v="0"/>
    <x v="12"/>
    <x v="330"/>
    <n v="33952"/>
    <x v="98"/>
    <x v="100"/>
    <x v="1095"/>
    <x v="18"/>
    <x v="1115"/>
    <n v="89148"/>
    <n v="4.8999999999999995"/>
    <x v="0"/>
  </r>
  <r>
    <x v="374"/>
    <s v="Edna Michael"/>
    <x v="2"/>
    <n v="0.09"/>
    <n v="2.62"/>
    <n v="0.8"/>
    <x v="1"/>
    <x v="0"/>
    <x v="2"/>
    <x v="14"/>
    <s v="Wrap Bag"/>
    <x v="672"/>
    <n v="0.39"/>
    <x v="0"/>
    <x v="0"/>
    <x v="12"/>
    <x v="330"/>
    <n v="33952"/>
    <x v="98"/>
    <x v="101"/>
    <x v="1096"/>
    <x v="4"/>
    <x v="1116"/>
    <n v="89148"/>
    <n v="2.5300000000000002"/>
    <x v="0"/>
  </r>
  <r>
    <x v="374"/>
    <s v="Edna Michael"/>
    <x v="2"/>
    <n v="0.03"/>
    <n v="65.989999999999995"/>
    <n v="8.8000000000000007"/>
    <x v="1"/>
    <x v="0"/>
    <x v="1"/>
    <x v="12"/>
    <s v="Small Box"/>
    <x v="132"/>
    <n v="0.57999999999999996"/>
    <x v="0"/>
    <x v="0"/>
    <x v="12"/>
    <x v="330"/>
    <n v="33952"/>
    <x v="98"/>
    <x v="103"/>
    <x v="1097"/>
    <x v="31"/>
    <x v="1117"/>
    <n v="89148"/>
    <n v="65.959999999999994"/>
    <x v="0"/>
  </r>
  <r>
    <x v="726"/>
    <s v="Sidney Bowling"/>
    <x v="3"/>
    <n v="0.05"/>
    <n v="328.14"/>
    <n v="91.05"/>
    <x v="0"/>
    <x v="2"/>
    <x v="2"/>
    <x v="8"/>
    <s v="Jumbo Drum"/>
    <x v="178"/>
    <n v="0.56999999999999995"/>
    <x v="0"/>
    <x v="1"/>
    <x v="13"/>
    <x v="611"/>
    <n v="68046"/>
    <x v="98"/>
    <x v="96"/>
    <x v="1098"/>
    <x v="12"/>
    <x v="1118"/>
    <n v="90977"/>
    <n v="328.09"/>
    <x v="1"/>
  </r>
  <r>
    <x v="727"/>
    <s v="Timothy Ross"/>
    <x v="3"/>
    <n v="0.05"/>
    <n v="328.14"/>
    <n v="91.05"/>
    <x v="0"/>
    <x v="2"/>
    <x v="2"/>
    <x v="8"/>
    <s v="Jumbo Drum"/>
    <x v="178"/>
    <n v="0.56999999999999995"/>
    <x v="0"/>
    <x v="3"/>
    <x v="11"/>
    <x v="13"/>
    <n v="10282"/>
    <x v="98"/>
    <x v="96"/>
    <x v="1098"/>
    <x v="16"/>
    <x v="1119"/>
    <n v="27456"/>
    <n v="328.09"/>
    <x v="3"/>
  </r>
  <r>
    <x v="591"/>
    <s v="Lee Xu"/>
    <x v="3"/>
    <n v="0.08"/>
    <n v="11.7"/>
    <n v="6.96"/>
    <x v="1"/>
    <x v="1"/>
    <x v="2"/>
    <x v="8"/>
    <s v="Medium Box"/>
    <x v="240"/>
    <n v="0.5"/>
    <x v="0"/>
    <x v="0"/>
    <x v="16"/>
    <x v="77"/>
    <n v="35756"/>
    <x v="98"/>
    <x v="99"/>
    <x v="1099"/>
    <x v="2"/>
    <x v="1120"/>
    <n v="85940"/>
    <n v="11.62"/>
    <x v="0"/>
  </r>
  <r>
    <x v="615"/>
    <s v="Kimberly Reilly"/>
    <x v="3"/>
    <n v="0.04"/>
    <n v="7.08"/>
    <n v="2.35"/>
    <x v="1"/>
    <x v="2"/>
    <x v="2"/>
    <x v="2"/>
    <s v="Wrap Bag"/>
    <x v="614"/>
    <n v="0.47"/>
    <x v="0"/>
    <x v="1"/>
    <x v="18"/>
    <x v="524"/>
    <n v="76541"/>
    <x v="98"/>
    <x v="96"/>
    <x v="1100"/>
    <x v="12"/>
    <x v="1121"/>
    <n v="91109"/>
    <n v="7.04"/>
    <x v="1"/>
  </r>
  <r>
    <x v="728"/>
    <s v="Kim McCarthy"/>
    <x v="3"/>
    <n v="0.03"/>
    <n v="10.98"/>
    <n v="3.37"/>
    <x v="1"/>
    <x v="1"/>
    <x v="2"/>
    <x v="16"/>
    <s v="Small Pack"/>
    <x v="673"/>
    <n v="0.56999999999999995"/>
    <x v="0"/>
    <x v="1"/>
    <x v="25"/>
    <x v="612"/>
    <n v="48237"/>
    <x v="98"/>
    <x v="96"/>
    <x v="1101"/>
    <x v="18"/>
    <x v="1122"/>
    <n v="87041"/>
    <n v="10.950000000000001"/>
    <x v="1"/>
  </r>
  <r>
    <x v="729"/>
    <s v="Jacob Murray"/>
    <x v="1"/>
    <n v="0"/>
    <n v="5.77"/>
    <n v="5.92"/>
    <x v="1"/>
    <x v="2"/>
    <x v="0"/>
    <x v="11"/>
    <s v="Medium Box"/>
    <x v="674"/>
    <n v="0.55000000000000004"/>
    <x v="0"/>
    <x v="3"/>
    <x v="27"/>
    <x v="613"/>
    <n v="44256"/>
    <x v="99"/>
    <x v="99"/>
    <x v="1102"/>
    <x v="8"/>
    <x v="1123"/>
    <n v="90040"/>
    <n v="5.77"/>
    <x v="3"/>
  </r>
  <r>
    <x v="730"/>
    <s v="Carrie High"/>
    <x v="1"/>
    <n v="0"/>
    <n v="12.22"/>
    <n v="2.85"/>
    <x v="1"/>
    <x v="3"/>
    <x v="0"/>
    <x v="11"/>
    <s v="Small Pack"/>
    <x v="662"/>
    <n v="0.55000000000000004"/>
    <x v="0"/>
    <x v="1"/>
    <x v="13"/>
    <x v="584"/>
    <n v="68128"/>
    <x v="99"/>
    <x v="101"/>
    <x v="1103"/>
    <x v="13"/>
    <x v="1124"/>
    <n v="88278"/>
    <n v="12.22"/>
    <x v="1"/>
  </r>
  <r>
    <x v="731"/>
    <s v="Troy Moon"/>
    <x v="2"/>
    <n v="0.09"/>
    <n v="19.23"/>
    <n v="6.15"/>
    <x v="2"/>
    <x v="3"/>
    <x v="0"/>
    <x v="11"/>
    <s v="Small Pack"/>
    <x v="413"/>
    <n v="0.44"/>
    <x v="0"/>
    <x v="2"/>
    <x v="8"/>
    <x v="614"/>
    <n v="94601"/>
    <x v="99"/>
    <x v="99"/>
    <x v="1104"/>
    <x v="31"/>
    <x v="1125"/>
    <n v="90292"/>
    <n v="19.14"/>
    <x v="2"/>
  </r>
  <r>
    <x v="732"/>
    <s v="Regina Langley"/>
    <x v="2"/>
    <n v="0.03"/>
    <n v="11.66"/>
    <n v="7.95"/>
    <x v="1"/>
    <x v="3"/>
    <x v="2"/>
    <x v="2"/>
    <s v="Small Pack"/>
    <x v="675"/>
    <n v="0.57999999999999996"/>
    <x v="0"/>
    <x v="0"/>
    <x v="5"/>
    <x v="615"/>
    <n v="30907"/>
    <x v="99"/>
    <x v="104"/>
    <x v="1105"/>
    <x v="45"/>
    <x v="1126"/>
    <n v="87749"/>
    <n v="11.63"/>
    <x v="0"/>
  </r>
  <r>
    <x v="733"/>
    <s v="Melvin Duke"/>
    <x v="4"/>
    <n v="0.01"/>
    <n v="7.28"/>
    <n v="11.15"/>
    <x v="1"/>
    <x v="3"/>
    <x v="2"/>
    <x v="7"/>
    <s v="Small Box"/>
    <x v="309"/>
    <n v="0.37"/>
    <x v="0"/>
    <x v="1"/>
    <x v="2"/>
    <x v="616"/>
    <n v="46041"/>
    <x v="99"/>
    <x v="99"/>
    <x v="1106"/>
    <x v="3"/>
    <x v="1127"/>
    <n v="91054"/>
    <n v="7.2700000000000005"/>
    <x v="1"/>
  </r>
  <r>
    <x v="734"/>
    <s v="Judy Barrett"/>
    <x v="3"/>
    <n v="0.03"/>
    <n v="48.04"/>
    <n v="19.989999999999998"/>
    <x v="1"/>
    <x v="0"/>
    <x v="2"/>
    <x v="7"/>
    <s v="Small Box"/>
    <x v="676"/>
    <n v="0.37"/>
    <x v="0"/>
    <x v="1"/>
    <x v="13"/>
    <x v="382"/>
    <n v="68701"/>
    <x v="99"/>
    <x v="99"/>
    <x v="1107"/>
    <x v="0"/>
    <x v="1128"/>
    <n v="88083"/>
    <n v="48.01"/>
    <x v="1"/>
  </r>
  <r>
    <x v="735"/>
    <s v="Kerry Jernigan"/>
    <x v="1"/>
    <n v="0.05"/>
    <n v="35.51"/>
    <n v="6.31"/>
    <x v="1"/>
    <x v="1"/>
    <x v="2"/>
    <x v="6"/>
    <s v="Small Box"/>
    <x v="677"/>
    <n v="0.57999999999999996"/>
    <x v="0"/>
    <x v="2"/>
    <x v="8"/>
    <x v="617"/>
    <n v="91730"/>
    <x v="100"/>
    <x v="102"/>
    <x v="235"/>
    <x v="0"/>
    <x v="1129"/>
    <n v="90492"/>
    <n v="35.46"/>
    <x v="2"/>
  </r>
  <r>
    <x v="736"/>
    <s v="Tracy Livingston"/>
    <x v="1"/>
    <n v="0.1"/>
    <n v="8.34"/>
    <n v="2.64"/>
    <x v="1"/>
    <x v="1"/>
    <x v="2"/>
    <x v="16"/>
    <s v="Small Pack"/>
    <x v="282"/>
    <n v="0.59"/>
    <x v="0"/>
    <x v="2"/>
    <x v="8"/>
    <x v="618"/>
    <n v="96003"/>
    <x v="100"/>
    <x v="101"/>
    <x v="1108"/>
    <x v="5"/>
    <x v="1130"/>
    <n v="90492"/>
    <n v="8.24"/>
    <x v="2"/>
  </r>
  <r>
    <x v="629"/>
    <s v="Jessie Kelly"/>
    <x v="1"/>
    <n v="0.03"/>
    <n v="8.0399999999999991"/>
    <n v="8.94"/>
    <x v="1"/>
    <x v="1"/>
    <x v="2"/>
    <x v="5"/>
    <s v="Small Box"/>
    <x v="678"/>
    <n v="0.4"/>
    <x v="0"/>
    <x v="2"/>
    <x v="8"/>
    <x v="336"/>
    <n v="92374"/>
    <x v="100"/>
    <x v="102"/>
    <x v="1109"/>
    <x v="13"/>
    <x v="1131"/>
    <n v="90492"/>
    <n v="8.01"/>
    <x v="2"/>
  </r>
  <r>
    <x v="737"/>
    <s v="Helen Lyons"/>
    <x v="2"/>
    <n v="0.06"/>
    <n v="119.99"/>
    <n v="14"/>
    <x v="0"/>
    <x v="1"/>
    <x v="1"/>
    <x v="3"/>
    <s v="Jumbo Drum"/>
    <x v="679"/>
    <n v="0.36"/>
    <x v="0"/>
    <x v="2"/>
    <x v="41"/>
    <x v="619"/>
    <n v="86314"/>
    <x v="100"/>
    <x v="105"/>
    <x v="1110"/>
    <x v="0"/>
    <x v="1132"/>
    <n v="90439"/>
    <n v="119.92999999999999"/>
    <x v="2"/>
  </r>
  <r>
    <x v="738"/>
    <s v="Sean Pugh"/>
    <x v="3"/>
    <n v="0.03"/>
    <n v="6.68"/>
    <n v="1.5"/>
    <x v="1"/>
    <x v="3"/>
    <x v="2"/>
    <x v="2"/>
    <s v="Wrap Bag"/>
    <x v="595"/>
    <n v="0.48"/>
    <x v="0"/>
    <x v="0"/>
    <x v="12"/>
    <x v="620"/>
    <n v="33322"/>
    <x v="100"/>
    <x v="99"/>
    <x v="1111"/>
    <x v="12"/>
    <x v="1133"/>
    <n v="90815"/>
    <n v="6.6499999999999995"/>
    <x v="0"/>
  </r>
  <r>
    <x v="739"/>
    <s v="Christina Matthews"/>
    <x v="0"/>
    <n v="0.05"/>
    <n v="1.88"/>
    <n v="1.49"/>
    <x v="1"/>
    <x v="3"/>
    <x v="2"/>
    <x v="5"/>
    <s v="Small Box"/>
    <x v="189"/>
    <n v="0.37"/>
    <x v="0"/>
    <x v="3"/>
    <x v="33"/>
    <x v="209"/>
    <n v="7024"/>
    <x v="101"/>
    <x v="100"/>
    <x v="1112"/>
    <x v="3"/>
    <x v="1134"/>
    <n v="87464"/>
    <n v="1.8299999999999998"/>
    <x v="3"/>
  </r>
  <r>
    <x v="465"/>
    <s v="Edwin Coley"/>
    <x v="0"/>
    <n v="0.05"/>
    <n v="12.2"/>
    <n v="6.02"/>
    <x v="1"/>
    <x v="3"/>
    <x v="0"/>
    <x v="11"/>
    <s v="Small Pack"/>
    <x v="680"/>
    <n v="0.43"/>
    <x v="0"/>
    <x v="1"/>
    <x v="18"/>
    <x v="402"/>
    <n v="76063"/>
    <x v="101"/>
    <x v="102"/>
    <x v="1113"/>
    <x v="18"/>
    <x v="1135"/>
    <n v="88094"/>
    <n v="12.149999999999999"/>
    <x v="1"/>
  </r>
  <r>
    <x v="740"/>
    <s v="Sherri Kramer"/>
    <x v="0"/>
    <n v="0.02"/>
    <n v="33.979999999999997"/>
    <n v="1.99"/>
    <x v="1"/>
    <x v="0"/>
    <x v="1"/>
    <x v="1"/>
    <s v="Small Pack"/>
    <x v="681"/>
    <n v="0.45"/>
    <x v="0"/>
    <x v="3"/>
    <x v="42"/>
    <x v="159"/>
    <n v="5403"/>
    <x v="101"/>
    <x v="100"/>
    <x v="1114"/>
    <x v="12"/>
    <x v="1136"/>
    <n v="89017"/>
    <n v="33.959999999999994"/>
    <x v="3"/>
  </r>
  <r>
    <x v="741"/>
    <s v="Janice Boswell"/>
    <x v="0"/>
    <n v="0.08"/>
    <n v="7.28"/>
    <n v="11.15"/>
    <x v="2"/>
    <x v="0"/>
    <x v="2"/>
    <x v="7"/>
    <s v="Small Box"/>
    <x v="309"/>
    <n v="0.37"/>
    <x v="0"/>
    <x v="0"/>
    <x v="12"/>
    <x v="621"/>
    <n v="32127"/>
    <x v="101"/>
    <x v="102"/>
    <x v="1115"/>
    <x v="3"/>
    <x v="1137"/>
    <n v="86490"/>
    <n v="7.2"/>
    <x v="0"/>
  </r>
  <r>
    <x v="742"/>
    <s v="Sally Liu"/>
    <x v="1"/>
    <n v="0.01"/>
    <n v="30.97"/>
    <n v="4"/>
    <x v="1"/>
    <x v="2"/>
    <x v="1"/>
    <x v="1"/>
    <s v="Small Box"/>
    <x v="682"/>
    <n v="0.74"/>
    <x v="0"/>
    <x v="1"/>
    <x v="30"/>
    <x v="622"/>
    <n v="53151"/>
    <x v="101"/>
    <x v="100"/>
    <x v="1116"/>
    <x v="40"/>
    <x v="1138"/>
    <n v="87186"/>
    <n v="30.959999999999997"/>
    <x v="1"/>
  </r>
  <r>
    <x v="742"/>
    <s v="Sally Liu"/>
    <x v="1"/>
    <n v="0.08"/>
    <n v="125.99"/>
    <n v="7.69"/>
    <x v="1"/>
    <x v="2"/>
    <x v="1"/>
    <x v="12"/>
    <s v="Small Box"/>
    <x v="336"/>
    <n v="0.57999999999999996"/>
    <x v="0"/>
    <x v="1"/>
    <x v="30"/>
    <x v="622"/>
    <n v="53151"/>
    <x v="101"/>
    <x v="100"/>
    <x v="1117"/>
    <x v="35"/>
    <x v="1139"/>
    <n v="87186"/>
    <n v="125.91"/>
    <x v="1"/>
  </r>
  <r>
    <x v="743"/>
    <s v="Alvin Hoover"/>
    <x v="2"/>
    <n v="0"/>
    <n v="2.08"/>
    <n v="5.33"/>
    <x v="1"/>
    <x v="2"/>
    <x v="0"/>
    <x v="11"/>
    <s v="Small Box"/>
    <x v="134"/>
    <n v="0.43"/>
    <x v="0"/>
    <x v="3"/>
    <x v="28"/>
    <x v="623"/>
    <n v="16801"/>
    <x v="101"/>
    <x v="104"/>
    <x v="1118"/>
    <x v="45"/>
    <x v="1140"/>
    <n v="86699"/>
    <n v="2.08"/>
    <x v="3"/>
  </r>
  <r>
    <x v="744"/>
    <s v="Albert Maxwell"/>
    <x v="2"/>
    <n v="0.09"/>
    <n v="100.98"/>
    <n v="35.840000000000003"/>
    <x v="0"/>
    <x v="2"/>
    <x v="0"/>
    <x v="10"/>
    <s v="Jumbo Box"/>
    <x v="16"/>
    <n v="0.62"/>
    <x v="0"/>
    <x v="3"/>
    <x v="22"/>
    <x v="624"/>
    <n v="6776"/>
    <x v="102"/>
    <x v="105"/>
    <x v="1119"/>
    <x v="7"/>
    <x v="1141"/>
    <n v="90844"/>
    <n v="100.89"/>
    <x v="3"/>
  </r>
  <r>
    <x v="745"/>
    <s v="Faye Dyer"/>
    <x v="4"/>
    <n v="0.06"/>
    <n v="296.18"/>
    <n v="54.12"/>
    <x v="0"/>
    <x v="2"/>
    <x v="0"/>
    <x v="0"/>
    <s v="Jumbo Box"/>
    <x v="345"/>
    <n v="0.76"/>
    <x v="0"/>
    <x v="3"/>
    <x v="29"/>
    <x v="70"/>
    <n v="4073"/>
    <x v="102"/>
    <x v="100"/>
    <x v="785"/>
    <x v="18"/>
    <x v="1142"/>
    <n v="89726"/>
    <n v="296.12"/>
    <x v="3"/>
  </r>
  <r>
    <x v="746"/>
    <s v="Bradley Pollock"/>
    <x v="4"/>
    <n v="0.01"/>
    <n v="29.1"/>
    <n v="4"/>
    <x v="2"/>
    <x v="2"/>
    <x v="1"/>
    <x v="1"/>
    <s v="Small Box"/>
    <x v="683"/>
    <n v="0.78"/>
    <x v="0"/>
    <x v="3"/>
    <x v="47"/>
    <x v="625"/>
    <n v="3045"/>
    <x v="102"/>
    <x v="106"/>
    <x v="1120"/>
    <x v="2"/>
    <x v="1143"/>
    <n v="89726"/>
    <n v="29.09"/>
    <x v="3"/>
  </r>
  <r>
    <x v="747"/>
    <s v="Zachary Maynard"/>
    <x v="0"/>
    <n v="0.1"/>
    <n v="226.67"/>
    <n v="28.16"/>
    <x v="0"/>
    <x v="1"/>
    <x v="0"/>
    <x v="9"/>
    <s v="Jumbo Drum"/>
    <x v="443"/>
    <n v="0.59"/>
    <x v="0"/>
    <x v="0"/>
    <x v="21"/>
    <x v="626"/>
    <n v="24060"/>
    <x v="103"/>
    <x v="107"/>
    <x v="1121"/>
    <x v="18"/>
    <x v="1144"/>
    <n v="87424"/>
    <n v="226.57"/>
    <x v="0"/>
  </r>
  <r>
    <x v="133"/>
    <s v="Lori Wolfe"/>
    <x v="1"/>
    <n v="0.02"/>
    <n v="25.99"/>
    <n v="5.37"/>
    <x v="1"/>
    <x v="2"/>
    <x v="2"/>
    <x v="2"/>
    <s v="Small Box"/>
    <x v="394"/>
    <n v="0.56000000000000005"/>
    <x v="0"/>
    <x v="0"/>
    <x v="0"/>
    <x v="126"/>
    <n v="39401"/>
    <x v="103"/>
    <x v="107"/>
    <x v="1122"/>
    <x v="13"/>
    <x v="1145"/>
    <n v="90533"/>
    <n v="25.97"/>
    <x v="0"/>
  </r>
  <r>
    <x v="243"/>
    <s v="Kristine Connolly"/>
    <x v="2"/>
    <n v="0.01"/>
    <n v="4.9800000000000004"/>
    <n v="7.44"/>
    <x v="1"/>
    <x v="3"/>
    <x v="2"/>
    <x v="7"/>
    <s v="Small Box"/>
    <x v="684"/>
    <n v="0.36"/>
    <x v="0"/>
    <x v="2"/>
    <x v="8"/>
    <x v="10"/>
    <n v="90008"/>
    <x v="103"/>
    <x v="108"/>
    <x v="1123"/>
    <x v="48"/>
    <x v="1146"/>
    <n v="8165"/>
    <n v="4.9700000000000006"/>
    <x v="2"/>
  </r>
  <r>
    <x v="406"/>
    <s v="Walter Young"/>
    <x v="2"/>
    <n v="0.01"/>
    <n v="4.9800000000000004"/>
    <n v="7.44"/>
    <x v="1"/>
    <x v="3"/>
    <x v="2"/>
    <x v="7"/>
    <s v="Small Box"/>
    <x v="684"/>
    <n v="0.36"/>
    <x v="0"/>
    <x v="2"/>
    <x v="15"/>
    <x v="358"/>
    <n v="84062"/>
    <x v="103"/>
    <x v="108"/>
    <x v="1124"/>
    <x v="47"/>
    <x v="1147"/>
    <n v="86191"/>
    <n v="4.9700000000000006"/>
    <x v="2"/>
  </r>
  <r>
    <x v="748"/>
    <s v="Thelma Murray"/>
    <x v="4"/>
    <n v="0.08"/>
    <n v="5.74"/>
    <n v="5.01"/>
    <x v="2"/>
    <x v="3"/>
    <x v="2"/>
    <x v="5"/>
    <s v="Small Box"/>
    <x v="342"/>
    <n v="0.39"/>
    <x v="0"/>
    <x v="3"/>
    <x v="27"/>
    <x v="627"/>
    <n v="43123"/>
    <x v="103"/>
    <x v="107"/>
    <x v="1125"/>
    <x v="4"/>
    <x v="1148"/>
    <n v="91398"/>
    <n v="5.66"/>
    <x v="3"/>
  </r>
  <r>
    <x v="477"/>
    <s v="Peter McConnell"/>
    <x v="3"/>
    <n v="0.09"/>
    <n v="70.97"/>
    <n v="3.5"/>
    <x v="1"/>
    <x v="1"/>
    <x v="2"/>
    <x v="8"/>
    <s v="Small Box"/>
    <x v="685"/>
    <n v="0.59"/>
    <x v="0"/>
    <x v="0"/>
    <x v="0"/>
    <x v="413"/>
    <n v="39701"/>
    <x v="103"/>
    <x v="100"/>
    <x v="1126"/>
    <x v="4"/>
    <x v="1149"/>
    <n v="88880"/>
    <n v="70.88"/>
    <x v="0"/>
  </r>
  <r>
    <x v="310"/>
    <s v="Kathleen Huang Hall"/>
    <x v="3"/>
    <n v="0.01"/>
    <n v="15.16"/>
    <n v="15.09"/>
    <x v="1"/>
    <x v="2"/>
    <x v="2"/>
    <x v="5"/>
    <s v="Small Box"/>
    <x v="686"/>
    <n v="0.39"/>
    <x v="0"/>
    <x v="3"/>
    <x v="11"/>
    <x v="281"/>
    <n v="11520"/>
    <x v="103"/>
    <x v="100"/>
    <x v="1127"/>
    <x v="12"/>
    <x v="1150"/>
    <n v="87994"/>
    <n v="15.15"/>
    <x v="3"/>
  </r>
  <r>
    <x v="749"/>
    <s v="Ian Hall"/>
    <x v="3"/>
    <n v="0.06"/>
    <n v="17.98"/>
    <n v="8.51"/>
    <x v="1"/>
    <x v="1"/>
    <x v="1"/>
    <x v="3"/>
    <s v="Medium Box"/>
    <x v="600"/>
    <n v="0.4"/>
    <x v="0"/>
    <x v="1"/>
    <x v="25"/>
    <x v="628"/>
    <n v="48126"/>
    <x v="103"/>
    <x v="107"/>
    <x v="1128"/>
    <x v="6"/>
    <x v="1151"/>
    <n v="85991"/>
    <n v="17.920000000000002"/>
    <x v="1"/>
  </r>
  <r>
    <x v="749"/>
    <s v="Ian Hall"/>
    <x v="3"/>
    <n v="0.1"/>
    <n v="9.99"/>
    <n v="4.78"/>
    <x v="2"/>
    <x v="1"/>
    <x v="2"/>
    <x v="7"/>
    <s v="Small Box"/>
    <x v="490"/>
    <n v="0.4"/>
    <x v="0"/>
    <x v="1"/>
    <x v="25"/>
    <x v="628"/>
    <n v="48126"/>
    <x v="103"/>
    <x v="109"/>
    <x v="1129"/>
    <x v="4"/>
    <x v="1152"/>
    <n v="85991"/>
    <n v="9.89"/>
    <x v="1"/>
  </r>
  <r>
    <x v="297"/>
    <s v="Vanessa Boyer"/>
    <x v="3"/>
    <n v="7.0000000000000007E-2"/>
    <n v="18.649999999999999"/>
    <n v="3.77"/>
    <x v="1"/>
    <x v="1"/>
    <x v="0"/>
    <x v="11"/>
    <s v="Small Pack"/>
    <x v="687"/>
    <n v="0.39"/>
    <x v="0"/>
    <x v="3"/>
    <x v="11"/>
    <x v="13"/>
    <n v="10177"/>
    <x v="103"/>
    <x v="106"/>
    <x v="1130"/>
    <x v="20"/>
    <x v="1153"/>
    <n v="47108"/>
    <n v="18.579999999999998"/>
    <x v="3"/>
  </r>
  <r>
    <x v="297"/>
    <s v="Vanessa Boyer"/>
    <x v="3"/>
    <n v="0.06"/>
    <n v="17.98"/>
    <n v="8.51"/>
    <x v="1"/>
    <x v="1"/>
    <x v="1"/>
    <x v="3"/>
    <s v="Medium Box"/>
    <x v="600"/>
    <n v="0.4"/>
    <x v="0"/>
    <x v="3"/>
    <x v="11"/>
    <x v="13"/>
    <n v="10177"/>
    <x v="103"/>
    <x v="107"/>
    <x v="1131"/>
    <x v="1"/>
    <x v="1154"/>
    <n v="47108"/>
    <n v="17.920000000000002"/>
    <x v="3"/>
  </r>
  <r>
    <x v="297"/>
    <s v="Vanessa Boyer"/>
    <x v="3"/>
    <n v="0.1"/>
    <n v="9.99"/>
    <n v="4.78"/>
    <x v="2"/>
    <x v="1"/>
    <x v="2"/>
    <x v="7"/>
    <s v="Small Box"/>
    <x v="490"/>
    <n v="0.4"/>
    <x v="0"/>
    <x v="3"/>
    <x v="11"/>
    <x v="13"/>
    <n v="10177"/>
    <x v="103"/>
    <x v="109"/>
    <x v="1132"/>
    <x v="32"/>
    <x v="1155"/>
    <n v="47108"/>
    <n v="9.89"/>
    <x v="3"/>
  </r>
  <r>
    <x v="297"/>
    <s v="Vanessa Boyer"/>
    <x v="3"/>
    <n v="0.08"/>
    <n v="175.99"/>
    <n v="8.99"/>
    <x v="2"/>
    <x v="1"/>
    <x v="1"/>
    <x v="12"/>
    <s v="Small Box"/>
    <x v="378"/>
    <n v="0.56999999999999995"/>
    <x v="0"/>
    <x v="3"/>
    <x v="11"/>
    <x v="13"/>
    <n v="10177"/>
    <x v="103"/>
    <x v="106"/>
    <x v="1133"/>
    <x v="47"/>
    <x v="1156"/>
    <n v="47108"/>
    <n v="175.91"/>
    <x v="3"/>
  </r>
  <r>
    <x v="750"/>
    <s v="Jon Kendall"/>
    <x v="0"/>
    <n v="0.05"/>
    <n v="2550.14"/>
    <n v="29.7"/>
    <x v="0"/>
    <x v="3"/>
    <x v="1"/>
    <x v="3"/>
    <s v="Jumbo Drum"/>
    <x v="631"/>
    <n v="0.56999999999999995"/>
    <x v="0"/>
    <x v="1"/>
    <x v="30"/>
    <x v="17"/>
    <n v="53094"/>
    <x v="104"/>
    <x v="107"/>
    <x v="1134"/>
    <x v="0"/>
    <x v="1157"/>
    <n v="86003"/>
    <n v="2550.0899999999997"/>
    <x v="1"/>
  </r>
  <r>
    <x v="442"/>
    <s v="Marcia Feldman"/>
    <x v="1"/>
    <n v="0.01"/>
    <n v="125.99"/>
    <n v="8.99"/>
    <x v="1"/>
    <x v="2"/>
    <x v="1"/>
    <x v="12"/>
    <s v="Small Box"/>
    <x v="529"/>
    <n v="0.55000000000000004"/>
    <x v="0"/>
    <x v="0"/>
    <x v="1"/>
    <x v="387"/>
    <n v="72209"/>
    <x v="104"/>
    <x v="109"/>
    <x v="1135"/>
    <x v="13"/>
    <x v="1158"/>
    <n v="85895"/>
    <n v="125.97999999999999"/>
    <x v="0"/>
  </r>
  <r>
    <x v="751"/>
    <s v="Ann Katz"/>
    <x v="3"/>
    <n v="0"/>
    <n v="2.78"/>
    <n v="1.49"/>
    <x v="2"/>
    <x v="1"/>
    <x v="2"/>
    <x v="5"/>
    <s v="Small Box"/>
    <x v="688"/>
    <n v="0.36"/>
    <x v="0"/>
    <x v="2"/>
    <x v="8"/>
    <x v="617"/>
    <n v="91730"/>
    <x v="104"/>
    <x v="107"/>
    <x v="1136"/>
    <x v="13"/>
    <x v="1159"/>
    <n v="91213"/>
    <n v="2.78"/>
    <x v="2"/>
  </r>
  <r>
    <x v="752"/>
    <s v="Mildred Chase"/>
    <x v="0"/>
    <n v="0.06"/>
    <n v="55.94"/>
    <n v="4"/>
    <x v="1"/>
    <x v="0"/>
    <x v="1"/>
    <x v="1"/>
    <s v="Small Box"/>
    <x v="570"/>
    <n v="0.74"/>
    <x v="0"/>
    <x v="2"/>
    <x v="8"/>
    <x v="629"/>
    <n v="95695"/>
    <x v="105"/>
    <x v="109"/>
    <x v="1137"/>
    <x v="5"/>
    <x v="1160"/>
    <n v="87846"/>
    <n v="55.879999999999995"/>
    <x v="2"/>
  </r>
  <r>
    <x v="752"/>
    <s v="Mildred Chase"/>
    <x v="0"/>
    <n v="7.0000000000000007E-2"/>
    <n v="6.3"/>
    <n v="0.5"/>
    <x v="1"/>
    <x v="0"/>
    <x v="2"/>
    <x v="13"/>
    <s v="Small Box"/>
    <x v="264"/>
    <n v="0.39"/>
    <x v="0"/>
    <x v="2"/>
    <x v="8"/>
    <x v="629"/>
    <n v="95695"/>
    <x v="105"/>
    <x v="107"/>
    <x v="1138"/>
    <x v="8"/>
    <x v="1161"/>
    <n v="87846"/>
    <n v="6.2299999999999995"/>
    <x v="2"/>
  </r>
  <r>
    <x v="753"/>
    <s v="Jackie Burke"/>
    <x v="1"/>
    <n v="0"/>
    <n v="12.2"/>
    <n v="6.02"/>
    <x v="2"/>
    <x v="2"/>
    <x v="0"/>
    <x v="11"/>
    <s v="Small Pack"/>
    <x v="680"/>
    <n v="0.43"/>
    <x v="0"/>
    <x v="0"/>
    <x v="12"/>
    <x v="630"/>
    <n v="33055"/>
    <x v="105"/>
    <x v="109"/>
    <x v="1139"/>
    <x v="7"/>
    <x v="1162"/>
    <n v="88233"/>
    <n v="12.2"/>
    <x v="0"/>
  </r>
  <r>
    <x v="754"/>
    <s v="Dana Teague"/>
    <x v="1"/>
    <n v="0.01"/>
    <n v="125.99"/>
    <n v="8.99"/>
    <x v="1"/>
    <x v="3"/>
    <x v="1"/>
    <x v="12"/>
    <s v="Small Box"/>
    <x v="99"/>
    <n v="0.59"/>
    <x v="0"/>
    <x v="3"/>
    <x v="31"/>
    <x v="82"/>
    <n v="20016"/>
    <x v="105"/>
    <x v="109"/>
    <x v="1140"/>
    <x v="0"/>
    <x v="1163"/>
    <n v="11013"/>
    <n v="125.97999999999999"/>
    <x v="3"/>
  </r>
  <r>
    <x v="71"/>
    <s v="Eugene Clayton"/>
    <x v="1"/>
    <n v="0.01"/>
    <n v="125.99"/>
    <n v="8.99"/>
    <x v="1"/>
    <x v="3"/>
    <x v="1"/>
    <x v="12"/>
    <s v="Small Box"/>
    <x v="99"/>
    <n v="0.59"/>
    <x v="0"/>
    <x v="2"/>
    <x v="4"/>
    <x v="68"/>
    <n v="98026"/>
    <x v="105"/>
    <x v="109"/>
    <x v="1140"/>
    <x v="3"/>
    <x v="1164"/>
    <n v="85827"/>
    <n v="125.97999999999999"/>
    <x v="2"/>
  </r>
  <r>
    <x v="755"/>
    <s v="Oscar Bowers"/>
    <x v="2"/>
    <n v="0.09"/>
    <n v="78.8"/>
    <n v="35"/>
    <x v="1"/>
    <x v="2"/>
    <x v="2"/>
    <x v="6"/>
    <s v="Large Box"/>
    <x v="689"/>
    <n v="0.83"/>
    <x v="0"/>
    <x v="3"/>
    <x v="27"/>
    <x v="359"/>
    <n v="45429"/>
    <x v="105"/>
    <x v="110"/>
    <x v="1141"/>
    <x v="15"/>
    <x v="1165"/>
    <n v="90631"/>
    <n v="78.709999999999994"/>
    <x v="3"/>
  </r>
  <r>
    <x v="516"/>
    <s v="Anne Schultz"/>
    <x v="2"/>
    <n v="0.02"/>
    <n v="419.19"/>
    <n v="19.989999999999998"/>
    <x v="1"/>
    <x v="3"/>
    <x v="2"/>
    <x v="6"/>
    <s v="Small Box"/>
    <x v="690"/>
    <n v="0.57999999999999996"/>
    <x v="0"/>
    <x v="0"/>
    <x v="5"/>
    <x v="447"/>
    <n v="30605"/>
    <x v="105"/>
    <x v="107"/>
    <x v="1142"/>
    <x v="19"/>
    <x v="1166"/>
    <n v="87772"/>
    <n v="419.17"/>
    <x v="0"/>
  </r>
  <r>
    <x v="756"/>
    <s v="Sylvia Bush"/>
    <x v="4"/>
    <n v="0.03"/>
    <n v="25.98"/>
    <n v="5.37"/>
    <x v="1"/>
    <x v="1"/>
    <x v="2"/>
    <x v="8"/>
    <s v="Medium Box"/>
    <x v="691"/>
    <n v="0.5"/>
    <x v="0"/>
    <x v="1"/>
    <x v="10"/>
    <x v="631"/>
    <n v="60510"/>
    <x v="105"/>
    <x v="107"/>
    <x v="1143"/>
    <x v="40"/>
    <x v="1167"/>
    <n v="89579"/>
    <n v="25.95"/>
    <x v="1"/>
  </r>
  <r>
    <x v="757"/>
    <s v="James Dickinson Ball"/>
    <x v="4"/>
    <n v="0.06"/>
    <n v="4.24"/>
    <n v="5.41"/>
    <x v="1"/>
    <x v="2"/>
    <x v="2"/>
    <x v="5"/>
    <s v="Small Box"/>
    <x v="534"/>
    <n v="0.35"/>
    <x v="0"/>
    <x v="2"/>
    <x v="24"/>
    <x v="244"/>
    <n v="59715"/>
    <x v="105"/>
    <x v="105"/>
    <x v="1144"/>
    <x v="19"/>
    <x v="1168"/>
    <n v="91277"/>
    <n v="4.1800000000000006"/>
    <x v="2"/>
  </r>
  <r>
    <x v="757"/>
    <s v="James Dickinson Ball"/>
    <x v="4"/>
    <n v="0.04"/>
    <n v="6783.02"/>
    <n v="24.49"/>
    <x v="1"/>
    <x v="2"/>
    <x v="1"/>
    <x v="3"/>
    <s v="Large Box"/>
    <x v="86"/>
    <n v="0.39"/>
    <x v="0"/>
    <x v="2"/>
    <x v="24"/>
    <x v="244"/>
    <n v="59715"/>
    <x v="105"/>
    <x v="105"/>
    <x v="1145"/>
    <x v="3"/>
    <x v="1169"/>
    <n v="91277"/>
    <n v="6782.9800000000005"/>
    <x v="2"/>
  </r>
  <r>
    <x v="758"/>
    <s v="Carol Saunders"/>
    <x v="0"/>
    <n v="0.01"/>
    <n v="55.98"/>
    <n v="4.8600000000000003"/>
    <x v="2"/>
    <x v="3"/>
    <x v="2"/>
    <x v="7"/>
    <s v="Small Box"/>
    <x v="549"/>
    <n v="0.36"/>
    <x v="0"/>
    <x v="0"/>
    <x v="32"/>
    <x v="632"/>
    <n v="42104"/>
    <x v="106"/>
    <x v="104"/>
    <x v="1146"/>
    <x v="8"/>
    <x v="1170"/>
    <n v="87357"/>
    <n v="55.97"/>
    <x v="0"/>
  </r>
  <r>
    <x v="758"/>
    <s v="Carol Saunders"/>
    <x v="0"/>
    <n v="0.04"/>
    <n v="65.989999999999995"/>
    <n v="8.99"/>
    <x v="1"/>
    <x v="3"/>
    <x v="1"/>
    <x v="12"/>
    <s v="Small Box"/>
    <x v="593"/>
    <n v="0.56000000000000005"/>
    <x v="0"/>
    <x v="0"/>
    <x v="32"/>
    <x v="632"/>
    <n v="42104"/>
    <x v="106"/>
    <x v="105"/>
    <x v="1147"/>
    <x v="40"/>
    <x v="1171"/>
    <n v="87357"/>
    <n v="65.949999999999989"/>
    <x v="0"/>
  </r>
  <r>
    <x v="142"/>
    <s v="Miriam Mueller"/>
    <x v="0"/>
    <n v="0.02"/>
    <n v="130.97999999999999"/>
    <n v="30"/>
    <x v="0"/>
    <x v="3"/>
    <x v="0"/>
    <x v="9"/>
    <s v="Jumbo Drum"/>
    <x v="692"/>
    <n v="0.78"/>
    <x v="0"/>
    <x v="0"/>
    <x v="34"/>
    <x v="135"/>
    <n v="37130"/>
    <x v="106"/>
    <x v="105"/>
    <x v="1148"/>
    <x v="5"/>
    <x v="1172"/>
    <n v="88678"/>
    <n v="130.95999999999998"/>
    <x v="0"/>
  </r>
  <r>
    <x v="193"/>
    <s v="Bonnie Matthews Rowland"/>
    <x v="2"/>
    <n v="0.02"/>
    <n v="9.99"/>
    <n v="11.59"/>
    <x v="1"/>
    <x v="2"/>
    <x v="2"/>
    <x v="7"/>
    <s v="Small Box"/>
    <x v="693"/>
    <n v="0.4"/>
    <x v="0"/>
    <x v="0"/>
    <x v="12"/>
    <x v="16"/>
    <n v="33916"/>
    <x v="106"/>
    <x v="111"/>
    <x v="1149"/>
    <x v="10"/>
    <x v="1173"/>
    <n v="26342"/>
    <n v="9.9700000000000006"/>
    <x v="0"/>
  </r>
  <r>
    <x v="193"/>
    <s v="Bonnie Matthews Rowland"/>
    <x v="2"/>
    <n v="0.02"/>
    <n v="48.04"/>
    <n v="5.79"/>
    <x v="1"/>
    <x v="2"/>
    <x v="2"/>
    <x v="7"/>
    <s v="Small Box"/>
    <x v="694"/>
    <n v="0.37"/>
    <x v="0"/>
    <x v="0"/>
    <x v="12"/>
    <x v="16"/>
    <n v="33916"/>
    <x v="106"/>
    <x v="112"/>
    <x v="1150"/>
    <x v="61"/>
    <x v="1174"/>
    <n v="26342"/>
    <n v="48.019999999999996"/>
    <x v="0"/>
  </r>
  <r>
    <x v="193"/>
    <s v="Bonnie Matthews Rowland"/>
    <x v="2"/>
    <n v="0.04"/>
    <n v="6.68"/>
    <n v="4.91"/>
    <x v="1"/>
    <x v="2"/>
    <x v="2"/>
    <x v="7"/>
    <s v="Small Box"/>
    <x v="72"/>
    <n v="0.37"/>
    <x v="0"/>
    <x v="0"/>
    <x v="12"/>
    <x v="16"/>
    <n v="33916"/>
    <x v="106"/>
    <x v="113"/>
    <x v="1151"/>
    <x v="18"/>
    <x v="1175"/>
    <n v="26342"/>
    <n v="6.64"/>
    <x v="0"/>
  </r>
  <r>
    <x v="759"/>
    <s v="Sean Burton"/>
    <x v="2"/>
    <n v="0.02"/>
    <n v="48.04"/>
    <n v="5.79"/>
    <x v="1"/>
    <x v="2"/>
    <x v="2"/>
    <x v="7"/>
    <s v="Small Box"/>
    <x v="694"/>
    <n v="0.37"/>
    <x v="0"/>
    <x v="1"/>
    <x v="25"/>
    <x v="633"/>
    <n v="48601"/>
    <x v="106"/>
    <x v="112"/>
    <x v="1152"/>
    <x v="27"/>
    <x v="1176"/>
    <n v="88857"/>
    <n v="48.019999999999996"/>
    <x v="1"/>
  </r>
  <r>
    <x v="759"/>
    <s v="Sean Burton"/>
    <x v="2"/>
    <n v="0.04"/>
    <n v="6.68"/>
    <n v="4.91"/>
    <x v="1"/>
    <x v="2"/>
    <x v="2"/>
    <x v="7"/>
    <s v="Small Box"/>
    <x v="72"/>
    <n v="0.37"/>
    <x v="0"/>
    <x v="1"/>
    <x v="25"/>
    <x v="633"/>
    <n v="48601"/>
    <x v="106"/>
    <x v="113"/>
    <x v="1153"/>
    <x v="3"/>
    <x v="1177"/>
    <n v="88857"/>
    <n v="6.64"/>
    <x v="1"/>
  </r>
  <r>
    <x v="760"/>
    <s v="Kate Peck"/>
    <x v="4"/>
    <n v="0.1"/>
    <n v="52.99"/>
    <n v="19.989999999999998"/>
    <x v="2"/>
    <x v="3"/>
    <x v="2"/>
    <x v="6"/>
    <s v="Small Box"/>
    <x v="695"/>
    <n v="0.81"/>
    <x v="0"/>
    <x v="1"/>
    <x v="20"/>
    <x v="634"/>
    <n v="52722"/>
    <x v="106"/>
    <x v="105"/>
    <x v="1154"/>
    <x v="12"/>
    <x v="1178"/>
    <n v="86958"/>
    <n v="52.89"/>
    <x v="1"/>
  </r>
  <r>
    <x v="395"/>
    <s v="Vincent Hale"/>
    <x v="4"/>
    <n v="7.0000000000000007E-2"/>
    <n v="100.98"/>
    <n v="57.38"/>
    <x v="0"/>
    <x v="3"/>
    <x v="0"/>
    <x v="10"/>
    <s v="Jumbo Box"/>
    <x v="696"/>
    <n v="0.78"/>
    <x v="0"/>
    <x v="1"/>
    <x v="20"/>
    <x v="248"/>
    <n v="52601"/>
    <x v="106"/>
    <x v="110"/>
    <x v="1155"/>
    <x v="0"/>
    <x v="1179"/>
    <n v="86958"/>
    <n v="100.91000000000001"/>
    <x v="1"/>
  </r>
  <r>
    <x v="395"/>
    <s v="Vincent Hale"/>
    <x v="4"/>
    <n v="0.03"/>
    <n v="85.99"/>
    <n v="0.99"/>
    <x v="1"/>
    <x v="3"/>
    <x v="1"/>
    <x v="12"/>
    <s v="Wrap Bag"/>
    <x v="377"/>
    <n v="0.55000000000000004"/>
    <x v="0"/>
    <x v="1"/>
    <x v="20"/>
    <x v="248"/>
    <n v="52601"/>
    <x v="106"/>
    <x v="104"/>
    <x v="1156"/>
    <x v="18"/>
    <x v="1180"/>
    <n v="86958"/>
    <n v="85.96"/>
    <x v="1"/>
  </r>
  <r>
    <x v="761"/>
    <s v="Patsy Shea"/>
    <x v="4"/>
    <n v="0.1"/>
    <n v="300.97000000000003"/>
    <n v="7.18"/>
    <x v="1"/>
    <x v="2"/>
    <x v="1"/>
    <x v="1"/>
    <s v="Small Box"/>
    <x v="697"/>
    <n v="0.48"/>
    <x v="0"/>
    <x v="0"/>
    <x v="23"/>
    <x v="54"/>
    <n v="29915"/>
    <x v="106"/>
    <x v="105"/>
    <x v="1157"/>
    <x v="7"/>
    <x v="1181"/>
    <n v="87889"/>
    <n v="300.87"/>
    <x v="0"/>
  </r>
  <r>
    <x v="762"/>
    <s v="Tracy Dyer"/>
    <x v="4"/>
    <n v="0.06"/>
    <n v="39.89"/>
    <n v="3.04"/>
    <x v="1"/>
    <x v="2"/>
    <x v="0"/>
    <x v="11"/>
    <s v="Wrap Bag"/>
    <x v="698"/>
    <n v="0.53"/>
    <x v="0"/>
    <x v="0"/>
    <x v="23"/>
    <x v="635"/>
    <n v="29464"/>
    <x v="106"/>
    <x v="104"/>
    <x v="1158"/>
    <x v="19"/>
    <x v="1182"/>
    <n v="87889"/>
    <n v="39.83"/>
    <x v="0"/>
  </r>
  <r>
    <x v="709"/>
    <s v="Benjamin Lam"/>
    <x v="4"/>
    <n v="0.09"/>
    <n v="89.99"/>
    <n v="42"/>
    <x v="0"/>
    <x v="1"/>
    <x v="0"/>
    <x v="9"/>
    <s v="Jumbo Drum"/>
    <x v="389"/>
    <n v="0.66"/>
    <x v="0"/>
    <x v="0"/>
    <x v="5"/>
    <x v="78"/>
    <n v="30318"/>
    <x v="106"/>
    <x v="109"/>
    <x v="1159"/>
    <x v="5"/>
    <x v="1183"/>
    <n v="86063"/>
    <n v="89.899999999999991"/>
    <x v="0"/>
  </r>
  <r>
    <x v="171"/>
    <s v="Julian Keith Mayer"/>
    <x v="0"/>
    <n v="0.05"/>
    <n v="159.99"/>
    <n v="5.5"/>
    <x v="1"/>
    <x v="1"/>
    <x v="1"/>
    <x v="1"/>
    <s v="Small Box"/>
    <x v="699"/>
    <n v="0.49"/>
    <x v="0"/>
    <x v="0"/>
    <x v="12"/>
    <x v="70"/>
    <n v="32771"/>
    <x v="107"/>
    <x v="110"/>
    <x v="1160"/>
    <x v="35"/>
    <x v="1184"/>
    <n v="86902"/>
    <n v="159.94"/>
    <x v="0"/>
  </r>
  <r>
    <x v="763"/>
    <s v="Dwight Albright Huffman"/>
    <x v="1"/>
    <n v="0.01"/>
    <n v="155.99"/>
    <n v="8.99"/>
    <x v="2"/>
    <x v="3"/>
    <x v="1"/>
    <x v="12"/>
    <s v="Small Box"/>
    <x v="421"/>
    <n v="0.57999999999999996"/>
    <x v="0"/>
    <x v="2"/>
    <x v="8"/>
    <x v="252"/>
    <n v="94110"/>
    <x v="107"/>
    <x v="104"/>
    <x v="1161"/>
    <x v="18"/>
    <x v="1185"/>
    <n v="86600"/>
    <n v="155.98000000000002"/>
    <x v="2"/>
  </r>
  <r>
    <x v="764"/>
    <s v="Herbert Williamson"/>
    <x v="1"/>
    <n v="0.01"/>
    <n v="5.98"/>
    <n v="5.46"/>
    <x v="1"/>
    <x v="3"/>
    <x v="2"/>
    <x v="7"/>
    <s v="Small Box"/>
    <x v="370"/>
    <n v="0.36"/>
    <x v="0"/>
    <x v="2"/>
    <x v="8"/>
    <x v="636"/>
    <n v="91776"/>
    <x v="107"/>
    <x v="110"/>
    <x v="1162"/>
    <x v="7"/>
    <x v="1186"/>
    <n v="86600"/>
    <n v="5.9700000000000006"/>
    <x v="2"/>
  </r>
  <r>
    <x v="765"/>
    <s v="Stacy Chang"/>
    <x v="1"/>
    <n v="0.09"/>
    <n v="199.99"/>
    <n v="24.49"/>
    <x v="2"/>
    <x v="2"/>
    <x v="1"/>
    <x v="4"/>
    <s v="Large Box"/>
    <x v="236"/>
    <n v="0.46"/>
    <x v="0"/>
    <x v="3"/>
    <x v="36"/>
    <x v="637"/>
    <n v="21228"/>
    <x v="107"/>
    <x v="110"/>
    <x v="1163"/>
    <x v="18"/>
    <x v="1187"/>
    <n v="88029"/>
    <n v="199.9"/>
    <x v="3"/>
  </r>
  <r>
    <x v="128"/>
    <s v="Kent Kerr"/>
    <x v="2"/>
    <n v="0.01"/>
    <n v="79.52"/>
    <n v="48.2"/>
    <x v="1"/>
    <x v="2"/>
    <x v="0"/>
    <x v="11"/>
    <s v="Medium Box"/>
    <x v="700"/>
    <n v="0.74"/>
    <x v="0"/>
    <x v="0"/>
    <x v="34"/>
    <x v="121"/>
    <n v="37918"/>
    <x v="107"/>
    <x v="114"/>
    <x v="1164"/>
    <x v="2"/>
    <x v="1188"/>
    <n v="89522"/>
    <n v="79.509999999999991"/>
    <x v="0"/>
  </r>
  <r>
    <x v="766"/>
    <s v="William Crawford"/>
    <x v="2"/>
    <n v="0.06"/>
    <n v="3.58"/>
    <n v="1.63"/>
    <x v="1"/>
    <x v="3"/>
    <x v="2"/>
    <x v="14"/>
    <s v="Wrap Bag"/>
    <x v="701"/>
    <n v="0.36"/>
    <x v="0"/>
    <x v="1"/>
    <x v="18"/>
    <x v="638"/>
    <n v="75043"/>
    <x v="107"/>
    <x v="112"/>
    <x v="1165"/>
    <x v="19"/>
    <x v="1189"/>
    <n v="86687"/>
    <n v="3.52"/>
    <x v="1"/>
  </r>
  <r>
    <x v="596"/>
    <s v="Eileen McDonald"/>
    <x v="2"/>
    <n v="0"/>
    <n v="78.650000000000006"/>
    <n v="13.99"/>
    <x v="1"/>
    <x v="3"/>
    <x v="2"/>
    <x v="8"/>
    <s v="Medium Box"/>
    <x v="548"/>
    <n v="0.52"/>
    <x v="0"/>
    <x v="2"/>
    <x v="15"/>
    <x v="21"/>
    <n v="84020"/>
    <x v="107"/>
    <x v="114"/>
    <x v="1166"/>
    <x v="12"/>
    <x v="1190"/>
    <n v="88871"/>
    <n v="78.650000000000006"/>
    <x v="2"/>
  </r>
  <r>
    <x v="596"/>
    <s v="Eileen McDonald"/>
    <x v="2"/>
    <n v="0.08"/>
    <n v="122.99"/>
    <n v="70.2"/>
    <x v="0"/>
    <x v="3"/>
    <x v="0"/>
    <x v="9"/>
    <s v="Jumbo Drum"/>
    <x v="256"/>
    <n v="0.74"/>
    <x v="0"/>
    <x v="2"/>
    <x v="15"/>
    <x v="21"/>
    <n v="84020"/>
    <x v="107"/>
    <x v="108"/>
    <x v="1167"/>
    <x v="19"/>
    <x v="1191"/>
    <n v="88871"/>
    <n v="122.91"/>
    <x v="2"/>
  </r>
  <r>
    <x v="626"/>
    <s v="Claudia Webb"/>
    <x v="2"/>
    <n v="0.1"/>
    <n v="4.24"/>
    <n v="5.41"/>
    <x v="1"/>
    <x v="3"/>
    <x v="2"/>
    <x v="5"/>
    <s v="Small Box"/>
    <x v="534"/>
    <n v="0.35"/>
    <x v="0"/>
    <x v="0"/>
    <x v="9"/>
    <x v="534"/>
    <n v="28079"/>
    <x v="107"/>
    <x v="112"/>
    <x v="1168"/>
    <x v="2"/>
    <x v="1192"/>
    <n v="85835"/>
    <n v="4.1400000000000006"/>
    <x v="0"/>
  </r>
  <r>
    <x v="767"/>
    <s v="Edna Freeman"/>
    <x v="2"/>
    <n v="7.0000000000000007E-2"/>
    <n v="6.48"/>
    <n v="9.5399999999999991"/>
    <x v="1"/>
    <x v="0"/>
    <x v="2"/>
    <x v="7"/>
    <s v="Small Box"/>
    <x v="702"/>
    <n v="0.37"/>
    <x v="0"/>
    <x v="0"/>
    <x v="21"/>
    <x v="639"/>
    <n v="23464"/>
    <x v="107"/>
    <x v="105"/>
    <x v="1169"/>
    <x v="3"/>
    <x v="1193"/>
    <n v="87916"/>
    <n v="6.41"/>
    <x v="0"/>
  </r>
  <r>
    <x v="768"/>
    <s v="Eva Decker"/>
    <x v="0"/>
    <n v="0.03"/>
    <n v="315.98"/>
    <n v="19.989999999999998"/>
    <x v="1"/>
    <x v="2"/>
    <x v="2"/>
    <x v="5"/>
    <s v="Small Box"/>
    <x v="703"/>
    <n v="0.38"/>
    <x v="0"/>
    <x v="0"/>
    <x v="5"/>
    <x v="640"/>
    <n v="30240"/>
    <x v="108"/>
    <x v="115"/>
    <x v="1170"/>
    <x v="27"/>
    <x v="1194"/>
    <n v="88838"/>
    <n v="315.95000000000005"/>
    <x v="0"/>
  </r>
  <r>
    <x v="768"/>
    <s v="Eva Decker"/>
    <x v="0"/>
    <n v="0.03"/>
    <n v="63.94"/>
    <n v="14.48"/>
    <x v="1"/>
    <x v="2"/>
    <x v="0"/>
    <x v="11"/>
    <s v="Small Box"/>
    <x v="639"/>
    <n v="0.46"/>
    <x v="0"/>
    <x v="0"/>
    <x v="5"/>
    <x v="640"/>
    <n v="30240"/>
    <x v="108"/>
    <x v="110"/>
    <x v="1171"/>
    <x v="2"/>
    <x v="1195"/>
    <n v="88838"/>
    <n v="63.91"/>
    <x v="0"/>
  </r>
  <r>
    <x v="191"/>
    <s v="Geoffrey Zhu"/>
    <x v="1"/>
    <n v="0.09"/>
    <n v="5.98"/>
    <n v="2.5"/>
    <x v="1"/>
    <x v="2"/>
    <x v="2"/>
    <x v="15"/>
    <s v="Small Box"/>
    <x v="409"/>
    <n v="0.36"/>
    <x v="0"/>
    <x v="0"/>
    <x v="34"/>
    <x v="180"/>
    <n v="37664"/>
    <x v="108"/>
    <x v="115"/>
    <x v="1172"/>
    <x v="18"/>
    <x v="1196"/>
    <n v="89523"/>
    <n v="5.8900000000000006"/>
    <x v="0"/>
  </r>
  <r>
    <x v="769"/>
    <s v="Keith Hobbs"/>
    <x v="1"/>
    <n v="0.03"/>
    <n v="3.69"/>
    <n v="2.5"/>
    <x v="2"/>
    <x v="2"/>
    <x v="2"/>
    <x v="15"/>
    <s v="Small Box"/>
    <x v="704"/>
    <n v="0.39"/>
    <x v="0"/>
    <x v="0"/>
    <x v="32"/>
    <x v="443"/>
    <n v="40422"/>
    <x v="108"/>
    <x v="104"/>
    <x v="1173"/>
    <x v="13"/>
    <x v="840"/>
    <n v="86534"/>
    <n v="3.66"/>
    <x v="0"/>
  </r>
  <r>
    <x v="770"/>
    <s v="Jack Hatcher"/>
    <x v="1"/>
    <n v="0.03"/>
    <n v="320.98"/>
    <n v="24.49"/>
    <x v="1"/>
    <x v="2"/>
    <x v="0"/>
    <x v="9"/>
    <s v="Large Box"/>
    <x v="705"/>
    <n v="0.55000000000000004"/>
    <x v="0"/>
    <x v="1"/>
    <x v="18"/>
    <x v="278"/>
    <n v="75401"/>
    <x v="108"/>
    <x v="115"/>
    <x v="1174"/>
    <x v="41"/>
    <x v="1197"/>
    <n v="90891"/>
    <n v="320.95000000000005"/>
    <x v="1"/>
  </r>
  <r>
    <x v="770"/>
    <s v="Jack Hatcher"/>
    <x v="1"/>
    <n v="0.06"/>
    <n v="125.99"/>
    <n v="8.8000000000000007"/>
    <x v="1"/>
    <x v="2"/>
    <x v="1"/>
    <x v="12"/>
    <s v="Small Box"/>
    <x v="706"/>
    <n v="0.59"/>
    <x v="0"/>
    <x v="1"/>
    <x v="18"/>
    <x v="278"/>
    <n v="75401"/>
    <x v="108"/>
    <x v="110"/>
    <x v="1175"/>
    <x v="27"/>
    <x v="1198"/>
    <n v="90891"/>
    <n v="125.92999999999999"/>
    <x v="1"/>
  </r>
  <r>
    <x v="771"/>
    <s v="Debbie Hsu"/>
    <x v="1"/>
    <n v="0"/>
    <n v="65.989999999999995"/>
    <n v="5.99"/>
    <x v="2"/>
    <x v="0"/>
    <x v="1"/>
    <x v="12"/>
    <s v="Small Box"/>
    <x v="80"/>
    <n v="0.57999999999999996"/>
    <x v="0"/>
    <x v="2"/>
    <x v="4"/>
    <x v="115"/>
    <n v="98503"/>
    <x v="108"/>
    <x v="115"/>
    <x v="1176"/>
    <x v="15"/>
    <x v="1199"/>
    <n v="89879"/>
    <n v="65.989999999999995"/>
    <x v="2"/>
  </r>
  <r>
    <x v="772"/>
    <s v="Randall Montgomery"/>
    <x v="4"/>
    <n v="0.06"/>
    <n v="3.8"/>
    <n v="1.49"/>
    <x v="1"/>
    <x v="1"/>
    <x v="2"/>
    <x v="5"/>
    <s v="Small Box"/>
    <x v="381"/>
    <n v="0.38"/>
    <x v="0"/>
    <x v="3"/>
    <x v="11"/>
    <x v="641"/>
    <n v="14150"/>
    <x v="108"/>
    <x v="110"/>
    <x v="1177"/>
    <x v="41"/>
    <x v="1200"/>
    <n v="88075"/>
    <n v="3.7399999999999998"/>
    <x v="3"/>
  </r>
  <r>
    <x v="772"/>
    <s v="Randall Montgomery"/>
    <x v="4"/>
    <n v="0.06"/>
    <n v="1.76"/>
    <n v="0.7"/>
    <x v="1"/>
    <x v="1"/>
    <x v="2"/>
    <x v="2"/>
    <s v="Wrap Bag"/>
    <x v="532"/>
    <n v="0.56000000000000005"/>
    <x v="0"/>
    <x v="3"/>
    <x v="11"/>
    <x v="641"/>
    <n v="14150"/>
    <x v="108"/>
    <x v="110"/>
    <x v="1178"/>
    <x v="40"/>
    <x v="1201"/>
    <n v="88075"/>
    <n v="1.7"/>
    <x v="3"/>
  </r>
  <r>
    <x v="773"/>
    <s v="Gilbert Scarborough"/>
    <x v="4"/>
    <n v="0.1"/>
    <n v="19.98"/>
    <n v="5.77"/>
    <x v="2"/>
    <x v="0"/>
    <x v="2"/>
    <x v="7"/>
    <s v="Small Box"/>
    <x v="707"/>
    <n v="0.38"/>
    <x v="0"/>
    <x v="2"/>
    <x v="3"/>
    <x v="642"/>
    <n v="80817"/>
    <x v="108"/>
    <x v="104"/>
    <x v="1179"/>
    <x v="6"/>
    <x v="1202"/>
    <n v="90479"/>
    <n v="19.88"/>
    <x v="2"/>
  </r>
  <r>
    <x v="774"/>
    <s v="Amy Ellis Holder"/>
    <x v="4"/>
    <n v="0.06"/>
    <n v="259.70999999999998"/>
    <n v="66.67"/>
    <x v="0"/>
    <x v="0"/>
    <x v="0"/>
    <x v="0"/>
    <s v="Jumbo Box"/>
    <x v="328"/>
    <n v="0.61"/>
    <x v="0"/>
    <x v="2"/>
    <x v="3"/>
    <x v="643"/>
    <n v="81503"/>
    <x v="108"/>
    <x v="110"/>
    <x v="1180"/>
    <x v="8"/>
    <x v="1203"/>
    <n v="90479"/>
    <n v="259.64999999999998"/>
    <x v="2"/>
  </r>
  <r>
    <x v="775"/>
    <s v="Lynn Payne"/>
    <x v="4"/>
    <n v="0"/>
    <n v="170.98"/>
    <n v="35.89"/>
    <x v="0"/>
    <x v="1"/>
    <x v="0"/>
    <x v="10"/>
    <s v="Jumbo Box"/>
    <x v="474"/>
    <n v="0.66"/>
    <x v="0"/>
    <x v="0"/>
    <x v="21"/>
    <x v="644"/>
    <n v="24281"/>
    <x v="108"/>
    <x v="110"/>
    <x v="1181"/>
    <x v="2"/>
    <x v="1204"/>
    <n v="86173"/>
    <n v="170.98"/>
    <x v="0"/>
  </r>
  <r>
    <x v="776"/>
    <s v="William Woodard"/>
    <x v="0"/>
    <n v="0.05"/>
    <n v="363.25"/>
    <n v="19.989999999999998"/>
    <x v="2"/>
    <x v="3"/>
    <x v="2"/>
    <x v="8"/>
    <s v="Small Box"/>
    <x v="41"/>
    <n v="0.56999999999999995"/>
    <x v="0"/>
    <x v="0"/>
    <x v="12"/>
    <x v="645"/>
    <n v="33156"/>
    <x v="109"/>
    <x v="110"/>
    <x v="1182"/>
    <x v="18"/>
    <x v="1205"/>
    <n v="90752"/>
    <n v="363.2"/>
    <x v="0"/>
  </r>
  <r>
    <x v="777"/>
    <s v="Peter Adams"/>
    <x v="1"/>
    <n v="0.06"/>
    <n v="40.99"/>
    <n v="17.48"/>
    <x v="1"/>
    <x v="0"/>
    <x v="2"/>
    <x v="7"/>
    <s v="Small Box"/>
    <x v="451"/>
    <n v="0.36"/>
    <x v="0"/>
    <x v="3"/>
    <x v="11"/>
    <x v="4"/>
    <n v="10550"/>
    <x v="109"/>
    <x v="110"/>
    <x v="1183"/>
    <x v="12"/>
    <x v="1206"/>
    <n v="89334"/>
    <n v="40.93"/>
    <x v="3"/>
  </r>
  <r>
    <x v="371"/>
    <s v="Geoffrey H Wong"/>
    <x v="1"/>
    <n v="0.08"/>
    <n v="4.9800000000000004"/>
    <n v="0.49"/>
    <x v="1"/>
    <x v="3"/>
    <x v="2"/>
    <x v="13"/>
    <s v="Small Box"/>
    <x v="352"/>
    <n v="0.39"/>
    <x v="0"/>
    <x v="0"/>
    <x v="5"/>
    <x v="327"/>
    <n v="30161"/>
    <x v="109"/>
    <x v="115"/>
    <x v="1184"/>
    <x v="3"/>
    <x v="1207"/>
    <n v="89602"/>
    <n v="4.9000000000000004"/>
    <x v="0"/>
  </r>
  <r>
    <x v="371"/>
    <s v="Geoffrey H Wong"/>
    <x v="1"/>
    <n v="0.09"/>
    <n v="119.99"/>
    <n v="14"/>
    <x v="0"/>
    <x v="3"/>
    <x v="1"/>
    <x v="3"/>
    <s v="Jumbo Drum"/>
    <x v="679"/>
    <n v="0.36"/>
    <x v="0"/>
    <x v="0"/>
    <x v="5"/>
    <x v="327"/>
    <n v="30161"/>
    <x v="109"/>
    <x v="112"/>
    <x v="1185"/>
    <x v="7"/>
    <x v="1208"/>
    <n v="89602"/>
    <n v="119.89999999999999"/>
    <x v="0"/>
  </r>
  <r>
    <x v="778"/>
    <s v="Kathy Hinton"/>
    <x v="1"/>
    <n v="0.06"/>
    <n v="42.98"/>
    <n v="4.62"/>
    <x v="1"/>
    <x v="1"/>
    <x v="2"/>
    <x v="8"/>
    <s v="Small Box"/>
    <x v="73"/>
    <n v="0.56000000000000005"/>
    <x v="0"/>
    <x v="3"/>
    <x v="27"/>
    <x v="4"/>
    <n v="43050"/>
    <x v="109"/>
    <x v="112"/>
    <x v="1186"/>
    <x v="3"/>
    <x v="1209"/>
    <n v="88610"/>
    <n v="42.919999999999995"/>
    <x v="3"/>
  </r>
  <r>
    <x v="779"/>
    <s v="Jill Clements"/>
    <x v="2"/>
    <n v="0"/>
    <n v="15.99"/>
    <n v="13.18"/>
    <x v="1"/>
    <x v="3"/>
    <x v="2"/>
    <x v="5"/>
    <s v="Small Box"/>
    <x v="79"/>
    <n v="0.37"/>
    <x v="0"/>
    <x v="0"/>
    <x v="21"/>
    <x v="418"/>
    <n v="22025"/>
    <x v="109"/>
    <x v="113"/>
    <x v="1187"/>
    <x v="35"/>
    <x v="1210"/>
    <n v="88511"/>
    <n v="15.99"/>
    <x v="0"/>
  </r>
  <r>
    <x v="668"/>
    <s v="Wayne Bass"/>
    <x v="2"/>
    <n v="0.05"/>
    <n v="30.98"/>
    <n v="9.18"/>
    <x v="2"/>
    <x v="0"/>
    <x v="2"/>
    <x v="7"/>
    <s v="Small Box"/>
    <x v="708"/>
    <n v="0.4"/>
    <x v="0"/>
    <x v="2"/>
    <x v="8"/>
    <x v="10"/>
    <n v="90068"/>
    <x v="109"/>
    <x v="110"/>
    <x v="1188"/>
    <x v="4"/>
    <x v="1211"/>
    <n v="40997"/>
    <n v="30.93"/>
    <x v="2"/>
  </r>
  <r>
    <x v="668"/>
    <s v="Wayne Bass"/>
    <x v="2"/>
    <n v="0.05"/>
    <n v="22.99"/>
    <n v="8.99"/>
    <x v="1"/>
    <x v="0"/>
    <x v="2"/>
    <x v="2"/>
    <s v="Small Pack"/>
    <x v="709"/>
    <n v="0.56999999999999995"/>
    <x v="0"/>
    <x v="2"/>
    <x v="8"/>
    <x v="10"/>
    <n v="90068"/>
    <x v="109"/>
    <x v="116"/>
    <x v="1189"/>
    <x v="24"/>
    <x v="1212"/>
    <n v="40997"/>
    <n v="22.939999999999998"/>
    <x v="2"/>
  </r>
  <r>
    <x v="668"/>
    <s v="Wayne Bass"/>
    <x v="2"/>
    <n v="0.04"/>
    <n v="212.6"/>
    <n v="110.2"/>
    <x v="0"/>
    <x v="0"/>
    <x v="0"/>
    <x v="0"/>
    <s v="Jumbo Box"/>
    <x v="29"/>
    <n v="0.73"/>
    <x v="0"/>
    <x v="2"/>
    <x v="8"/>
    <x v="10"/>
    <n v="90068"/>
    <x v="109"/>
    <x v="113"/>
    <x v="1190"/>
    <x v="62"/>
    <x v="1213"/>
    <n v="40997"/>
    <n v="212.56"/>
    <x v="2"/>
  </r>
  <r>
    <x v="780"/>
    <s v="Martha Bowers"/>
    <x v="2"/>
    <n v="0.05"/>
    <n v="30.98"/>
    <n v="9.18"/>
    <x v="2"/>
    <x v="0"/>
    <x v="2"/>
    <x v="7"/>
    <s v="Small Box"/>
    <x v="708"/>
    <n v="0.4"/>
    <x v="0"/>
    <x v="3"/>
    <x v="27"/>
    <x v="646"/>
    <n v="43213"/>
    <x v="109"/>
    <x v="110"/>
    <x v="1188"/>
    <x v="6"/>
    <x v="1214"/>
    <n v="88657"/>
    <n v="30.93"/>
    <x v="3"/>
  </r>
  <r>
    <x v="780"/>
    <s v="Martha Bowers"/>
    <x v="2"/>
    <n v="0.05"/>
    <n v="22.99"/>
    <n v="8.99"/>
    <x v="1"/>
    <x v="0"/>
    <x v="2"/>
    <x v="2"/>
    <s v="Small Pack"/>
    <x v="709"/>
    <n v="0.56999999999999995"/>
    <x v="0"/>
    <x v="3"/>
    <x v="27"/>
    <x v="646"/>
    <n v="43213"/>
    <x v="109"/>
    <x v="116"/>
    <x v="1189"/>
    <x v="13"/>
    <x v="1215"/>
    <n v="88657"/>
    <n v="22.939999999999998"/>
    <x v="3"/>
  </r>
  <r>
    <x v="780"/>
    <s v="Martha Bowers"/>
    <x v="2"/>
    <n v="0.04"/>
    <n v="212.6"/>
    <n v="110.2"/>
    <x v="0"/>
    <x v="0"/>
    <x v="0"/>
    <x v="0"/>
    <s v="Jumbo Box"/>
    <x v="29"/>
    <n v="0.73"/>
    <x v="0"/>
    <x v="3"/>
    <x v="27"/>
    <x v="646"/>
    <n v="43213"/>
    <x v="109"/>
    <x v="113"/>
    <x v="1190"/>
    <x v="2"/>
    <x v="1216"/>
    <n v="88657"/>
    <n v="212.56"/>
    <x v="3"/>
  </r>
  <r>
    <x v="781"/>
    <s v="Scott McKenna"/>
    <x v="4"/>
    <n v="0.02"/>
    <n v="419.19"/>
    <n v="19.989999999999998"/>
    <x v="1"/>
    <x v="3"/>
    <x v="2"/>
    <x v="6"/>
    <s v="Small Box"/>
    <x v="690"/>
    <n v="0.57999999999999996"/>
    <x v="0"/>
    <x v="3"/>
    <x v="27"/>
    <x v="647"/>
    <n v="43952"/>
    <x v="109"/>
    <x v="115"/>
    <x v="1191"/>
    <x v="45"/>
    <x v="1217"/>
    <n v="90469"/>
    <n v="419.17"/>
    <x v="3"/>
  </r>
  <r>
    <x v="634"/>
    <s v="Carlos Hanson"/>
    <x v="3"/>
    <n v="0.06"/>
    <n v="3.93"/>
    <n v="0.99"/>
    <x v="1"/>
    <x v="2"/>
    <x v="2"/>
    <x v="14"/>
    <s v="Wrap Bag"/>
    <x v="710"/>
    <n v="0.39"/>
    <x v="0"/>
    <x v="1"/>
    <x v="46"/>
    <x v="539"/>
    <n v="57701"/>
    <x v="109"/>
    <x v="112"/>
    <x v="1192"/>
    <x v="5"/>
    <x v="1218"/>
    <n v="87832"/>
    <n v="3.87"/>
    <x v="1"/>
  </r>
  <r>
    <x v="782"/>
    <s v="Phyllis Hull"/>
    <x v="1"/>
    <n v="0.01"/>
    <n v="35.44"/>
    <n v="19.989999999999998"/>
    <x v="1"/>
    <x v="0"/>
    <x v="2"/>
    <x v="7"/>
    <s v="Small Box"/>
    <x v="711"/>
    <n v="0.38"/>
    <x v="0"/>
    <x v="3"/>
    <x v="22"/>
    <x v="467"/>
    <n v="6614"/>
    <x v="110"/>
    <x v="112"/>
    <x v="1193"/>
    <x v="3"/>
    <x v="1219"/>
    <n v="87620"/>
    <n v="35.43"/>
    <x v="3"/>
  </r>
  <r>
    <x v="783"/>
    <s v="Laurie Case Daniel"/>
    <x v="1"/>
    <n v="0.03"/>
    <n v="47.9"/>
    <n v="5.86"/>
    <x v="1"/>
    <x v="0"/>
    <x v="2"/>
    <x v="7"/>
    <s v="Small Box"/>
    <x v="425"/>
    <n v="0.37"/>
    <x v="0"/>
    <x v="3"/>
    <x v="35"/>
    <x v="648"/>
    <n v="2180"/>
    <x v="110"/>
    <x v="113"/>
    <x v="1194"/>
    <x v="41"/>
    <x v="1220"/>
    <n v="87620"/>
    <n v="47.87"/>
    <x v="3"/>
  </r>
  <r>
    <x v="784"/>
    <s v="Emily Sims"/>
    <x v="2"/>
    <n v="0.02"/>
    <n v="4.57"/>
    <n v="5.42"/>
    <x v="1"/>
    <x v="3"/>
    <x v="2"/>
    <x v="5"/>
    <s v="Small Box"/>
    <x v="712"/>
    <n v="0.37"/>
    <x v="0"/>
    <x v="0"/>
    <x v="34"/>
    <x v="649"/>
    <n v="37211"/>
    <x v="110"/>
    <x v="114"/>
    <x v="1195"/>
    <x v="8"/>
    <x v="1221"/>
    <n v="88679"/>
    <n v="4.5500000000000007"/>
    <x v="0"/>
  </r>
  <r>
    <x v="143"/>
    <s v="Allison Kirby"/>
    <x v="2"/>
    <n v="0.02"/>
    <n v="4.57"/>
    <n v="5.42"/>
    <x v="1"/>
    <x v="3"/>
    <x v="2"/>
    <x v="5"/>
    <s v="Small Box"/>
    <x v="712"/>
    <n v="0.37"/>
    <x v="0"/>
    <x v="1"/>
    <x v="18"/>
    <x v="136"/>
    <n v="75203"/>
    <x v="110"/>
    <x v="114"/>
    <x v="1196"/>
    <x v="50"/>
    <x v="1222"/>
    <n v="48257"/>
    <n v="4.5500000000000007"/>
    <x v="1"/>
  </r>
  <r>
    <x v="29"/>
    <s v="Miriam Greenberg"/>
    <x v="2"/>
    <n v="7.0000000000000007E-2"/>
    <n v="5.43"/>
    <n v="0.95"/>
    <x v="1"/>
    <x v="1"/>
    <x v="2"/>
    <x v="7"/>
    <s v="Wrap Bag"/>
    <x v="713"/>
    <n v="0.36"/>
    <x v="0"/>
    <x v="1"/>
    <x v="2"/>
    <x v="27"/>
    <n v="46383"/>
    <x v="110"/>
    <x v="114"/>
    <x v="1197"/>
    <x v="12"/>
    <x v="1223"/>
    <n v="89939"/>
    <n v="5.3599999999999994"/>
    <x v="1"/>
  </r>
  <r>
    <x v="785"/>
    <s v="Edward McKenzie"/>
    <x v="4"/>
    <n v="0.04"/>
    <n v="15.42"/>
    <n v="10.68"/>
    <x v="2"/>
    <x v="3"/>
    <x v="2"/>
    <x v="6"/>
    <s v="Small Box"/>
    <x v="714"/>
    <n v="0.57999999999999996"/>
    <x v="0"/>
    <x v="0"/>
    <x v="21"/>
    <x v="644"/>
    <n v="24281"/>
    <x v="110"/>
    <x v="112"/>
    <x v="1198"/>
    <x v="18"/>
    <x v="1224"/>
    <n v="88889"/>
    <n v="15.38"/>
    <x v="0"/>
  </r>
  <r>
    <x v="786"/>
    <s v="Evan Adkins"/>
    <x v="4"/>
    <n v="0.08"/>
    <n v="22.01"/>
    <n v="5.53"/>
    <x v="1"/>
    <x v="3"/>
    <x v="2"/>
    <x v="2"/>
    <s v="Small Pack"/>
    <x v="148"/>
    <n v="0.59"/>
    <x v="0"/>
    <x v="3"/>
    <x v="22"/>
    <x v="650"/>
    <n v="6708"/>
    <x v="110"/>
    <x v="108"/>
    <x v="1199"/>
    <x v="8"/>
    <x v="1225"/>
    <n v="90724"/>
    <n v="21.930000000000003"/>
    <x v="3"/>
  </r>
  <r>
    <x v="787"/>
    <s v="Arnold Johnson"/>
    <x v="4"/>
    <n v="0.02"/>
    <n v="29.74"/>
    <n v="6.64"/>
    <x v="1"/>
    <x v="3"/>
    <x v="2"/>
    <x v="6"/>
    <s v="Small Box"/>
    <x v="715"/>
    <n v="0.7"/>
    <x v="0"/>
    <x v="3"/>
    <x v="33"/>
    <x v="571"/>
    <n v="7601"/>
    <x v="110"/>
    <x v="115"/>
    <x v="1200"/>
    <x v="7"/>
    <x v="1226"/>
    <n v="90724"/>
    <n v="29.72"/>
    <x v="3"/>
  </r>
  <r>
    <x v="788"/>
    <s v="Rachel Bates"/>
    <x v="3"/>
    <n v="0.05"/>
    <n v="100.98"/>
    <n v="7.18"/>
    <x v="1"/>
    <x v="0"/>
    <x v="1"/>
    <x v="1"/>
    <s v="Small Box"/>
    <x v="208"/>
    <n v="0.4"/>
    <x v="0"/>
    <x v="3"/>
    <x v="42"/>
    <x v="552"/>
    <n v="5701"/>
    <x v="110"/>
    <x v="108"/>
    <x v="1201"/>
    <x v="2"/>
    <x v="1227"/>
    <n v="89018"/>
    <n v="100.93"/>
    <x v="3"/>
  </r>
  <r>
    <x v="435"/>
    <s v="Paige Mason"/>
    <x v="0"/>
    <n v="0.08"/>
    <n v="2.89"/>
    <n v="0.49"/>
    <x v="1"/>
    <x v="3"/>
    <x v="2"/>
    <x v="13"/>
    <s v="Small Box"/>
    <x v="716"/>
    <n v="0.38"/>
    <x v="0"/>
    <x v="0"/>
    <x v="21"/>
    <x v="382"/>
    <n v="23518"/>
    <x v="111"/>
    <x v="112"/>
    <x v="1202"/>
    <x v="3"/>
    <x v="1228"/>
    <n v="88404"/>
    <n v="2.81"/>
    <x v="0"/>
  </r>
  <r>
    <x v="789"/>
    <s v="Vickie Coates"/>
    <x v="2"/>
    <n v="0.02"/>
    <n v="46.89"/>
    <n v="5.0999999999999996"/>
    <x v="1"/>
    <x v="2"/>
    <x v="2"/>
    <x v="8"/>
    <s v="Medium Box"/>
    <x v="584"/>
    <n v="0.46"/>
    <x v="0"/>
    <x v="1"/>
    <x v="18"/>
    <x v="651"/>
    <n v="78613"/>
    <x v="111"/>
    <x v="112"/>
    <x v="1203"/>
    <x v="1"/>
    <x v="1229"/>
    <n v="89981"/>
    <n v="46.87"/>
    <x v="1"/>
  </r>
  <r>
    <x v="789"/>
    <s v="Vickie Coates"/>
    <x v="2"/>
    <n v="0.05"/>
    <n v="140.97999999999999"/>
    <n v="36.090000000000003"/>
    <x v="0"/>
    <x v="2"/>
    <x v="0"/>
    <x v="10"/>
    <s v="Jumbo Box"/>
    <x v="592"/>
    <n v="0.77"/>
    <x v="0"/>
    <x v="1"/>
    <x v="18"/>
    <x v="651"/>
    <n v="78613"/>
    <x v="111"/>
    <x v="113"/>
    <x v="1204"/>
    <x v="18"/>
    <x v="1230"/>
    <n v="89981"/>
    <n v="140.92999999999998"/>
    <x v="1"/>
  </r>
  <r>
    <x v="789"/>
    <s v="Vickie Coates"/>
    <x v="2"/>
    <n v="0.1"/>
    <n v="212.6"/>
    <n v="110.2"/>
    <x v="0"/>
    <x v="2"/>
    <x v="0"/>
    <x v="0"/>
    <s v="Jumbo Box"/>
    <x v="29"/>
    <n v="0.73"/>
    <x v="0"/>
    <x v="1"/>
    <x v="18"/>
    <x v="651"/>
    <n v="78613"/>
    <x v="111"/>
    <x v="113"/>
    <x v="1205"/>
    <x v="4"/>
    <x v="1231"/>
    <n v="89981"/>
    <n v="212.5"/>
    <x v="1"/>
  </r>
  <r>
    <x v="518"/>
    <s v="Yvonne Fox"/>
    <x v="4"/>
    <n v="0.06"/>
    <n v="180.98"/>
    <n v="26.2"/>
    <x v="0"/>
    <x v="3"/>
    <x v="0"/>
    <x v="9"/>
    <s v="Jumbo Drum"/>
    <x v="717"/>
    <n v="0.59"/>
    <x v="0"/>
    <x v="1"/>
    <x v="18"/>
    <x v="449"/>
    <n v="76148"/>
    <x v="111"/>
    <x v="108"/>
    <x v="1206"/>
    <x v="18"/>
    <x v="1232"/>
    <n v="91090"/>
    <n v="180.92"/>
    <x v="1"/>
  </r>
  <r>
    <x v="247"/>
    <s v="Jenny Gold"/>
    <x v="4"/>
    <n v="0.03"/>
    <n v="5.28"/>
    <n v="5.61"/>
    <x v="1"/>
    <x v="1"/>
    <x v="2"/>
    <x v="7"/>
    <s v="Small Box"/>
    <x v="718"/>
    <n v="0.4"/>
    <x v="0"/>
    <x v="2"/>
    <x v="8"/>
    <x v="10"/>
    <n v="90041"/>
    <x v="111"/>
    <x v="108"/>
    <x v="1207"/>
    <x v="18"/>
    <x v="1233"/>
    <n v="44517"/>
    <n v="5.25"/>
    <x v="2"/>
  </r>
  <r>
    <x v="790"/>
    <s v="Kelly O'Connor"/>
    <x v="4"/>
    <n v="0.03"/>
    <n v="5.28"/>
    <n v="5.61"/>
    <x v="1"/>
    <x v="1"/>
    <x v="2"/>
    <x v="7"/>
    <s v="Small Box"/>
    <x v="718"/>
    <n v="0.4"/>
    <x v="0"/>
    <x v="2"/>
    <x v="8"/>
    <x v="652"/>
    <n v="95404"/>
    <x v="111"/>
    <x v="108"/>
    <x v="1207"/>
    <x v="3"/>
    <x v="1234"/>
    <n v="87977"/>
    <n v="5.25"/>
    <x v="2"/>
  </r>
  <r>
    <x v="791"/>
    <s v="Sherri McIntosh"/>
    <x v="4"/>
    <n v="0.08"/>
    <n v="2.88"/>
    <n v="0.5"/>
    <x v="1"/>
    <x v="1"/>
    <x v="2"/>
    <x v="13"/>
    <s v="Small Box"/>
    <x v="719"/>
    <n v="0.39"/>
    <x v="0"/>
    <x v="2"/>
    <x v="15"/>
    <x v="653"/>
    <n v="84084"/>
    <x v="111"/>
    <x v="108"/>
    <x v="1208"/>
    <x v="6"/>
    <x v="1235"/>
    <n v="87004"/>
    <n v="2.8"/>
    <x v="2"/>
  </r>
  <r>
    <x v="231"/>
    <s v="Edgar McKenzie"/>
    <x v="3"/>
    <n v="0.06"/>
    <n v="3.36"/>
    <n v="6.27"/>
    <x v="1"/>
    <x v="3"/>
    <x v="2"/>
    <x v="5"/>
    <s v="Small Box"/>
    <x v="37"/>
    <n v="0.4"/>
    <x v="0"/>
    <x v="1"/>
    <x v="10"/>
    <x v="213"/>
    <n v="60543"/>
    <x v="111"/>
    <x v="108"/>
    <x v="1209"/>
    <x v="0"/>
    <x v="1236"/>
    <n v="90354"/>
    <n v="3.3"/>
    <x v="1"/>
  </r>
  <r>
    <x v="231"/>
    <s v="Edgar McKenzie"/>
    <x v="3"/>
    <n v="7.0000000000000007E-2"/>
    <n v="699.99"/>
    <n v="24.49"/>
    <x v="1"/>
    <x v="3"/>
    <x v="1"/>
    <x v="4"/>
    <s v="Large Box"/>
    <x v="85"/>
    <n v="0.41"/>
    <x v="0"/>
    <x v="1"/>
    <x v="10"/>
    <x v="213"/>
    <n v="60543"/>
    <x v="111"/>
    <x v="113"/>
    <x v="1210"/>
    <x v="13"/>
    <x v="1237"/>
    <n v="90354"/>
    <n v="699.92"/>
    <x v="1"/>
  </r>
  <r>
    <x v="792"/>
    <s v="Ryan Foster"/>
    <x v="0"/>
    <n v="0.04"/>
    <n v="2.52"/>
    <n v="1.92"/>
    <x v="1"/>
    <x v="2"/>
    <x v="2"/>
    <x v="16"/>
    <s v="Wrap Bag"/>
    <x v="720"/>
    <n v="0.82"/>
    <x v="0"/>
    <x v="2"/>
    <x v="3"/>
    <x v="305"/>
    <n v="80013"/>
    <x v="112"/>
    <x v="108"/>
    <x v="1211"/>
    <x v="3"/>
    <x v="1238"/>
    <n v="86536"/>
    <n v="2.48"/>
    <x v="2"/>
  </r>
  <r>
    <x v="793"/>
    <s v="Diane Barr"/>
    <x v="0"/>
    <n v="7.0000000000000007E-2"/>
    <n v="5.58"/>
    <n v="1.99"/>
    <x v="1"/>
    <x v="1"/>
    <x v="2"/>
    <x v="2"/>
    <s v="Wrap Bag"/>
    <x v="721"/>
    <n v="0.46"/>
    <x v="0"/>
    <x v="2"/>
    <x v="14"/>
    <x v="654"/>
    <n v="97420"/>
    <x v="112"/>
    <x v="114"/>
    <x v="1212"/>
    <x v="35"/>
    <x v="1239"/>
    <n v="90987"/>
    <n v="5.51"/>
    <x v="2"/>
  </r>
  <r>
    <x v="46"/>
    <s v="Ted Dunlap"/>
    <x v="1"/>
    <n v="0.04"/>
    <n v="9.06"/>
    <n v="9.86"/>
    <x v="1"/>
    <x v="2"/>
    <x v="2"/>
    <x v="7"/>
    <s v="Small Box"/>
    <x v="722"/>
    <n v="0.4"/>
    <x v="0"/>
    <x v="3"/>
    <x v="11"/>
    <x v="43"/>
    <n v="11729"/>
    <x v="112"/>
    <x v="113"/>
    <x v="1213"/>
    <x v="6"/>
    <x v="1240"/>
    <n v="86123"/>
    <n v="9.0200000000000014"/>
    <x v="3"/>
  </r>
  <r>
    <x v="794"/>
    <s v="Leon Peele"/>
    <x v="1"/>
    <n v="0.04"/>
    <n v="14.27"/>
    <n v="7.27"/>
    <x v="1"/>
    <x v="2"/>
    <x v="2"/>
    <x v="5"/>
    <s v="Small Box"/>
    <x v="723"/>
    <n v="0.38"/>
    <x v="0"/>
    <x v="3"/>
    <x v="11"/>
    <x v="655"/>
    <n v="11746"/>
    <x v="112"/>
    <x v="113"/>
    <x v="1214"/>
    <x v="6"/>
    <x v="1241"/>
    <n v="86123"/>
    <n v="14.23"/>
    <x v="3"/>
  </r>
  <r>
    <x v="795"/>
    <s v="Carolyn Bowling"/>
    <x v="2"/>
    <n v="0.03"/>
    <n v="35.409999999999997"/>
    <n v="1.99"/>
    <x v="1"/>
    <x v="0"/>
    <x v="1"/>
    <x v="1"/>
    <s v="Small Pack"/>
    <x v="724"/>
    <n v="0.43"/>
    <x v="0"/>
    <x v="0"/>
    <x v="21"/>
    <x v="626"/>
    <n v="24060"/>
    <x v="112"/>
    <x v="114"/>
    <x v="1215"/>
    <x v="19"/>
    <x v="1242"/>
    <n v="86722"/>
    <n v="35.379999999999995"/>
    <x v="0"/>
  </r>
  <r>
    <x v="795"/>
    <s v="Carolyn Bowling"/>
    <x v="2"/>
    <n v="0"/>
    <n v="142.86000000000001"/>
    <n v="19.989999999999998"/>
    <x v="1"/>
    <x v="0"/>
    <x v="2"/>
    <x v="6"/>
    <s v="Small Box"/>
    <x v="627"/>
    <n v="0.56000000000000005"/>
    <x v="0"/>
    <x v="0"/>
    <x v="21"/>
    <x v="626"/>
    <n v="24060"/>
    <x v="112"/>
    <x v="117"/>
    <x v="1216"/>
    <x v="8"/>
    <x v="1243"/>
    <n v="86722"/>
    <n v="142.86000000000001"/>
    <x v="0"/>
  </r>
  <r>
    <x v="796"/>
    <s v="Carolyn Greer"/>
    <x v="3"/>
    <n v="0"/>
    <n v="2.88"/>
    <n v="0.7"/>
    <x v="2"/>
    <x v="1"/>
    <x v="2"/>
    <x v="2"/>
    <s v="Wrap Bag"/>
    <x v="197"/>
    <n v="0.56000000000000005"/>
    <x v="0"/>
    <x v="2"/>
    <x v="8"/>
    <x v="656"/>
    <n v="94086"/>
    <x v="112"/>
    <x v="108"/>
    <x v="1217"/>
    <x v="3"/>
    <x v="1244"/>
    <n v="88727"/>
    <n v="2.88"/>
    <x v="2"/>
  </r>
  <r>
    <x v="797"/>
    <s v="Yvonne Stephens"/>
    <x v="0"/>
    <n v="0"/>
    <n v="4.37"/>
    <n v="5.15"/>
    <x v="1"/>
    <x v="1"/>
    <x v="2"/>
    <x v="8"/>
    <s v="Small Box"/>
    <x v="420"/>
    <n v="0.59"/>
    <x v="0"/>
    <x v="2"/>
    <x v="8"/>
    <x v="657"/>
    <n v="95616"/>
    <x v="113"/>
    <x v="111"/>
    <x v="1218"/>
    <x v="23"/>
    <x v="1245"/>
    <n v="90327"/>
    <n v="4.37"/>
    <x v="2"/>
  </r>
  <r>
    <x v="797"/>
    <s v="Yvonne Stephens"/>
    <x v="0"/>
    <n v="0.01"/>
    <n v="500.98"/>
    <n v="56"/>
    <x v="0"/>
    <x v="1"/>
    <x v="0"/>
    <x v="9"/>
    <s v="Jumbo Drum"/>
    <x v="725"/>
    <n v="0.6"/>
    <x v="0"/>
    <x v="2"/>
    <x v="8"/>
    <x v="657"/>
    <n v="95616"/>
    <x v="113"/>
    <x v="114"/>
    <x v="1219"/>
    <x v="15"/>
    <x v="1246"/>
    <n v="90327"/>
    <n v="500.97"/>
    <x v="2"/>
  </r>
  <r>
    <x v="797"/>
    <s v="Yvonne Stephens"/>
    <x v="0"/>
    <n v="0.02"/>
    <n v="12.58"/>
    <n v="5.16"/>
    <x v="1"/>
    <x v="1"/>
    <x v="0"/>
    <x v="11"/>
    <s v="Small Box"/>
    <x v="726"/>
    <n v="0.43"/>
    <x v="0"/>
    <x v="2"/>
    <x v="8"/>
    <x v="657"/>
    <n v="95616"/>
    <x v="113"/>
    <x v="113"/>
    <x v="1220"/>
    <x v="27"/>
    <x v="1247"/>
    <n v="90327"/>
    <n v="12.56"/>
    <x v="2"/>
  </r>
  <r>
    <x v="797"/>
    <s v="Yvonne Stephens"/>
    <x v="0"/>
    <n v="0.1"/>
    <n v="7.7"/>
    <n v="3.68"/>
    <x v="1"/>
    <x v="1"/>
    <x v="0"/>
    <x v="11"/>
    <s v="Wrap Bag"/>
    <x v="727"/>
    <n v="0.52"/>
    <x v="0"/>
    <x v="2"/>
    <x v="8"/>
    <x v="657"/>
    <n v="95616"/>
    <x v="113"/>
    <x v="114"/>
    <x v="1221"/>
    <x v="12"/>
    <x v="1248"/>
    <n v="90327"/>
    <n v="7.6000000000000005"/>
    <x v="2"/>
  </r>
  <r>
    <x v="798"/>
    <s v="Rosemary O'Brien"/>
    <x v="0"/>
    <n v="0.01"/>
    <n v="500.98"/>
    <n v="56"/>
    <x v="0"/>
    <x v="1"/>
    <x v="0"/>
    <x v="9"/>
    <s v="Jumbo Drum"/>
    <x v="725"/>
    <n v="0.6"/>
    <x v="0"/>
    <x v="3"/>
    <x v="11"/>
    <x v="13"/>
    <n v="10165"/>
    <x v="113"/>
    <x v="114"/>
    <x v="1222"/>
    <x v="38"/>
    <x v="1249"/>
    <n v="50656"/>
    <n v="500.97"/>
    <x v="3"/>
  </r>
  <r>
    <x v="798"/>
    <s v="Rosemary O'Brien"/>
    <x v="0"/>
    <n v="0.1"/>
    <n v="7.7"/>
    <n v="3.68"/>
    <x v="1"/>
    <x v="1"/>
    <x v="0"/>
    <x v="11"/>
    <s v="Wrap Bag"/>
    <x v="727"/>
    <n v="0.52"/>
    <x v="0"/>
    <x v="3"/>
    <x v="11"/>
    <x v="13"/>
    <n v="10165"/>
    <x v="113"/>
    <x v="114"/>
    <x v="1223"/>
    <x v="39"/>
    <x v="1250"/>
    <n v="50656"/>
    <n v="7.6000000000000005"/>
    <x v="3"/>
  </r>
  <r>
    <x v="625"/>
    <s v="Annette McIntyre"/>
    <x v="0"/>
    <n v="0.05"/>
    <n v="3.14"/>
    <n v="1.92"/>
    <x v="2"/>
    <x v="2"/>
    <x v="2"/>
    <x v="16"/>
    <s v="Wrap Bag"/>
    <x v="467"/>
    <n v="0.84"/>
    <x v="0"/>
    <x v="0"/>
    <x v="5"/>
    <x v="533"/>
    <n v="30144"/>
    <x v="113"/>
    <x v="114"/>
    <x v="1224"/>
    <x v="27"/>
    <x v="1251"/>
    <n v="88839"/>
    <n v="3.0900000000000003"/>
    <x v="0"/>
  </r>
  <r>
    <x v="799"/>
    <s v="June Herbert"/>
    <x v="1"/>
    <n v="0.09"/>
    <n v="101.41"/>
    <n v="35"/>
    <x v="1"/>
    <x v="1"/>
    <x v="2"/>
    <x v="6"/>
    <s v="Large Box"/>
    <x v="242"/>
    <n v="0.82"/>
    <x v="0"/>
    <x v="3"/>
    <x v="35"/>
    <x v="248"/>
    <n v="1803"/>
    <x v="114"/>
    <x v="111"/>
    <x v="1225"/>
    <x v="4"/>
    <x v="1252"/>
    <n v="90362"/>
    <n v="101.32"/>
    <x v="3"/>
  </r>
  <r>
    <x v="800"/>
    <s v="Melanie Burgess"/>
    <x v="2"/>
    <n v="0.03"/>
    <n v="180.98"/>
    <n v="26.2"/>
    <x v="0"/>
    <x v="1"/>
    <x v="0"/>
    <x v="9"/>
    <s v="Jumbo Drum"/>
    <x v="717"/>
    <n v="0.59"/>
    <x v="0"/>
    <x v="1"/>
    <x v="6"/>
    <x v="658"/>
    <n v="63119"/>
    <x v="114"/>
    <x v="118"/>
    <x v="1226"/>
    <x v="18"/>
    <x v="1253"/>
    <n v="91262"/>
    <n v="180.95"/>
    <x v="1"/>
  </r>
  <r>
    <x v="113"/>
    <s v="Sean N Boyer"/>
    <x v="2"/>
    <n v="0.06"/>
    <n v="4.28"/>
    <n v="0.94"/>
    <x v="1"/>
    <x v="1"/>
    <x v="2"/>
    <x v="2"/>
    <s v="Wrap Bag"/>
    <x v="143"/>
    <n v="0.56000000000000005"/>
    <x v="0"/>
    <x v="2"/>
    <x v="8"/>
    <x v="10"/>
    <n v="90045"/>
    <x v="114"/>
    <x v="116"/>
    <x v="1227"/>
    <x v="13"/>
    <x v="1254"/>
    <n v="11712"/>
    <n v="4.2200000000000006"/>
    <x v="2"/>
  </r>
  <r>
    <x v="801"/>
    <s v="Maria Block"/>
    <x v="2"/>
    <n v="0.06"/>
    <n v="4.28"/>
    <n v="0.94"/>
    <x v="1"/>
    <x v="1"/>
    <x v="2"/>
    <x v="2"/>
    <s v="Wrap Bag"/>
    <x v="143"/>
    <n v="0.56000000000000005"/>
    <x v="0"/>
    <x v="2"/>
    <x v="45"/>
    <x v="469"/>
    <n v="82901"/>
    <x v="114"/>
    <x v="116"/>
    <x v="1227"/>
    <x v="0"/>
    <x v="1255"/>
    <n v="86885"/>
    <n v="4.2200000000000006"/>
    <x v="2"/>
  </r>
  <r>
    <x v="111"/>
    <s v="Craig Liu"/>
    <x v="4"/>
    <n v="0.04"/>
    <n v="419.19"/>
    <n v="19.989999999999998"/>
    <x v="1"/>
    <x v="2"/>
    <x v="2"/>
    <x v="6"/>
    <s v="Small Box"/>
    <x v="690"/>
    <n v="0.57999999999999996"/>
    <x v="0"/>
    <x v="2"/>
    <x v="8"/>
    <x v="105"/>
    <n v="94521"/>
    <x v="114"/>
    <x v="111"/>
    <x v="1228"/>
    <x v="18"/>
    <x v="1256"/>
    <n v="86885"/>
    <n v="419.15"/>
    <x v="2"/>
  </r>
  <r>
    <x v="113"/>
    <s v="Sean N Boyer"/>
    <x v="4"/>
    <n v="0.04"/>
    <n v="419.19"/>
    <n v="19.989999999999998"/>
    <x v="1"/>
    <x v="2"/>
    <x v="2"/>
    <x v="6"/>
    <s v="Small Box"/>
    <x v="690"/>
    <n v="0.57999999999999996"/>
    <x v="0"/>
    <x v="2"/>
    <x v="8"/>
    <x v="10"/>
    <n v="90045"/>
    <x v="114"/>
    <x v="111"/>
    <x v="1229"/>
    <x v="41"/>
    <x v="1257"/>
    <n v="23042"/>
    <n v="419.15"/>
    <x v="2"/>
  </r>
  <r>
    <x v="802"/>
    <s v="Lisa Branch"/>
    <x v="3"/>
    <n v="7.0000000000000007E-2"/>
    <n v="3.38"/>
    <n v="0.85"/>
    <x v="1"/>
    <x v="0"/>
    <x v="2"/>
    <x v="2"/>
    <s v="Wrap Bag"/>
    <x v="299"/>
    <n v="0.48"/>
    <x v="0"/>
    <x v="1"/>
    <x v="25"/>
    <x v="659"/>
    <n v="49505"/>
    <x v="114"/>
    <x v="116"/>
    <x v="1230"/>
    <x v="13"/>
    <x v="607"/>
    <n v="86654"/>
    <n v="3.31"/>
    <x v="1"/>
  </r>
  <r>
    <x v="803"/>
    <s v="Geoffrey Saunders"/>
    <x v="3"/>
    <n v="7.0000000000000007E-2"/>
    <n v="3.38"/>
    <n v="0.85"/>
    <x v="1"/>
    <x v="0"/>
    <x v="2"/>
    <x v="2"/>
    <s v="Wrap Bag"/>
    <x v="299"/>
    <n v="0.48"/>
    <x v="0"/>
    <x v="3"/>
    <x v="11"/>
    <x v="13"/>
    <n v="10024"/>
    <x v="114"/>
    <x v="116"/>
    <x v="1230"/>
    <x v="20"/>
    <x v="795"/>
    <n v="13606"/>
    <n v="3.31"/>
    <x v="3"/>
  </r>
  <r>
    <x v="524"/>
    <s v="Rhonda Stein"/>
    <x v="0"/>
    <n v="0.09"/>
    <n v="58.1"/>
    <n v="1.49"/>
    <x v="2"/>
    <x v="2"/>
    <x v="2"/>
    <x v="5"/>
    <s v="Small Box"/>
    <x v="192"/>
    <n v="0.38"/>
    <x v="0"/>
    <x v="0"/>
    <x v="9"/>
    <x v="453"/>
    <n v="28144"/>
    <x v="115"/>
    <x v="119"/>
    <x v="1231"/>
    <x v="6"/>
    <x v="397"/>
    <n v="88135"/>
    <n v="58.01"/>
    <x v="0"/>
  </r>
  <r>
    <x v="804"/>
    <s v="Sue Drake"/>
    <x v="2"/>
    <n v="0.09"/>
    <n v="300.97000000000003"/>
    <n v="7.18"/>
    <x v="1"/>
    <x v="3"/>
    <x v="1"/>
    <x v="1"/>
    <s v="Small Box"/>
    <x v="697"/>
    <n v="0.48"/>
    <x v="0"/>
    <x v="0"/>
    <x v="1"/>
    <x v="660"/>
    <n v="72143"/>
    <x v="115"/>
    <x v="111"/>
    <x v="1232"/>
    <x v="19"/>
    <x v="1258"/>
    <n v="90201"/>
    <n v="300.88000000000005"/>
    <x v="0"/>
  </r>
  <r>
    <x v="141"/>
    <s v="Max Small"/>
    <x v="3"/>
    <n v="0.09"/>
    <n v="12.28"/>
    <n v="4.8600000000000003"/>
    <x v="1"/>
    <x v="3"/>
    <x v="2"/>
    <x v="7"/>
    <s v="Small Box"/>
    <x v="591"/>
    <n v="0.38"/>
    <x v="0"/>
    <x v="1"/>
    <x v="19"/>
    <x v="134"/>
    <n v="74006"/>
    <x v="115"/>
    <x v="116"/>
    <x v="1233"/>
    <x v="6"/>
    <x v="1259"/>
    <n v="88971"/>
    <n v="12.19"/>
    <x v="1"/>
  </r>
  <r>
    <x v="805"/>
    <s v="Stuart Holloway"/>
    <x v="3"/>
    <n v="0"/>
    <n v="125.99"/>
    <n v="8.99"/>
    <x v="1"/>
    <x v="0"/>
    <x v="1"/>
    <x v="12"/>
    <s v="Small Box"/>
    <x v="246"/>
    <n v="0.56999999999999995"/>
    <x v="0"/>
    <x v="2"/>
    <x v="4"/>
    <x v="661"/>
    <n v="98661"/>
    <x v="115"/>
    <x v="119"/>
    <x v="1234"/>
    <x v="4"/>
    <x v="1260"/>
    <n v="87525"/>
    <n v="125.99"/>
    <x v="2"/>
  </r>
  <r>
    <x v="806"/>
    <s v="Alicia Maynard"/>
    <x v="3"/>
    <n v="0.08"/>
    <n v="3.28"/>
    <n v="3.97"/>
    <x v="1"/>
    <x v="0"/>
    <x v="2"/>
    <x v="2"/>
    <s v="Wrap Bag"/>
    <x v="59"/>
    <n v="0.56000000000000005"/>
    <x v="0"/>
    <x v="0"/>
    <x v="34"/>
    <x v="608"/>
    <n v="38301"/>
    <x v="115"/>
    <x v="116"/>
    <x v="1235"/>
    <x v="27"/>
    <x v="1261"/>
    <n v="90103"/>
    <n v="3.1999999999999997"/>
    <x v="0"/>
  </r>
  <r>
    <x v="806"/>
    <s v="Alicia Maynard"/>
    <x v="3"/>
    <n v="0.09"/>
    <n v="40.97"/>
    <n v="8.99"/>
    <x v="2"/>
    <x v="0"/>
    <x v="2"/>
    <x v="2"/>
    <s v="Small Pack"/>
    <x v="557"/>
    <n v="0.59"/>
    <x v="0"/>
    <x v="0"/>
    <x v="34"/>
    <x v="608"/>
    <n v="38301"/>
    <x v="115"/>
    <x v="119"/>
    <x v="1236"/>
    <x v="45"/>
    <x v="1262"/>
    <n v="90103"/>
    <n v="40.879999999999995"/>
    <x v="0"/>
  </r>
  <r>
    <x v="807"/>
    <s v="Kyle Kaufman"/>
    <x v="0"/>
    <n v="0.05"/>
    <n v="6.48"/>
    <n v="6.22"/>
    <x v="1"/>
    <x v="3"/>
    <x v="2"/>
    <x v="7"/>
    <s v="Small Box"/>
    <x v="344"/>
    <n v="0.37"/>
    <x v="0"/>
    <x v="3"/>
    <x v="27"/>
    <x v="662"/>
    <n v="44117"/>
    <x v="116"/>
    <x v="119"/>
    <x v="1237"/>
    <x v="6"/>
    <x v="1091"/>
    <n v="90121"/>
    <n v="6.4300000000000006"/>
    <x v="3"/>
  </r>
  <r>
    <x v="808"/>
    <s v="Tammy Raynor"/>
    <x v="0"/>
    <n v="0.03"/>
    <n v="300.64999999999998"/>
    <n v="24.49"/>
    <x v="1"/>
    <x v="3"/>
    <x v="2"/>
    <x v="8"/>
    <s v="Large Box"/>
    <x v="728"/>
    <n v="0.52"/>
    <x v="0"/>
    <x v="3"/>
    <x v="35"/>
    <x v="203"/>
    <n v="2113"/>
    <x v="116"/>
    <x v="118"/>
    <x v="1238"/>
    <x v="11"/>
    <x v="1263"/>
    <n v="7623"/>
    <n v="300.62"/>
    <x v="3"/>
  </r>
  <r>
    <x v="808"/>
    <s v="Tammy Raynor"/>
    <x v="0"/>
    <n v="0.06"/>
    <n v="49.99"/>
    <n v="19.989999999999998"/>
    <x v="1"/>
    <x v="3"/>
    <x v="1"/>
    <x v="1"/>
    <s v="Small Box"/>
    <x v="284"/>
    <n v="0.45"/>
    <x v="0"/>
    <x v="3"/>
    <x v="35"/>
    <x v="203"/>
    <n v="2113"/>
    <x v="116"/>
    <x v="118"/>
    <x v="1239"/>
    <x v="63"/>
    <x v="1264"/>
    <n v="7623"/>
    <n v="49.93"/>
    <x v="3"/>
  </r>
  <r>
    <x v="808"/>
    <s v="Tammy Raynor"/>
    <x v="0"/>
    <n v="0.1"/>
    <n v="104.85"/>
    <n v="4.6500000000000004"/>
    <x v="1"/>
    <x v="3"/>
    <x v="2"/>
    <x v="7"/>
    <s v="Small Box"/>
    <x v="729"/>
    <n v="0.37"/>
    <x v="0"/>
    <x v="3"/>
    <x v="35"/>
    <x v="203"/>
    <n v="2113"/>
    <x v="116"/>
    <x v="119"/>
    <x v="1240"/>
    <x v="49"/>
    <x v="1265"/>
    <n v="7623"/>
    <n v="104.75"/>
    <x v="3"/>
  </r>
  <r>
    <x v="809"/>
    <s v="Annie Livingston"/>
    <x v="0"/>
    <n v="0.03"/>
    <n v="300.64999999999998"/>
    <n v="24.49"/>
    <x v="1"/>
    <x v="3"/>
    <x v="2"/>
    <x v="8"/>
    <s v="Large Box"/>
    <x v="728"/>
    <n v="0.52"/>
    <x v="0"/>
    <x v="3"/>
    <x v="11"/>
    <x v="663"/>
    <n v="14609"/>
    <x v="116"/>
    <x v="118"/>
    <x v="1241"/>
    <x v="2"/>
    <x v="1266"/>
    <n v="86346"/>
    <n v="300.62"/>
    <x v="3"/>
  </r>
  <r>
    <x v="809"/>
    <s v="Annie Livingston"/>
    <x v="0"/>
    <n v="0.06"/>
    <n v="49.99"/>
    <n v="19.989999999999998"/>
    <x v="1"/>
    <x v="3"/>
    <x v="1"/>
    <x v="1"/>
    <s v="Small Box"/>
    <x v="284"/>
    <n v="0.45"/>
    <x v="0"/>
    <x v="3"/>
    <x v="11"/>
    <x v="663"/>
    <n v="14609"/>
    <x v="116"/>
    <x v="118"/>
    <x v="1242"/>
    <x v="40"/>
    <x v="1267"/>
    <n v="86346"/>
    <n v="49.93"/>
    <x v="3"/>
  </r>
  <r>
    <x v="809"/>
    <s v="Annie Livingston"/>
    <x v="0"/>
    <n v="0.1"/>
    <n v="104.85"/>
    <n v="4.6500000000000004"/>
    <x v="1"/>
    <x v="3"/>
    <x v="2"/>
    <x v="7"/>
    <s v="Small Box"/>
    <x v="729"/>
    <n v="0.37"/>
    <x v="0"/>
    <x v="3"/>
    <x v="11"/>
    <x v="663"/>
    <n v="14609"/>
    <x v="116"/>
    <x v="119"/>
    <x v="1243"/>
    <x v="15"/>
    <x v="1268"/>
    <n v="86346"/>
    <n v="104.75"/>
    <x v="3"/>
  </r>
  <r>
    <x v="234"/>
    <s v="Jeff Meadows"/>
    <x v="1"/>
    <n v="0.1"/>
    <n v="48.91"/>
    <n v="5.97"/>
    <x v="1"/>
    <x v="3"/>
    <x v="2"/>
    <x v="7"/>
    <s v="Small Box"/>
    <x v="730"/>
    <n v="0.38"/>
    <x v="0"/>
    <x v="0"/>
    <x v="32"/>
    <x v="216"/>
    <n v="42003"/>
    <x v="116"/>
    <x v="118"/>
    <x v="1244"/>
    <x v="15"/>
    <x v="1269"/>
    <n v="89279"/>
    <n v="48.809999999999995"/>
    <x v="0"/>
  </r>
  <r>
    <x v="234"/>
    <s v="Jeff Meadows"/>
    <x v="1"/>
    <n v="0.08"/>
    <n v="5.98"/>
    <n v="5.46"/>
    <x v="1"/>
    <x v="3"/>
    <x v="2"/>
    <x v="7"/>
    <s v="Small Box"/>
    <x v="370"/>
    <n v="0.36"/>
    <x v="0"/>
    <x v="0"/>
    <x v="32"/>
    <x v="216"/>
    <n v="42003"/>
    <x v="116"/>
    <x v="116"/>
    <x v="1245"/>
    <x v="1"/>
    <x v="1270"/>
    <n v="89279"/>
    <n v="5.9"/>
    <x v="0"/>
  </r>
  <r>
    <x v="810"/>
    <s v="Hannah Carver"/>
    <x v="1"/>
    <n v="0.04"/>
    <n v="4.13"/>
    <n v="0.99"/>
    <x v="2"/>
    <x v="2"/>
    <x v="2"/>
    <x v="13"/>
    <s v="Small Box"/>
    <x v="89"/>
    <n v="0.39"/>
    <x v="0"/>
    <x v="1"/>
    <x v="39"/>
    <x v="664"/>
    <n v="58201"/>
    <x v="116"/>
    <x v="118"/>
    <x v="1246"/>
    <x v="12"/>
    <x v="1271"/>
    <n v="87396"/>
    <n v="4.09"/>
    <x v="1"/>
  </r>
  <r>
    <x v="810"/>
    <s v="Hannah Carver"/>
    <x v="1"/>
    <n v="0.06"/>
    <n v="55.48"/>
    <n v="14.3"/>
    <x v="1"/>
    <x v="2"/>
    <x v="2"/>
    <x v="7"/>
    <s v="Small Box"/>
    <x v="270"/>
    <n v="0.37"/>
    <x v="0"/>
    <x v="1"/>
    <x v="39"/>
    <x v="664"/>
    <n v="58201"/>
    <x v="116"/>
    <x v="118"/>
    <x v="1247"/>
    <x v="4"/>
    <x v="1272"/>
    <n v="87396"/>
    <n v="55.419999999999995"/>
    <x v="1"/>
  </r>
  <r>
    <x v="811"/>
    <s v="Jeffrey Cheng"/>
    <x v="1"/>
    <n v="0.09"/>
    <n v="28.53"/>
    <n v="1.49"/>
    <x v="1"/>
    <x v="2"/>
    <x v="2"/>
    <x v="5"/>
    <s v="Small Box"/>
    <x v="581"/>
    <n v="0.38"/>
    <x v="0"/>
    <x v="1"/>
    <x v="30"/>
    <x v="665"/>
    <n v="53213"/>
    <x v="116"/>
    <x v="118"/>
    <x v="1248"/>
    <x v="5"/>
    <x v="1273"/>
    <n v="91437"/>
    <n v="28.44"/>
    <x v="1"/>
  </r>
  <r>
    <x v="292"/>
    <s v="Don Cameron"/>
    <x v="2"/>
    <n v="0.06"/>
    <n v="3.34"/>
    <n v="7.49"/>
    <x v="2"/>
    <x v="0"/>
    <x v="2"/>
    <x v="2"/>
    <s v="Wrap Bag"/>
    <x v="731"/>
    <n v="0.54"/>
    <x v="0"/>
    <x v="1"/>
    <x v="20"/>
    <x v="189"/>
    <n v="50208"/>
    <x v="116"/>
    <x v="118"/>
    <x v="1249"/>
    <x v="2"/>
    <x v="1274"/>
    <n v="90239"/>
    <n v="3.28"/>
    <x v="1"/>
  </r>
  <r>
    <x v="812"/>
    <s v="Billy Perry Browning"/>
    <x v="4"/>
    <n v="0.09"/>
    <n v="130.97999999999999"/>
    <n v="30"/>
    <x v="0"/>
    <x v="0"/>
    <x v="0"/>
    <x v="9"/>
    <s v="Jumbo Drum"/>
    <x v="692"/>
    <n v="0.78"/>
    <x v="0"/>
    <x v="3"/>
    <x v="35"/>
    <x v="203"/>
    <n v="2112"/>
    <x v="116"/>
    <x v="120"/>
    <x v="1250"/>
    <x v="46"/>
    <x v="1275"/>
    <n v="54595"/>
    <n v="130.88999999999999"/>
    <x v="3"/>
  </r>
  <r>
    <x v="813"/>
    <s v="Ken Cash"/>
    <x v="4"/>
    <n v="0.02"/>
    <n v="8.34"/>
    <n v="2.64"/>
    <x v="1"/>
    <x v="0"/>
    <x v="2"/>
    <x v="16"/>
    <s v="Small Pack"/>
    <x v="282"/>
    <n v="0.59"/>
    <x v="0"/>
    <x v="3"/>
    <x v="40"/>
    <x v="666"/>
    <n v="2861"/>
    <x v="116"/>
    <x v="118"/>
    <x v="1251"/>
    <x v="2"/>
    <x v="1276"/>
    <n v="90800"/>
    <n v="8.32"/>
    <x v="3"/>
  </r>
  <r>
    <x v="814"/>
    <s v="Elsie Hwang"/>
    <x v="4"/>
    <n v="0.09"/>
    <n v="130.97999999999999"/>
    <n v="30"/>
    <x v="0"/>
    <x v="0"/>
    <x v="0"/>
    <x v="9"/>
    <s v="Jumbo Drum"/>
    <x v="692"/>
    <n v="0.78"/>
    <x v="0"/>
    <x v="3"/>
    <x v="42"/>
    <x v="159"/>
    <n v="5403"/>
    <x v="116"/>
    <x v="120"/>
    <x v="1250"/>
    <x v="19"/>
    <x v="1277"/>
    <n v="90800"/>
    <n v="130.88999999999999"/>
    <x v="3"/>
  </r>
  <r>
    <x v="815"/>
    <s v="Patrick Lowry"/>
    <x v="0"/>
    <n v="0.04"/>
    <n v="5.98"/>
    <n v="0.96"/>
    <x v="1"/>
    <x v="3"/>
    <x v="2"/>
    <x v="2"/>
    <s v="Wrap Bag"/>
    <x v="408"/>
    <n v="0.6"/>
    <x v="0"/>
    <x v="3"/>
    <x v="36"/>
    <x v="667"/>
    <n v="21040"/>
    <x v="117"/>
    <x v="118"/>
    <x v="1252"/>
    <x v="45"/>
    <x v="1278"/>
    <n v="86164"/>
    <n v="5.94"/>
    <x v="3"/>
  </r>
  <r>
    <x v="815"/>
    <s v="Patrick Lowry"/>
    <x v="0"/>
    <n v="0.01"/>
    <n v="20.99"/>
    <n v="0.99"/>
    <x v="1"/>
    <x v="3"/>
    <x v="1"/>
    <x v="12"/>
    <s v="Wrap Bag"/>
    <x v="732"/>
    <n v="0.56999999999999995"/>
    <x v="0"/>
    <x v="3"/>
    <x v="36"/>
    <x v="667"/>
    <n v="21040"/>
    <x v="117"/>
    <x v="118"/>
    <x v="1253"/>
    <x v="0"/>
    <x v="1279"/>
    <n v="86164"/>
    <n v="20.979999999999997"/>
    <x v="3"/>
  </r>
  <r>
    <x v="816"/>
    <s v="Sarah N Becker"/>
    <x v="1"/>
    <n v="0.04"/>
    <n v="34.76"/>
    <n v="5.49"/>
    <x v="1"/>
    <x v="0"/>
    <x v="2"/>
    <x v="6"/>
    <s v="Small Box"/>
    <x v="733"/>
    <n v="0.6"/>
    <x v="0"/>
    <x v="2"/>
    <x v="8"/>
    <x v="668"/>
    <n v="90604"/>
    <x v="117"/>
    <x v="118"/>
    <x v="1254"/>
    <x v="2"/>
    <x v="1280"/>
    <n v="90962"/>
    <n v="34.72"/>
    <x v="2"/>
  </r>
  <r>
    <x v="817"/>
    <s v="Marianne Goldstein"/>
    <x v="4"/>
    <n v="0.03"/>
    <n v="35.99"/>
    <n v="5"/>
    <x v="1"/>
    <x v="0"/>
    <x v="1"/>
    <x v="12"/>
    <s v="Small Box"/>
    <x v="303"/>
    <n v="0.85"/>
    <x v="0"/>
    <x v="0"/>
    <x v="12"/>
    <x v="669"/>
    <n v="32168"/>
    <x v="117"/>
    <x v="118"/>
    <x v="1255"/>
    <x v="6"/>
    <x v="974"/>
    <n v="90048"/>
    <n v="35.96"/>
    <x v="0"/>
  </r>
  <r>
    <x v="818"/>
    <s v="Jeffrey Lloyd"/>
    <x v="4"/>
    <n v="0.02"/>
    <n v="95.95"/>
    <n v="74.349999999999994"/>
    <x v="0"/>
    <x v="3"/>
    <x v="0"/>
    <x v="9"/>
    <s v="Jumbo Drum"/>
    <x v="734"/>
    <n v="0.56999999999999995"/>
    <x v="0"/>
    <x v="0"/>
    <x v="21"/>
    <x v="460"/>
    <n v="22124"/>
    <x v="117"/>
    <x v="120"/>
    <x v="1256"/>
    <x v="15"/>
    <x v="1281"/>
    <n v="88406"/>
    <n v="95.93"/>
    <x v="0"/>
  </r>
  <r>
    <x v="605"/>
    <s v="Christopher Norton Patterson"/>
    <x v="4"/>
    <n v="0.02"/>
    <n v="28.53"/>
    <n v="1.49"/>
    <x v="1"/>
    <x v="2"/>
    <x v="2"/>
    <x v="5"/>
    <s v="Small Box"/>
    <x v="581"/>
    <n v="0.38"/>
    <x v="0"/>
    <x v="0"/>
    <x v="5"/>
    <x v="515"/>
    <n v="31204"/>
    <x v="117"/>
    <x v="119"/>
    <x v="1257"/>
    <x v="27"/>
    <x v="1282"/>
    <n v="88840"/>
    <n v="28.51"/>
    <x v="0"/>
  </r>
  <r>
    <x v="361"/>
    <s v="Irene Murphy"/>
    <x v="4"/>
    <n v="0.08"/>
    <n v="125.99"/>
    <n v="7.69"/>
    <x v="1"/>
    <x v="1"/>
    <x v="1"/>
    <x v="12"/>
    <s v="Small Box"/>
    <x v="199"/>
    <n v="0.59"/>
    <x v="0"/>
    <x v="2"/>
    <x v="4"/>
    <x v="320"/>
    <n v="99163"/>
    <x v="117"/>
    <x v="118"/>
    <x v="1258"/>
    <x v="12"/>
    <x v="1283"/>
    <n v="87908"/>
    <n v="125.91"/>
    <x v="2"/>
  </r>
  <r>
    <x v="819"/>
    <s v="Brett Schultz"/>
    <x v="3"/>
    <n v="0.02"/>
    <n v="15.57"/>
    <n v="1.39"/>
    <x v="1"/>
    <x v="1"/>
    <x v="2"/>
    <x v="15"/>
    <s v="Small Box"/>
    <x v="735"/>
    <n v="0.38"/>
    <x v="0"/>
    <x v="2"/>
    <x v="3"/>
    <x v="256"/>
    <n v="81001"/>
    <x v="117"/>
    <x v="118"/>
    <x v="1259"/>
    <x v="6"/>
    <x v="1284"/>
    <n v="88198"/>
    <n v="15.55"/>
    <x v="2"/>
  </r>
  <r>
    <x v="819"/>
    <s v="Brett Schultz"/>
    <x v="3"/>
    <n v="0.02"/>
    <n v="20.89"/>
    <n v="11.52"/>
    <x v="1"/>
    <x v="1"/>
    <x v="2"/>
    <x v="6"/>
    <s v="Small Box"/>
    <x v="597"/>
    <n v="0.83"/>
    <x v="0"/>
    <x v="2"/>
    <x v="3"/>
    <x v="256"/>
    <n v="81001"/>
    <x v="117"/>
    <x v="118"/>
    <x v="1260"/>
    <x v="1"/>
    <x v="1285"/>
    <n v="88198"/>
    <n v="20.87"/>
    <x v="2"/>
  </r>
  <r>
    <x v="606"/>
    <s v="Robert Cowan"/>
    <x v="3"/>
    <n v="0.06"/>
    <n v="5.38"/>
    <n v="5.24"/>
    <x v="2"/>
    <x v="1"/>
    <x v="2"/>
    <x v="5"/>
    <s v="Small Box"/>
    <x v="736"/>
    <n v="0.36"/>
    <x v="0"/>
    <x v="2"/>
    <x v="3"/>
    <x v="516"/>
    <n v="81007"/>
    <x v="117"/>
    <x v="118"/>
    <x v="1261"/>
    <x v="15"/>
    <x v="1286"/>
    <n v="88198"/>
    <n v="5.32"/>
    <x v="2"/>
  </r>
  <r>
    <x v="606"/>
    <s v="Robert Cowan"/>
    <x v="3"/>
    <n v="0.03"/>
    <n v="7.35"/>
    <n v="5.96"/>
    <x v="1"/>
    <x v="1"/>
    <x v="2"/>
    <x v="7"/>
    <s v="Small Box"/>
    <x v="737"/>
    <n v="0.38"/>
    <x v="0"/>
    <x v="2"/>
    <x v="3"/>
    <x v="516"/>
    <n v="81007"/>
    <x v="117"/>
    <x v="118"/>
    <x v="1262"/>
    <x v="3"/>
    <x v="1287"/>
    <n v="88198"/>
    <n v="7.3199999999999994"/>
    <x v="2"/>
  </r>
  <r>
    <x v="820"/>
    <s v="Brooke Shepherd"/>
    <x v="0"/>
    <n v="0.06"/>
    <n v="65.989999999999995"/>
    <n v="8.8000000000000007"/>
    <x v="2"/>
    <x v="1"/>
    <x v="1"/>
    <x v="12"/>
    <s v="Small Box"/>
    <x v="132"/>
    <n v="0.57999999999999996"/>
    <x v="0"/>
    <x v="2"/>
    <x v="8"/>
    <x v="670"/>
    <n v="95062"/>
    <x v="118"/>
    <x v="120"/>
    <x v="1263"/>
    <x v="13"/>
    <x v="1288"/>
    <n v="87954"/>
    <n v="65.929999999999993"/>
    <x v="2"/>
  </r>
  <r>
    <x v="820"/>
    <s v="Brooke Shepherd"/>
    <x v="0"/>
    <n v="0"/>
    <n v="195.99"/>
    <n v="4.2"/>
    <x v="2"/>
    <x v="1"/>
    <x v="1"/>
    <x v="12"/>
    <s v="Small Box"/>
    <x v="738"/>
    <n v="0.56999999999999995"/>
    <x v="0"/>
    <x v="2"/>
    <x v="8"/>
    <x v="670"/>
    <n v="95062"/>
    <x v="118"/>
    <x v="121"/>
    <x v="1264"/>
    <x v="5"/>
    <x v="1289"/>
    <n v="87954"/>
    <n v="195.99"/>
    <x v="2"/>
  </r>
  <r>
    <x v="366"/>
    <s v="Neal Wolfe"/>
    <x v="0"/>
    <n v="0.06"/>
    <n v="65.989999999999995"/>
    <n v="8.8000000000000007"/>
    <x v="2"/>
    <x v="1"/>
    <x v="1"/>
    <x v="12"/>
    <s v="Small Box"/>
    <x v="132"/>
    <n v="0.57999999999999996"/>
    <x v="0"/>
    <x v="2"/>
    <x v="4"/>
    <x v="20"/>
    <n v="98119"/>
    <x v="118"/>
    <x v="120"/>
    <x v="1263"/>
    <x v="20"/>
    <x v="1290"/>
    <n v="45380"/>
    <n v="65.929999999999993"/>
    <x v="2"/>
  </r>
  <r>
    <x v="366"/>
    <s v="Neal Wolfe"/>
    <x v="0"/>
    <n v="0"/>
    <n v="195.99"/>
    <n v="4.2"/>
    <x v="2"/>
    <x v="1"/>
    <x v="1"/>
    <x v="12"/>
    <s v="Small Box"/>
    <x v="738"/>
    <n v="0.56999999999999995"/>
    <x v="0"/>
    <x v="2"/>
    <x v="4"/>
    <x v="20"/>
    <n v="98119"/>
    <x v="118"/>
    <x v="121"/>
    <x v="1265"/>
    <x v="22"/>
    <x v="1291"/>
    <n v="45380"/>
    <n v="195.99"/>
    <x v="2"/>
  </r>
  <r>
    <x v="431"/>
    <s v="Helen H Heller"/>
    <x v="0"/>
    <n v="0.06"/>
    <n v="1.26"/>
    <n v="0.7"/>
    <x v="1"/>
    <x v="3"/>
    <x v="2"/>
    <x v="14"/>
    <s v="Wrap Bag"/>
    <x v="739"/>
    <n v="0.81"/>
    <x v="0"/>
    <x v="2"/>
    <x v="8"/>
    <x v="379"/>
    <n v="91745"/>
    <x v="118"/>
    <x v="118"/>
    <x v="1266"/>
    <x v="7"/>
    <x v="1292"/>
    <n v="88571"/>
    <n v="1.2"/>
    <x v="2"/>
  </r>
  <r>
    <x v="821"/>
    <s v="Karen Hendricks"/>
    <x v="0"/>
    <n v="0.06"/>
    <n v="1.76"/>
    <n v="0.7"/>
    <x v="1"/>
    <x v="3"/>
    <x v="2"/>
    <x v="2"/>
    <s v="Wrap Bag"/>
    <x v="532"/>
    <n v="0.56000000000000005"/>
    <x v="0"/>
    <x v="3"/>
    <x v="22"/>
    <x v="671"/>
    <n v="6405"/>
    <x v="118"/>
    <x v="121"/>
    <x v="290"/>
    <x v="45"/>
    <x v="1293"/>
    <n v="88571"/>
    <n v="1.7"/>
    <x v="3"/>
  </r>
  <r>
    <x v="822"/>
    <s v="Jacob Lanier"/>
    <x v="0"/>
    <n v="0.02"/>
    <n v="24.98"/>
    <n v="8.7899999999999991"/>
    <x v="1"/>
    <x v="3"/>
    <x v="2"/>
    <x v="6"/>
    <s v="Small Box"/>
    <x v="740"/>
    <n v="0.66"/>
    <x v="0"/>
    <x v="3"/>
    <x v="22"/>
    <x v="672"/>
    <n v="6810"/>
    <x v="118"/>
    <x v="120"/>
    <x v="1267"/>
    <x v="35"/>
    <x v="1294"/>
    <n v="88571"/>
    <n v="24.96"/>
    <x v="3"/>
  </r>
  <r>
    <x v="823"/>
    <s v="Arthur Brady"/>
    <x v="0"/>
    <n v="0.05"/>
    <n v="35.99"/>
    <n v="5.99"/>
    <x v="2"/>
    <x v="3"/>
    <x v="1"/>
    <x v="12"/>
    <s v="Wrap Bag"/>
    <x v="442"/>
    <n v="0.38"/>
    <x v="0"/>
    <x v="3"/>
    <x v="29"/>
    <x v="468"/>
    <n v="4240"/>
    <x v="118"/>
    <x v="121"/>
    <x v="1268"/>
    <x v="0"/>
    <x v="1295"/>
    <n v="88571"/>
    <n v="35.940000000000005"/>
    <x v="3"/>
  </r>
  <r>
    <x v="824"/>
    <s v="Juan Gold"/>
    <x v="0"/>
    <n v="0.06"/>
    <n v="3.6"/>
    <n v="2.2000000000000002"/>
    <x v="1"/>
    <x v="1"/>
    <x v="2"/>
    <x v="7"/>
    <s v="Wrap Bag"/>
    <x v="447"/>
    <n v="0.39"/>
    <x v="0"/>
    <x v="0"/>
    <x v="12"/>
    <x v="673"/>
    <n v="32503"/>
    <x v="118"/>
    <x v="121"/>
    <x v="1269"/>
    <x v="7"/>
    <x v="1296"/>
    <n v="91407"/>
    <n v="3.54"/>
    <x v="0"/>
  </r>
  <r>
    <x v="825"/>
    <s v="Vivian Clarke"/>
    <x v="1"/>
    <n v="0.05"/>
    <n v="17.670000000000002"/>
    <n v="8.99"/>
    <x v="1"/>
    <x v="2"/>
    <x v="0"/>
    <x v="11"/>
    <s v="Small Pack"/>
    <x v="651"/>
    <n v="0.47"/>
    <x v="0"/>
    <x v="3"/>
    <x v="36"/>
    <x v="480"/>
    <n v="20746"/>
    <x v="118"/>
    <x v="120"/>
    <x v="1270"/>
    <x v="47"/>
    <x v="1297"/>
    <n v="88234"/>
    <n v="17.62"/>
    <x v="3"/>
  </r>
  <r>
    <x v="826"/>
    <s v="Vivian Goldstein"/>
    <x v="2"/>
    <n v="0.1"/>
    <n v="2.62"/>
    <n v="0.8"/>
    <x v="1"/>
    <x v="2"/>
    <x v="2"/>
    <x v="14"/>
    <s v="Wrap Bag"/>
    <x v="672"/>
    <n v="0.39"/>
    <x v="0"/>
    <x v="0"/>
    <x v="12"/>
    <x v="674"/>
    <n v="33511"/>
    <x v="118"/>
    <x v="122"/>
    <x v="1271"/>
    <x v="31"/>
    <x v="1298"/>
    <n v="89686"/>
    <n v="2.52"/>
    <x v="0"/>
  </r>
  <r>
    <x v="824"/>
    <s v="Juan Gold"/>
    <x v="2"/>
    <n v="0.03"/>
    <n v="13.48"/>
    <n v="4.51"/>
    <x v="2"/>
    <x v="1"/>
    <x v="2"/>
    <x v="6"/>
    <s v="Small Box"/>
    <x v="569"/>
    <n v="0.59"/>
    <x v="0"/>
    <x v="0"/>
    <x v="12"/>
    <x v="673"/>
    <n v="32503"/>
    <x v="118"/>
    <x v="123"/>
    <x v="1272"/>
    <x v="7"/>
    <x v="1299"/>
    <n v="91408"/>
    <n v="13.450000000000001"/>
    <x v="0"/>
  </r>
  <r>
    <x v="827"/>
    <s v="Max Hurley"/>
    <x v="2"/>
    <n v="0.02"/>
    <n v="21.98"/>
    <n v="2.87"/>
    <x v="1"/>
    <x v="3"/>
    <x v="2"/>
    <x v="2"/>
    <s v="Small Pack"/>
    <x v="558"/>
    <n v="0.55000000000000004"/>
    <x v="0"/>
    <x v="2"/>
    <x v="26"/>
    <x v="675"/>
    <n v="89031"/>
    <x v="118"/>
    <x v="121"/>
    <x v="1273"/>
    <x v="8"/>
    <x v="1300"/>
    <n v="87240"/>
    <n v="21.96"/>
    <x v="2"/>
  </r>
  <r>
    <x v="188"/>
    <s v="David Weaver"/>
    <x v="4"/>
    <n v="0.1"/>
    <n v="1.6"/>
    <n v="1.29"/>
    <x v="1"/>
    <x v="2"/>
    <x v="2"/>
    <x v="2"/>
    <s v="Wrap Bag"/>
    <x v="741"/>
    <n v="0.42"/>
    <x v="0"/>
    <x v="2"/>
    <x v="15"/>
    <x v="177"/>
    <n v="84117"/>
    <x v="118"/>
    <x v="118"/>
    <x v="1274"/>
    <x v="8"/>
    <x v="1301"/>
    <n v="90003"/>
    <n v="1.5"/>
    <x v="2"/>
  </r>
  <r>
    <x v="828"/>
    <s v="Tina Monroe"/>
    <x v="0"/>
    <n v="0.01"/>
    <n v="11.7"/>
    <n v="5.63"/>
    <x v="1"/>
    <x v="3"/>
    <x v="2"/>
    <x v="5"/>
    <s v="Small Box"/>
    <x v="742"/>
    <n v="0.4"/>
    <x v="0"/>
    <x v="0"/>
    <x v="5"/>
    <x v="676"/>
    <n v="30328"/>
    <x v="119"/>
    <x v="117"/>
    <x v="1275"/>
    <x v="47"/>
    <x v="1302"/>
    <n v="86949"/>
    <n v="11.69"/>
    <x v="0"/>
  </r>
  <r>
    <x v="828"/>
    <s v="Tina Monroe"/>
    <x v="0"/>
    <n v="0.03"/>
    <n v="4.55"/>
    <n v="1.49"/>
    <x v="1"/>
    <x v="3"/>
    <x v="2"/>
    <x v="5"/>
    <s v="Small Box"/>
    <x v="485"/>
    <n v="0.35"/>
    <x v="0"/>
    <x v="0"/>
    <x v="5"/>
    <x v="676"/>
    <n v="30328"/>
    <x v="119"/>
    <x v="120"/>
    <x v="1276"/>
    <x v="13"/>
    <x v="1303"/>
    <n v="86949"/>
    <n v="4.5199999999999996"/>
    <x v="0"/>
  </r>
  <r>
    <x v="829"/>
    <s v="Erika Clapp"/>
    <x v="0"/>
    <n v="0.06"/>
    <n v="4.9800000000000004"/>
    <n v="7.44"/>
    <x v="1"/>
    <x v="2"/>
    <x v="2"/>
    <x v="7"/>
    <s v="Small Box"/>
    <x v="684"/>
    <n v="0.36"/>
    <x v="0"/>
    <x v="0"/>
    <x v="34"/>
    <x v="677"/>
    <n v="37421"/>
    <x v="119"/>
    <x v="121"/>
    <x v="1277"/>
    <x v="19"/>
    <x v="1304"/>
    <n v="88959"/>
    <n v="4.9200000000000008"/>
    <x v="0"/>
  </r>
  <r>
    <x v="829"/>
    <s v="Erika Clapp"/>
    <x v="0"/>
    <n v="0.01"/>
    <n v="6.48"/>
    <n v="7.37"/>
    <x v="1"/>
    <x v="2"/>
    <x v="2"/>
    <x v="7"/>
    <s v="Small Box"/>
    <x v="520"/>
    <n v="0.37"/>
    <x v="0"/>
    <x v="0"/>
    <x v="34"/>
    <x v="677"/>
    <n v="37421"/>
    <x v="119"/>
    <x v="117"/>
    <x v="1278"/>
    <x v="27"/>
    <x v="1305"/>
    <n v="88959"/>
    <n v="6.4700000000000006"/>
    <x v="0"/>
  </r>
  <r>
    <x v="722"/>
    <s v="Joanne Church"/>
    <x v="2"/>
    <n v="0.1"/>
    <n v="34.229999999999997"/>
    <n v="5.0199999999999996"/>
    <x v="1"/>
    <x v="3"/>
    <x v="0"/>
    <x v="11"/>
    <s v="Small Box"/>
    <x v="427"/>
    <n v="0.55000000000000004"/>
    <x v="0"/>
    <x v="2"/>
    <x v="8"/>
    <x v="607"/>
    <n v="91941"/>
    <x v="119"/>
    <x v="122"/>
    <x v="1279"/>
    <x v="12"/>
    <x v="1306"/>
    <n v="88411"/>
    <n v="34.129999999999995"/>
    <x v="2"/>
  </r>
  <r>
    <x v="830"/>
    <s v="Christina Hanna"/>
    <x v="4"/>
    <n v="0.03"/>
    <n v="2.23"/>
    <n v="4.57"/>
    <x v="1"/>
    <x v="1"/>
    <x v="0"/>
    <x v="11"/>
    <s v="Small Pack"/>
    <x v="743"/>
    <n v="0.41"/>
    <x v="0"/>
    <x v="2"/>
    <x v="15"/>
    <x v="337"/>
    <n v="84120"/>
    <x v="119"/>
    <x v="121"/>
    <x v="1280"/>
    <x v="4"/>
    <x v="1307"/>
    <n v="89406"/>
    <n v="2.2000000000000002"/>
    <x v="2"/>
  </r>
  <r>
    <x v="831"/>
    <s v="Danielle Watts"/>
    <x v="3"/>
    <n v="7.0000000000000007E-2"/>
    <n v="415.88"/>
    <n v="11.37"/>
    <x v="1"/>
    <x v="3"/>
    <x v="2"/>
    <x v="6"/>
    <s v="Small Box"/>
    <x v="446"/>
    <n v="0.56999999999999995"/>
    <x v="0"/>
    <x v="1"/>
    <x v="10"/>
    <x v="526"/>
    <n v="61701"/>
    <x v="119"/>
    <x v="120"/>
    <x v="1281"/>
    <x v="3"/>
    <x v="1308"/>
    <n v="88929"/>
    <n v="415.81"/>
    <x v="1"/>
  </r>
  <r>
    <x v="426"/>
    <s v="Louis Parrish"/>
    <x v="3"/>
    <n v="0.03"/>
    <n v="5.98"/>
    <n v="1.49"/>
    <x v="1"/>
    <x v="0"/>
    <x v="2"/>
    <x v="5"/>
    <s v="Small Box"/>
    <x v="515"/>
    <n v="0.39"/>
    <x v="0"/>
    <x v="3"/>
    <x v="31"/>
    <x v="82"/>
    <n v="20016"/>
    <x v="119"/>
    <x v="117"/>
    <x v="1282"/>
    <x v="53"/>
    <x v="1309"/>
    <n v="38852"/>
    <n v="5.95"/>
    <x v="3"/>
  </r>
  <r>
    <x v="832"/>
    <s v="Sidney Brewer"/>
    <x v="3"/>
    <n v="0.03"/>
    <n v="5.98"/>
    <n v="1.49"/>
    <x v="1"/>
    <x v="0"/>
    <x v="2"/>
    <x v="5"/>
    <s v="Small Box"/>
    <x v="515"/>
    <n v="0.39"/>
    <x v="0"/>
    <x v="0"/>
    <x v="12"/>
    <x v="678"/>
    <n v="34142"/>
    <x v="119"/>
    <x v="117"/>
    <x v="1283"/>
    <x v="31"/>
    <x v="1310"/>
    <n v="87586"/>
    <n v="5.95"/>
    <x v="0"/>
  </r>
  <r>
    <x v="833"/>
    <s v="David Powell"/>
    <x v="0"/>
    <n v="0.09"/>
    <n v="280.98"/>
    <n v="57"/>
    <x v="0"/>
    <x v="2"/>
    <x v="0"/>
    <x v="9"/>
    <s v="Jumbo Drum"/>
    <x v="276"/>
    <n v="0.78"/>
    <x v="0"/>
    <x v="3"/>
    <x v="33"/>
    <x v="679"/>
    <n v="7016"/>
    <x v="120"/>
    <x v="124"/>
    <x v="1284"/>
    <x v="21"/>
    <x v="1311"/>
    <n v="86793"/>
    <n v="280.89000000000004"/>
    <x v="3"/>
  </r>
  <r>
    <x v="834"/>
    <s v="Renee McKenzie"/>
    <x v="0"/>
    <n v="0.08"/>
    <n v="30.97"/>
    <n v="4"/>
    <x v="1"/>
    <x v="2"/>
    <x v="1"/>
    <x v="1"/>
    <s v="Small Box"/>
    <x v="682"/>
    <n v="0.74"/>
    <x v="0"/>
    <x v="3"/>
    <x v="27"/>
    <x v="680"/>
    <n v="43221"/>
    <x v="120"/>
    <x v="117"/>
    <x v="1285"/>
    <x v="60"/>
    <x v="1312"/>
    <n v="90502"/>
    <n v="30.89"/>
    <x v="3"/>
  </r>
  <r>
    <x v="834"/>
    <s v="Renee McKenzie"/>
    <x v="0"/>
    <n v="0.1"/>
    <n v="4.13"/>
    <n v="0.5"/>
    <x v="2"/>
    <x v="2"/>
    <x v="2"/>
    <x v="13"/>
    <s v="Small Box"/>
    <x v="744"/>
    <n v="0.39"/>
    <x v="0"/>
    <x v="3"/>
    <x v="27"/>
    <x v="680"/>
    <n v="43221"/>
    <x v="120"/>
    <x v="123"/>
    <x v="1286"/>
    <x v="27"/>
    <x v="1313"/>
    <n v="90502"/>
    <n v="4.03"/>
    <x v="3"/>
  </r>
  <r>
    <x v="835"/>
    <s v="Calvin Parsons Walter"/>
    <x v="2"/>
    <n v="7.0000000000000007E-2"/>
    <n v="29.17"/>
    <n v="6.27"/>
    <x v="1"/>
    <x v="3"/>
    <x v="2"/>
    <x v="5"/>
    <s v="Small Box"/>
    <x v="6"/>
    <n v="0.37"/>
    <x v="0"/>
    <x v="1"/>
    <x v="18"/>
    <x v="681"/>
    <n v="78589"/>
    <x v="120"/>
    <x v="122"/>
    <x v="1287"/>
    <x v="15"/>
    <x v="1314"/>
    <n v="89639"/>
    <n v="29.1"/>
    <x v="1"/>
  </r>
  <r>
    <x v="541"/>
    <s v="Dorothy Holt"/>
    <x v="2"/>
    <n v="0.08"/>
    <n v="4.4800000000000004"/>
    <n v="49"/>
    <x v="1"/>
    <x v="0"/>
    <x v="2"/>
    <x v="8"/>
    <s v="Large Box"/>
    <x v="137"/>
    <n v="0.6"/>
    <x v="0"/>
    <x v="1"/>
    <x v="18"/>
    <x v="466"/>
    <n v="75061"/>
    <x v="120"/>
    <x v="121"/>
    <x v="1288"/>
    <x v="24"/>
    <x v="1315"/>
    <n v="90861"/>
    <n v="4.4000000000000004"/>
    <x v="1"/>
  </r>
  <r>
    <x v="541"/>
    <s v="Dorothy Holt"/>
    <x v="2"/>
    <n v="0"/>
    <n v="17.670000000000002"/>
    <n v="8.99"/>
    <x v="1"/>
    <x v="0"/>
    <x v="0"/>
    <x v="11"/>
    <s v="Small Pack"/>
    <x v="651"/>
    <n v="0.47"/>
    <x v="0"/>
    <x v="1"/>
    <x v="18"/>
    <x v="466"/>
    <n v="75061"/>
    <x v="120"/>
    <x v="125"/>
    <x v="1289"/>
    <x v="13"/>
    <x v="1316"/>
    <n v="90861"/>
    <n v="17.670000000000002"/>
    <x v="1"/>
  </r>
  <r>
    <x v="836"/>
    <s v="Kent Gill"/>
    <x v="2"/>
    <n v="0.04"/>
    <n v="8.6"/>
    <n v="6.19"/>
    <x v="1"/>
    <x v="2"/>
    <x v="2"/>
    <x v="5"/>
    <s v="Small Box"/>
    <x v="162"/>
    <n v="0.38"/>
    <x v="0"/>
    <x v="0"/>
    <x v="16"/>
    <x v="682"/>
    <n v="36801"/>
    <x v="120"/>
    <x v="123"/>
    <x v="1290"/>
    <x v="18"/>
    <x v="1317"/>
    <n v="88298"/>
    <n v="8.56"/>
    <x v="0"/>
  </r>
  <r>
    <x v="836"/>
    <s v="Kent Gill"/>
    <x v="2"/>
    <n v="0.01"/>
    <n v="3.58"/>
    <n v="1.63"/>
    <x v="1"/>
    <x v="2"/>
    <x v="2"/>
    <x v="14"/>
    <s v="Wrap Bag"/>
    <x v="701"/>
    <n v="0.36"/>
    <x v="0"/>
    <x v="0"/>
    <x v="16"/>
    <x v="682"/>
    <n v="36801"/>
    <x v="120"/>
    <x v="122"/>
    <x v="1291"/>
    <x v="60"/>
    <x v="1318"/>
    <n v="88298"/>
    <n v="3.5700000000000003"/>
    <x v="0"/>
  </r>
  <r>
    <x v="836"/>
    <s v="Kent Gill"/>
    <x v="2"/>
    <n v="0.08"/>
    <n v="105.49"/>
    <n v="41.64"/>
    <x v="0"/>
    <x v="2"/>
    <x v="0"/>
    <x v="0"/>
    <s v="Jumbo Box"/>
    <x v="745"/>
    <n v="0.75"/>
    <x v="0"/>
    <x v="0"/>
    <x v="16"/>
    <x v="682"/>
    <n v="36801"/>
    <x v="120"/>
    <x v="125"/>
    <x v="1292"/>
    <x v="20"/>
    <x v="1319"/>
    <n v="88298"/>
    <n v="105.41"/>
    <x v="0"/>
  </r>
  <r>
    <x v="837"/>
    <s v="Rick Houston"/>
    <x v="4"/>
    <n v="0.08"/>
    <n v="4"/>
    <n v="1.3"/>
    <x v="1"/>
    <x v="0"/>
    <x v="2"/>
    <x v="7"/>
    <s v="Wrap Bag"/>
    <x v="105"/>
    <n v="0.37"/>
    <x v="0"/>
    <x v="2"/>
    <x v="8"/>
    <x v="683"/>
    <n v="93422"/>
    <x v="120"/>
    <x v="123"/>
    <x v="1293"/>
    <x v="15"/>
    <x v="1320"/>
    <n v="87452"/>
    <n v="3.92"/>
    <x v="2"/>
  </r>
  <r>
    <x v="838"/>
    <s v="Guy Gallagher"/>
    <x v="3"/>
    <n v="0.04"/>
    <n v="4.1399999999999997"/>
    <n v="6.6"/>
    <x v="1"/>
    <x v="3"/>
    <x v="0"/>
    <x v="11"/>
    <s v="Small Box"/>
    <x v="117"/>
    <n v="0.49"/>
    <x v="0"/>
    <x v="2"/>
    <x v="8"/>
    <x v="558"/>
    <n v="90712"/>
    <x v="120"/>
    <x v="123"/>
    <x v="1294"/>
    <x v="4"/>
    <x v="1321"/>
    <n v="87652"/>
    <n v="4.0999999999999996"/>
    <x v="2"/>
  </r>
  <r>
    <x v="839"/>
    <s v="Carmen Elmore"/>
    <x v="0"/>
    <n v="0"/>
    <n v="2.61"/>
    <n v="0.5"/>
    <x v="1"/>
    <x v="3"/>
    <x v="2"/>
    <x v="13"/>
    <s v="Small Box"/>
    <x v="440"/>
    <n v="0.39"/>
    <x v="0"/>
    <x v="3"/>
    <x v="27"/>
    <x v="632"/>
    <n v="43402"/>
    <x v="121"/>
    <x v="124"/>
    <x v="1295"/>
    <x v="19"/>
    <x v="1322"/>
    <n v="88746"/>
    <n v="2.61"/>
    <x v="3"/>
  </r>
  <r>
    <x v="839"/>
    <s v="Carmen Elmore"/>
    <x v="0"/>
    <n v="0.04"/>
    <n v="25.38"/>
    <n v="8.99"/>
    <x v="2"/>
    <x v="3"/>
    <x v="0"/>
    <x v="11"/>
    <s v="Small Pack"/>
    <x v="746"/>
    <n v="0.5"/>
    <x v="0"/>
    <x v="3"/>
    <x v="27"/>
    <x v="632"/>
    <n v="43402"/>
    <x v="121"/>
    <x v="122"/>
    <x v="1296"/>
    <x v="64"/>
    <x v="1323"/>
    <n v="88746"/>
    <n v="25.34"/>
    <x v="3"/>
  </r>
  <r>
    <x v="552"/>
    <s v="Tom Hoyle Honeycutt"/>
    <x v="1"/>
    <n v="7.0000000000000007E-2"/>
    <n v="30.93"/>
    <n v="3.92"/>
    <x v="1"/>
    <x v="2"/>
    <x v="0"/>
    <x v="11"/>
    <s v="Small Pack"/>
    <x v="528"/>
    <n v="0.44"/>
    <x v="0"/>
    <x v="1"/>
    <x v="25"/>
    <x v="476"/>
    <n v="48093"/>
    <x v="121"/>
    <x v="123"/>
    <x v="1297"/>
    <x v="23"/>
    <x v="1324"/>
    <n v="90386"/>
    <n v="30.86"/>
    <x v="1"/>
  </r>
  <r>
    <x v="552"/>
    <s v="Tom Hoyle Honeycutt"/>
    <x v="1"/>
    <n v="0.05"/>
    <n v="297.48"/>
    <n v="18.059999999999999"/>
    <x v="0"/>
    <x v="2"/>
    <x v="1"/>
    <x v="3"/>
    <s v="Jumbo Drum"/>
    <x v="112"/>
    <n v="0.6"/>
    <x v="0"/>
    <x v="1"/>
    <x v="25"/>
    <x v="476"/>
    <n v="48093"/>
    <x v="121"/>
    <x v="123"/>
    <x v="1298"/>
    <x v="15"/>
    <x v="1325"/>
    <n v="90386"/>
    <n v="297.43"/>
    <x v="1"/>
  </r>
  <r>
    <x v="552"/>
    <s v="Tom Hoyle Honeycutt"/>
    <x v="1"/>
    <n v="7.0000000000000007E-2"/>
    <n v="296.18"/>
    <n v="54.12"/>
    <x v="0"/>
    <x v="2"/>
    <x v="0"/>
    <x v="0"/>
    <s v="Jumbo Box"/>
    <x v="345"/>
    <n v="0.76"/>
    <x v="0"/>
    <x v="1"/>
    <x v="25"/>
    <x v="476"/>
    <n v="48093"/>
    <x v="121"/>
    <x v="124"/>
    <x v="1299"/>
    <x v="5"/>
    <x v="1326"/>
    <n v="90386"/>
    <n v="296.11"/>
    <x v="1"/>
  </r>
  <r>
    <x v="796"/>
    <s v="Carolyn Greer"/>
    <x v="2"/>
    <n v="7.0000000000000007E-2"/>
    <n v="12.28"/>
    <n v="6.13"/>
    <x v="1"/>
    <x v="0"/>
    <x v="2"/>
    <x v="6"/>
    <s v="Small Box"/>
    <x v="747"/>
    <n v="0.56999999999999995"/>
    <x v="0"/>
    <x v="2"/>
    <x v="8"/>
    <x v="656"/>
    <n v="94086"/>
    <x v="121"/>
    <x v="126"/>
    <x v="1300"/>
    <x v="62"/>
    <x v="1327"/>
    <n v="88730"/>
    <n v="12.209999999999999"/>
    <x v="2"/>
  </r>
  <r>
    <x v="840"/>
    <s v="Esther Whitaker"/>
    <x v="2"/>
    <n v="0.09"/>
    <n v="30.98"/>
    <n v="19.510000000000002"/>
    <x v="1"/>
    <x v="1"/>
    <x v="2"/>
    <x v="15"/>
    <s v="Small Box"/>
    <x v="748"/>
    <n v="0.36"/>
    <x v="0"/>
    <x v="3"/>
    <x v="27"/>
    <x v="197"/>
    <n v="45014"/>
    <x v="121"/>
    <x v="124"/>
    <x v="1301"/>
    <x v="27"/>
    <x v="1328"/>
    <n v="86645"/>
    <n v="30.89"/>
    <x v="3"/>
  </r>
  <r>
    <x v="840"/>
    <s v="Esther Whitaker"/>
    <x v="2"/>
    <n v="0.03"/>
    <n v="49.34"/>
    <n v="10.25"/>
    <x v="1"/>
    <x v="1"/>
    <x v="0"/>
    <x v="11"/>
    <s v="Large Box"/>
    <x v="749"/>
    <n v="0.56999999999999995"/>
    <x v="0"/>
    <x v="3"/>
    <x v="27"/>
    <x v="197"/>
    <n v="45014"/>
    <x v="121"/>
    <x v="124"/>
    <x v="1302"/>
    <x v="40"/>
    <x v="1329"/>
    <n v="86645"/>
    <n v="49.31"/>
    <x v="3"/>
  </r>
  <r>
    <x v="841"/>
    <s v="Eddie House Mueller"/>
    <x v="3"/>
    <n v="0.04"/>
    <n v="160.97999999999999"/>
    <n v="30"/>
    <x v="0"/>
    <x v="2"/>
    <x v="0"/>
    <x v="9"/>
    <s v="Jumbo Drum"/>
    <x v="285"/>
    <n v="0.62"/>
    <x v="0"/>
    <x v="1"/>
    <x v="10"/>
    <x v="129"/>
    <n v="60601"/>
    <x v="121"/>
    <x v="124"/>
    <x v="1303"/>
    <x v="24"/>
    <x v="1330"/>
    <n v="44231"/>
    <n v="160.94"/>
    <x v="1"/>
  </r>
  <r>
    <x v="841"/>
    <s v="Eddie House Mueller"/>
    <x v="3"/>
    <n v="0.01"/>
    <n v="17.98"/>
    <n v="4"/>
    <x v="1"/>
    <x v="2"/>
    <x v="1"/>
    <x v="1"/>
    <s v="Small Box"/>
    <x v="530"/>
    <n v="0.79"/>
    <x v="0"/>
    <x v="1"/>
    <x v="10"/>
    <x v="129"/>
    <n v="60601"/>
    <x v="121"/>
    <x v="124"/>
    <x v="1304"/>
    <x v="65"/>
    <x v="1331"/>
    <n v="44231"/>
    <n v="17.97"/>
    <x v="1"/>
  </r>
  <r>
    <x v="842"/>
    <s v="Max McKenna"/>
    <x v="3"/>
    <n v="0.04"/>
    <n v="160.97999999999999"/>
    <n v="30"/>
    <x v="0"/>
    <x v="2"/>
    <x v="0"/>
    <x v="9"/>
    <s v="Jumbo Drum"/>
    <x v="285"/>
    <n v="0.62"/>
    <x v="0"/>
    <x v="1"/>
    <x v="38"/>
    <x v="684"/>
    <n v="66502"/>
    <x v="121"/>
    <x v="124"/>
    <x v="1305"/>
    <x v="13"/>
    <x v="1332"/>
    <n v="87306"/>
    <n v="160.94"/>
    <x v="1"/>
  </r>
  <r>
    <x v="842"/>
    <s v="Max McKenna"/>
    <x v="3"/>
    <n v="0.06"/>
    <n v="115.99"/>
    <n v="8.99"/>
    <x v="1"/>
    <x v="2"/>
    <x v="1"/>
    <x v="12"/>
    <s v="Small Box"/>
    <x v="666"/>
    <n v="0.57999999999999996"/>
    <x v="0"/>
    <x v="1"/>
    <x v="38"/>
    <x v="684"/>
    <n v="66502"/>
    <x v="121"/>
    <x v="123"/>
    <x v="1306"/>
    <x v="41"/>
    <x v="1333"/>
    <n v="87306"/>
    <n v="115.92999999999999"/>
    <x v="1"/>
  </r>
  <r>
    <x v="843"/>
    <s v="Roberta Daniel"/>
    <x v="3"/>
    <n v="0.08"/>
    <n v="8.09"/>
    <n v="7.96"/>
    <x v="1"/>
    <x v="1"/>
    <x v="0"/>
    <x v="11"/>
    <s v="Small Box"/>
    <x v="158"/>
    <n v="0.49"/>
    <x v="0"/>
    <x v="2"/>
    <x v="43"/>
    <x v="685"/>
    <n v="88310"/>
    <x v="121"/>
    <x v="123"/>
    <x v="1307"/>
    <x v="19"/>
    <x v="1334"/>
    <n v="89209"/>
    <n v="8.01"/>
    <x v="2"/>
  </r>
  <r>
    <x v="844"/>
    <s v="Curtis O'Connell"/>
    <x v="0"/>
    <n v="0.09"/>
    <n v="6.28"/>
    <n v="5.29"/>
    <x v="1"/>
    <x v="3"/>
    <x v="0"/>
    <x v="11"/>
    <s v="Small Box"/>
    <x v="510"/>
    <n v="0.43"/>
    <x v="0"/>
    <x v="2"/>
    <x v="14"/>
    <x v="686"/>
    <n v="97504"/>
    <x v="122"/>
    <x v="123"/>
    <x v="1308"/>
    <x v="3"/>
    <x v="1335"/>
    <n v="87277"/>
    <n v="6.19"/>
    <x v="2"/>
  </r>
  <r>
    <x v="845"/>
    <s v="Jacqueline Noble"/>
    <x v="0"/>
    <n v="0.01"/>
    <n v="3.26"/>
    <n v="1.86"/>
    <x v="1"/>
    <x v="3"/>
    <x v="2"/>
    <x v="2"/>
    <s v="Wrap Bag"/>
    <x v="750"/>
    <n v="0.41"/>
    <x v="0"/>
    <x v="0"/>
    <x v="12"/>
    <x v="16"/>
    <n v="33181"/>
    <x v="122"/>
    <x v="122"/>
    <x v="1309"/>
    <x v="41"/>
    <x v="1336"/>
    <n v="3332"/>
    <n v="3.25"/>
    <x v="0"/>
  </r>
  <r>
    <x v="846"/>
    <s v="Rosemary English"/>
    <x v="0"/>
    <n v="0.01"/>
    <n v="3.26"/>
    <n v="1.86"/>
    <x v="1"/>
    <x v="3"/>
    <x v="2"/>
    <x v="2"/>
    <s v="Wrap Bag"/>
    <x v="750"/>
    <n v="0.41"/>
    <x v="0"/>
    <x v="3"/>
    <x v="29"/>
    <x v="687"/>
    <n v="4101"/>
    <x v="122"/>
    <x v="122"/>
    <x v="1310"/>
    <x v="18"/>
    <x v="1337"/>
    <n v="88152"/>
    <n v="3.25"/>
    <x v="3"/>
  </r>
  <r>
    <x v="847"/>
    <s v="Ryan Herman"/>
    <x v="0"/>
    <n v="0.01"/>
    <n v="7.59"/>
    <n v="4"/>
    <x v="1"/>
    <x v="2"/>
    <x v="0"/>
    <x v="11"/>
    <s v="Wrap Bag"/>
    <x v="540"/>
    <n v="0.42"/>
    <x v="0"/>
    <x v="1"/>
    <x v="7"/>
    <x v="260"/>
    <n v="55337"/>
    <x v="122"/>
    <x v="123"/>
    <x v="1311"/>
    <x v="40"/>
    <x v="1338"/>
    <n v="88165"/>
    <n v="7.58"/>
    <x v="1"/>
  </r>
  <r>
    <x v="848"/>
    <s v="Joanne Chu"/>
    <x v="0"/>
    <n v="0.05"/>
    <n v="35.99"/>
    <n v="5.99"/>
    <x v="1"/>
    <x v="3"/>
    <x v="1"/>
    <x v="12"/>
    <s v="Wrap Bag"/>
    <x v="442"/>
    <n v="0.38"/>
    <x v="0"/>
    <x v="3"/>
    <x v="28"/>
    <x v="688"/>
    <n v="15234"/>
    <x v="122"/>
    <x v="124"/>
    <x v="1312"/>
    <x v="60"/>
    <x v="1339"/>
    <n v="88815"/>
    <n v="35.940000000000005"/>
    <x v="3"/>
  </r>
  <r>
    <x v="849"/>
    <s v="Marlene Gray"/>
    <x v="0"/>
    <n v="0.09"/>
    <n v="3.75"/>
    <n v="0.5"/>
    <x v="1"/>
    <x v="2"/>
    <x v="2"/>
    <x v="13"/>
    <s v="Small Box"/>
    <x v="751"/>
    <n v="0.37"/>
    <x v="0"/>
    <x v="3"/>
    <x v="33"/>
    <x v="689"/>
    <n v="7011"/>
    <x v="122"/>
    <x v="122"/>
    <x v="1313"/>
    <x v="31"/>
    <x v="1340"/>
    <n v="90624"/>
    <n v="3.66"/>
    <x v="3"/>
  </r>
  <r>
    <x v="850"/>
    <s v="Lloyd Cannon"/>
    <x v="0"/>
    <n v="0.01"/>
    <n v="30.98"/>
    <n v="9.18"/>
    <x v="1"/>
    <x v="2"/>
    <x v="2"/>
    <x v="7"/>
    <s v="Small Box"/>
    <x v="708"/>
    <n v="0.4"/>
    <x v="0"/>
    <x v="3"/>
    <x v="42"/>
    <x v="459"/>
    <n v="5201"/>
    <x v="122"/>
    <x v="123"/>
    <x v="1314"/>
    <x v="41"/>
    <x v="1341"/>
    <n v="90624"/>
    <n v="30.97"/>
    <x v="3"/>
  </r>
  <r>
    <x v="851"/>
    <s v="Carolyn Proctor"/>
    <x v="1"/>
    <n v="0.05"/>
    <n v="178.47"/>
    <n v="19.989999999999998"/>
    <x v="2"/>
    <x v="1"/>
    <x v="2"/>
    <x v="6"/>
    <s v="Small Box"/>
    <x v="322"/>
    <n v="0.55000000000000004"/>
    <x v="0"/>
    <x v="2"/>
    <x v="8"/>
    <x v="614"/>
    <n v="94601"/>
    <x v="122"/>
    <x v="127"/>
    <x v="1315"/>
    <x v="13"/>
    <x v="1342"/>
    <n v="87905"/>
    <n v="178.42"/>
    <x v="2"/>
  </r>
  <r>
    <x v="852"/>
    <s v="Jackie McCullough"/>
    <x v="1"/>
    <n v="0.06"/>
    <n v="10.97"/>
    <n v="6.5"/>
    <x v="1"/>
    <x v="1"/>
    <x v="1"/>
    <x v="1"/>
    <s v="Small Box"/>
    <x v="752"/>
    <n v="0.64"/>
    <x v="0"/>
    <x v="0"/>
    <x v="12"/>
    <x v="690"/>
    <n v="32216"/>
    <x v="122"/>
    <x v="122"/>
    <x v="1316"/>
    <x v="23"/>
    <x v="1343"/>
    <n v="90820"/>
    <n v="10.91"/>
    <x v="0"/>
  </r>
  <r>
    <x v="853"/>
    <s v="Richard Tan"/>
    <x v="4"/>
    <n v="7.0000000000000007E-2"/>
    <n v="5.34"/>
    <n v="5.63"/>
    <x v="1"/>
    <x v="3"/>
    <x v="2"/>
    <x v="5"/>
    <s v="Small Box"/>
    <x v="552"/>
    <n v="0.39"/>
    <x v="0"/>
    <x v="2"/>
    <x v="37"/>
    <x v="691"/>
    <n v="83616"/>
    <x v="122"/>
    <x v="122"/>
    <x v="1317"/>
    <x v="1"/>
    <x v="1344"/>
    <n v="88588"/>
    <n v="5.27"/>
    <x v="2"/>
  </r>
  <r>
    <x v="853"/>
    <s v="Richard Tan"/>
    <x v="4"/>
    <n v="0.03"/>
    <n v="160.97999999999999"/>
    <n v="30"/>
    <x v="0"/>
    <x v="3"/>
    <x v="0"/>
    <x v="9"/>
    <s v="Jumbo Drum"/>
    <x v="285"/>
    <n v="0.62"/>
    <x v="0"/>
    <x v="2"/>
    <x v="37"/>
    <x v="691"/>
    <n v="83616"/>
    <x v="122"/>
    <x v="124"/>
    <x v="1318"/>
    <x v="27"/>
    <x v="1345"/>
    <n v="88588"/>
    <n v="160.94999999999999"/>
    <x v="2"/>
  </r>
  <r>
    <x v="853"/>
    <s v="Richard Tan"/>
    <x v="4"/>
    <n v="0.04"/>
    <n v="65.989999999999995"/>
    <n v="5.63"/>
    <x v="2"/>
    <x v="3"/>
    <x v="1"/>
    <x v="12"/>
    <s v="Small Box"/>
    <x v="753"/>
    <n v="0.56000000000000005"/>
    <x v="0"/>
    <x v="2"/>
    <x v="37"/>
    <x v="691"/>
    <n v="83616"/>
    <x v="122"/>
    <x v="123"/>
    <x v="1319"/>
    <x v="9"/>
    <x v="1346"/>
    <n v="88588"/>
    <n v="65.949999999999989"/>
    <x v="2"/>
  </r>
  <r>
    <x v="854"/>
    <s v="Ralph Woods Scott"/>
    <x v="3"/>
    <n v="0"/>
    <n v="5.77"/>
    <n v="4.97"/>
    <x v="1"/>
    <x v="1"/>
    <x v="2"/>
    <x v="5"/>
    <s v="Small Box"/>
    <x v="754"/>
    <n v="0.35"/>
    <x v="0"/>
    <x v="1"/>
    <x v="6"/>
    <x v="692"/>
    <n v="63141"/>
    <x v="122"/>
    <x v="124"/>
    <x v="1320"/>
    <x v="2"/>
    <x v="1347"/>
    <n v="89777"/>
    <n v="5.77"/>
    <x v="1"/>
  </r>
  <r>
    <x v="500"/>
    <s v="Richard McClure"/>
    <x v="1"/>
    <n v="0"/>
    <n v="230.98"/>
    <n v="23.78"/>
    <x v="0"/>
    <x v="0"/>
    <x v="0"/>
    <x v="0"/>
    <s v="Jumbo Box"/>
    <x v="493"/>
    <n v="0.6"/>
    <x v="0"/>
    <x v="2"/>
    <x v="3"/>
    <x v="433"/>
    <n v="80229"/>
    <x v="123"/>
    <x v="127"/>
    <x v="1321"/>
    <x v="34"/>
    <x v="1348"/>
    <n v="87813"/>
    <n v="230.98"/>
    <x v="2"/>
  </r>
  <r>
    <x v="855"/>
    <s v="Debra Block"/>
    <x v="2"/>
    <n v="0.04"/>
    <n v="120.98"/>
    <n v="3.99"/>
    <x v="1"/>
    <x v="3"/>
    <x v="2"/>
    <x v="8"/>
    <s v="Small Box"/>
    <x v="755"/>
    <n v="0.6"/>
    <x v="0"/>
    <x v="1"/>
    <x v="18"/>
    <x v="693"/>
    <n v="78550"/>
    <x v="123"/>
    <x v="124"/>
    <x v="1322"/>
    <x v="40"/>
    <x v="1349"/>
    <n v="90109"/>
    <n v="120.94"/>
    <x v="1"/>
  </r>
  <r>
    <x v="855"/>
    <s v="Debra Block"/>
    <x v="2"/>
    <n v="0.02"/>
    <n v="55.99"/>
    <n v="5"/>
    <x v="1"/>
    <x v="3"/>
    <x v="1"/>
    <x v="12"/>
    <s v="Small Pack"/>
    <x v="622"/>
    <n v="0.83"/>
    <x v="0"/>
    <x v="1"/>
    <x v="18"/>
    <x v="693"/>
    <n v="78550"/>
    <x v="123"/>
    <x v="124"/>
    <x v="1323"/>
    <x v="7"/>
    <x v="1350"/>
    <n v="90109"/>
    <n v="55.97"/>
    <x v="1"/>
  </r>
  <r>
    <x v="856"/>
    <s v="Marlene Harrison"/>
    <x v="2"/>
    <n v="0.05"/>
    <n v="23.99"/>
    <n v="15.68"/>
    <x v="0"/>
    <x v="3"/>
    <x v="0"/>
    <x v="11"/>
    <s v="Jumbo Drum"/>
    <x v="756"/>
    <n v="0.62"/>
    <x v="0"/>
    <x v="1"/>
    <x v="18"/>
    <x v="496"/>
    <n v="77036"/>
    <x v="123"/>
    <x v="125"/>
    <x v="1324"/>
    <x v="4"/>
    <x v="1351"/>
    <n v="90109"/>
    <n v="23.939999999999998"/>
    <x v="1"/>
  </r>
  <r>
    <x v="857"/>
    <s v="Mildred Briggs"/>
    <x v="2"/>
    <n v="0.06"/>
    <n v="122.99"/>
    <n v="19.989999999999998"/>
    <x v="1"/>
    <x v="0"/>
    <x v="2"/>
    <x v="5"/>
    <s v="Small Box"/>
    <x v="757"/>
    <n v="0.37"/>
    <x v="0"/>
    <x v="1"/>
    <x v="25"/>
    <x v="590"/>
    <n v="48135"/>
    <x v="123"/>
    <x v="127"/>
    <x v="1325"/>
    <x v="4"/>
    <x v="1352"/>
    <n v="86655"/>
    <n v="122.92999999999999"/>
    <x v="1"/>
  </r>
  <r>
    <x v="802"/>
    <s v="Lisa Branch"/>
    <x v="2"/>
    <n v="0.08"/>
    <n v="68.81"/>
    <n v="60"/>
    <x v="0"/>
    <x v="0"/>
    <x v="2"/>
    <x v="8"/>
    <s v="Jumbo Drum"/>
    <x v="535"/>
    <n v="0.41"/>
    <x v="0"/>
    <x v="1"/>
    <x v="25"/>
    <x v="659"/>
    <n v="49505"/>
    <x v="123"/>
    <x v="127"/>
    <x v="1326"/>
    <x v="40"/>
    <x v="1353"/>
    <n v="86655"/>
    <n v="68.73"/>
    <x v="1"/>
  </r>
  <r>
    <x v="803"/>
    <s v="Geoffrey Saunders"/>
    <x v="2"/>
    <n v="0.06"/>
    <n v="122.99"/>
    <n v="19.989999999999998"/>
    <x v="1"/>
    <x v="0"/>
    <x v="2"/>
    <x v="5"/>
    <s v="Small Box"/>
    <x v="757"/>
    <n v="0.37"/>
    <x v="0"/>
    <x v="3"/>
    <x v="11"/>
    <x v="13"/>
    <n v="10024"/>
    <x v="123"/>
    <x v="127"/>
    <x v="1327"/>
    <x v="26"/>
    <x v="1354"/>
    <n v="962"/>
    <n v="122.92999999999999"/>
    <x v="3"/>
  </r>
  <r>
    <x v="803"/>
    <s v="Geoffrey Saunders"/>
    <x v="2"/>
    <n v="0.08"/>
    <n v="68.81"/>
    <n v="60"/>
    <x v="0"/>
    <x v="0"/>
    <x v="2"/>
    <x v="8"/>
    <s v="Jumbo Drum"/>
    <x v="535"/>
    <n v="0.41"/>
    <x v="0"/>
    <x v="3"/>
    <x v="11"/>
    <x v="13"/>
    <n v="10024"/>
    <x v="123"/>
    <x v="127"/>
    <x v="1326"/>
    <x v="66"/>
    <x v="1355"/>
    <n v="962"/>
    <n v="68.73"/>
    <x v="3"/>
  </r>
  <r>
    <x v="858"/>
    <s v="Kimberly McCarthy"/>
    <x v="4"/>
    <n v="0.02"/>
    <n v="15.14"/>
    <n v="4.53"/>
    <x v="1"/>
    <x v="0"/>
    <x v="2"/>
    <x v="6"/>
    <s v="Small Box"/>
    <x v="438"/>
    <n v="0.81"/>
    <x v="0"/>
    <x v="2"/>
    <x v="8"/>
    <x v="345"/>
    <n v="93030"/>
    <x v="123"/>
    <x v="122"/>
    <x v="1328"/>
    <x v="6"/>
    <x v="1356"/>
    <n v="91488"/>
    <n v="15.120000000000001"/>
    <x v="2"/>
  </r>
  <r>
    <x v="859"/>
    <s v="Sidney Larson"/>
    <x v="4"/>
    <n v="0.05"/>
    <n v="30.98"/>
    <n v="9.18"/>
    <x v="1"/>
    <x v="2"/>
    <x v="2"/>
    <x v="7"/>
    <s v="Small Box"/>
    <x v="708"/>
    <n v="0.4"/>
    <x v="0"/>
    <x v="3"/>
    <x v="29"/>
    <x v="694"/>
    <n v="4106"/>
    <x v="123"/>
    <x v="124"/>
    <x v="1329"/>
    <x v="9"/>
    <x v="1357"/>
    <n v="87029"/>
    <n v="30.93"/>
    <x v="3"/>
  </r>
  <r>
    <x v="860"/>
    <s v="Marianne Weiner Ennis"/>
    <x v="3"/>
    <n v="0.05"/>
    <n v="20.99"/>
    <n v="3.3"/>
    <x v="1"/>
    <x v="3"/>
    <x v="1"/>
    <x v="12"/>
    <s v="Small Pack"/>
    <x v="513"/>
    <n v="0.81"/>
    <x v="0"/>
    <x v="2"/>
    <x v="3"/>
    <x v="695"/>
    <n v="80122"/>
    <x v="123"/>
    <x v="122"/>
    <x v="1330"/>
    <x v="7"/>
    <x v="1358"/>
    <n v="87757"/>
    <n v="20.939999999999998"/>
    <x v="2"/>
  </r>
  <r>
    <x v="861"/>
    <s v="Betsy Gibson"/>
    <x v="0"/>
    <n v="0.02"/>
    <n v="417.4"/>
    <n v="75.23"/>
    <x v="0"/>
    <x v="0"/>
    <x v="0"/>
    <x v="0"/>
    <s v="Jumbo Box"/>
    <x v="383"/>
    <n v="0.79"/>
    <x v="0"/>
    <x v="1"/>
    <x v="2"/>
    <x v="422"/>
    <n v="46203"/>
    <x v="124"/>
    <x v="127"/>
    <x v="1331"/>
    <x v="3"/>
    <x v="1359"/>
    <n v="90538"/>
    <n v="417.38"/>
    <x v="1"/>
  </r>
  <r>
    <x v="862"/>
    <s v="Wesley Cho"/>
    <x v="1"/>
    <n v="0.04"/>
    <n v="9.11"/>
    <n v="2.15"/>
    <x v="1"/>
    <x v="1"/>
    <x v="2"/>
    <x v="7"/>
    <s v="Wrap Bag"/>
    <x v="9"/>
    <n v="0.4"/>
    <x v="0"/>
    <x v="0"/>
    <x v="21"/>
    <x v="696"/>
    <n v="23223"/>
    <x v="124"/>
    <x v="122"/>
    <x v="1332"/>
    <x v="8"/>
    <x v="1360"/>
    <n v="86752"/>
    <n v="9.07"/>
    <x v="0"/>
  </r>
  <r>
    <x v="863"/>
    <s v="Lynda Rosenthal"/>
    <x v="3"/>
    <n v="0.01"/>
    <n v="15.31"/>
    <n v="8.7799999999999994"/>
    <x v="1"/>
    <x v="2"/>
    <x v="2"/>
    <x v="6"/>
    <s v="Small Box"/>
    <x v="758"/>
    <n v="0.56999999999999995"/>
    <x v="0"/>
    <x v="1"/>
    <x v="18"/>
    <x v="419"/>
    <n v="79701"/>
    <x v="124"/>
    <x v="127"/>
    <x v="1333"/>
    <x v="35"/>
    <x v="1361"/>
    <n v="90888"/>
    <n v="15.3"/>
    <x v="1"/>
  </r>
  <r>
    <x v="863"/>
    <s v="Lynda Rosenthal"/>
    <x v="3"/>
    <n v="0.05"/>
    <n v="7.99"/>
    <n v="5.03"/>
    <x v="2"/>
    <x v="2"/>
    <x v="1"/>
    <x v="12"/>
    <s v="Medium Box"/>
    <x v="136"/>
    <n v="0.6"/>
    <x v="0"/>
    <x v="1"/>
    <x v="18"/>
    <x v="419"/>
    <n v="79701"/>
    <x v="124"/>
    <x v="128"/>
    <x v="1334"/>
    <x v="7"/>
    <x v="1362"/>
    <n v="90888"/>
    <n v="7.94"/>
    <x v="1"/>
  </r>
  <r>
    <x v="864"/>
    <s v="Vickie Gonzalez"/>
    <x v="0"/>
    <n v="0.02"/>
    <n v="73.98"/>
    <n v="14.52"/>
    <x v="1"/>
    <x v="2"/>
    <x v="1"/>
    <x v="1"/>
    <s v="Small Box"/>
    <x v="83"/>
    <n v="0.65"/>
    <x v="0"/>
    <x v="2"/>
    <x v="3"/>
    <x v="697"/>
    <n v="80020"/>
    <x v="125"/>
    <x v="126"/>
    <x v="1335"/>
    <x v="18"/>
    <x v="1363"/>
    <n v="89730"/>
    <n v="73.960000000000008"/>
    <x v="2"/>
  </r>
  <r>
    <x v="865"/>
    <s v="Renee Huang"/>
    <x v="0"/>
    <n v="0.08"/>
    <n v="3.69"/>
    <n v="0.5"/>
    <x v="1"/>
    <x v="0"/>
    <x v="2"/>
    <x v="13"/>
    <s v="Small Box"/>
    <x v="607"/>
    <n v="0.38"/>
    <x v="0"/>
    <x v="0"/>
    <x v="12"/>
    <x v="698"/>
    <n v="33065"/>
    <x v="125"/>
    <x v="126"/>
    <x v="1336"/>
    <x v="37"/>
    <x v="1364"/>
    <n v="89193"/>
    <n v="3.61"/>
    <x v="0"/>
  </r>
  <r>
    <x v="866"/>
    <s v="Linda Blake"/>
    <x v="1"/>
    <n v="0.05"/>
    <n v="35.99"/>
    <n v="1.1000000000000001"/>
    <x v="1"/>
    <x v="3"/>
    <x v="1"/>
    <x v="12"/>
    <s v="Small Box"/>
    <x v="71"/>
    <n v="0.55000000000000004"/>
    <x v="0"/>
    <x v="3"/>
    <x v="27"/>
    <x v="699"/>
    <n v="43026"/>
    <x v="125"/>
    <x v="125"/>
    <x v="1337"/>
    <x v="13"/>
    <x v="1365"/>
    <n v="87193"/>
    <n v="35.940000000000005"/>
    <x v="3"/>
  </r>
  <r>
    <x v="867"/>
    <s v="Leonard Strauss"/>
    <x v="1"/>
    <n v="7.0000000000000007E-2"/>
    <n v="4.76"/>
    <n v="0.88"/>
    <x v="2"/>
    <x v="1"/>
    <x v="2"/>
    <x v="7"/>
    <s v="Wrap Bag"/>
    <x v="759"/>
    <n v="0.39"/>
    <x v="0"/>
    <x v="2"/>
    <x v="3"/>
    <x v="361"/>
    <n v="80027"/>
    <x v="125"/>
    <x v="125"/>
    <x v="1338"/>
    <x v="19"/>
    <x v="1366"/>
    <n v="88611"/>
    <n v="4.6899999999999995"/>
    <x v="2"/>
  </r>
  <r>
    <x v="868"/>
    <s v="Earl Donnelly"/>
    <x v="1"/>
    <n v="7.0000000000000007E-2"/>
    <n v="2.78"/>
    <n v="1.49"/>
    <x v="1"/>
    <x v="0"/>
    <x v="2"/>
    <x v="5"/>
    <s v="Small Box"/>
    <x v="688"/>
    <n v="0.36"/>
    <x v="0"/>
    <x v="0"/>
    <x v="17"/>
    <x v="700"/>
    <n v="70458"/>
    <x v="125"/>
    <x v="128"/>
    <x v="1339"/>
    <x v="40"/>
    <x v="1367"/>
    <n v="87297"/>
    <n v="2.71"/>
    <x v="0"/>
  </r>
  <r>
    <x v="869"/>
    <s v="Constance Robertson"/>
    <x v="1"/>
    <n v="0.08"/>
    <n v="6.48"/>
    <n v="8.4"/>
    <x v="1"/>
    <x v="1"/>
    <x v="2"/>
    <x v="7"/>
    <s v="Small Box"/>
    <x v="624"/>
    <n v="0.37"/>
    <x v="0"/>
    <x v="0"/>
    <x v="12"/>
    <x v="701"/>
    <n v="33614"/>
    <x v="125"/>
    <x v="127"/>
    <x v="1340"/>
    <x v="12"/>
    <x v="1168"/>
    <n v="85979"/>
    <n v="6.4"/>
    <x v="0"/>
  </r>
  <r>
    <x v="217"/>
    <s v="Harriet Bowman"/>
    <x v="4"/>
    <n v="0.01"/>
    <n v="16.48"/>
    <n v="1.99"/>
    <x v="1"/>
    <x v="1"/>
    <x v="1"/>
    <x v="1"/>
    <s v="Small Pack"/>
    <x v="184"/>
    <n v="0.42"/>
    <x v="0"/>
    <x v="0"/>
    <x v="23"/>
    <x v="54"/>
    <n v="29915"/>
    <x v="125"/>
    <x v="128"/>
    <x v="1341"/>
    <x v="12"/>
    <x v="1368"/>
    <n v="90334"/>
    <n v="16.47"/>
    <x v="0"/>
  </r>
  <r>
    <x v="870"/>
    <s v="Lynne Reid"/>
    <x v="4"/>
    <n v="7.0000000000000007E-2"/>
    <n v="300.97000000000003"/>
    <n v="7.18"/>
    <x v="1"/>
    <x v="0"/>
    <x v="1"/>
    <x v="1"/>
    <s v="Small Box"/>
    <x v="697"/>
    <n v="0.48"/>
    <x v="0"/>
    <x v="3"/>
    <x v="27"/>
    <x v="702"/>
    <n v="44136"/>
    <x v="125"/>
    <x v="125"/>
    <x v="1342"/>
    <x v="0"/>
    <x v="1369"/>
    <n v="88239"/>
    <n v="300.90000000000003"/>
    <x v="3"/>
  </r>
  <r>
    <x v="70"/>
    <s v="Andrew Levine"/>
    <x v="4"/>
    <n v="7.0000000000000007E-2"/>
    <n v="300.97000000000003"/>
    <n v="7.18"/>
    <x v="1"/>
    <x v="0"/>
    <x v="1"/>
    <x v="1"/>
    <s v="Small Box"/>
    <x v="697"/>
    <n v="0.48"/>
    <x v="0"/>
    <x v="3"/>
    <x v="28"/>
    <x v="67"/>
    <n v="19112"/>
    <x v="125"/>
    <x v="125"/>
    <x v="1342"/>
    <x v="12"/>
    <x v="1370"/>
    <n v="41253"/>
    <n v="300.90000000000003"/>
    <x v="3"/>
  </r>
  <r>
    <x v="871"/>
    <s v="Joanne Spivey"/>
    <x v="1"/>
    <n v="0.09"/>
    <n v="16.98"/>
    <n v="12.39"/>
    <x v="1"/>
    <x v="3"/>
    <x v="2"/>
    <x v="15"/>
    <s v="Small Box"/>
    <x v="760"/>
    <n v="0.35"/>
    <x v="0"/>
    <x v="1"/>
    <x v="6"/>
    <x v="703"/>
    <n v="64055"/>
    <x v="126"/>
    <x v="126"/>
    <x v="1343"/>
    <x v="18"/>
    <x v="1371"/>
    <n v="89440"/>
    <n v="16.89"/>
    <x v="1"/>
  </r>
  <r>
    <x v="872"/>
    <s v="Frank Cross"/>
    <x v="1"/>
    <n v="0.09"/>
    <n v="16.98"/>
    <n v="12.39"/>
    <x v="1"/>
    <x v="3"/>
    <x v="2"/>
    <x v="15"/>
    <s v="Small Box"/>
    <x v="760"/>
    <n v="0.35"/>
    <x v="0"/>
    <x v="3"/>
    <x v="11"/>
    <x v="13"/>
    <n v="10177"/>
    <x v="126"/>
    <x v="126"/>
    <x v="1343"/>
    <x v="45"/>
    <x v="1372"/>
    <n v="7364"/>
    <n v="16.89"/>
    <x v="3"/>
  </r>
  <r>
    <x v="873"/>
    <s v="Todd D Norris"/>
    <x v="2"/>
    <n v="0.06"/>
    <n v="300.97000000000003"/>
    <n v="7.18"/>
    <x v="1"/>
    <x v="3"/>
    <x v="1"/>
    <x v="1"/>
    <s v="Small Box"/>
    <x v="697"/>
    <n v="0.48"/>
    <x v="0"/>
    <x v="0"/>
    <x v="21"/>
    <x v="704"/>
    <n v="23602"/>
    <x v="126"/>
    <x v="128"/>
    <x v="1344"/>
    <x v="3"/>
    <x v="1373"/>
    <n v="87147"/>
    <n v="300.91000000000003"/>
    <x v="0"/>
  </r>
  <r>
    <x v="637"/>
    <s v="Grace Black"/>
    <x v="2"/>
    <n v="0.09"/>
    <n v="243.98"/>
    <n v="43.32"/>
    <x v="0"/>
    <x v="0"/>
    <x v="0"/>
    <x v="9"/>
    <s v="Jumbo Drum"/>
    <x v="56"/>
    <n v="0.55000000000000004"/>
    <x v="0"/>
    <x v="0"/>
    <x v="12"/>
    <x v="541"/>
    <n v="33160"/>
    <x v="126"/>
    <x v="129"/>
    <x v="1345"/>
    <x v="28"/>
    <x v="1374"/>
    <n v="88627"/>
    <n v="243.89"/>
    <x v="0"/>
  </r>
  <r>
    <x v="874"/>
    <s v="Sean Herbert"/>
    <x v="2"/>
    <n v="0.05"/>
    <n v="70.97"/>
    <n v="3.5"/>
    <x v="1"/>
    <x v="2"/>
    <x v="2"/>
    <x v="8"/>
    <s v="Small Box"/>
    <x v="685"/>
    <n v="0.59"/>
    <x v="0"/>
    <x v="1"/>
    <x v="30"/>
    <x v="705"/>
    <n v="53402"/>
    <x v="126"/>
    <x v="129"/>
    <x v="1346"/>
    <x v="0"/>
    <x v="1375"/>
    <n v="91466"/>
    <n v="70.92"/>
    <x v="1"/>
  </r>
  <r>
    <x v="875"/>
    <s v="Lindsay Webb"/>
    <x v="2"/>
    <n v="0"/>
    <n v="5.28"/>
    <n v="6.26"/>
    <x v="1"/>
    <x v="2"/>
    <x v="2"/>
    <x v="7"/>
    <s v="Small Box"/>
    <x v="761"/>
    <n v="0.4"/>
    <x v="0"/>
    <x v="1"/>
    <x v="30"/>
    <x v="706"/>
    <n v="53081"/>
    <x v="126"/>
    <x v="130"/>
    <x v="1347"/>
    <x v="34"/>
    <x v="1376"/>
    <n v="91466"/>
    <n v="5.28"/>
    <x v="1"/>
  </r>
  <r>
    <x v="876"/>
    <s v="George Terry"/>
    <x v="3"/>
    <n v="0.03"/>
    <n v="29.34"/>
    <n v="7.87"/>
    <x v="1"/>
    <x v="3"/>
    <x v="0"/>
    <x v="11"/>
    <s v="Small Box"/>
    <x v="531"/>
    <n v="0.54"/>
    <x v="0"/>
    <x v="2"/>
    <x v="8"/>
    <x v="707"/>
    <n v="95032"/>
    <x v="126"/>
    <x v="126"/>
    <x v="1348"/>
    <x v="3"/>
    <x v="1377"/>
    <n v="86011"/>
    <n v="29.31"/>
    <x v="2"/>
  </r>
  <r>
    <x v="640"/>
    <s v="Marguerite Rodgers"/>
    <x v="3"/>
    <n v="0.05"/>
    <n v="83.1"/>
    <n v="6.13"/>
    <x v="2"/>
    <x v="0"/>
    <x v="1"/>
    <x v="1"/>
    <s v="Small Box"/>
    <x v="762"/>
    <n v="0.45"/>
    <x v="0"/>
    <x v="3"/>
    <x v="11"/>
    <x v="543"/>
    <n v="11725"/>
    <x v="126"/>
    <x v="125"/>
    <x v="1349"/>
    <x v="41"/>
    <x v="1378"/>
    <n v="89007"/>
    <n v="83.05"/>
    <x v="3"/>
  </r>
  <r>
    <x v="877"/>
    <s v="Colleen Fletcher"/>
    <x v="3"/>
    <n v="0.08"/>
    <n v="13.9"/>
    <n v="7.59"/>
    <x v="1"/>
    <x v="3"/>
    <x v="2"/>
    <x v="16"/>
    <s v="Small Pack"/>
    <x v="763"/>
    <n v="0.56000000000000005"/>
    <x v="0"/>
    <x v="1"/>
    <x v="10"/>
    <x v="708"/>
    <n v="60174"/>
    <x v="126"/>
    <x v="125"/>
    <x v="1350"/>
    <x v="15"/>
    <x v="1379"/>
    <n v="88461"/>
    <n v="13.82"/>
    <x v="1"/>
  </r>
  <r>
    <x v="181"/>
    <s v="Andrew Gonzalez"/>
    <x v="0"/>
    <n v="0.05"/>
    <n v="6.48"/>
    <n v="8.73"/>
    <x v="1"/>
    <x v="1"/>
    <x v="2"/>
    <x v="7"/>
    <s v="Small Box"/>
    <x v="27"/>
    <n v="0.37"/>
    <x v="0"/>
    <x v="0"/>
    <x v="9"/>
    <x v="170"/>
    <n v="28206"/>
    <x v="127"/>
    <x v="125"/>
    <x v="1351"/>
    <x v="64"/>
    <x v="1380"/>
    <n v="4839"/>
    <n v="6.4300000000000006"/>
    <x v="0"/>
  </r>
  <r>
    <x v="878"/>
    <s v="Stuart Sharma"/>
    <x v="0"/>
    <n v="0.05"/>
    <n v="6.48"/>
    <n v="8.73"/>
    <x v="1"/>
    <x v="1"/>
    <x v="2"/>
    <x v="7"/>
    <s v="Small Box"/>
    <x v="27"/>
    <n v="0.37"/>
    <x v="0"/>
    <x v="3"/>
    <x v="27"/>
    <x v="410"/>
    <n v="44070"/>
    <x v="127"/>
    <x v="125"/>
    <x v="1352"/>
    <x v="13"/>
    <x v="1381"/>
    <n v="87632"/>
    <n v="6.4300000000000006"/>
    <x v="3"/>
  </r>
  <r>
    <x v="879"/>
    <s v="Pam Gilbert"/>
    <x v="1"/>
    <n v="0.02"/>
    <n v="5.98"/>
    <n v="5.15"/>
    <x v="1"/>
    <x v="3"/>
    <x v="2"/>
    <x v="7"/>
    <s v="Small Box"/>
    <x v="764"/>
    <n v="0.36"/>
    <x v="0"/>
    <x v="1"/>
    <x v="18"/>
    <x v="709"/>
    <n v="78664"/>
    <x v="127"/>
    <x v="131"/>
    <x v="1353"/>
    <x v="6"/>
    <x v="1382"/>
    <n v="87407"/>
    <n v="5.9600000000000009"/>
    <x v="1"/>
  </r>
  <r>
    <x v="880"/>
    <s v="Dan Lamm"/>
    <x v="1"/>
    <n v="0.05"/>
    <n v="6.48"/>
    <n v="2.74"/>
    <x v="1"/>
    <x v="3"/>
    <x v="1"/>
    <x v="1"/>
    <s v="Small Pack"/>
    <x v="765"/>
    <n v="0.71"/>
    <x v="0"/>
    <x v="0"/>
    <x v="9"/>
    <x v="710"/>
    <n v="27203"/>
    <x v="127"/>
    <x v="125"/>
    <x v="1354"/>
    <x v="9"/>
    <x v="1383"/>
    <n v="91042"/>
    <n v="6.4300000000000006"/>
    <x v="0"/>
  </r>
  <r>
    <x v="880"/>
    <s v="Dan Lamm"/>
    <x v="1"/>
    <n v="0.09"/>
    <n v="12.53"/>
    <n v="0.5"/>
    <x v="1"/>
    <x v="3"/>
    <x v="2"/>
    <x v="13"/>
    <s v="Small Box"/>
    <x v="655"/>
    <n v="0.38"/>
    <x v="0"/>
    <x v="0"/>
    <x v="9"/>
    <x v="710"/>
    <n v="27203"/>
    <x v="127"/>
    <x v="126"/>
    <x v="1355"/>
    <x v="12"/>
    <x v="1384"/>
    <n v="91042"/>
    <n v="12.44"/>
    <x v="0"/>
  </r>
  <r>
    <x v="880"/>
    <s v="Dan Lamm"/>
    <x v="1"/>
    <n v="0.08"/>
    <n v="65.989999999999995"/>
    <n v="8.99"/>
    <x v="2"/>
    <x v="3"/>
    <x v="1"/>
    <x v="12"/>
    <s v="Small Box"/>
    <x v="519"/>
    <n v="0.55000000000000004"/>
    <x v="0"/>
    <x v="0"/>
    <x v="9"/>
    <x v="710"/>
    <n v="27203"/>
    <x v="127"/>
    <x v="131"/>
    <x v="1356"/>
    <x v="2"/>
    <x v="1385"/>
    <n v="91042"/>
    <n v="65.91"/>
    <x v="0"/>
  </r>
  <r>
    <x v="881"/>
    <s v="Theodore Moran"/>
    <x v="1"/>
    <n v="0"/>
    <n v="99.99"/>
    <n v="19.989999999999998"/>
    <x v="1"/>
    <x v="1"/>
    <x v="1"/>
    <x v="3"/>
    <s v="Small Box"/>
    <x v="505"/>
    <n v="0.52"/>
    <x v="0"/>
    <x v="2"/>
    <x v="4"/>
    <x v="221"/>
    <n v="98052"/>
    <x v="128"/>
    <x v="131"/>
    <x v="1357"/>
    <x v="5"/>
    <x v="1386"/>
    <n v="91454"/>
    <n v="99.99"/>
    <x v="2"/>
  </r>
  <r>
    <x v="882"/>
    <s v="Ray Oakley"/>
    <x v="1"/>
    <n v="0.06"/>
    <n v="13.99"/>
    <n v="7.51"/>
    <x v="1"/>
    <x v="1"/>
    <x v="1"/>
    <x v="3"/>
    <s v="Medium Box"/>
    <x v="343"/>
    <n v="0.39"/>
    <x v="0"/>
    <x v="1"/>
    <x v="2"/>
    <x v="711"/>
    <n v="47906"/>
    <x v="128"/>
    <x v="132"/>
    <x v="1358"/>
    <x v="31"/>
    <x v="1387"/>
    <n v="89943"/>
    <n v="13.93"/>
    <x v="1"/>
  </r>
  <r>
    <x v="882"/>
    <s v="Ray Oakley"/>
    <x v="1"/>
    <n v="0.06"/>
    <n v="15.04"/>
    <n v="1.97"/>
    <x v="1"/>
    <x v="1"/>
    <x v="2"/>
    <x v="7"/>
    <s v="Wrap Bag"/>
    <x v="10"/>
    <n v="0.39"/>
    <x v="0"/>
    <x v="1"/>
    <x v="2"/>
    <x v="711"/>
    <n v="47906"/>
    <x v="128"/>
    <x v="126"/>
    <x v="1359"/>
    <x v="6"/>
    <x v="1388"/>
    <n v="89943"/>
    <n v="14.979999999999999"/>
    <x v="1"/>
  </r>
  <r>
    <x v="776"/>
    <s v="William Woodard"/>
    <x v="1"/>
    <n v="0.03"/>
    <n v="17.48"/>
    <n v="1.99"/>
    <x v="1"/>
    <x v="3"/>
    <x v="1"/>
    <x v="1"/>
    <s v="Small Pack"/>
    <x v="18"/>
    <n v="0.45"/>
    <x v="0"/>
    <x v="0"/>
    <x v="12"/>
    <x v="645"/>
    <n v="33156"/>
    <x v="128"/>
    <x v="131"/>
    <x v="1360"/>
    <x v="21"/>
    <x v="1389"/>
    <n v="90753"/>
    <n v="17.45"/>
    <x v="0"/>
  </r>
  <r>
    <x v="883"/>
    <s v="Lloyd Spencer"/>
    <x v="2"/>
    <n v="0.09"/>
    <n v="7.64"/>
    <n v="5.83"/>
    <x v="1"/>
    <x v="0"/>
    <x v="2"/>
    <x v="7"/>
    <s v="Wrap Bag"/>
    <x v="55"/>
    <n v="0.36"/>
    <x v="0"/>
    <x v="3"/>
    <x v="29"/>
    <x v="712"/>
    <n v="4070"/>
    <x v="128"/>
    <x v="130"/>
    <x v="1361"/>
    <x v="13"/>
    <x v="1390"/>
    <n v="89434"/>
    <n v="7.55"/>
    <x v="3"/>
  </r>
  <r>
    <x v="125"/>
    <s v="Laurence Simon"/>
    <x v="2"/>
    <n v="0.08"/>
    <n v="6.48"/>
    <n v="2.74"/>
    <x v="1"/>
    <x v="2"/>
    <x v="1"/>
    <x v="1"/>
    <s v="Small Pack"/>
    <x v="765"/>
    <n v="0.71"/>
    <x v="0"/>
    <x v="1"/>
    <x v="6"/>
    <x v="118"/>
    <n v="63129"/>
    <x v="128"/>
    <x v="132"/>
    <x v="1362"/>
    <x v="27"/>
    <x v="1391"/>
    <n v="87899"/>
    <n v="6.4"/>
    <x v="1"/>
  </r>
  <r>
    <x v="185"/>
    <s v="Dennis Bowen"/>
    <x v="4"/>
    <n v="0.04"/>
    <n v="95.43"/>
    <n v="19.989999999999998"/>
    <x v="1"/>
    <x v="0"/>
    <x v="2"/>
    <x v="6"/>
    <s v="Small Box"/>
    <x v="465"/>
    <n v="0.79"/>
    <x v="0"/>
    <x v="3"/>
    <x v="28"/>
    <x v="174"/>
    <n v="19464"/>
    <x v="128"/>
    <x v="132"/>
    <x v="1363"/>
    <x v="62"/>
    <x v="1392"/>
    <n v="88783"/>
    <n v="95.39"/>
    <x v="3"/>
  </r>
  <r>
    <x v="884"/>
    <s v="Chad Henson"/>
    <x v="1"/>
    <n v="0.01"/>
    <n v="500.98"/>
    <n v="26"/>
    <x v="0"/>
    <x v="3"/>
    <x v="0"/>
    <x v="9"/>
    <s v="Jumbo Drum"/>
    <x v="725"/>
    <n v="0.6"/>
    <x v="0"/>
    <x v="3"/>
    <x v="44"/>
    <x v="713"/>
    <n v="25705"/>
    <x v="129"/>
    <x v="132"/>
    <x v="1364"/>
    <x v="15"/>
    <x v="1393"/>
    <n v="90796"/>
    <n v="500.97"/>
    <x v="3"/>
  </r>
  <r>
    <x v="884"/>
    <s v="Chad Henson"/>
    <x v="1"/>
    <n v="0.08"/>
    <n v="9.77"/>
    <n v="6.02"/>
    <x v="1"/>
    <x v="3"/>
    <x v="0"/>
    <x v="11"/>
    <s v="Medium Box"/>
    <x v="669"/>
    <n v="0.48"/>
    <x v="0"/>
    <x v="3"/>
    <x v="44"/>
    <x v="713"/>
    <n v="25705"/>
    <x v="129"/>
    <x v="132"/>
    <x v="1365"/>
    <x v="13"/>
    <x v="1394"/>
    <n v="90796"/>
    <n v="9.69"/>
    <x v="3"/>
  </r>
  <r>
    <x v="884"/>
    <s v="Chad Henson"/>
    <x v="1"/>
    <n v="0.09"/>
    <n v="3.28"/>
    <n v="0.98"/>
    <x v="1"/>
    <x v="3"/>
    <x v="2"/>
    <x v="2"/>
    <s v="Wrap Bag"/>
    <x v="766"/>
    <n v="0.59"/>
    <x v="0"/>
    <x v="3"/>
    <x v="44"/>
    <x v="713"/>
    <n v="25705"/>
    <x v="129"/>
    <x v="129"/>
    <x v="1366"/>
    <x v="25"/>
    <x v="1395"/>
    <n v="90796"/>
    <n v="3.19"/>
    <x v="3"/>
  </r>
  <r>
    <x v="885"/>
    <s v="Jerry Ennis"/>
    <x v="1"/>
    <n v="0.03"/>
    <n v="2.16"/>
    <n v="6.05"/>
    <x v="1"/>
    <x v="1"/>
    <x v="2"/>
    <x v="5"/>
    <s v="Small Box"/>
    <x v="287"/>
    <n v="0.37"/>
    <x v="0"/>
    <x v="2"/>
    <x v="8"/>
    <x v="714"/>
    <n v="95823"/>
    <x v="129"/>
    <x v="132"/>
    <x v="1367"/>
    <x v="12"/>
    <x v="1396"/>
    <n v="87824"/>
    <n v="2.1300000000000003"/>
    <x v="2"/>
  </r>
  <r>
    <x v="885"/>
    <s v="Jerry Ennis"/>
    <x v="1"/>
    <n v="0.03"/>
    <n v="9.7100000000000009"/>
    <n v="9.4499999999999993"/>
    <x v="1"/>
    <x v="1"/>
    <x v="2"/>
    <x v="6"/>
    <s v="Small Box"/>
    <x v="386"/>
    <n v="0.6"/>
    <x v="0"/>
    <x v="2"/>
    <x v="8"/>
    <x v="714"/>
    <n v="95823"/>
    <x v="129"/>
    <x v="131"/>
    <x v="1368"/>
    <x v="0"/>
    <x v="1397"/>
    <n v="87824"/>
    <n v="9.6800000000000015"/>
    <x v="2"/>
  </r>
  <r>
    <x v="176"/>
    <s v="Joe George"/>
    <x v="1"/>
    <n v="0.09"/>
    <n v="1.74"/>
    <n v="4.08"/>
    <x v="2"/>
    <x v="1"/>
    <x v="0"/>
    <x v="11"/>
    <s v="Small Pack"/>
    <x v="244"/>
    <n v="0.53"/>
    <x v="0"/>
    <x v="0"/>
    <x v="17"/>
    <x v="165"/>
    <n v="71111"/>
    <x v="129"/>
    <x v="129"/>
    <x v="1369"/>
    <x v="7"/>
    <x v="1398"/>
    <n v="88713"/>
    <n v="1.65"/>
    <x v="0"/>
  </r>
  <r>
    <x v="176"/>
    <s v="Joe George"/>
    <x v="1"/>
    <n v="0.08"/>
    <n v="227.55"/>
    <n v="32.479999999999997"/>
    <x v="0"/>
    <x v="1"/>
    <x v="0"/>
    <x v="0"/>
    <s v="Jumbo Box"/>
    <x v="767"/>
    <n v="0.68"/>
    <x v="0"/>
    <x v="0"/>
    <x v="17"/>
    <x v="165"/>
    <n v="71111"/>
    <x v="129"/>
    <x v="131"/>
    <x v="1370"/>
    <x v="47"/>
    <x v="1399"/>
    <n v="88713"/>
    <n v="227.47"/>
    <x v="0"/>
  </r>
  <r>
    <x v="203"/>
    <s v="Melinda Thornton"/>
    <x v="2"/>
    <n v="0.01"/>
    <n v="15.67"/>
    <n v="1.39"/>
    <x v="2"/>
    <x v="1"/>
    <x v="2"/>
    <x v="15"/>
    <s v="Small Box"/>
    <x v="768"/>
    <n v="0.38"/>
    <x v="0"/>
    <x v="0"/>
    <x v="21"/>
    <x v="190"/>
    <n v="20190"/>
    <x v="129"/>
    <x v="131"/>
    <x v="1371"/>
    <x v="8"/>
    <x v="1400"/>
    <n v="90190"/>
    <n v="15.66"/>
    <x v="0"/>
  </r>
  <r>
    <x v="886"/>
    <s v="Shirley Riley"/>
    <x v="2"/>
    <n v="0.02"/>
    <n v="3.8"/>
    <n v="1.49"/>
    <x v="1"/>
    <x v="0"/>
    <x v="2"/>
    <x v="5"/>
    <s v="Small Box"/>
    <x v="381"/>
    <n v="0.38"/>
    <x v="0"/>
    <x v="3"/>
    <x v="35"/>
    <x v="203"/>
    <n v="2215"/>
    <x v="129"/>
    <x v="130"/>
    <x v="1372"/>
    <x v="18"/>
    <x v="1401"/>
    <n v="87617"/>
    <n v="3.78"/>
    <x v="3"/>
  </r>
  <r>
    <x v="321"/>
    <s v="Mitchell Ross"/>
    <x v="0"/>
    <n v="0.03"/>
    <n v="223.98"/>
    <n v="15.01"/>
    <x v="1"/>
    <x v="0"/>
    <x v="2"/>
    <x v="5"/>
    <s v="Small Box"/>
    <x v="769"/>
    <n v="0.38"/>
    <x v="0"/>
    <x v="0"/>
    <x v="21"/>
    <x v="289"/>
    <n v="22015"/>
    <x v="130"/>
    <x v="129"/>
    <x v="1373"/>
    <x v="31"/>
    <x v="1402"/>
    <n v="86725"/>
    <n v="223.95"/>
    <x v="0"/>
  </r>
  <r>
    <x v="887"/>
    <s v="Gwendolyn F Tyson"/>
    <x v="4"/>
    <n v="0.09"/>
    <n v="78.69"/>
    <n v="19.989999999999998"/>
    <x v="1"/>
    <x v="0"/>
    <x v="0"/>
    <x v="11"/>
    <s v="Small Box"/>
    <x v="390"/>
    <n v="0.43"/>
    <x v="0"/>
    <x v="1"/>
    <x v="7"/>
    <x v="7"/>
    <n v="55372"/>
    <x v="130"/>
    <x v="133"/>
    <x v="1374"/>
    <x v="47"/>
    <x v="1403"/>
    <n v="86838"/>
    <n v="78.599999999999994"/>
    <x v="1"/>
  </r>
  <r>
    <x v="887"/>
    <s v="Gwendolyn F Tyson"/>
    <x v="4"/>
    <n v="0.08"/>
    <n v="3.28"/>
    <n v="2.31"/>
    <x v="1"/>
    <x v="0"/>
    <x v="2"/>
    <x v="2"/>
    <s v="Wrap Bag"/>
    <x v="770"/>
    <n v="0.56000000000000005"/>
    <x v="0"/>
    <x v="1"/>
    <x v="7"/>
    <x v="7"/>
    <n v="55372"/>
    <x v="130"/>
    <x v="129"/>
    <x v="1375"/>
    <x v="12"/>
    <x v="1404"/>
    <n v="86838"/>
    <n v="3.1999999999999997"/>
    <x v="1"/>
  </r>
  <r>
    <x v="887"/>
    <s v="Gwendolyn F Tyson"/>
    <x v="4"/>
    <n v="0.05"/>
    <n v="3.28"/>
    <n v="4.2"/>
    <x v="1"/>
    <x v="0"/>
    <x v="2"/>
    <x v="2"/>
    <s v="Wrap Bag"/>
    <x v="771"/>
    <n v="0.56000000000000005"/>
    <x v="0"/>
    <x v="1"/>
    <x v="7"/>
    <x v="7"/>
    <n v="55372"/>
    <x v="130"/>
    <x v="129"/>
    <x v="1376"/>
    <x v="7"/>
    <x v="1405"/>
    <n v="86838"/>
    <n v="3.23"/>
    <x v="1"/>
  </r>
  <r>
    <x v="887"/>
    <s v="Gwendolyn F Tyson"/>
    <x v="4"/>
    <n v="0.05"/>
    <n v="3.58"/>
    <n v="1.63"/>
    <x v="1"/>
    <x v="0"/>
    <x v="2"/>
    <x v="14"/>
    <s v="Wrap Bag"/>
    <x v="701"/>
    <n v="0.36"/>
    <x v="0"/>
    <x v="1"/>
    <x v="7"/>
    <x v="7"/>
    <n v="55372"/>
    <x v="130"/>
    <x v="129"/>
    <x v="1377"/>
    <x v="7"/>
    <x v="1406"/>
    <n v="86838"/>
    <n v="3.5300000000000002"/>
    <x v="1"/>
  </r>
  <r>
    <x v="760"/>
    <s v="Kate Peck"/>
    <x v="4"/>
    <n v="0"/>
    <n v="9.27"/>
    <n v="4.3899999999999997"/>
    <x v="1"/>
    <x v="3"/>
    <x v="2"/>
    <x v="7"/>
    <s v="Wrap Bag"/>
    <x v="772"/>
    <n v="0.38"/>
    <x v="0"/>
    <x v="1"/>
    <x v="20"/>
    <x v="634"/>
    <n v="52722"/>
    <x v="130"/>
    <x v="133"/>
    <x v="1378"/>
    <x v="3"/>
    <x v="1407"/>
    <n v="86959"/>
    <n v="9.27"/>
    <x v="1"/>
  </r>
  <r>
    <x v="326"/>
    <s v="Rosemary Branch"/>
    <x v="3"/>
    <n v="0.04"/>
    <n v="5.98"/>
    <n v="4.38"/>
    <x v="1"/>
    <x v="3"/>
    <x v="1"/>
    <x v="1"/>
    <s v="Small Pack"/>
    <x v="773"/>
    <n v="0.75"/>
    <x v="0"/>
    <x v="0"/>
    <x v="12"/>
    <x v="292"/>
    <n v="33433"/>
    <x v="130"/>
    <x v="133"/>
    <x v="1379"/>
    <x v="8"/>
    <x v="1408"/>
    <n v="89515"/>
    <n v="5.94"/>
    <x v="0"/>
  </r>
  <r>
    <x v="215"/>
    <s v="Jean Khan"/>
    <x v="1"/>
    <n v="0.08"/>
    <n v="2.62"/>
    <n v="0.8"/>
    <x v="2"/>
    <x v="0"/>
    <x v="2"/>
    <x v="14"/>
    <s v="Wrap Bag"/>
    <x v="672"/>
    <n v="0.39"/>
    <x v="0"/>
    <x v="2"/>
    <x v="8"/>
    <x v="199"/>
    <n v="94025"/>
    <x v="131"/>
    <x v="130"/>
    <x v="1380"/>
    <x v="4"/>
    <x v="1409"/>
    <n v="88728"/>
    <n v="2.54"/>
    <x v="2"/>
  </r>
  <r>
    <x v="888"/>
    <s v="Evan K Bullard"/>
    <x v="4"/>
    <n v="0.03"/>
    <n v="162.93"/>
    <n v="19.989999999999998"/>
    <x v="1"/>
    <x v="3"/>
    <x v="2"/>
    <x v="15"/>
    <s v="Small Box"/>
    <x v="774"/>
    <n v="0.39"/>
    <x v="0"/>
    <x v="3"/>
    <x v="22"/>
    <x v="715"/>
    <n v="6770"/>
    <x v="131"/>
    <x v="133"/>
    <x v="1381"/>
    <x v="6"/>
    <x v="1410"/>
    <n v="88644"/>
    <n v="162.9"/>
    <x v="3"/>
  </r>
  <r>
    <x v="889"/>
    <s v="Marlene Abrams"/>
    <x v="4"/>
    <n v="0.01"/>
    <n v="11.58"/>
    <n v="5.72"/>
    <x v="1"/>
    <x v="3"/>
    <x v="2"/>
    <x v="15"/>
    <s v="Small Box"/>
    <x v="193"/>
    <n v="0.35"/>
    <x v="0"/>
    <x v="3"/>
    <x v="22"/>
    <x v="495"/>
    <n v="6478"/>
    <x v="131"/>
    <x v="130"/>
    <x v="1382"/>
    <x v="0"/>
    <x v="1411"/>
    <n v="88644"/>
    <n v="11.57"/>
    <x v="3"/>
  </r>
  <r>
    <x v="890"/>
    <s v="Kathryn Patrick"/>
    <x v="4"/>
    <n v="0.01"/>
    <n v="55.99"/>
    <n v="5"/>
    <x v="1"/>
    <x v="3"/>
    <x v="1"/>
    <x v="12"/>
    <s v="Small Pack"/>
    <x v="620"/>
    <n v="0.8"/>
    <x v="0"/>
    <x v="3"/>
    <x v="29"/>
    <x v="329"/>
    <n v="4210"/>
    <x v="131"/>
    <x v="133"/>
    <x v="1383"/>
    <x v="4"/>
    <x v="1412"/>
    <n v="88644"/>
    <n v="55.980000000000004"/>
    <x v="3"/>
  </r>
  <r>
    <x v="891"/>
    <s v="William Larson"/>
    <x v="4"/>
    <n v="0.06"/>
    <n v="13.9"/>
    <n v="7.59"/>
    <x v="1"/>
    <x v="3"/>
    <x v="2"/>
    <x v="16"/>
    <s v="Small Pack"/>
    <x v="763"/>
    <n v="0.56000000000000005"/>
    <x v="0"/>
    <x v="3"/>
    <x v="47"/>
    <x v="105"/>
    <n v="3301"/>
    <x v="131"/>
    <x v="133"/>
    <x v="1384"/>
    <x v="4"/>
    <x v="1413"/>
    <n v="88644"/>
    <n v="13.84"/>
    <x v="3"/>
  </r>
  <r>
    <x v="892"/>
    <s v="Sharon Marcus"/>
    <x v="4"/>
    <n v="0"/>
    <n v="25.38"/>
    <n v="8.99"/>
    <x v="1"/>
    <x v="1"/>
    <x v="0"/>
    <x v="11"/>
    <s v="Small Pack"/>
    <x v="746"/>
    <n v="0.5"/>
    <x v="0"/>
    <x v="2"/>
    <x v="4"/>
    <x v="716"/>
    <n v="98632"/>
    <x v="131"/>
    <x v="130"/>
    <x v="1385"/>
    <x v="60"/>
    <x v="1414"/>
    <n v="88826"/>
    <n v="25.38"/>
    <x v="2"/>
  </r>
  <r>
    <x v="46"/>
    <s v="Ted Dunlap"/>
    <x v="3"/>
    <n v="0.06"/>
    <n v="30.42"/>
    <n v="8.65"/>
    <x v="1"/>
    <x v="3"/>
    <x v="1"/>
    <x v="1"/>
    <s v="Small Box"/>
    <x v="111"/>
    <n v="0.74"/>
    <x v="0"/>
    <x v="3"/>
    <x v="11"/>
    <x v="43"/>
    <n v="11729"/>
    <x v="131"/>
    <x v="130"/>
    <x v="1386"/>
    <x v="19"/>
    <x v="1415"/>
    <n v="86124"/>
    <n v="30.360000000000003"/>
    <x v="3"/>
  </r>
  <r>
    <x v="46"/>
    <s v="Ted Dunlap"/>
    <x v="3"/>
    <n v="0.02"/>
    <n v="37.94"/>
    <n v="5.08"/>
    <x v="1"/>
    <x v="3"/>
    <x v="2"/>
    <x v="7"/>
    <s v="Wrap Bag"/>
    <x v="357"/>
    <n v="0.38"/>
    <x v="0"/>
    <x v="3"/>
    <x v="11"/>
    <x v="43"/>
    <n v="11729"/>
    <x v="131"/>
    <x v="133"/>
    <x v="1387"/>
    <x v="2"/>
    <x v="1416"/>
    <n v="86124"/>
    <n v="37.919999999999995"/>
    <x v="3"/>
  </r>
  <r>
    <x v="216"/>
    <s v="Diana Xu"/>
    <x v="0"/>
    <n v="0.01"/>
    <n v="95.99"/>
    <n v="4.9000000000000004"/>
    <x v="1"/>
    <x v="3"/>
    <x v="1"/>
    <x v="12"/>
    <s v="Small Box"/>
    <x v="243"/>
    <n v="0.56000000000000005"/>
    <x v="0"/>
    <x v="2"/>
    <x v="3"/>
    <x v="3"/>
    <n v="80525"/>
    <x v="132"/>
    <x v="130"/>
    <x v="1388"/>
    <x v="1"/>
    <x v="1417"/>
    <n v="87671"/>
    <n v="95.97999999999999"/>
    <x v="2"/>
  </r>
  <r>
    <x v="893"/>
    <s v="Steve McKee"/>
    <x v="0"/>
    <n v="7.0000000000000007E-2"/>
    <n v="152.47999999999999"/>
    <n v="6.5"/>
    <x v="1"/>
    <x v="0"/>
    <x v="1"/>
    <x v="1"/>
    <s v="Small Box"/>
    <x v="573"/>
    <n v="0.74"/>
    <x v="0"/>
    <x v="0"/>
    <x v="34"/>
    <x v="135"/>
    <n v="37130"/>
    <x v="132"/>
    <x v="134"/>
    <x v="1389"/>
    <x v="64"/>
    <x v="1418"/>
    <n v="90706"/>
    <n v="152.41"/>
    <x v="0"/>
  </r>
  <r>
    <x v="894"/>
    <s v="Carla Hauser"/>
    <x v="0"/>
    <n v="0"/>
    <n v="5.28"/>
    <n v="5.61"/>
    <x v="1"/>
    <x v="3"/>
    <x v="2"/>
    <x v="7"/>
    <s v="Small Box"/>
    <x v="718"/>
    <n v="0.4"/>
    <x v="0"/>
    <x v="0"/>
    <x v="1"/>
    <x v="362"/>
    <n v="71854"/>
    <x v="132"/>
    <x v="133"/>
    <x v="1390"/>
    <x v="9"/>
    <x v="1419"/>
    <n v="90187"/>
    <n v="5.28"/>
    <x v="0"/>
  </r>
  <r>
    <x v="895"/>
    <s v="Bonnie Chambers"/>
    <x v="2"/>
    <n v="0.08"/>
    <n v="4.8899999999999997"/>
    <n v="4.93"/>
    <x v="2"/>
    <x v="2"/>
    <x v="1"/>
    <x v="1"/>
    <s v="Small Pack"/>
    <x v="327"/>
    <n v="0.66"/>
    <x v="0"/>
    <x v="2"/>
    <x v="41"/>
    <x v="717"/>
    <n v="85301"/>
    <x v="132"/>
    <x v="133"/>
    <x v="1391"/>
    <x v="40"/>
    <x v="1420"/>
    <n v="89647"/>
    <n v="4.8099999999999996"/>
    <x v="2"/>
  </r>
  <r>
    <x v="895"/>
    <s v="Bonnie Chambers"/>
    <x v="2"/>
    <n v="7.0000000000000007E-2"/>
    <n v="6.68"/>
    <n v="6.92"/>
    <x v="1"/>
    <x v="2"/>
    <x v="2"/>
    <x v="7"/>
    <s v="Small Box"/>
    <x v="775"/>
    <n v="0.37"/>
    <x v="0"/>
    <x v="2"/>
    <x v="41"/>
    <x v="717"/>
    <n v="85301"/>
    <x v="132"/>
    <x v="135"/>
    <x v="1392"/>
    <x v="47"/>
    <x v="1421"/>
    <n v="89647"/>
    <n v="6.6099999999999994"/>
    <x v="2"/>
  </r>
  <r>
    <x v="896"/>
    <s v="Alice Coley"/>
    <x v="4"/>
    <n v="0.05"/>
    <n v="59.78"/>
    <n v="10.29"/>
    <x v="1"/>
    <x v="0"/>
    <x v="2"/>
    <x v="5"/>
    <s v="Small Box"/>
    <x v="776"/>
    <n v="0.39"/>
    <x v="0"/>
    <x v="1"/>
    <x v="10"/>
    <x v="718"/>
    <n v="61801"/>
    <x v="132"/>
    <x v="130"/>
    <x v="1393"/>
    <x v="12"/>
    <x v="1422"/>
    <n v="91174"/>
    <n v="59.730000000000004"/>
    <x v="1"/>
  </r>
  <r>
    <x v="897"/>
    <s v="Ruth Lamm"/>
    <x v="4"/>
    <n v="0.08"/>
    <n v="20.99"/>
    <n v="1.25"/>
    <x v="1"/>
    <x v="0"/>
    <x v="1"/>
    <x v="12"/>
    <s v="Small Pack"/>
    <x v="777"/>
    <n v="0.83"/>
    <x v="0"/>
    <x v="1"/>
    <x v="10"/>
    <x v="719"/>
    <n v="60061"/>
    <x v="132"/>
    <x v="134"/>
    <x v="1394"/>
    <x v="51"/>
    <x v="1423"/>
    <n v="91174"/>
    <n v="20.91"/>
    <x v="1"/>
  </r>
  <r>
    <x v="898"/>
    <s v="Pam Bennett"/>
    <x v="4"/>
    <n v="0.02"/>
    <n v="15.94"/>
    <n v="5.45"/>
    <x v="1"/>
    <x v="2"/>
    <x v="2"/>
    <x v="2"/>
    <s v="Small Pack"/>
    <x v="778"/>
    <n v="0.55000000000000004"/>
    <x v="0"/>
    <x v="1"/>
    <x v="10"/>
    <x v="720"/>
    <n v="62901"/>
    <x v="132"/>
    <x v="130"/>
    <x v="1395"/>
    <x v="46"/>
    <x v="1424"/>
    <n v="87110"/>
    <n v="15.92"/>
    <x v="1"/>
  </r>
  <r>
    <x v="899"/>
    <s v="Glen Newman"/>
    <x v="0"/>
    <n v="0.02"/>
    <n v="39.06"/>
    <n v="10.55"/>
    <x v="1"/>
    <x v="0"/>
    <x v="2"/>
    <x v="5"/>
    <s v="Small Box"/>
    <x v="62"/>
    <n v="0.37"/>
    <x v="0"/>
    <x v="3"/>
    <x v="28"/>
    <x v="721"/>
    <n v="15221"/>
    <x v="133"/>
    <x v="130"/>
    <x v="1396"/>
    <x v="47"/>
    <x v="1425"/>
    <n v="88633"/>
    <n v="39.04"/>
    <x v="3"/>
  </r>
  <r>
    <x v="899"/>
    <s v="Glen Newman"/>
    <x v="0"/>
    <n v="0.1"/>
    <n v="37.700000000000003"/>
    <n v="2.99"/>
    <x v="1"/>
    <x v="0"/>
    <x v="2"/>
    <x v="5"/>
    <s v="Small Box"/>
    <x v="779"/>
    <n v="0.35"/>
    <x v="0"/>
    <x v="3"/>
    <x v="28"/>
    <x v="721"/>
    <n v="15221"/>
    <x v="133"/>
    <x v="134"/>
    <x v="1397"/>
    <x v="27"/>
    <x v="1426"/>
    <n v="88633"/>
    <n v="37.6"/>
    <x v="3"/>
  </r>
  <r>
    <x v="900"/>
    <s v="Laurie Hanna"/>
    <x v="1"/>
    <n v="0.05"/>
    <n v="26.48"/>
    <n v="6.93"/>
    <x v="1"/>
    <x v="0"/>
    <x v="0"/>
    <x v="11"/>
    <s v="Small Box"/>
    <x v="780"/>
    <n v="0.49"/>
    <x v="0"/>
    <x v="2"/>
    <x v="24"/>
    <x v="722"/>
    <n v="59601"/>
    <x v="133"/>
    <x v="134"/>
    <x v="1398"/>
    <x v="40"/>
    <x v="1427"/>
    <n v="90031"/>
    <n v="26.43"/>
    <x v="2"/>
  </r>
  <r>
    <x v="901"/>
    <s v="Tony Wilkins Winters"/>
    <x v="1"/>
    <n v="0.05"/>
    <n v="26.48"/>
    <n v="6.93"/>
    <x v="1"/>
    <x v="0"/>
    <x v="0"/>
    <x v="11"/>
    <s v="Small Box"/>
    <x v="780"/>
    <n v="0.49"/>
    <x v="0"/>
    <x v="3"/>
    <x v="11"/>
    <x v="13"/>
    <n v="10012"/>
    <x v="133"/>
    <x v="134"/>
    <x v="1399"/>
    <x v="67"/>
    <x v="1428"/>
    <n v="41793"/>
    <n v="26.43"/>
    <x v="3"/>
  </r>
  <r>
    <x v="188"/>
    <s v="David Weaver"/>
    <x v="1"/>
    <n v="0.01"/>
    <n v="30.98"/>
    <n v="6.5"/>
    <x v="1"/>
    <x v="3"/>
    <x v="1"/>
    <x v="1"/>
    <s v="Small Box"/>
    <x v="781"/>
    <n v="0.64"/>
    <x v="0"/>
    <x v="2"/>
    <x v="15"/>
    <x v="177"/>
    <n v="84117"/>
    <x v="133"/>
    <x v="134"/>
    <x v="1400"/>
    <x v="8"/>
    <x v="1429"/>
    <n v="90001"/>
    <n v="30.97"/>
    <x v="2"/>
  </r>
  <r>
    <x v="188"/>
    <s v="David Weaver"/>
    <x v="1"/>
    <n v="0.01"/>
    <n v="40.99"/>
    <n v="19.989999999999998"/>
    <x v="1"/>
    <x v="3"/>
    <x v="2"/>
    <x v="7"/>
    <s v="Small Box"/>
    <x v="397"/>
    <n v="0.36"/>
    <x v="0"/>
    <x v="2"/>
    <x v="15"/>
    <x v="177"/>
    <n v="84117"/>
    <x v="133"/>
    <x v="136"/>
    <x v="1401"/>
    <x v="8"/>
    <x v="1430"/>
    <n v="90001"/>
    <n v="40.980000000000004"/>
    <x v="2"/>
  </r>
  <r>
    <x v="902"/>
    <s v="Ross Frederick"/>
    <x v="4"/>
    <n v="0.08"/>
    <n v="6.48"/>
    <n v="7.03"/>
    <x v="1"/>
    <x v="3"/>
    <x v="2"/>
    <x v="7"/>
    <s v="Small Box"/>
    <x v="782"/>
    <n v="0.37"/>
    <x v="0"/>
    <x v="1"/>
    <x v="18"/>
    <x v="723"/>
    <n v="78207"/>
    <x v="133"/>
    <x v="134"/>
    <x v="1402"/>
    <x v="19"/>
    <x v="1431"/>
    <n v="90594"/>
    <n v="6.4"/>
    <x v="1"/>
  </r>
  <r>
    <x v="902"/>
    <s v="Ross Frederick"/>
    <x v="4"/>
    <n v="0.01"/>
    <n v="20.34"/>
    <n v="35"/>
    <x v="1"/>
    <x v="3"/>
    <x v="2"/>
    <x v="6"/>
    <s v="Large Box"/>
    <x v="65"/>
    <n v="0.84"/>
    <x v="0"/>
    <x v="1"/>
    <x v="18"/>
    <x v="723"/>
    <n v="78207"/>
    <x v="133"/>
    <x v="134"/>
    <x v="1403"/>
    <x v="62"/>
    <x v="1432"/>
    <n v="90594"/>
    <n v="20.329999999999998"/>
    <x v="1"/>
  </r>
  <r>
    <x v="324"/>
    <s v="Toni Swanson"/>
    <x v="4"/>
    <n v="0.08"/>
    <n v="2.94"/>
    <n v="0.96"/>
    <x v="1"/>
    <x v="1"/>
    <x v="2"/>
    <x v="2"/>
    <s v="Wrap Bag"/>
    <x v="265"/>
    <n v="0.57999999999999996"/>
    <x v="0"/>
    <x v="3"/>
    <x v="11"/>
    <x v="13"/>
    <n v="10154"/>
    <x v="133"/>
    <x v="137"/>
    <x v="1404"/>
    <x v="35"/>
    <x v="1433"/>
    <n v="8353"/>
    <n v="2.86"/>
    <x v="3"/>
  </r>
  <r>
    <x v="325"/>
    <s v="Jimmy Alston Holder"/>
    <x v="4"/>
    <n v="0.06"/>
    <n v="8.32"/>
    <n v="2.38"/>
    <x v="1"/>
    <x v="1"/>
    <x v="1"/>
    <x v="1"/>
    <s v="Small Pack"/>
    <x v="460"/>
    <n v="0.74"/>
    <x v="0"/>
    <x v="2"/>
    <x v="4"/>
    <x v="20"/>
    <n v="98115"/>
    <x v="133"/>
    <x v="137"/>
    <x v="1405"/>
    <x v="4"/>
    <x v="1434"/>
    <n v="88905"/>
    <n v="8.26"/>
    <x v="2"/>
  </r>
  <r>
    <x v="325"/>
    <s v="Jimmy Alston Holder"/>
    <x v="4"/>
    <n v="0.08"/>
    <n v="2.94"/>
    <n v="0.96"/>
    <x v="1"/>
    <x v="1"/>
    <x v="2"/>
    <x v="2"/>
    <s v="Wrap Bag"/>
    <x v="265"/>
    <n v="0.57999999999999996"/>
    <x v="0"/>
    <x v="2"/>
    <x v="4"/>
    <x v="20"/>
    <n v="98115"/>
    <x v="133"/>
    <x v="137"/>
    <x v="1404"/>
    <x v="5"/>
    <x v="1435"/>
    <n v="88905"/>
    <n v="2.86"/>
    <x v="2"/>
  </r>
  <r>
    <x v="903"/>
    <s v="Carrie Duke"/>
    <x v="3"/>
    <n v="0.08"/>
    <n v="73.98"/>
    <n v="4"/>
    <x v="1"/>
    <x v="3"/>
    <x v="1"/>
    <x v="1"/>
    <s v="Small Box"/>
    <x v="232"/>
    <n v="0.77"/>
    <x v="0"/>
    <x v="1"/>
    <x v="38"/>
    <x v="590"/>
    <n v="67846"/>
    <x v="133"/>
    <x v="136"/>
    <x v="1406"/>
    <x v="40"/>
    <x v="1436"/>
    <n v="86102"/>
    <n v="73.900000000000006"/>
    <x v="1"/>
  </r>
  <r>
    <x v="903"/>
    <s v="Carrie Duke"/>
    <x v="3"/>
    <n v="0.02"/>
    <n v="3.68"/>
    <n v="1.32"/>
    <x v="1"/>
    <x v="3"/>
    <x v="2"/>
    <x v="16"/>
    <s v="Wrap Bag"/>
    <x v="783"/>
    <n v="0.83"/>
    <x v="0"/>
    <x v="1"/>
    <x v="38"/>
    <x v="590"/>
    <n v="67846"/>
    <x v="133"/>
    <x v="137"/>
    <x v="1407"/>
    <x v="2"/>
    <x v="1437"/>
    <n v="86102"/>
    <n v="3.66"/>
    <x v="1"/>
  </r>
  <r>
    <x v="904"/>
    <s v="Dale Gillespie"/>
    <x v="0"/>
    <n v="0.04"/>
    <n v="18.97"/>
    <n v="9.5399999999999991"/>
    <x v="1"/>
    <x v="0"/>
    <x v="2"/>
    <x v="7"/>
    <s v="Small Box"/>
    <x v="141"/>
    <n v="0.37"/>
    <x v="0"/>
    <x v="2"/>
    <x v="8"/>
    <x v="724"/>
    <n v="94952"/>
    <x v="134"/>
    <x v="137"/>
    <x v="1408"/>
    <x v="18"/>
    <x v="1438"/>
    <n v="88534"/>
    <n v="18.93"/>
    <x v="2"/>
  </r>
  <r>
    <x v="904"/>
    <s v="Dale Gillespie"/>
    <x v="0"/>
    <n v="0.09"/>
    <n v="10.98"/>
    <n v="3.37"/>
    <x v="1"/>
    <x v="0"/>
    <x v="2"/>
    <x v="16"/>
    <s v="Small Pack"/>
    <x v="673"/>
    <n v="0.56999999999999995"/>
    <x v="0"/>
    <x v="2"/>
    <x v="8"/>
    <x v="724"/>
    <n v="94952"/>
    <x v="134"/>
    <x v="137"/>
    <x v="1409"/>
    <x v="2"/>
    <x v="1439"/>
    <n v="88534"/>
    <n v="10.89"/>
    <x v="2"/>
  </r>
  <r>
    <x v="490"/>
    <s v="Ashley Reese"/>
    <x v="0"/>
    <n v="7.0000000000000007E-2"/>
    <n v="279.48"/>
    <n v="35"/>
    <x v="1"/>
    <x v="0"/>
    <x v="2"/>
    <x v="6"/>
    <s v="Large Box"/>
    <x v="53"/>
    <n v="0.8"/>
    <x v="0"/>
    <x v="1"/>
    <x v="6"/>
    <x v="425"/>
    <n v="63116"/>
    <x v="134"/>
    <x v="134"/>
    <x v="1410"/>
    <x v="19"/>
    <x v="1440"/>
    <n v="88503"/>
    <n v="279.41000000000003"/>
    <x v="1"/>
  </r>
  <r>
    <x v="905"/>
    <s v="Jerome Burch"/>
    <x v="0"/>
    <n v="0"/>
    <n v="14.42"/>
    <n v="6.75"/>
    <x v="2"/>
    <x v="0"/>
    <x v="2"/>
    <x v="8"/>
    <s v="Medium Box"/>
    <x v="116"/>
    <n v="0.52"/>
    <x v="0"/>
    <x v="2"/>
    <x v="8"/>
    <x v="725"/>
    <n v="95991"/>
    <x v="134"/>
    <x v="137"/>
    <x v="1411"/>
    <x v="5"/>
    <x v="1441"/>
    <n v="87847"/>
    <n v="14.42"/>
    <x v="2"/>
  </r>
  <r>
    <x v="906"/>
    <s v="Hazel Jones"/>
    <x v="0"/>
    <n v="0.1"/>
    <n v="8.17"/>
    <n v="1.69"/>
    <x v="1"/>
    <x v="3"/>
    <x v="2"/>
    <x v="7"/>
    <s v="Wrap Bag"/>
    <x v="784"/>
    <n v="0.38"/>
    <x v="0"/>
    <x v="2"/>
    <x v="8"/>
    <x v="726"/>
    <n v="95207"/>
    <x v="134"/>
    <x v="134"/>
    <x v="1412"/>
    <x v="23"/>
    <x v="1442"/>
    <n v="88731"/>
    <n v="8.07"/>
    <x v="2"/>
  </r>
  <r>
    <x v="906"/>
    <s v="Hazel Jones"/>
    <x v="0"/>
    <n v="0.03"/>
    <n v="110.99"/>
    <n v="2.5"/>
    <x v="1"/>
    <x v="3"/>
    <x v="1"/>
    <x v="12"/>
    <s v="Small Box"/>
    <x v="21"/>
    <n v="0.56999999999999995"/>
    <x v="0"/>
    <x v="2"/>
    <x v="8"/>
    <x v="726"/>
    <n v="95207"/>
    <x v="134"/>
    <x v="136"/>
    <x v="1413"/>
    <x v="37"/>
    <x v="1443"/>
    <n v="88731"/>
    <n v="110.96"/>
    <x v="2"/>
  </r>
  <r>
    <x v="907"/>
    <s v="Jennifer Zimmerman"/>
    <x v="1"/>
    <n v="0.04"/>
    <n v="12.44"/>
    <n v="6.27"/>
    <x v="1"/>
    <x v="3"/>
    <x v="2"/>
    <x v="6"/>
    <s v="Medium Box"/>
    <x v="785"/>
    <n v="0.56999999999999995"/>
    <x v="0"/>
    <x v="0"/>
    <x v="1"/>
    <x v="727"/>
    <n v="72401"/>
    <x v="134"/>
    <x v="137"/>
    <x v="1414"/>
    <x v="24"/>
    <x v="1444"/>
    <n v="90787"/>
    <n v="12.4"/>
    <x v="0"/>
  </r>
  <r>
    <x v="257"/>
    <s v="Constance Flowers"/>
    <x v="1"/>
    <n v="0.04"/>
    <n v="12.44"/>
    <n v="6.27"/>
    <x v="1"/>
    <x v="3"/>
    <x v="2"/>
    <x v="6"/>
    <s v="Medium Box"/>
    <x v="785"/>
    <n v="0.56999999999999995"/>
    <x v="0"/>
    <x v="2"/>
    <x v="8"/>
    <x v="236"/>
    <n v="92037"/>
    <x v="134"/>
    <x v="137"/>
    <x v="1415"/>
    <x v="65"/>
    <x v="1445"/>
    <n v="32710"/>
    <n v="12.4"/>
    <x v="2"/>
  </r>
  <r>
    <x v="908"/>
    <s v="Tommy Lutz"/>
    <x v="1"/>
    <n v="0.09"/>
    <n v="5.4"/>
    <n v="7.78"/>
    <x v="1"/>
    <x v="3"/>
    <x v="2"/>
    <x v="5"/>
    <s v="Small Box"/>
    <x v="477"/>
    <n v="0.37"/>
    <x v="0"/>
    <x v="2"/>
    <x v="8"/>
    <x v="657"/>
    <n v="95616"/>
    <x v="134"/>
    <x v="137"/>
    <x v="1416"/>
    <x v="13"/>
    <x v="1446"/>
    <n v="86118"/>
    <n v="5.3100000000000005"/>
    <x v="2"/>
  </r>
  <r>
    <x v="633"/>
    <s v="Sara Faulkner"/>
    <x v="1"/>
    <n v="0.03"/>
    <n v="28.53"/>
    <n v="1.49"/>
    <x v="1"/>
    <x v="3"/>
    <x v="2"/>
    <x v="5"/>
    <s v="Small Box"/>
    <x v="581"/>
    <n v="0.38"/>
    <x v="0"/>
    <x v="2"/>
    <x v="8"/>
    <x v="538"/>
    <n v="92231"/>
    <x v="134"/>
    <x v="137"/>
    <x v="1417"/>
    <x v="12"/>
    <x v="1447"/>
    <n v="88589"/>
    <n v="28.5"/>
    <x v="2"/>
  </r>
  <r>
    <x v="633"/>
    <s v="Sara Faulkner"/>
    <x v="1"/>
    <n v="7.0000000000000007E-2"/>
    <n v="5.98"/>
    <n v="7.15"/>
    <x v="1"/>
    <x v="3"/>
    <x v="2"/>
    <x v="7"/>
    <s v="Small Box"/>
    <x v="786"/>
    <n v="0.36"/>
    <x v="0"/>
    <x v="2"/>
    <x v="8"/>
    <x v="538"/>
    <n v="92231"/>
    <x v="134"/>
    <x v="136"/>
    <x v="1418"/>
    <x v="5"/>
    <x v="1448"/>
    <n v="88589"/>
    <n v="5.91"/>
    <x v="2"/>
  </r>
  <r>
    <x v="909"/>
    <s v="Kelly Collins"/>
    <x v="2"/>
    <n v="7.0000000000000007E-2"/>
    <n v="35.99"/>
    <n v="5.99"/>
    <x v="1"/>
    <x v="3"/>
    <x v="1"/>
    <x v="12"/>
    <s v="Wrap Bag"/>
    <x v="442"/>
    <n v="0.38"/>
    <x v="0"/>
    <x v="1"/>
    <x v="25"/>
    <x v="728"/>
    <n v="48021"/>
    <x v="134"/>
    <x v="138"/>
    <x v="1419"/>
    <x v="18"/>
    <x v="1449"/>
    <n v="88558"/>
    <n v="35.92"/>
    <x v="1"/>
  </r>
  <r>
    <x v="266"/>
    <s v="Victor Cherry"/>
    <x v="2"/>
    <n v="0.08"/>
    <n v="65.989999999999995"/>
    <n v="5.92"/>
    <x v="2"/>
    <x v="3"/>
    <x v="1"/>
    <x v="12"/>
    <s v="Small Box"/>
    <x v="340"/>
    <n v="0.57999999999999996"/>
    <x v="0"/>
    <x v="1"/>
    <x v="25"/>
    <x v="245"/>
    <n v="48336"/>
    <x v="134"/>
    <x v="139"/>
    <x v="1420"/>
    <x v="41"/>
    <x v="1450"/>
    <n v="88558"/>
    <n v="65.91"/>
    <x v="1"/>
  </r>
  <r>
    <x v="910"/>
    <s v="Lynne Wilcox"/>
    <x v="3"/>
    <n v="0.1"/>
    <n v="7.37"/>
    <n v="5.53"/>
    <x v="1"/>
    <x v="1"/>
    <x v="1"/>
    <x v="1"/>
    <s v="Small Pack"/>
    <x v="168"/>
    <n v="0.69"/>
    <x v="0"/>
    <x v="0"/>
    <x v="23"/>
    <x v="54"/>
    <n v="29915"/>
    <x v="134"/>
    <x v="134"/>
    <x v="1421"/>
    <x v="37"/>
    <x v="1451"/>
    <n v="91258"/>
    <n v="7.2700000000000005"/>
    <x v="0"/>
  </r>
  <r>
    <x v="388"/>
    <s v="Wallace Werner"/>
    <x v="1"/>
    <n v="7.0000000000000007E-2"/>
    <n v="19.84"/>
    <n v="4.0999999999999996"/>
    <x v="1"/>
    <x v="2"/>
    <x v="2"/>
    <x v="2"/>
    <s v="Wrap Bag"/>
    <x v="787"/>
    <n v="0.44"/>
    <x v="0"/>
    <x v="2"/>
    <x v="8"/>
    <x v="342"/>
    <n v="94591"/>
    <x v="135"/>
    <x v="136"/>
    <x v="1422"/>
    <x v="13"/>
    <x v="1452"/>
    <n v="87175"/>
    <n v="19.77"/>
    <x v="2"/>
  </r>
  <r>
    <x v="911"/>
    <s v="Victoria Baker Hoover"/>
    <x v="1"/>
    <n v="7.0000000000000007E-2"/>
    <n v="8.34"/>
    <n v="1.43"/>
    <x v="1"/>
    <x v="2"/>
    <x v="2"/>
    <x v="7"/>
    <s v="Wrap Bag"/>
    <x v="788"/>
    <n v="0.35"/>
    <x v="0"/>
    <x v="0"/>
    <x v="17"/>
    <x v="729"/>
    <n v="70056"/>
    <x v="135"/>
    <x v="140"/>
    <x v="1423"/>
    <x v="47"/>
    <x v="1453"/>
    <n v="87175"/>
    <n v="8.27"/>
    <x v="0"/>
  </r>
  <r>
    <x v="911"/>
    <s v="Victoria Baker Hoover"/>
    <x v="1"/>
    <n v="0.09"/>
    <n v="4.9800000000000004"/>
    <n v="6.07"/>
    <x v="1"/>
    <x v="2"/>
    <x v="2"/>
    <x v="7"/>
    <s v="Small Box"/>
    <x v="251"/>
    <n v="0.36"/>
    <x v="0"/>
    <x v="0"/>
    <x v="17"/>
    <x v="729"/>
    <n v="70056"/>
    <x v="135"/>
    <x v="136"/>
    <x v="1424"/>
    <x v="13"/>
    <x v="1454"/>
    <n v="87175"/>
    <n v="4.8900000000000006"/>
    <x v="0"/>
  </r>
  <r>
    <x v="120"/>
    <s v="Jean Webster"/>
    <x v="2"/>
    <n v="0.02"/>
    <n v="4.0599999999999996"/>
    <n v="6.89"/>
    <x v="2"/>
    <x v="0"/>
    <x v="2"/>
    <x v="8"/>
    <s v="Small Box"/>
    <x v="410"/>
    <n v="0.6"/>
    <x v="0"/>
    <x v="3"/>
    <x v="28"/>
    <x v="113"/>
    <n v="18103"/>
    <x v="135"/>
    <x v="135"/>
    <x v="1425"/>
    <x v="4"/>
    <x v="1455"/>
    <n v="88668"/>
    <n v="4.04"/>
    <x v="3"/>
  </r>
  <r>
    <x v="120"/>
    <s v="Jean Webster"/>
    <x v="2"/>
    <n v="7.0000000000000007E-2"/>
    <n v="9.49"/>
    <n v="5.76"/>
    <x v="1"/>
    <x v="0"/>
    <x v="1"/>
    <x v="3"/>
    <s v="Medium Box"/>
    <x v="789"/>
    <n v="0.39"/>
    <x v="0"/>
    <x v="3"/>
    <x v="28"/>
    <x v="113"/>
    <n v="18103"/>
    <x v="135"/>
    <x v="135"/>
    <x v="1426"/>
    <x v="24"/>
    <x v="1456"/>
    <n v="88668"/>
    <n v="9.42"/>
    <x v="3"/>
  </r>
  <r>
    <x v="912"/>
    <s v="Penny Tuttle"/>
    <x v="2"/>
    <n v="7.0000000000000007E-2"/>
    <n v="172.99"/>
    <n v="19.989999999999998"/>
    <x v="1"/>
    <x v="3"/>
    <x v="2"/>
    <x v="5"/>
    <s v="Small Box"/>
    <x v="790"/>
    <n v="0.39"/>
    <x v="0"/>
    <x v="3"/>
    <x v="27"/>
    <x v="576"/>
    <n v="45801"/>
    <x v="135"/>
    <x v="137"/>
    <x v="1427"/>
    <x v="45"/>
    <x v="1457"/>
    <n v="86500"/>
    <n v="172.92000000000002"/>
    <x v="3"/>
  </r>
  <r>
    <x v="913"/>
    <s v="Amy Hall"/>
    <x v="2"/>
    <n v="0.09"/>
    <n v="7.64"/>
    <n v="1.39"/>
    <x v="1"/>
    <x v="3"/>
    <x v="2"/>
    <x v="15"/>
    <s v="Small Box"/>
    <x v="503"/>
    <n v="0.36"/>
    <x v="0"/>
    <x v="3"/>
    <x v="27"/>
    <x v="730"/>
    <n v="44052"/>
    <x v="135"/>
    <x v="141"/>
    <x v="1428"/>
    <x v="3"/>
    <x v="1458"/>
    <n v="86500"/>
    <n v="7.55"/>
    <x v="3"/>
  </r>
  <r>
    <x v="914"/>
    <s v="Jerry Webster"/>
    <x v="4"/>
    <n v="0.06"/>
    <n v="2.94"/>
    <n v="0.96"/>
    <x v="1"/>
    <x v="3"/>
    <x v="2"/>
    <x v="2"/>
    <s v="Wrap Bag"/>
    <x v="265"/>
    <n v="0.57999999999999996"/>
    <x v="0"/>
    <x v="0"/>
    <x v="12"/>
    <x v="378"/>
    <n v="32259"/>
    <x v="135"/>
    <x v="136"/>
    <x v="1429"/>
    <x v="6"/>
    <x v="1459"/>
    <n v="88279"/>
    <n v="2.88"/>
    <x v="0"/>
  </r>
  <r>
    <x v="915"/>
    <s v="Anita Kang"/>
    <x v="4"/>
    <n v="0.04"/>
    <n v="62.05"/>
    <n v="3.99"/>
    <x v="1"/>
    <x v="3"/>
    <x v="2"/>
    <x v="8"/>
    <s v="Small Box"/>
    <x v="791"/>
    <n v="0.55000000000000004"/>
    <x v="0"/>
    <x v="1"/>
    <x v="10"/>
    <x v="731"/>
    <n v="60060"/>
    <x v="135"/>
    <x v="136"/>
    <x v="1430"/>
    <x v="29"/>
    <x v="1460"/>
    <n v="86794"/>
    <n v="62.01"/>
    <x v="1"/>
  </r>
  <r>
    <x v="916"/>
    <s v="Wayne English"/>
    <x v="3"/>
    <n v="7.0000000000000007E-2"/>
    <n v="34.54"/>
    <n v="14.72"/>
    <x v="1"/>
    <x v="3"/>
    <x v="2"/>
    <x v="5"/>
    <s v="Small Box"/>
    <x v="792"/>
    <n v="0.37"/>
    <x v="0"/>
    <x v="0"/>
    <x v="17"/>
    <x v="732"/>
    <n v="70560"/>
    <x v="135"/>
    <x v="136"/>
    <x v="1431"/>
    <x v="40"/>
    <x v="1461"/>
    <n v="86860"/>
    <n v="34.47"/>
    <x v="0"/>
  </r>
  <r>
    <x v="916"/>
    <s v="Wayne English"/>
    <x v="3"/>
    <n v="0.02"/>
    <n v="12.28"/>
    <n v="6.47"/>
    <x v="1"/>
    <x v="3"/>
    <x v="2"/>
    <x v="7"/>
    <s v="Small Box"/>
    <x v="793"/>
    <n v="0.38"/>
    <x v="0"/>
    <x v="0"/>
    <x v="17"/>
    <x v="732"/>
    <n v="70560"/>
    <x v="135"/>
    <x v="137"/>
    <x v="1432"/>
    <x v="13"/>
    <x v="1462"/>
    <n v="86860"/>
    <n v="12.26"/>
    <x v="0"/>
  </r>
  <r>
    <x v="916"/>
    <s v="Wayne English"/>
    <x v="3"/>
    <n v="0.06"/>
    <n v="34.58"/>
    <n v="8.99"/>
    <x v="2"/>
    <x v="3"/>
    <x v="2"/>
    <x v="2"/>
    <s v="Small Pack"/>
    <x v="794"/>
    <n v="0.56000000000000005"/>
    <x v="0"/>
    <x v="0"/>
    <x v="17"/>
    <x v="732"/>
    <n v="70560"/>
    <x v="135"/>
    <x v="140"/>
    <x v="1433"/>
    <x v="1"/>
    <x v="1463"/>
    <n v="86860"/>
    <n v="34.519999999999996"/>
    <x v="0"/>
  </r>
  <r>
    <x v="917"/>
    <s v="Jon Ward"/>
    <x v="0"/>
    <n v="0.1"/>
    <n v="1.89"/>
    <n v="0.76"/>
    <x v="1"/>
    <x v="1"/>
    <x v="2"/>
    <x v="14"/>
    <s v="Wrap Bag"/>
    <x v="795"/>
    <n v="0.83"/>
    <x v="0"/>
    <x v="0"/>
    <x v="12"/>
    <x v="151"/>
    <n v="33403"/>
    <x v="136"/>
    <x v="138"/>
    <x v="1434"/>
    <x v="41"/>
    <x v="1464"/>
    <n v="87117"/>
    <n v="1.7899999999999998"/>
    <x v="0"/>
  </r>
  <r>
    <x v="353"/>
    <s v="Joan Floyd"/>
    <x v="1"/>
    <n v="0.04"/>
    <n v="10.98"/>
    <n v="3.99"/>
    <x v="1"/>
    <x v="0"/>
    <x v="2"/>
    <x v="8"/>
    <s v="Small Box"/>
    <x v="543"/>
    <n v="0.57999999999999996"/>
    <x v="0"/>
    <x v="0"/>
    <x v="0"/>
    <x v="314"/>
    <n v="39503"/>
    <x v="136"/>
    <x v="136"/>
    <x v="1435"/>
    <x v="9"/>
    <x v="1465"/>
    <n v="87485"/>
    <n v="10.940000000000001"/>
    <x v="0"/>
  </r>
  <r>
    <x v="918"/>
    <s v="Ted Durham"/>
    <x v="1"/>
    <n v="0.05"/>
    <n v="39.99"/>
    <n v="10.25"/>
    <x v="2"/>
    <x v="1"/>
    <x v="1"/>
    <x v="1"/>
    <s v="Small Box"/>
    <x v="796"/>
    <n v="0.55000000000000004"/>
    <x v="0"/>
    <x v="0"/>
    <x v="12"/>
    <x v="733"/>
    <n v="34287"/>
    <x v="136"/>
    <x v="140"/>
    <x v="1436"/>
    <x v="6"/>
    <x v="1466"/>
    <n v="88380"/>
    <n v="39.940000000000005"/>
    <x v="0"/>
  </r>
  <r>
    <x v="919"/>
    <s v="Molly Vincent"/>
    <x v="4"/>
    <n v="0.1"/>
    <n v="3.36"/>
    <n v="6.27"/>
    <x v="2"/>
    <x v="3"/>
    <x v="2"/>
    <x v="5"/>
    <s v="Small Box"/>
    <x v="37"/>
    <n v="0.4"/>
    <x v="0"/>
    <x v="3"/>
    <x v="29"/>
    <x v="70"/>
    <n v="4073"/>
    <x v="136"/>
    <x v="140"/>
    <x v="1437"/>
    <x v="18"/>
    <x v="1467"/>
    <n v="91063"/>
    <n v="3.26"/>
    <x v="3"/>
  </r>
  <r>
    <x v="920"/>
    <s v="Ronnie Creech"/>
    <x v="4"/>
    <n v="7.0000000000000007E-2"/>
    <n v="12.28"/>
    <n v="4.8600000000000003"/>
    <x v="1"/>
    <x v="3"/>
    <x v="2"/>
    <x v="7"/>
    <s v="Small Box"/>
    <x v="591"/>
    <n v="0.38"/>
    <x v="0"/>
    <x v="3"/>
    <x v="29"/>
    <x v="694"/>
    <n v="4106"/>
    <x v="136"/>
    <x v="138"/>
    <x v="1438"/>
    <x v="0"/>
    <x v="1468"/>
    <n v="91063"/>
    <n v="12.209999999999999"/>
    <x v="3"/>
  </r>
  <r>
    <x v="921"/>
    <s v="Eileen Cheek"/>
    <x v="4"/>
    <n v="0.09"/>
    <n v="20.99"/>
    <n v="0.99"/>
    <x v="1"/>
    <x v="3"/>
    <x v="1"/>
    <x v="12"/>
    <s v="Wrap Bag"/>
    <x v="732"/>
    <n v="0.56999999999999995"/>
    <x v="0"/>
    <x v="3"/>
    <x v="35"/>
    <x v="734"/>
    <n v="2062"/>
    <x v="136"/>
    <x v="136"/>
    <x v="1439"/>
    <x v="15"/>
    <x v="1469"/>
    <n v="91063"/>
    <n v="20.9"/>
    <x v="3"/>
  </r>
  <r>
    <x v="902"/>
    <s v="Ross Frederick"/>
    <x v="3"/>
    <n v="0"/>
    <n v="73.98"/>
    <n v="12.14"/>
    <x v="2"/>
    <x v="3"/>
    <x v="1"/>
    <x v="1"/>
    <s v="Small Box"/>
    <x v="232"/>
    <n v="0.67"/>
    <x v="0"/>
    <x v="1"/>
    <x v="18"/>
    <x v="723"/>
    <n v="78207"/>
    <x v="136"/>
    <x v="138"/>
    <x v="1440"/>
    <x v="40"/>
    <x v="1470"/>
    <n v="90593"/>
    <n v="73.98"/>
    <x v="1"/>
  </r>
  <r>
    <x v="487"/>
    <s v="Frances Jackson"/>
    <x v="1"/>
    <n v="7.0000000000000007E-2"/>
    <n v="300.98"/>
    <n v="64.73"/>
    <x v="0"/>
    <x v="3"/>
    <x v="0"/>
    <x v="9"/>
    <s v="Jumbo Drum"/>
    <x v="434"/>
    <n v="0.56000000000000005"/>
    <x v="0"/>
    <x v="1"/>
    <x v="2"/>
    <x v="423"/>
    <n v="47130"/>
    <x v="137"/>
    <x v="135"/>
    <x v="1441"/>
    <x v="15"/>
    <x v="1471"/>
    <n v="86828"/>
    <n v="300.91000000000003"/>
    <x v="1"/>
  </r>
  <r>
    <x v="487"/>
    <s v="Frances Jackson"/>
    <x v="1"/>
    <n v="0.01"/>
    <n v="20.98"/>
    <n v="45"/>
    <x v="0"/>
    <x v="3"/>
    <x v="2"/>
    <x v="6"/>
    <s v="Jumbo Drum"/>
    <x v="797"/>
    <n v="0.61"/>
    <x v="0"/>
    <x v="1"/>
    <x v="2"/>
    <x v="423"/>
    <n v="47130"/>
    <x v="137"/>
    <x v="140"/>
    <x v="1442"/>
    <x v="51"/>
    <x v="1472"/>
    <n v="86828"/>
    <n v="20.97"/>
    <x v="1"/>
  </r>
  <r>
    <x v="922"/>
    <s v="Troy Cassidy"/>
    <x v="1"/>
    <n v="7.0000000000000007E-2"/>
    <n v="155.06"/>
    <n v="7.07"/>
    <x v="1"/>
    <x v="1"/>
    <x v="2"/>
    <x v="6"/>
    <s v="Small Box"/>
    <x v="13"/>
    <n v="0.59"/>
    <x v="0"/>
    <x v="2"/>
    <x v="8"/>
    <x v="10"/>
    <n v="90004"/>
    <x v="137"/>
    <x v="140"/>
    <x v="1443"/>
    <x v="15"/>
    <x v="1473"/>
    <n v="5920"/>
    <n v="154.99"/>
    <x v="2"/>
  </r>
  <r>
    <x v="923"/>
    <s v="Lindsay Tate"/>
    <x v="1"/>
    <n v="7.0000000000000007E-2"/>
    <n v="155.06"/>
    <n v="7.07"/>
    <x v="1"/>
    <x v="1"/>
    <x v="2"/>
    <x v="6"/>
    <s v="Small Box"/>
    <x v="13"/>
    <n v="0.59"/>
    <x v="0"/>
    <x v="1"/>
    <x v="19"/>
    <x v="735"/>
    <n v="73110"/>
    <x v="137"/>
    <x v="140"/>
    <x v="1444"/>
    <x v="6"/>
    <x v="1474"/>
    <n v="89096"/>
    <n v="154.99"/>
    <x v="1"/>
  </r>
  <r>
    <x v="924"/>
    <s v="Becky Puckett"/>
    <x v="4"/>
    <n v="0.04"/>
    <n v="9.99"/>
    <n v="11.59"/>
    <x v="1"/>
    <x v="3"/>
    <x v="2"/>
    <x v="7"/>
    <s v="Small Box"/>
    <x v="693"/>
    <n v="0.4"/>
    <x v="0"/>
    <x v="2"/>
    <x v="8"/>
    <x v="736"/>
    <n v="95501"/>
    <x v="137"/>
    <x v="135"/>
    <x v="1445"/>
    <x v="18"/>
    <x v="1475"/>
    <n v="89835"/>
    <n v="9.9500000000000011"/>
    <x v="2"/>
  </r>
  <r>
    <x v="735"/>
    <s v="Kerry Jernigan"/>
    <x v="0"/>
    <n v="0.09"/>
    <n v="58.14"/>
    <n v="36.61"/>
    <x v="0"/>
    <x v="3"/>
    <x v="0"/>
    <x v="10"/>
    <s v="Jumbo Box"/>
    <x v="798"/>
    <n v="0.61"/>
    <x v="0"/>
    <x v="2"/>
    <x v="8"/>
    <x v="617"/>
    <n v="91730"/>
    <x v="138"/>
    <x v="135"/>
    <x v="1446"/>
    <x v="56"/>
    <x v="1476"/>
    <n v="90493"/>
    <n v="58.05"/>
    <x v="2"/>
  </r>
  <r>
    <x v="742"/>
    <s v="Sally Liu"/>
    <x v="0"/>
    <n v="0.1"/>
    <n v="442.14"/>
    <n v="14.7"/>
    <x v="0"/>
    <x v="2"/>
    <x v="1"/>
    <x v="3"/>
    <s v="Jumbo Drum"/>
    <x v="426"/>
    <n v="0.56000000000000005"/>
    <x v="0"/>
    <x v="1"/>
    <x v="30"/>
    <x v="622"/>
    <n v="53151"/>
    <x v="138"/>
    <x v="135"/>
    <x v="1447"/>
    <x v="5"/>
    <x v="1477"/>
    <n v="87187"/>
    <n v="442.03999999999996"/>
    <x v="1"/>
  </r>
  <r>
    <x v="925"/>
    <s v="Arlene Weeks"/>
    <x v="1"/>
    <n v="0.04"/>
    <n v="100.98"/>
    <n v="35.840000000000003"/>
    <x v="0"/>
    <x v="1"/>
    <x v="0"/>
    <x v="10"/>
    <s v="Jumbo Box"/>
    <x v="16"/>
    <n v="0.62"/>
    <x v="0"/>
    <x v="3"/>
    <x v="33"/>
    <x v="737"/>
    <n v="7086"/>
    <x v="138"/>
    <x v="135"/>
    <x v="1448"/>
    <x v="3"/>
    <x v="1478"/>
    <n v="90854"/>
    <n v="100.94"/>
    <x v="3"/>
  </r>
  <r>
    <x v="90"/>
    <s v="Sylvia Kumar"/>
    <x v="1"/>
    <n v="0.1"/>
    <n v="218.75"/>
    <n v="69.64"/>
    <x v="0"/>
    <x v="3"/>
    <x v="0"/>
    <x v="0"/>
    <s v="Jumbo Box"/>
    <x v="280"/>
    <n v="0.77"/>
    <x v="0"/>
    <x v="0"/>
    <x v="32"/>
    <x v="86"/>
    <n v="40258"/>
    <x v="138"/>
    <x v="135"/>
    <x v="1449"/>
    <x v="40"/>
    <x v="1479"/>
    <n v="89505"/>
    <n v="218.65"/>
    <x v="0"/>
  </r>
  <r>
    <x v="926"/>
    <s v="Carole Rosen"/>
    <x v="2"/>
    <n v="0.02"/>
    <n v="27.48"/>
    <n v="4"/>
    <x v="1"/>
    <x v="1"/>
    <x v="1"/>
    <x v="1"/>
    <s v="Small Box"/>
    <x v="653"/>
    <n v="0.75"/>
    <x v="0"/>
    <x v="2"/>
    <x v="37"/>
    <x v="738"/>
    <n v="83701"/>
    <x v="138"/>
    <x v="142"/>
    <x v="1450"/>
    <x v="6"/>
    <x v="1480"/>
    <n v="89497"/>
    <n v="27.46"/>
    <x v="2"/>
  </r>
  <r>
    <x v="926"/>
    <s v="Carole Rosen"/>
    <x v="2"/>
    <n v="0.08"/>
    <n v="10.06"/>
    <n v="2.06"/>
    <x v="1"/>
    <x v="1"/>
    <x v="2"/>
    <x v="7"/>
    <s v="Wrap Bag"/>
    <x v="33"/>
    <n v="0.39"/>
    <x v="0"/>
    <x v="2"/>
    <x v="37"/>
    <x v="738"/>
    <n v="83701"/>
    <x v="138"/>
    <x v="143"/>
    <x v="1451"/>
    <x v="7"/>
    <x v="1481"/>
    <n v="89497"/>
    <n v="9.98"/>
    <x v="2"/>
  </r>
  <r>
    <x v="247"/>
    <s v="Jenny Gold"/>
    <x v="4"/>
    <n v="0.1"/>
    <n v="4.26"/>
    <n v="1.2"/>
    <x v="1"/>
    <x v="1"/>
    <x v="2"/>
    <x v="2"/>
    <s v="Wrap Bag"/>
    <x v="22"/>
    <n v="0.44"/>
    <x v="0"/>
    <x v="2"/>
    <x v="8"/>
    <x v="10"/>
    <n v="90041"/>
    <x v="138"/>
    <x v="135"/>
    <x v="1452"/>
    <x v="43"/>
    <x v="1482"/>
    <n v="3042"/>
    <n v="4.16"/>
    <x v="2"/>
  </r>
  <r>
    <x v="927"/>
    <s v="Joseph Grossman"/>
    <x v="4"/>
    <n v="0.1"/>
    <n v="4.26"/>
    <n v="1.2"/>
    <x v="1"/>
    <x v="1"/>
    <x v="2"/>
    <x v="2"/>
    <s v="Wrap Bag"/>
    <x v="22"/>
    <n v="0.44"/>
    <x v="0"/>
    <x v="2"/>
    <x v="8"/>
    <x v="323"/>
    <n v="93454"/>
    <x v="138"/>
    <x v="135"/>
    <x v="1453"/>
    <x v="45"/>
    <x v="1483"/>
    <n v="87980"/>
    <n v="4.16"/>
    <x v="2"/>
  </r>
  <r>
    <x v="928"/>
    <s v="Maxine Collier Grady"/>
    <x v="4"/>
    <n v="0.04"/>
    <n v="6.35"/>
    <n v="1.02"/>
    <x v="1"/>
    <x v="0"/>
    <x v="2"/>
    <x v="7"/>
    <s v="Wrap Bag"/>
    <x v="160"/>
    <n v="0.39"/>
    <x v="0"/>
    <x v="1"/>
    <x v="18"/>
    <x v="136"/>
    <n v="75220"/>
    <x v="138"/>
    <x v="139"/>
    <x v="1454"/>
    <x v="30"/>
    <x v="1484"/>
    <n v="20261"/>
    <n v="6.31"/>
    <x v="1"/>
  </r>
  <r>
    <x v="929"/>
    <s v="Dwight Bishop"/>
    <x v="4"/>
    <n v="0.09"/>
    <n v="31.74"/>
    <n v="12.62"/>
    <x v="2"/>
    <x v="0"/>
    <x v="2"/>
    <x v="5"/>
    <s v="Small Box"/>
    <x v="495"/>
    <n v="0.37"/>
    <x v="0"/>
    <x v="1"/>
    <x v="18"/>
    <x v="581"/>
    <n v="75146"/>
    <x v="138"/>
    <x v="138"/>
    <x v="1455"/>
    <x v="13"/>
    <x v="1485"/>
    <n v="86409"/>
    <n v="31.65"/>
    <x v="1"/>
  </r>
  <r>
    <x v="929"/>
    <s v="Dwight Bishop"/>
    <x v="4"/>
    <n v="0.04"/>
    <n v="6.35"/>
    <n v="1.02"/>
    <x v="1"/>
    <x v="0"/>
    <x v="2"/>
    <x v="7"/>
    <s v="Wrap Bag"/>
    <x v="160"/>
    <n v="0.39"/>
    <x v="0"/>
    <x v="1"/>
    <x v="18"/>
    <x v="581"/>
    <n v="75146"/>
    <x v="138"/>
    <x v="139"/>
    <x v="1456"/>
    <x v="1"/>
    <x v="1486"/>
    <n v="86409"/>
    <n v="6.31"/>
    <x v="1"/>
  </r>
  <r>
    <x v="929"/>
    <s v="Dwight Bishop"/>
    <x v="4"/>
    <n v="0.02"/>
    <n v="65.989999999999995"/>
    <n v="8.99"/>
    <x v="2"/>
    <x v="0"/>
    <x v="1"/>
    <x v="12"/>
    <s v="Small Box"/>
    <x v="593"/>
    <n v="0.56000000000000005"/>
    <x v="0"/>
    <x v="1"/>
    <x v="18"/>
    <x v="581"/>
    <n v="75146"/>
    <x v="138"/>
    <x v="135"/>
    <x v="1457"/>
    <x v="2"/>
    <x v="1487"/>
    <n v="86409"/>
    <n v="65.97"/>
    <x v="1"/>
  </r>
  <r>
    <x v="930"/>
    <s v="Robert Brantley"/>
    <x v="4"/>
    <n v="0.09"/>
    <n v="20.48"/>
    <n v="6.32"/>
    <x v="1"/>
    <x v="1"/>
    <x v="2"/>
    <x v="8"/>
    <s v="Small Box"/>
    <x v="333"/>
    <n v="0.57999999999999996"/>
    <x v="0"/>
    <x v="1"/>
    <x v="25"/>
    <x v="739"/>
    <n v="48127"/>
    <x v="138"/>
    <x v="135"/>
    <x v="1458"/>
    <x v="18"/>
    <x v="1488"/>
    <n v="89040"/>
    <n v="20.39"/>
    <x v="1"/>
  </r>
  <r>
    <x v="930"/>
    <s v="Robert Brantley"/>
    <x v="4"/>
    <n v="0.06"/>
    <n v="15.67"/>
    <n v="1.39"/>
    <x v="1"/>
    <x v="1"/>
    <x v="2"/>
    <x v="15"/>
    <s v="Small Box"/>
    <x v="768"/>
    <n v="0.38"/>
    <x v="0"/>
    <x v="1"/>
    <x v="25"/>
    <x v="739"/>
    <n v="48127"/>
    <x v="138"/>
    <x v="135"/>
    <x v="1459"/>
    <x v="6"/>
    <x v="1489"/>
    <n v="89040"/>
    <n v="15.61"/>
    <x v="1"/>
  </r>
  <r>
    <x v="931"/>
    <s v="Wesley Field"/>
    <x v="4"/>
    <n v="0.08"/>
    <n v="30.98"/>
    <n v="8.74"/>
    <x v="1"/>
    <x v="3"/>
    <x v="2"/>
    <x v="7"/>
    <s v="Small Box"/>
    <x v="799"/>
    <n v="0.4"/>
    <x v="0"/>
    <x v="1"/>
    <x v="25"/>
    <x v="740"/>
    <n v="48185"/>
    <x v="138"/>
    <x v="135"/>
    <x v="1460"/>
    <x v="28"/>
    <x v="1490"/>
    <n v="90387"/>
    <n v="30.900000000000002"/>
    <x v="1"/>
  </r>
  <r>
    <x v="932"/>
    <s v="Brenda Jain"/>
    <x v="4"/>
    <n v="0.09"/>
    <n v="159.31"/>
    <n v="60"/>
    <x v="0"/>
    <x v="3"/>
    <x v="0"/>
    <x v="0"/>
    <s v="Jumbo Drum"/>
    <x v="800"/>
    <n v="0.55000000000000004"/>
    <x v="0"/>
    <x v="3"/>
    <x v="28"/>
    <x v="741"/>
    <n v="16146"/>
    <x v="138"/>
    <x v="144"/>
    <x v="1461"/>
    <x v="46"/>
    <x v="1491"/>
    <n v="90387"/>
    <n v="159.22"/>
    <x v="3"/>
  </r>
  <r>
    <x v="932"/>
    <s v="Brenda Jain"/>
    <x v="4"/>
    <n v="0.06"/>
    <n v="55.99"/>
    <n v="5"/>
    <x v="1"/>
    <x v="3"/>
    <x v="1"/>
    <x v="12"/>
    <s v="Small Pack"/>
    <x v="622"/>
    <n v="0.83"/>
    <x v="0"/>
    <x v="3"/>
    <x v="28"/>
    <x v="741"/>
    <n v="16146"/>
    <x v="138"/>
    <x v="144"/>
    <x v="1462"/>
    <x v="62"/>
    <x v="1492"/>
    <n v="90387"/>
    <n v="55.93"/>
    <x v="3"/>
  </r>
  <r>
    <x v="546"/>
    <s v="Sandy Ellington"/>
    <x v="3"/>
    <n v="0.01"/>
    <n v="5.94"/>
    <n v="9.92"/>
    <x v="1"/>
    <x v="2"/>
    <x v="2"/>
    <x v="5"/>
    <s v="Small Box"/>
    <x v="801"/>
    <n v="0.38"/>
    <x v="0"/>
    <x v="2"/>
    <x v="26"/>
    <x v="471"/>
    <n v="89502"/>
    <x v="138"/>
    <x v="139"/>
    <x v="1463"/>
    <x v="4"/>
    <x v="1493"/>
    <n v="90578"/>
    <n v="5.9300000000000006"/>
    <x v="2"/>
  </r>
  <r>
    <x v="546"/>
    <s v="Sandy Ellington"/>
    <x v="3"/>
    <n v="0"/>
    <n v="6.48"/>
    <n v="5.1100000000000003"/>
    <x v="1"/>
    <x v="2"/>
    <x v="2"/>
    <x v="7"/>
    <s v="Small Box"/>
    <x v="802"/>
    <n v="0.37"/>
    <x v="0"/>
    <x v="2"/>
    <x v="26"/>
    <x v="471"/>
    <n v="89502"/>
    <x v="138"/>
    <x v="144"/>
    <x v="1464"/>
    <x v="27"/>
    <x v="1494"/>
    <n v="90578"/>
    <n v="6.48"/>
    <x v="2"/>
  </r>
  <r>
    <x v="933"/>
    <s v="Dolores Abrams"/>
    <x v="3"/>
    <n v="0.01"/>
    <n v="65.989999999999995"/>
    <n v="8.99"/>
    <x v="2"/>
    <x v="0"/>
    <x v="1"/>
    <x v="12"/>
    <s v="Small Box"/>
    <x v="803"/>
    <n v="0.56000000000000005"/>
    <x v="0"/>
    <x v="2"/>
    <x v="8"/>
    <x v="617"/>
    <n v="91730"/>
    <x v="138"/>
    <x v="135"/>
    <x v="1465"/>
    <x v="15"/>
    <x v="1495"/>
    <n v="87135"/>
    <n v="65.97999999999999"/>
    <x v="2"/>
  </r>
  <r>
    <x v="156"/>
    <s v="Lillian Day"/>
    <x v="3"/>
    <n v="0.03"/>
    <n v="205.99"/>
    <n v="3"/>
    <x v="1"/>
    <x v="0"/>
    <x v="1"/>
    <x v="12"/>
    <s v="Small Box"/>
    <x v="121"/>
    <n v="0.57999999999999996"/>
    <x v="0"/>
    <x v="3"/>
    <x v="27"/>
    <x v="149"/>
    <n v="44118"/>
    <x v="138"/>
    <x v="135"/>
    <x v="1466"/>
    <x v="16"/>
    <x v="1496"/>
    <n v="88784"/>
    <n v="205.96"/>
    <x v="3"/>
  </r>
  <r>
    <x v="934"/>
    <s v="Lucille Rankin"/>
    <x v="0"/>
    <n v="0.04"/>
    <n v="1.98"/>
    <n v="0.7"/>
    <x v="2"/>
    <x v="3"/>
    <x v="2"/>
    <x v="14"/>
    <s v="Wrap Bag"/>
    <x v="128"/>
    <n v="0.83"/>
    <x v="0"/>
    <x v="3"/>
    <x v="22"/>
    <x v="385"/>
    <n v="6111"/>
    <x v="139"/>
    <x v="144"/>
    <x v="1467"/>
    <x v="6"/>
    <x v="477"/>
    <n v="89291"/>
    <n v="1.94"/>
    <x v="3"/>
  </r>
  <r>
    <x v="935"/>
    <s v="Vickie Andrews"/>
    <x v="0"/>
    <n v="0.03"/>
    <n v="55.99"/>
    <n v="5"/>
    <x v="1"/>
    <x v="3"/>
    <x v="1"/>
    <x v="12"/>
    <s v="Small Pack"/>
    <x v="622"/>
    <n v="0.83"/>
    <x v="0"/>
    <x v="3"/>
    <x v="33"/>
    <x v="742"/>
    <n v="7109"/>
    <x v="139"/>
    <x v="144"/>
    <x v="1468"/>
    <x v="13"/>
    <x v="1497"/>
    <n v="89291"/>
    <n v="55.96"/>
    <x v="3"/>
  </r>
  <r>
    <x v="936"/>
    <s v="Marvin Hunt"/>
    <x v="0"/>
    <n v="0"/>
    <n v="11.97"/>
    <n v="4.9800000000000004"/>
    <x v="1"/>
    <x v="2"/>
    <x v="2"/>
    <x v="8"/>
    <s v="Small Box"/>
    <x v="260"/>
    <n v="0.57999999999999996"/>
    <x v="0"/>
    <x v="1"/>
    <x v="18"/>
    <x v="743"/>
    <n v="79605"/>
    <x v="139"/>
    <x v="143"/>
    <x v="1469"/>
    <x v="7"/>
    <x v="1498"/>
    <n v="89258"/>
    <n v="11.97"/>
    <x v="1"/>
  </r>
  <r>
    <x v="937"/>
    <s v="June Frank Hammond"/>
    <x v="1"/>
    <n v="0.03"/>
    <n v="4.9800000000000004"/>
    <n v="0.8"/>
    <x v="1"/>
    <x v="0"/>
    <x v="2"/>
    <x v="7"/>
    <s v="Wrap Bag"/>
    <x v="286"/>
    <n v="0.36"/>
    <x v="0"/>
    <x v="3"/>
    <x v="33"/>
    <x v="744"/>
    <n v="8360"/>
    <x v="139"/>
    <x v="144"/>
    <x v="1470"/>
    <x v="9"/>
    <x v="1499"/>
    <n v="87804"/>
    <n v="4.95"/>
    <x v="3"/>
  </r>
  <r>
    <x v="928"/>
    <s v="Maxine Collier Grady"/>
    <x v="1"/>
    <n v="0.01"/>
    <n v="9.31"/>
    <n v="3.98"/>
    <x v="1"/>
    <x v="0"/>
    <x v="2"/>
    <x v="16"/>
    <s v="Small Pack"/>
    <x v="804"/>
    <n v="0.56000000000000005"/>
    <x v="0"/>
    <x v="1"/>
    <x v="18"/>
    <x v="136"/>
    <n v="75220"/>
    <x v="139"/>
    <x v="144"/>
    <x v="1471"/>
    <x v="68"/>
    <x v="1500"/>
    <n v="646"/>
    <n v="9.3000000000000007"/>
    <x v="1"/>
  </r>
  <r>
    <x v="938"/>
    <s v="Joanna Keith"/>
    <x v="1"/>
    <n v="0.01"/>
    <n v="9.31"/>
    <n v="3.98"/>
    <x v="1"/>
    <x v="0"/>
    <x v="2"/>
    <x v="16"/>
    <s v="Small Pack"/>
    <x v="804"/>
    <n v="0.56000000000000005"/>
    <x v="0"/>
    <x v="1"/>
    <x v="18"/>
    <x v="745"/>
    <n v="77566"/>
    <x v="139"/>
    <x v="144"/>
    <x v="1472"/>
    <x v="9"/>
    <x v="1501"/>
    <n v="86411"/>
    <n v="9.3000000000000007"/>
    <x v="1"/>
  </r>
  <r>
    <x v="939"/>
    <s v="Catherine Mullins"/>
    <x v="2"/>
    <n v="0.09"/>
    <n v="5.84"/>
    <n v="0.83"/>
    <x v="1"/>
    <x v="0"/>
    <x v="2"/>
    <x v="2"/>
    <s v="Wrap Bag"/>
    <x v="805"/>
    <n v="0.49"/>
    <x v="0"/>
    <x v="2"/>
    <x v="4"/>
    <x v="746"/>
    <n v="99362"/>
    <x v="139"/>
    <x v="145"/>
    <x v="1473"/>
    <x v="3"/>
    <x v="1502"/>
    <n v="90244"/>
    <n v="5.75"/>
    <x v="2"/>
  </r>
  <r>
    <x v="76"/>
    <s v="Neil Parker"/>
    <x v="2"/>
    <n v="0.09"/>
    <n v="50.98"/>
    <n v="6.5"/>
    <x v="1"/>
    <x v="2"/>
    <x v="1"/>
    <x v="1"/>
    <s v="Small Box"/>
    <x v="594"/>
    <n v="0.73"/>
    <x v="0"/>
    <x v="0"/>
    <x v="16"/>
    <x v="72"/>
    <n v="35601"/>
    <x v="139"/>
    <x v="146"/>
    <x v="1474"/>
    <x v="51"/>
    <x v="1503"/>
    <n v="86815"/>
    <n v="50.889999999999993"/>
    <x v="0"/>
  </r>
  <r>
    <x v="940"/>
    <s v="Marlene Davidson"/>
    <x v="2"/>
    <n v="0.03"/>
    <n v="20.98"/>
    <n v="1.49"/>
    <x v="1"/>
    <x v="0"/>
    <x v="2"/>
    <x v="5"/>
    <s v="Small Box"/>
    <x v="806"/>
    <n v="0.35"/>
    <x v="0"/>
    <x v="0"/>
    <x v="34"/>
    <x v="120"/>
    <n v="37075"/>
    <x v="139"/>
    <x v="135"/>
    <x v="1475"/>
    <x v="41"/>
    <x v="1504"/>
    <n v="90104"/>
    <n v="20.95"/>
    <x v="0"/>
  </r>
  <r>
    <x v="221"/>
    <s v="Pam Patton"/>
    <x v="4"/>
    <n v="0.02"/>
    <n v="7.64"/>
    <n v="1.39"/>
    <x v="1"/>
    <x v="2"/>
    <x v="2"/>
    <x v="15"/>
    <s v="Small Box"/>
    <x v="503"/>
    <n v="0.36"/>
    <x v="0"/>
    <x v="3"/>
    <x v="35"/>
    <x v="203"/>
    <n v="2118"/>
    <x v="139"/>
    <x v="139"/>
    <x v="1476"/>
    <x v="30"/>
    <x v="1505"/>
    <n v="13735"/>
    <n v="7.62"/>
    <x v="3"/>
  </r>
  <r>
    <x v="941"/>
    <s v="Benjamin Strauss"/>
    <x v="4"/>
    <n v="0.02"/>
    <n v="7.64"/>
    <n v="1.39"/>
    <x v="1"/>
    <x v="2"/>
    <x v="2"/>
    <x v="15"/>
    <s v="Small Box"/>
    <x v="503"/>
    <n v="0.36"/>
    <x v="0"/>
    <x v="1"/>
    <x v="18"/>
    <x v="747"/>
    <n v="79907"/>
    <x v="139"/>
    <x v="139"/>
    <x v="1477"/>
    <x v="1"/>
    <x v="1506"/>
    <n v="88103"/>
    <n v="7.62"/>
    <x v="1"/>
  </r>
  <r>
    <x v="514"/>
    <s v="Anne Bland"/>
    <x v="4"/>
    <n v="0.04"/>
    <n v="2.08"/>
    <n v="1.49"/>
    <x v="1"/>
    <x v="2"/>
    <x v="2"/>
    <x v="5"/>
    <s v="Small Box"/>
    <x v="455"/>
    <n v="0.36"/>
    <x v="0"/>
    <x v="1"/>
    <x v="18"/>
    <x v="445"/>
    <n v="77530"/>
    <x v="139"/>
    <x v="139"/>
    <x v="1478"/>
    <x v="47"/>
    <x v="1507"/>
    <n v="89982"/>
    <n v="2.04"/>
    <x v="1"/>
  </r>
  <r>
    <x v="942"/>
    <s v="Jim Rodgers"/>
    <x v="3"/>
    <n v="7.0000000000000007E-2"/>
    <n v="12.99"/>
    <n v="9.44"/>
    <x v="1"/>
    <x v="0"/>
    <x v="1"/>
    <x v="3"/>
    <s v="Medium Box"/>
    <x v="807"/>
    <n v="0.39"/>
    <x v="0"/>
    <x v="2"/>
    <x v="24"/>
    <x v="748"/>
    <n v="59801"/>
    <x v="139"/>
    <x v="139"/>
    <x v="1479"/>
    <x v="27"/>
    <x v="1508"/>
    <n v="90032"/>
    <n v="12.92"/>
    <x v="2"/>
  </r>
  <r>
    <x v="901"/>
    <s v="Tony Wilkins Winters"/>
    <x v="3"/>
    <n v="0.08"/>
    <n v="5"/>
    <n v="3.39"/>
    <x v="1"/>
    <x v="0"/>
    <x v="2"/>
    <x v="14"/>
    <s v="Wrap Bag"/>
    <x v="808"/>
    <n v="0.37"/>
    <x v="0"/>
    <x v="3"/>
    <x v="11"/>
    <x v="13"/>
    <n v="10012"/>
    <x v="139"/>
    <x v="144"/>
    <x v="1480"/>
    <x v="49"/>
    <x v="1509"/>
    <n v="42949"/>
    <n v="4.92"/>
    <x v="3"/>
  </r>
  <r>
    <x v="901"/>
    <s v="Tony Wilkins Winters"/>
    <x v="3"/>
    <n v="7.0000000000000007E-2"/>
    <n v="12.99"/>
    <n v="9.44"/>
    <x v="1"/>
    <x v="0"/>
    <x v="1"/>
    <x v="3"/>
    <s v="Medium Box"/>
    <x v="807"/>
    <n v="0.39"/>
    <x v="0"/>
    <x v="3"/>
    <x v="11"/>
    <x v="13"/>
    <n v="10012"/>
    <x v="139"/>
    <x v="139"/>
    <x v="1479"/>
    <x v="69"/>
    <x v="1510"/>
    <n v="42949"/>
    <n v="12.92"/>
    <x v="3"/>
  </r>
  <r>
    <x v="646"/>
    <s v="Dana Rankin"/>
    <x v="3"/>
    <n v="0.06"/>
    <n v="218.08"/>
    <n v="18.059999999999999"/>
    <x v="2"/>
    <x v="1"/>
    <x v="0"/>
    <x v="9"/>
    <s v="Large Box"/>
    <x v="809"/>
    <n v="0.56999999999999995"/>
    <x v="0"/>
    <x v="2"/>
    <x v="37"/>
    <x v="547"/>
    <n v="83301"/>
    <x v="139"/>
    <x v="139"/>
    <x v="1481"/>
    <x v="12"/>
    <x v="1511"/>
    <n v="87934"/>
    <n v="218.02"/>
    <x v="2"/>
  </r>
  <r>
    <x v="943"/>
    <s v="Janice Frye"/>
    <x v="0"/>
    <n v="0.1"/>
    <n v="130.97999999999999"/>
    <n v="30"/>
    <x v="0"/>
    <x v="0"/>
    <x v="0"/>
    <x v="9"/>
    <s v="Jumbo Drum"/>
    <x v="692"/>
    <n v="0.78"/>
    <x v="0"/>
    <x v="2"/>
    <x v="43"/>
    <x v="749"/>
    <n v="88001"/>
    <x v="140"/>
    <x v="143"/>
    <x v="1482"/>
    <x v="27"/>
    <x v="1512"/>
    <n v="89184"/>
    <n v="130.88"/>
    <x v="2"/>
  </r>
  <r>
    <x v="713"/>
    <s v="Marcia Greenberg"/>
    <x v="0"/>
    <n v="0.06"/>
    <n v="4.9800000000000004"/>
    <n v="4.95"/>
    <x v="1"/>
    <x v="3"/>
    <x v="2"/>
    <x v="5"/>
    <s v="Small Box"/>
    <x v="810"/>
    <n v="0.37"/>
    <x v="0"/>
    <x v="2"/>
    <x v="41"/>
    <x v="598"/>
    <n v="86442"/>
    <x v="140"/>
    <x v="143"/>
    <x v="1483"/>
    <x v="47"/>
    <x v="1513"/>
    <n v="87677"/>
    <n v="4.9200000000000008"/>
    <x v="2"/>
  </r>
  <r>
    <x v="401"/>
    <s v="Wesley Waller"/>
    <x v="1"/>
    <n v="7.0000000000000007E-2"/>
    <n v="1.68"/>
    <n v="1.57"/>
    <x v="1"/>
    <x v="3"/>
    <x v="2"/>
    <x v="2"/>
    <s v="Wrap Bag"/>
    <x v="175"/>
    <n v="0.59"/>
    <x v="0"/>
    <x v="2"/>
    <x v="8"/>
    <x v="252"/>
    <n v="94122"/>
    <x v="140"/>
    <x v="139"/>
    <x v="1484"/>
    <x v="70"/>
    <x v="1514"/>
    <n v="3585"/>
    <n v="1.6099999999999999"/>
    <x v="2"/>
  </r>
  <r>
    <x v="944"/>
    <s v="Alex Harrell"/>
    <x v="1"/>
    <n v="7.0000000000000007E-2"/>
    <n v="10.06"/>
    <n v="2.06"/>
    <x v="1"/>
    <x v="3"/>
    <x v="2"/>
    <x v="7"/>
    <s v="Wrap Bag"/>
    <x v="33"/>
    <n v="0.39"/>
    <x v="0"/>
    <x v="1"/>
    <x v="18"/>
    <x v="556"/>
    <n v="76240"/>
    <x v="140"/>
    <x v="144"/>
    <x v="1485"/>
    <x v="35"/>
    <x v="1515"/>
    <n v="88361"/>
    <n v="9.99"/>
    <x v="1"/>
  </r>
  <r>
    <x v="944"/>
    <s v="Alex Harrell"/>
    <x v="1"/>
    <n v="7.0000000000000007E-2"/>
    <n v="1.68"/>
    <n v="1.57"/>
    <x v="1"/>
    <x v="3"/>
    <x v="2"/>
    <x v="2"/>
    <s v="Wrap Bag"/>
    <x v="175"/>
    <n v="0.59"/>
    <x v="0"/>
    <x v="1"/>
    <x v="18"/>
    <x v="556"/>
    <n v="76240"/>
    <x v="140"/>
    <x v="139"/>
    <x v="1486"/>
    <x v="16"/>
    <x v="1516"/>
    <n v="88361"/>
    <n v="1.6099999999999999"/>
    <x v="1"/>
  </r>
  <r>
    <x v="680"/>
    <s v="Lois Hansen"/>
    <x v="2"/>
    <n v="0.03"/>
    <n v="256.99"/>
    <n v="11.25"/>
    <x v="1"/>
    <x v="2"/>
    <x v="1"/>
    <x v="1"/>
    <s v="Small Box"/>
    <x v="811"/>
    <n v="0.51"/>
    <x v="0"/>
    <x v="3"/>
    <x v="11"/>
    <x v="13"/>
    <n v="10009"/>
    <x v="140"/>
    <x v="144"/>
    <x v="1487"/>
    <x v="11"/>
    <x v="1517"/>
    <n v="46853"/>
    <n v="256.96000000000004"/>
    <x v="3"/>
  </r>
  <r>
    <x v="792"/>
    <s v="Ryan Foster"/>
    <x v="4"/>
    <n v="0.01"/>
    <n v="115.99"/>
    <n v="56.14"/>
    <x v="0"/>
    <x v="2"/>
    <x v="1"/>
    <x v="3"/>
    <s v="Jumbo Drum"/>
    <x v="142"/>
    <n v="0.4"/>
    <x v="0"/>
    <x v="2"/>
    <x v="3"/>
    <x v="305"/>
    <n v="80013"/>
    <x v="140"/>
    <x v="139"/>
    <x v="1488"/>
    <x v="18"/>
    <x v="1518"/>
    <n v="86535"/>
    <n v="115.97999999999999"/>
    <x v="2"/>
  </r>
  <r>
    <x v="945"/>
    <s v="Fred Barber"/>
    <x v="4"/>
    <n v="0.01"/>
    <n v="35.99"/>
    <n v="0.99"/>
    <x v="1"/>
    <x v="0"/>
    <x v="1"/>
    <x v="12"/>
    <s v="Small Pack"/>
    <x v="636"/>
    <n v="0.35"/>
    <x v="0"/>
    <x v="1"/>
    <x v="30"/>
    <x v="750"/>
    <n v="53154"/>
    <x v="140"/>
    <x v="139"/>
    <x v="1489"/>
    <x v="46"/>
    <x v="1519"/>
    <n v="89047"/>
    <n v="35.980000000000004"/>
    <x v="1"/>
  </r>
  <r>
    <x v="946"/>
    <s v="Lester Woodward Maynard"/>
    <x v="3"/>
    <n v="0.03"/>
    <n v="25.98"/>
    <n v="4.08"/>
    <x v="1"/>
    <x v="0"/>
    <x v="2"/>
    <x v="2"/>
    <s v="Small Pack"/>
    <x v="812"/>
    <n v="0.56999999999999995"/>
    <x v="0"/>
    <x v="3"/>
    <x v="11"/>
    <x v="751"/>
    <n v="11757"/>
    <x v="140"/>
    <x v="145"/>
    <x v="1490"/>
    <x v="47"/>
    <x v="1520"/>
    <n v="89174"/>
    <n v="25.95"/>
    <x v="3"/>
  </r>
  <r>
    <x v="946"/>
    <s v="Lester Woodward Maynard"/>
    <x v="3"/>
    <n v="0.1"/>
    <n v="20.98"/>
    <n v="53.03"/>
    <x v="0"/>
    <x v="0"/>
    <x v="2"/>
    <x v="6"/>
    <s v="Jumbo Drum"/>
    <x v="349"/>
    <n v="0.78"/>
    <x v="0"/>
    <x v="3"/>
    <x v="11"/>
    <x v="751"/>
    <n v="11757"/>
    <x v="140"/>
    <x v="144"/>
    <x v="1491"/>
    <x v="47"/>
    <x v="1521"/>
    <n v="89174"/>
    <n v="20.88"/>
    <x v="3"/>
  </r>
  <r>
    <x v="947"/>
    <s v="Derek Sweeney"/>
    <x v="0"/>
    <n v="0.01"/>
    <n v="2.16"/>
    <n v="6.05"/>
    <x v="1"/>
    <x v="3"/>
    <x v="2"/>
    <x v="5"/>
    <s v="Small Box"/>
    <x v="287"/>
    <n v="0.37"/>
    <x v="0"/>
    <x v="0"/>
    <x v="17"/>
    <x v="580"/>
    <n v="70506"/>
    <x v="141"/>
    <x v="145"/>
    <x v="1492"/>
    <x v="22"/>
    <x v="1522"/>
    <n v="87208"/>
    <n v="2.1500000000000004"/>
    <x v="0"/>
  </r>
  <r>
    <x v="948"/>
    <s v="Gretchen Orr"/>
    <x v="0"/>
    <n v="7.0000000000000007E-2"/>
    <n v="21.38"/>
    <n v="8.99"/>
    <x v="1"/>
    <x v="3"/>
    <x v="2"/>
    <x v="2"/>
    <s v="Small Pack"/>
    <x v="536"/>
    <n v="0.59"/>
    <x v="0"/>
    <x v="0"/>
    <x v="17"/>
    <x v="752"/>
    <n v="70601"/>
    <x v="141"/>
    <x v="145"/>
    <x v="1493"/>
    <x v="6"/>
    <x v="1523"/>
    <n v="87208"/>
    <n v="21.31"/>
    <x v="0"/>
  </r>
  <r>
    <x v="949"/>
    <s v="Jesse Williamson"/>
    <x v="1"/>
    <n v="7.0000000000000007E-2"/>
    <n v="2.61"/>
    <n v="0.5"/>
    <x v="1"/>
    <x v="2"/>
    <x v="2"/>
    <x v="13"/>
    <s v="Small Box"/>
    <x v="440"/>
    <n v="0.39"/>
    <x v="0"/>
    <x v="2"/>
    <x v="15"/>
    <x v="753"/>
    <n v="84660"/>
    <x v="141"/>
    <x v="139"/>
    <x v="1494"/>
    <x v="9"/>
    <x v="1524"/>
    <n v="86913"/>
    <n v="2.54"/>
    <x v="2"/>
  </r>
  <r>
    <x v="950"/>
    <s v="Nicole Goldstein"/>
    <x v="1"/>
    <n v="0.03"/>
    <n v="42.8"/>
    <n v="2.99"/>
    <x v="1"/>
    <x v="3"/>
    <x v="2"/>
    <x v="5"/>
    <s v="Small Box"/>
    <x v="813"/>
    <n v="0.36"/>
    <x v="0"/>
    <x v="3"/>
    <x v="36"/>
    <x v="754"/>
    <n v="21403"/>
    <x v="141"/>
    <x v="143"/>
    <x v="1495"/>
    <x v="47"/>
    <x v="1525"/>
    <n v="87298"/>
    <n v="42.769999999999996"/>
    <x v="3"/>
  </r>
  <r>
    <x v="951"/>
    <s v="Anne Armstrong"/>
    <x v="2"/>
    <n v="7.0000000000000007E-2"/>
    <n v="16.91"/>
    <n v="6.25"/>
    <x v="1"/>
    <x v="2"/>
    <x v="2"/>
    <x v="6"/>
    <s v="Small Box"/>
    <x v="814"/>
    <n v="0.57999999999999996"/>
    <x v="0"/>
    <x v="3"/>
    <x v="33"/>
    <x v="755"/>
    <n v="8332"/>
    <x v="141"/>
    <x v="147"/>
    <x v="1496"/>
    <x v="21"/>
    <x v="1526"/>
    <n v="86014"/>
    <n v="16.84"/>
    <x v="3"/>
  </r>
  <r>
    <x v="914"/>
    <s v="Jerry Webster"/>
    <x v="2"/>
    <n v="0.04"/>
    <n v="67.28"/>
    <n v="19.989999999999998"/>
    <x v="1"/>
    <x v="3"/>
    <x v="2"/>
    <x v="5"/>
    <s v="Small Box"/>
    <x v="625"/>
    <n v="0.4"/>
    <x v="0"/>
    <x v="0"/>
    <x v="12"/>
    <x v="378"/>
    <n v="32259"/>
    <x v="141"/>
    <x v="146"/>
    <x v="1497"/>
    <x v="52"/>
    <x v="1527"/>
    <n v="88282"/>
    <n v="67.239999999999995"/>
    <x v="0"/>
  </r>
  <r>
    <x v="914"/>
    <s v="Jerry Webster"/>
    <x v="2"/>
    <n v="0.1"/>
    <n v="130.97999999999999"/>
    <n v="54.74"/>
    <x v="0"/>
    <x v="3"/>
    <x v="0"/>
    <x v="10"/>
    <s v="Jumbo Box"/>
    <x v="452"/>
    <n v="0.69"/>
    <x v="0"/>
    <x v="0"/>
    <x v="12"/>
    <x v="378"/>
    <n v="32259"/>
    <x v="141"/>
    <x v="139"/>
    <x v="1498"/>
    <x v="25"/>
    <x v="1528"/>
    <n v="88282"/>
    <n v="130.88"/>
    <x v="0"/>
  </r>
  <r>
    <x v="914"/>
    <s v="Jerry Webster"/>
    <x v="2"/>
    <n v="0.04"/>
    <n v="2.78"/>
    <n v="1.25"/>
    <x v="1"/>
    <x v="3"/>
    <x v="2"/>
    <x v="2"/>
    <s v="Wrap Bag"/>
    <x v="110"/>
    <n v="0.59"/>
    <x v="0"/>
    <x v="0"/>
    <x v="12"/>
    <x v="378"/>
    <n v="32259"/>
    <x v="141"/>
    <x v="139"/>
    <x v="1499"/>
    <x v="51"/>
    <x v="1529"/>
    <n v="88282"/>
    <n v="2.7399999999999998"/>
    <x v="0"/>
  </r>
  <r>
    <x v="952"/>
    <s v="Bruce Stark"/>
    <x v="4"/>
    <n v="0.05"/>
    <n v="63.94"/>
    <n v="14.48"/>
    <x v="1"/>
    <x v="3"/>
    <x v="0"/>
    <x v="11"/>
    <s v="Small Box"/>
    <x v="639"/>
    <n v="0.46"/>
    <x v="0"/>
    <x v="3"/>
    <x v="27"/>
    <x v="756"/>
    <n v="45406"/>
    <x v="141"/>
    <x v="145"/>
    <x v="1500"/>
    <x v="21"/>
    <x v="1530"/>
    <n v="89320"/>
    <n v="63.89"/>
    <x v="3"/>
  </r>
  <r>
    <x v="897"/>
    <s v="Ruth Lamm"/>
    <x v="4"/>
    <n v="0.05"/>
    <n v="204.1"/>
    <n v="13.99"/>
    <x v="1"/>
    <x v="0"/>
    <x v="1"/>
    <x v="3"/>
    <s v="Medium Box"/>
    <x v="815"/>
    <n v="0.37"/>
    <x v="0"/>
    <x v="1"/>
    <x v="10"/>
    <x v="719"/>
    <n v="60061"/>
    <x v="141"/>
    <x v="145"/>
    <x v="1501"/>
    <x v="46"/>
    <x v="1531"/>
    <n v="91175"/>
    <n v="204.04999999999998"/>
    <x v="1"/>
  </r>
  <r>
    <x v="25"/>
    <s v="Troy Casey"/>
    <x v="4"/>
    <n v="0.05"/>
    <n v="12.88"/>
    <n v="4.59"/>
    <x v="1"/>
    <x v="2"/>
    <x v="2"/>
    <x v="16"/>
    <s v="Wrap Bag"/>
    <x v="645"/>
    <n v="0.82"/>
    <x v="0"/>
    <x v="1"/>
    <x v="7"/>
    <x v="24"/>
    <n v="55410"/>
    <x v="141"/>
    <x v="145"/>
    <x v="1502"/>
    <x v="6"/>
    <x v="1532"/>
    <n v="91286"/>
    <n v="12.83"/>
    <x v="1"/>
  </r>
  <r>
    <x v="953"/>
    <s v="Albert Tyson"/>
    <x v="3"/>
    <n v="0.09"/>
    <n v="77.510000000000005"/>
    <n v="4"/>
    <x v="2"/>
    <x v="2"/>
    <x v="1"/>
    <x v="1"/>
    <s v="Small Box"/>
    <x v="648"/>
    <n v="0.76"/>
    <x v="0"/>
    <x v="0"/>
    <x v="0"/>
    <x v="757"/>
    <n v="38654"/>
    <x v="141"/>
    <x v="145"/>
    <x v="1503"/>
    <x v="40"/>
    <x v="1533"/>
    <n v="90524"/>
    <n v="77.42"/>
    <x v="0"/>
  </r>
  <r>
    <x v="953"/>
    <s v="Albert Tyson"/>
    <x v="3"/>
    <n v="0"/>
    <n v="2.88"/>
    <n v="0.7"/>
    <x v="1"/>
    <x v="2"/>
    <x v="2"/>
    <x v="2"/>
    <s v="Wrap Bag"/>
    <x v="197"/>
    <n v="0.56000000000000005"/>
    <x v="0"/>
    <x v="0"/>
    <x v="0"/>
    <x v="757"/>
    <n v="38654"/>
    <x v="141"/>
    <x v="145"/>
    <x v="1504"/>
    <x v="1"/>
    <x v="1534"/>
    <n v="90524"/>
    <n v="2.88"/>
    <x v="0"/>
  </r>
  <r>
    <x v="954"/>
    <s v="Tonya Miller"/>
    <x v="3"/>
    <n v="0.08"/>
    <n v="4.13"/>
    <n v="1.17"/>
    <x v="1"/>
    <x v="2"/>
    <x v="2"/>
    <x v="2"/>
    <s v="Wrap Bag"/>
    <x v="816"/>
    <n v="0.56999999999999995"/>
    <x v="0"/>
    <x v="1"/>
    <x v="30"/>
    <x v="758"/>
    <n v="53545"/>
    <x v="141"/>
    <x v="145"/>
    <x v="1505"/>
    <x v="3"/>
    <x v="1535"/>
    <n v="90322"/>
    <n v="4.05"/>
    <x v="1"/>
  </r>
  <r>
    <x v="955"/>
    <s v="Barbara McNamara"/>
    <x v="0"/>
    <n v="7.0000000000000007E-2"/>
    <n v="124.49"/>
    <n v="51.94"/>
    <x v="0"/>
    <x v="3"/>
    <x v="0"/>
    <x v="0"/>
    <s v="Jumbo Box"/>
    <x v="367"/>
    <n v="0.63"/>
    <x v="0"/>
    <x v="2"/>
    <x v="41"/>
    <x v="759"/>
    <n v="86401"/>
    <x v="142"/>
    <x v="145"/>
    <x v="1506"/>
    <x v="15"/>
    <x v="1536"/>
    <n v="91131"/>
    <n v="124.42"/>
    <x v="2"/>
  </r>
  <r>
    <x v="956"/>
    <s v="Malcolm Robertson"/>
    <x v="0"/>
    <n v="0.06"/>
    <n v="25.98"/>
    <n v="14.36"/>
    <x v="0"/>
    <x v="3"/>
    <x v="0"/>
    <x v="9"/>
    <s v="Jumbo Drum"/>
    <x v="249"/>
    <n v="0.6"/>
    <x v="0"/>
    <x v="1"/>
    <x v="18"/>
    <x v="760"/>
    <n v="79109"/>
    <x v="142"/>
    <x v="145"/>
    <x v="1507"/>
    <x v="46"/>
    <x v="1537"/>
    <n v="89537"/>
    <n v="25.92"/>
    <x v="1"/>
  </r>
  <r>
    <x v="957"/>
    <s v="Patrick Adcock"/>
    <x v="1"/>
    <n v="0.06"/>
    <n v="15.01"/>
    <n v="8.4"/>
    <x v="1"/>
    <x v="0"/>
    <x v="2"/>
    <x v="5"/>
    <s v="Small Box"/>
    <x v="817"/>
    <n v="0.39"/>
    <x v="0"/>
    <x v="1"/>
    <x v="2"/>
    <x v="761"/>
    <n v="46375"/>
    <x v="142"/>
    <x v="141"/>
    <x v="1508"/>
    <x v="45"/>
    <x v="1538"/>
    <n v="87611"/>
    <n v="14.95"/>
    <x v="1"/>
  </r>
  <r>
    <x v="957"/>
    <s v="Patrick Adcock"/>
    <x v="1"/>
    <n v="0.09"/>
    <n v="40.479999999999997"/>
    <n v="19.989999999999998"/>
    <x v="1"/>
    <x v="0"/>
    <x v="1"/>
    <x v="1"/>
    <s v="Small Box"/>
    <x v="650"/>
    <n v="0.77"/>
    <x v="0"/>
    <x v="1"/>
    <x v="2"/>
    <x v="761"/>
    <n v="46375"/>
    <x v="142"/>
    <x v="141"/>
    <x v="1509"/>
    <x v="4"/>
    <x v="1539"/>
    <n v="87611"/>
    <n v="40.389999999999993"/>
    <x v="1"/>
  </r>
  <r>
    <x v="957"/>
    <s v="Patrick Adcock"/>
    <x v="1"/>
    <n v="0.05"/>
    <n v="12.28"/>
    <n v="6.13"/>
    <x v="1"/>
    <x v="0"/>
    <x v="2"/>
    <x v="6"/>
    <s v="Small Box"/>
    <x v="747"/>
    <n v="0.56999999999999995"/>
    <x v="0"/>
    <x v="1"/>
    <x v="2"/>
    <x v="761"/>
    <n v="46375"/>
    <x v="142"/>
    <x v="145"/>
    <x v="1510"/>
    <x v="3"/>
    <x v="1540"/>
    <n v="87611"/>
    <n v="12.229999999999999"/>
    <x v="1"/>
  </r>
  <r>
    <x v="958"/>
    <s v="Mike Howard"/>
    <x v="1"/>
    <n v="0.08"/>
    <n v="40.98"/>
    <n v="7.2"/>
    <x v="2"/>
    <x v="1"/>
    <x v="2"/>
    <x v="8"/>
    <s v="Small Box"/>
    <x v="818"/>
    <n v="0.6"/>
    <x v="0"/>
    <x v="3"/>
    <x v="27"/>
    <x v="699"/>
    <n v="43026"/>
    <x v="142"/>
    <x v="145"/>
    <x v="1511"/>
    <x v="6"/>
    <x v="157"/>
    <n v="86221"/>
    <n v="40.9"/>
    <x v="3"/>
  </r>
  <r>
    <x v="958"/>
    <s v="Mike Howard"/>
    <x v="1"/>
    <n v="0.08"/>
    <n v="8.1199999999999992"/>
    <n v="2.83"/>
    <x v="2"/>
    <x v="1"/>
    <x v="1"/>
    <x v="1"/>
    <s v="Small Pack"/>
    <x v="545"/>
    <n v="0.77"/>
    <x v="0"/>
    <x v="3"/>
    <x v="27"/>
    <x v="699"/>
    <n v="43026"/>
    <x v="142"/>
    <x v="145"/>
    <x v="1512"/>
    <x v="4"/>
    <x v="1541"/>
    <n v="86221"/>
    <n v="8.0399999999999991"/>
    <x v="3"/>
  </r>
  <r>
    <x v="958"/>
    <s v="Mike Howard"/>
    <x v="1"/>
    <n v="0.02"/>
    <n v="262.11"/>
    <n v="62.74"/>
    <x v="0"/>
    <x v="1"/>
    <x v="0"/>
    <x v="0"/>
    <s v="Jumbo Box"/>
    <x v="819"/>
    <n v="0.75"/>
    <x v="0"/>
    <x v="3"/>
    <x v="27"/>
    <x v="699"/>
    <n v="43026"/>
    <x v="142"/>
    <x v="145"/>
    <x v="1513"/>
    <x v="13"/>
    <x v="1542"/>
    <n v="86221"/>
    <n v="262.09000000000003"/>
    <x v="3"/>
  </r>
  <r>
    <x v="959"/>
    <s v="Dana Boyle"/>
    <x v="2"/>
    <n v="0.1"/>
    <n v="80.97"/>
    <n v="33.6"/>
    <x v="0"/>
    <x v="2"/>
    <x v="1"/>
    <x v="3"/>
    <s v="Jumbo Drum"/>
    <x v="291"/>
    <n v="0.37"/>
    <x v="0"/>
    <x v="3"/>
    <x v="27"/>
    <x v="144"/>
    <n v="45373"/>
    <x v="142"/>
    <x v="148"/>
    <x v="1514"/>
    <x v="8"/>
    <x v="1543"/>
    <n v="90501"/>
    <n v="80.87"/>
    <x v="3"/>
  </r>
  <r>
    <x v="959"/>
    <s v="Dana Boyle"/>
    <x v="2"/>
    <n v="0.02"/>
    <n v="6.48"/>
    <n v="5.1100000000000003"/>
    <x v="1"/>
    <x v="2"/>
    <x v="2"/>
    <x v="7"/>
    <s v="Small Box"/>
    <x v="802"/>
    <n v="0.37"/>
    <x v="0"/>
    <x v="3"/>
    <x v="27"/>
    <x v="144"/>
    <n v="45373"/>
    <x v="142"/>
    <x v="146"/>
    <x v="1515"/>
    <x v="2"/>
    <x v="1544"/>
    <n v="90501"/>
    <n v="6.4600000000000009"/>
    <x v="3"/>
  </r>
  <r>
    <x v="960"/>
    <s v="Veronica Peck"/>
    <x v="4"/>
    <n v="0.1"/>
    <n v="218.08"/>
    <n v="18.059999999999999"/>
    <x v="2"/>
    <x v="1"/>
    <x v="0"/>
    <x v="9"/>
    <s v="Large Box"/>
    <x v="809"/>
    <n v="0.56999999999999995"/>
    <x v="0"/>
    <x v="2"/>
    <x v="8"/>
    <x v="762"/>
    <n v="96150"/>
    <x v="142"/>
    <x v="145"/>
    <x v="1516"/>
    <x v="4"/>
    <x v="1545"/>
    <n v="86735"/>
    <n v="217.98000000000002"/>
    <x v="2"/>
  </r>
  <r>
    <x v="199"/>
    <s v="Arlene Wiggins Dalton"/>
    <x v="3"/>
    <n v="0.05"/>
    <n v="150.97999999999999"/>
    <n v="43.71"/>
    <x v="0"/>
    <x v="2"/>
    <x v="0"/>
    <x v="9"/>
    <s v="Jumbo Drum"/>
    <x v="820"/>
    <n v="0.55000000000000004"/>
    <x v="0"/>
    <x v="1"/>
    <x v="18"/>
    <x v="186"/>
    <n v="77340"/>
    <x v="142"/>
    <x v="145"/>
    <x v="1517"/>
    <x v="4"/>
    <x v="1546"/>
    <n v="89053"/>
    <n v="150.92999999999998"/>
    <x v="1"/>
  </r>
  <r>
    <x v="441"/>
    <s v="Ann Steele"/>
    <x v="3"/>
    <n v="0.03"/>
    <n v="20.99"/>
    <n v="0.99"/>
    <x v="1"/>
    <x v="1"/>
    <x v="1"/>
    <x v="12"/>
    <s v="Wrap Bag"/>
    <x v="732"/>
    <n v="0.56999999999999995"/>
    <x v="0"/>
    <x v="2"/>
    <x v="4"/>
    <x v="386"/>
    <n v="98034"/>
    <x v="142"/>
    <x v="141"/>
    <x v="1518"/>
    <x v="13"/>
    <x v="1547"/>
    <n v="88449"/>
    <n v="20.959999999999997"/>
    <x v="2"/>
  </r>
  <r>
    <x v="961"/>
    <s v="Thelma Abrams"/>
    <x v="0"/>
    <n v="0"/>
    <n v="7.59"/>
    <n v="4"/>
    <x v="1"/>
    <x v="0"/>
    <x v="0"/>
    <x v="11"/>
    <s v="Wrap Bag"/>
    <x v="540"/>
    <n v="0.42"/>
    <x v="0"/>
    <x v="1"/>
    <x v="10"/>
    <x v="718"/>
    <n v="61801"/>
    <x v="143"/>
    <x v="146"/>
    <x v="1519"/>
    <x v="10"/>
    <x v="1548"/>
    <n v="88085"/>
    <n v="7.59"/>
    <x v="1"/>
  </r>
  <r>
    <x v="161"/>
    <s v="April Hu"/>
    <x v="1"/>
    <n v="0.09"/>
    <n v="17.98"/>
    <n v="8.51"/>
    <x v="1"/>
    <x v="2"/>
    <x v="1"/>
    <x v="3"/>
    <s v="Medium Box"/>
    <x v="600"/>
    <n v="0.4"/>
    <x v="0"/>
    <x v="2"/>
    <x v="41"/>
    <x v="153"/>
    <n v="85204"/>
    <x v="143"/>
    <x v="142"/>
    <x v="1520"/>
    <x v="4"/>
    <x v="1549"/>
    <n v="90026"/>
    <n v="17.89"/>
    <x v="2"/>
  </r>
  <r>
    <x v="962"/>
    <s v="Priscilla Frank"/>
    <x v="1"/>
    <n v="0.01"/>
    <n v="3.15"/>
    <n v="0.49"/>
    <x v="1"/>
    <x v="2"/>
    <x v="2"/>
    <x v="13"/>
    <s v="Small Box"/>
    <x v="821"/>
    <n v="0.37"/>
    <x v="0"/>
    <x v="3"/>
    <x v="29"/>
    <x v="763"/>
    <n v="4038"/>
    <x v="143"/>
    <x v="142"/>
    <x v="1521"/>
    <x v="2"/>
    <x v="1550"/>
    <n v="88371"/>
    <n v="3.14"/>
    <x v="3"/>
  </r>
  <r>
    <x v="153"/>
    <s v="Joy Maxwell"/>
    <x v="2"/>
    <n v="0.09"/>
    <n v="125.99"/>
    <n v="8.99"/>
    <x v="1"/>
    <x v="1"/>
    <x v="1"/>
    <x v="12"/>
    <s v="Small Box"/>
    <x v="529"/>
    <n v="0.55000000000000004"/>
    <x v="0"/>
    <x v="2"/>
    <x v="41"/>
    <x v="146"/>
    <n v="85737"/>
    <x v="143"/>
    <x v="149"/>
    <x v="1522"/>
    <x v="41"/>
    <x v="1551"/>
    <n v="87727"/>
    <n v="125.89999999999999"/>
    <x v="2"/>
  </r>
  <r>
    <x v="963"/>
    <s v="Mary Norman"/>
    <x v="2"/>
    <n v="0.08"/>
    <n v="30.56"/>
    <n v="2.99"/>
    <x v="1"/>
    <x v="0"/>
    <x v="2"/>
    <x v="5"/>
    <s v="Small Box"/>
    <x v="339"/>
    <n v="0.35"/>
    <x v="0"/>
    <x v="2"/>
    <x v="8"/>
    <x v="764"/>
    <n v="95746"/>
    <x v="143"/>
    <x v="142"/>
    <x v="1523"/>
    <x v="40"/>
    <x v="1552"/>
    <n v="89897"/>
    <n v="30.48"/>
    <x v="2"/>
  </r>
  <r>
    <x v="964"/>
    <s v="Sheryl Marsh"/>
    <x v="4"/>
    <n v="0.01"/>
    <n v="6.98"/>
    <n v="1.6"/>
    <x v="1"/>
    <x v="2"/>
    <x v="2"/>
    <x v="7"/>
    <s v="Wrap Bag"/>
    <x v="228"/>
    <n v="0.38"/>
    <x v="0"/>
    <x v="1"/>
    <x v="18"/>
    <x v="760"/>
    <n v="79109"/>
    <x v="143"/>
    <x v="141"/>
    <x v="1524"/>
    <x v="6"/>
    <x v="1553"/>
    <n v="89259"/>
    <n v="6.9700000000000006"/>
    <x v="1"/>
  </r>
  <r>
    <x v="641"/>
    <s v="Eva Simpson"/>
    <x v="4"/>
    <n v="0.05"/>
    <n v="300.98"/>
    <n v="13.99"/>
    <x v="1"/>
    <x v="3"/>
    <x v="1"/>
    <x v="3"/>
    <s v="Medium Box"/>
    <x v="822"/>
    <n v="0.39"/>
    <x v="0"/>
    <x v="1"/>
    <x v="18"/>
    <x v="544"/>
    <n v="75007"/>
    <x v="143"/>
    <x v="141"/>
    <x v="1525"/>
    <x v="41"/>
    <x v="1554"/>
    <n v="86077"/>
    <n v="300.93"/>
    <x v="1"/>
  </r>
  <r>
    <x v="641"/>
    <s v="Eva Simpson"/>
    <x v="4"/>
    <n v="0.04"/>
    <n v="205.99"/>
    <n v="5"/>
    <x v="2"/>
    <x v="3"/>
    <x v="1"/>
    <x v="12"/>
    <s v="Small Box"/>
    <x v="823"/>
    <n v="0.59"/>
    <x v="0"/>
    <x v="1"/>
    <x v="18"/>
    <x v="544"/>
    <n v="75007"/>
    <x v="143"/>
    <x v="141"/>
    <x v="1526"/>
    <x v="8"/>
    <x v="1555"/>
    <n v="86077"/>
    <n v="205.95000000000002"/>
    <x v="1"/>
  </r>
  <r>
    <x v="965"/>
    <s v="Tommy Ellis Ritchie"/>
    <x v="4"/>
    <n v="0.05"/>
    <n v="20.27"/>
    <n v="3.99"/>
    <x v="1"/>
    <x v="2"/>
    <x v="2"/>
    <x v="8"/>
    <s v="Small Box"/>
    <x v="574"/>
    <n v="0.56999999999999995"/>
    <x v="0"/>
    <x v="3"/>
    <x v="27"/>
    <x v="765"/>
    <n v="44145"/>
    <x v="143"/>
    <x v="141"/>
    <x v="1527"/>
    <x v="52"/>
    <x v="1556"/>
    <n v="87079"/>
    <n v="20.22"/>
    <x v="3"/>
  </r>
  <r>
    <x v="966"/>
    <s v="Gordon Boswell"/>
    <x v="4"/>
    <n v="0.05"/>
    <n v="11.58"/>
    <n v="6.97"/>
    <x v="1"/>
    <x v="2"/>
    <x v="2"/>
    <x v="15"/>
    <s v="Small Box"/>
    <x v="193"/>
    <n v="0.35"/>
    <x v="0"/>
    <x v="1"/>
    <x v="18"/>
    <x v="766"/>
    <n v="77015"/>
    <x v="143"/>
    <x v="146"/>
    <x v="1528"/>
    <x v="5"/>
    <x v="1557"/>
    <n v="91482"/>
    <n v="11.53"/>
    <x v="1"/>
  </r>
  <r>
    <x v="967"/>
    <s v="Brenda Ross"/>
    <x v="4"/>
    <n v="0.06"/>
    <n v="47.9"/>
    <n v="5.86"/>
    <x v="1"/>
    <x v="1"/>
    <x v="2"/>
    <x v="7"/>
    <s v="Small Box"/>
    <x v="425"/>
    <n v="0.37"/>
    <x v="0"/>
    <x v="2"/>
    <x v="8"/>
    <x v="478"/>
    <n v="93309"/>
    <x v="143"/>
    <x v="142"/>
    <x v="1529"/>
    <x v="0"/>
    <x v="1558"/>
    <n v="89361"/>
    <n v="47.839999999999996"/>
    <x v="2"/>
  </r>
  <r>
    <x v="236"/>
    <s v="Kara Allison"/>
    <x v="3"/>
    <n v="7.0000000000000007E-2"/>
    <n v="15.74"/>
    <n v="1.39"/>
    <x v="1"/>
    <x v="0"/>
    <x v="2"/>
    <x v="15"/>
    <s v="Small Box"/>
    <x v="824"/>
    <n v="0.4"/>
    <x v="0"/>
    <x v="1"/>
    <x v="10"/>
    <x v="218"/>
    <n v="62002"/>
    <x v="143"/>
    <x v="141"/>
    <x v="1530"/>
    <x v="15"/>
    <x v="1559"/>
    <n v="86694"/>
    <n v="15.67"/>
    <x v="1"/>
  </r>
  <r>
    <x v="968"/>
    <s v="Keith R Atkinson"/>
    <x v="3"/>
    <n v="0.03"/>
    <n v="5.44"/>
    <n v="7.46"/>
    <x v="2"/>
    <x v="3"/>
    <x v="2"/>
    <x v="5"/>
    <s v="Small Box"/>
    <x v="399"/>
    <n v="0.36"/>
    <x v="0"/>
    <x v="2"/>
    <x v="41"/>
    <x v="767"/>
    <n v="85374"/>
    <x v="143"/>
    <x v="142"/>
    <x v="1531"/>
    <x v="7"/>
    <x v="1560"/>
    <n v="90069"/>
    <n v="5.41"/>
    <x v="2"/>
  </r>
  <r>
    <x v="968"/>
    <s v="Keith R Atkinson"/>
    <x v="3"/>
    <n v="0.08"/>
    <n v="26.38"/>
    <n v="5.58"/>
    <x v="1"/>
    <x v="3"/>
    <x v="2"/>
    <x v="7"/>
    <s v="Small Box"/>
    <x v="825"/>
    <n v="0.39"/>
    <x v="0"/>
    <x v="2"/>
    <x v="41"/>
    <x v="767"/>
    <n v="85374"/>
    <x v="143"/>
    <x v="141"/>
    <x v="1532"/>
    <x v="2"/>
    <x v="1561"/>
    <n v="90069"/>
    <n v="26.3"/>
    <x v="2"/>
  </r>
  <r>
    <x v="968"/>
    <s v="Keith R Atkinson"/>
    <x v="3"/>
    <n v="0.06"/>
    <n v="20.99"/>
    <n v="2.5"/>
    <x v="1"/>
    <x v="3"/>
    <x v="1"/>
    <x v="12"/>
    <s v="Wrap Bag"/>
    <x v="385"/>
    <n v="0.81"/>
    <x v="0"/>
    <x v="2"/>
    <x v="41"/>
    <x v="767"/>
    <n v="85374"/>
    <x v="143"/>
    <x v="142"/>
    <x v="1533"/>
    <x v="3"/>
    <x v="1562"/>
    <n v="90069"/>
    <n v="20.93"/>
    <x v="2"/>
  </r>
  <r>
    <x v="969"/>
    <s v="Jacob McNeill"/>
    <x v="3"/>
    <n v="0.06"/>
    <n v="4.7699999999999996"/>
    <n v="2.39"/>
    <x v="1"/>
    <x v="3"/>
    <x v="1"/>
    <x v="1"/>
    <s v="Small Pack"/>
    <x v="826"/>
    <n v="0.72"/>
    <x v="0"/>
    <x v="3"/>
    <x v="11"/>
    <x v="768"/>
    <n v="11572"/>
    <x v="143"/>
    <x v="141"/>
    <x v="1534"/>
    <x v="13"/>
    <x v="1563"/>
    <n v="91122"/>
    <n v="4.71"/>
    <x v="3"/>
  </r>
  <r>
    <x v="969"/>
    <s v="Jacob McNeill"/>
    <x v="3"/>
    <n v="0.1"/>
    <n v="27.18"/>
    <n v="8.23"/>
    <x v="1"/>
    <x v="3"/>
    <x v="2"/>
    <x v="15"/>
    <s v="Small Box"/>
    <x v="827"/>
    <n v="0.38"/>
    <x v="0"/>
    <x v="3"/>
    <x v="11"/>
    <x v="768"/>
    <n v="11572"/>
    <x v="143"/>
    <x v="142"/>
    <x v="1535"/>
    <x v="4"/>
    <x v="1564"/>
    <n v="91122"/>
    <n v="27.08"/>
    <x v="3"/>
  </r>
  <r>
    <x v="71"/>
    <s v="Eugene Clayton"/>
    <x v="3"/>
    <n v="0.08"/>
    <n v="15.99"/>
    <n v="13.18"/>
    <x v="2"/>
    <x v="3"/>
    <x v="2"/>
    <x v="5"/>
    <s v="Small Box"/>
    <x v="79"/>
    <n v="0.37"/>
    <x v="0"/>
    <x v="2"/>
    <x v="4"/>
    <x v="68"/>
    <n v="98026"/>
    <x v="143"/>
    <x v="142"/>
    <x v="1536"/>
    <x v="7"/>
    <x v="1565"/>
    <n v="85828"/>
    <n v="15.91"/>
    <x v="2"/>
  </r>
  <r>
    <x v="970"/>
    <s v="Brandon Beach"/>
    <x v="0"/>
    <n v="0.02"/>
    <n v="11.33"/>
    <n v="6.12"/>
    <x v="1"/>
    <x v="3"/>
    <x v="2"/>
    <x v="8"/>
    <s v="Medium Box"/>
    <x v="626"/>
    <n v="0.42"/>
    <x v="0"/>
    <x v="1"/>
    <x v="6"/>
    <x v="769"/>
    <n v="63122"/>
    <x v="144"/>
    <x v="146"/>
    <x v="1537"/>
    <x v="6"/>
    <x v="1566"/>
    <n v="86610"/>
    <n v="11.31"/>
    <x v="1"/>
  </r>
  <r>
    <x v="970"/>
    <s v="Brandon Beach"/>
    <x v="0"/>
    <n v="0.01"/>
    <n v="15.67"/>
    <n v="1.39"/>
    <x v="1"/>
    <x v="3"/>
    <x v="2"/>
    <x v="15"/>
    <s v="Small Box"/>
    <x v="768"/>
    <n v="0.38"/>
    <x v="0"/>
    <x v="1"/>
    <x v="6"/>
    <x v="769"/>
    <n v="63122"/>
    <x v="144"/>
    <x v="142"/>
    <x v="1538"/>
    <x v="47"/>
    <x v="1567"/>
    <n v="86610"/>
    <n v="15.66"/>
    <x v="1"/>
  </r>
  <r>
    <x v="971"/>
    <s v="Leslie Woodard"/>
    <x v="0"/>
    <n v="0.02"/>
    <n v="5.58"/>
    <n v="2.99"/>
    <x v="1"/>
    <x v="1"/>
    <x v="2"/>
    <x v="5"/>
    <s v="Small Box"/>
    <x v="828"/>
    <n v="0.37"/>
    <x v="0"/>
    <x v="0"/>
    <x v="23"/>
    <x v="770"/>
    <n v="29418"/>
    <x v="144"/>
    <x v="146"/>
    <x v="1539"/>
    <x v="25"/>
    <x v="1568"/>
    <n v="90218"/>
    <n v="5.5600000000000005"/>
    <x v="0"/>
  </r>
  <r>
    <x v="971"/>
    <s v="Leslie Woodard"/>
    <x v="0"/>
    <n v="0.02"/>
    <n v="54.1"/>
    <n v="19.989999999999998"/>
    <x v="1"/>
    <x v="1"/>
    <x v="2"/>
    <x v="6"/>
    <s v="Small Box"/>
    <x v="407"/>
    <n v="0.59"/>
    <x v="0"/>
    <x v="0"/>
    <x v="23"/>
    <x v="770"/>
    <n v="29418"/>
    <x v="144"/>
    <x v="142"/>
    <x v="1540"/>
    <x v="34"/>
    <x v="1569"/>
    <n v="90218"/>
    <n v="54.08"/>
    <x v="0"/>
  </r>
  <r>
    <x v="972"/>
    <s v="Leah Pollock"/>
    <x v="0"/>
    <n v="0.05"/>
    <n v="2.62"/>
    <n v="0.8"/>
    <x v="1"/>
    <x v="0"/>
    <x v="2"/>
    <x v="14"/>
    <s v="Wrap Bag"/>
    <x v="672"/>
    <n v="0.39"/>
    <x v="0"/>
    <x v="3"/>
    <x v="33"/>
    <x v="462"/>
    <n v="7960"/>
    <x v="144"/>
    <x v="142"/>
    <x v="1541"/>
    <x v="2"/>
    <x v="1570"/>
    <n v="87618"/>
    <n v="2.5700000000000003"/>
    <x v="3"/>
  </r>
  <r>
    <x v="774"/>
    <s v="Amy Ellis Holder"/>
    <x v="2"/>
    <n v="0.01"/>
    <n v="5.94"/>
    <n v="9.92"/>
    <x v="1"/>
    <x v="0"/>
    <x v="2"/>
    <x v="5"/>
    <s v="Small Box"/>
    <x v="801"/>
    <n v="0.38"/>
    <x v="0"/>
    <x v="2"/>
    <x v="3"/>
    <x v="643"/>
    <n v="81503"/>
    <x v="144"/>
    <x v="149"/>
    <x v="1542"/>
    <x v="1"/>
    <x v="1571"/>
    <n v="90480"/>
    <n v="5.9300000000000006"/>
    <x v="2"/>
  </r>
  <r>
    <x v="774"/>
    <s v="Amy Ellis Holder"/>
    <x v="2"/>
    <n v="0.02"/>
    <n v="125.99"/>
    <n v="3"/>
    <x v="1"/>
    <x v="0"/>
    <x v="1"/>
    <x v="12"/>
    <s v="Small Box"/>
    <x v="829"/>
    <n v="0.59"/>
    <x v="0"/>
    <x v="2"/>
    <x v="3"/>
    <x v="643"/>
    <n v="81503"/>
    <x v="144"/>
    <x v="141"/>
    <x v="1543"/>
    <x v="2"/>
    <x v="1572"/>
    <n v="90480"/>
    <n v="125.97"/>
    <x v="2"/>
  </r>
  <r>
    <x v="42"/>
    <s v="Joyce Murray"/>
    <x v="0"/>
    <n v="0.04"/>
    <n v="37.700000000000003"/>
    <n v="2.99"/>
    <x v="1"/>
    <x v="2"/>
    <x v="2"/>
    <x v="5"/>
    <s v="Small Box"/>
    <x v="779"/>
    <n v="0.35"/>
    <x v="0"/>
    <x v="2"/>
    <x v="8"/>
    <x v="40"/>
    <n v="94024"/>
    <x v="145"/>
    <x v="146"/>
    <x v="1544"/>
    <x v="4"/>
    <x v="1573"/>
    <n v="86012"/>
    <n v="37.660000000000004"/>
    <x v="2"/>
  </r>
  <r>
    <x v="973"/>
    <s v="Leslie Rowland"/>
    <x v="0"/>
    <n v="0.01"/>
    <n v="55.99"/>
    <n v="5"/>
    <x v="1"/>
    <x v="2"/>
    <x v="1"/>
    <x v="12"/>
    <s v="Small Pack"/>
    <x v="622"/>
    <n v="0.83"/>
    <x v="0"/>
    <x v="2"/>
    <x v="8"/>
    <x v="771"/>
    <n v="93635"/>
    <x v="145"/>
    <x v="146"/>
    <x v="1545"/>
    <x v="3"/>
    <x v="1574"/>
    <n v="86012"/>
    <n v="55.980000000000004"/>
    <x v="2"/>
  </r>
  <r>
    <x v="438"/>
    <s v="Dana Burgess"/>
    <x v="0"/>
    <n v="0.03"/>
    <n v="14.2"/>
    <n v="5.3"/>
    <x v="1"/>
    <x v="3"/>
    <x v="0"/>
    <x v="11"/>
    <s v="Wrap Bag"/>
    <x v="77"/>
    <n v="0.46"/>
    <x v="0"/>
    <x v="1"/>
    <x v="2"/>
    <x v="283"/>
    <n v="46312"/>
    <x v="145"/>
    <x v="146"/>
    <x v="1546"/>
    <x v="27"/>
    <x v="1575"/>
    <n v="90674"/>
    <n v="14.17"/>
    <x v="1"/>
  </r>
  <r>
    <x v="974"/>
    <s v="Sam Oh"/>
    <x v="3"/>
    <n v="0.02"/>
    <n v="20.99"/>
    <n v="4.8099999999999996"/>
    <x v="1"/>
    <x v="3"/>
    <x v="1"/>
    <x v="12"/>
    <s v="Medium Box"/>
    <x v="463"/>
    <n v="0.57999999999999996"/>
    <x v="0"/>
    <x v="3"/>
    <x v="29"/>
    <x v="468"/>
    <n v="4240"/>
    <x v="145"/>
    <x v="148"/>
    <x v="1547"/>
    <x v="9"/>
    <x v="1576"/>
    <n v="90291"/>
    <n v="20.97"/>
    <x v="3"/>
  </r>
  <r>
    <x v="975"/>
    <s v="Roberta Mullins Peters"/>
    <x v="3"/>
    <n v="0.05"/>
    <n v="5.4"/>
    <n v="7.78"/>
    <x v="2"/>
    <x v="3"/>
    <x v="2"/>
    <x v="5"/>
    <s v="Small Box"/>
    <x v="477"/>
    <n v="0.37"/>
    <x v="0"/>
    <x v="3"/>
    <x v="35"/>
    <x v="772"/>
    <n v="2149"/>
    <x v="145"/>
    <x v="148"/>
    <x v="1548"/>
    <x v="13"/>
    <x v="1577"/>
    <n v="90291"/>
    <n v="5.3500000000000005"/>
    <x v="3"/>
  </r>
  <r>
    <x v="976"/>
    <s v="Brenda Nelson Blanchard"/>
    <x v="0"/>
    <n v="0.02"/>
    <n v="2.58"/>
    <n v="1.3"/>
    <x v="2"/>
    <x v="3"/>
    <x v="2"/>
    <x v="2"/>
    <s v="Wrap Bag"/>
    <x v="830"/>
    <n v="0.59"/>
    <x v="0"/>
    <x v="1"/>
    <x v="7"/>
    <x v="773"/>
    <n v="55423"/>
    <x v="146"/>
    <x v="148"/>
    <x v="1549"/>
    <x v="56"/>
    <x v="1578"/>
    <n v="87214"/>
    <n v="2.56"/>
    <x v="1"/>
  </r>
  <r>
    <x v="976"/>
    <s v="Brenda Nelson Blanchard"/>
    <x v="0"/>
    <n v="0.02"/>
    <n v="65.989999999999995"/>
    <n v="3.9"/>
    <x v="1"/>
    <x v="3"/>
    <x v="1"/>
    <x v="12"/>
    <s v="Small Box"/>
    <x v="831"/>
    <n v="0.55000000000000004"/>
    <x v="0"/>
    <x v="1"/>
    <x v="7"/>
    <x v="773"/>
    <n v="55423"/>
    <x v="146"/>
    <x v="148"/>
    <x v="1550"/>
    <x v="39"/>
    <x v="1579"/>
    <n v="87214"/>
    <n v="65.97"/>
    <x v="1"/>
  </r>
  <r>
    <x v="808"/>
    <s v="Tammy Raynor"/>
    <x v="0"/>
    <n v="0.03"/>
    <n v="5.98"/>
    <n v="5.35"/>
    <x v="1"/>
    <x v="3"/>
    <x v="2"/>
    <x v="7"/>
    <s v="Small Box"/>
    <x v="258"/>
    <n v="0.4"/>
    <x v="0"/>
    <x v="3"/>
    <x v="35"/>
    <x v="203"/>
    <n v="2113"/>
    <x v="146"/>
    <x v="148"/>
    <x v="1551"/>
    <x v="47"/>
    <x v="1580"/>
    <n v="56486"/>
    <n v="5.95"/>
    <x v="3"/>
  </r>
  <r>
    <x v="220"/>
    <s v="Faye Manning"/>
    <x v="0"/>
    <n v="0.03"/>
    <n v="17.7"/>
    <n v="9.4700000000000006"/>
    <x v="1"/>
    <x v="1"/>
    <x v="2"/>
    <x v="6"/>
    <s v="Small Box"/>
    <x v="338"/>
    <n v="0.59"/>
    <x v="0"/>
    <x v="0"/>
    <x v="12"/>
    <x v="202"/>
    <n v="33710"/>
    <x v="146"/>
    <x v="147"/>
    <x v="1552"/>
    <x v="8"/>
    <x v="1581"/>
    <n v="86900"/>
    <n v="17.669999999999998"/>
    <x v="0"/>
  </r>
  <r>
    <x v="977"/>
    <s v="Aaron Day"/>
    <x v="1"/>
    <n v="0.06"/>
    <n v="43.57"/>
    <n v="16.36"/>
    <x v="1"/>
    <x v="3"/>
    <x v="2"/>
    <x v="6"/>
    <s v="Small Box"/>
    <x v="832"/>
    <n v="0.55000000000000004"/>
    <x v="0"/>
    <x v="0"/>
    <x v="34"/>
    <x v="774"/>
    <n v="37743"/>
    <x v="146"/>
    <x v="147"/>
    <x v="1553"/>
    <x v="40"/>
    <x v="1582"/>
    <n v="90602"/>
    <n v="43.51"/>
    <x v="0"/>
  </r>
  <r>
    <x v="978"/>
    <s v="Tracy Schultz"/>
    <x v="2"/>
    <n v="0.03"/>
    <n v="5.85"/>
    <n v="2.27"/>
    <x v="1"/>
    <x v="3"/>
    <x v="2"/>
    <x v="2"/>
    <s v="Wrap Bag"/>
    <x v="833"/>
    <n v="0.56000000000000005"/>
    <x v="0"/>
    <x v="3"/>
    <x v="33"/>
    <x v="775"/>
    <n v="8021"/>
    <x v="146"/>
    <x v="147"/>
    <x v="1554"/>
    <x v="12"/>
    <x v="1583"/>
    <n v="90725"/>
    <n v="5.8199999999999994"/>
    <x v="3"/>
  </r>
  <r>
    <x v="707"/>
    <s v="Timothy Reese"/>
    <x v="4"/>
    <n v="0.01"/>
    <n v="35.94"/>
    <n v="6.66"/>
    <x v="1"/>
    <x v="0"/>
    <x v="2"/>
    <x v="15"/>
    <s v="Small Box"/>
    <x v="670"/>
    <n v="0.4"/>
    <x v="0"/>
    <x v="3"/>
    <x v="11"/>
    <x v="593"/>
    <n v="11787"/>
    <x v="146"/>
    <x v="146"/>
    <x v="1555"/>
    <x v="19"/>
    <x v="1584"/>
    <n v="86839"/>
    <n v="35.93"/>
    <x v="3"/>
  </r>
  <r>
    <x v="979"/>
    <s v="Stanley Steele"/>
    <x v="4"/>
    <n v="7.0000000000000007E-2"/>
    <n v="60.97"/>
    <n v="4.5"/>
    <x v="1"/>
    <x v="1"/>
    <x v="2"/>
    <x v="8"/>
    <s v="Small Box"/>
    <x v="11"/>
    <n v="0.56000000000000005"/>
    <x v="0"/>
    <x v="3"/>
    <x v="36"/>
    <x v="776"/>
    <n v="21042"/>
    <x v="146"/>
    <x v="147"/>
    <x v="1556"/>
    <x v="3"/>
    <x v="1585"/>
    <n v="89240"/>
    <n v="60.9"/>
    <x v="3"/>
  </r>
  <r>
    <x v="979"/>
    <s v="Stanley Steele"/>
    <x v="4"/>
    <n v="0"/>
    <n v="90.98"/>
    <n v="56.2"/>
    <x v="1"/>
    <x v="1"/>
    <x v="0"/>
    <x v="11"/>
    <s v="Medium Box"/>
    <x v="257"/>
    <n v="0.74"/>
    <x v="0"/>
    <x v="3"/>
    <x v="36"/>
    <x v="776"/>
    <n v="21042"/>
    <x v="146"/>
    <x v="147"/>
    <x v="1557"/>
    <x v="9"/>
    <x v="1586"/>
    <n v="89240"/>
    <n v="90.98"/>
    <x v="3"/>
  </r>
  <r>
    <x v="646"/>
    <s v="Dana Rankin"/>
    <x v="3"/>
    <n v="0.05"/>
    <n v="35.44"/>
    <n v="5.09"/>
    <x v="1"/>
    <x v="1"/>
    <x v="2"/>
    <x v="7"/>
    <s v="Small Box"/>
    <x v="658"/>
    <n v="0.38"/>
    <x v="0"/>
    <x v="2"/>
    <x v="37"/>
    <x v="547"/>
    <n v="83301"/>
    <x v="146"/>
    <x v="148"/>
    <x v="1558"/>
    <x v="35"/>
    <x v="1587"/>
    <n v="87935"/>
    <n v="35.39"/>
    <x v="2"/>
  </r>
  <r>
    <x v="980"/>
    <s v="Hilda Bennett"/>
    <x v="0"/>
    <n v="0.02"/>
    <n v="14.58"/>
    <n v="7.4"/>
    <x v="1"/>
    <x v="2"/>
    <x v="0"/>
    <x v="11"/>
    <s v="Small Box"/>
    <x v="834"/>
    <n v="0.48"/>
    <x v="0"/>
    <x v="3"/>
    <x v="27"/>
    <x v="647"/>
    <n v="43952"/>
    <x v="147"/>
    <x v="150"/>
    <x v="1559"/>
    <x v="40"/>
    <x v="1588"/>
    <n v="90922"/>
    <n v="14.56"/>
    <x v="3"/>
  </r>
  <r>
    <x v="317"/>
    <s v="Eugene Kerr"/>
    <x v="1"/>
    <n v="0.1"/>
    <n v="5.98"/>
    <n v="3.85"/>
    <x v="1"/>
    <x v="0"/>
    <x v="1"/>
    <x v="1"/>
    <s v="Small Pack"/>
    <x v="350"/>
    <n v="0.68"/>
    <x v="0"/>
    <x v="3"/>
    <x v="11"/>
    <x v="286"/>
    <n v="11722"/>
    <x v="147"/>
    <x v="147"/>
    <x v="1560"/>
    <x v="60"/>
    <x v="1589"/>
    <n v="89008"/>
    <n v="5.8800000000000008"/>
    <x v="3"/>
  </r>
  <r>
    <x v="317"/>
    <s v="Eugene Kerr"/>
    <x v="1"/>
    <n v="7.0000000000000007E-2"/>
    <n v="2.61"/>
    <n v="0.5"/>
    <x v="1"/>
    <x v="0"/>
    <x v="2"/>
    <x v="13"/>
    <s v="Small Box"/>
    <x v="440"/>
    <n v="0.39"/>
    <x v="0"/>
    <x v="3"/>
    <x v="11"/>
    <x v="286"/>
    <n v="11722"/>
    <x v="147"/>
    <x v="150"/>
    <x v="1561"/>
    <x v="45"/>
    <x v="1590"/>
    <n v="89008"/>
    <n v="2.54"/>
    <x v="3"/>
  </r>
  <r>
    <x v="981"/>
    <s v="Rosemary Stark"/>
    <x v="1"/>
    <n v="0.01"/>
    <n v="23.99"/>
    <n v="6.3"/>
    <x v="1"/>
    <x v="3"/>
    <x v="1"/>
    <x v="3"/>
    <s v="Medium Box"/>
    <x v="835"/>
    <n v="0.38"/>
    <x v="0"/>
    <x v="0"/>
    <x v="5"/>
    <x v="532"/>
    <n v="30265"/>
    <x v="147"/>
    <x v="151"/>
    <x v="1562"/>
    <x v="8"/>
    <x v="1591"/>
    <n v="87748"/>
    <n v="23.979999999999997"/>
    <x v="0"/>
  </r>
  <r>
    <x v="982"/>
    <s v="Yvonne Mann"/>
    <x v="1"/>
    <n v="0.05"/>
    <n v="165.2"/>
    <n v="19.989999999999998"/>
    <x v="1"/>
    <x v="2"/>
    <x v="2"/>
    <x v="6"/>
    <s v="Small Box"/>
    <x v="144"/>
    <n v="0.59"/>
    <x v="0"/>
    <x v="2"/>
    <x v="8"/>
    <x v="10"/>
    <n v="90049"/>
    <x v="147"/>
    <x v="148"/>
    <x v="1563"/>
    <x v="71"/>
    <x v="1592"/>
    <n v="37924"/>
    <n v="165.14999999999998"/>
    <x v="2"/>
  </r>
  <r>
    <x v="982"/>
    <s v="Yvonne Mann"/>
    <x v="1"/>
    <n v="0.09"/>
    <n v="17.989999999999998"/>
    <n v="8.65"/>
    <x v="1"/>
    <x v="2"/>
    <x v="2"/>
    <x v="2"/>
    <s v="Small Box"/>
    <x v="836"/>
    <n v="0.56999999999999995"/>
    <x v="0"/>
    <x v="2"/>
    <x v="8"/>
    <x v="10"/>
    <n v="90049"/>
    <x v="147"/>
    <x v="148"/>
    <x v="1564"/>
    <x v="69"/>
    <x v="1593"/>
    <n v="37924"/>
    <n v="17.899999999999999"/>
    <x v="2"/>
  </r>
  <r>
    <x v="983"/>
    <s v="Lloyd Fuller"/>
    <x v="1"/>
    <n v="0.05"/>
    <n v="165.2"/>
    <n v="19.989999999999998"/>
    <x v="1"/>
    <x v="2"/>
    <x v="2"/>
    <x v="6"/>
    <s v="Small Box"/>
    <x v="144"/>
    <n v="0.59"/>
    <x v="0"/>
    <x v="0"/>
    <x v="34"/>
    <x v="490"/>
    <n v="37027"/>
    <x v="147"/>
    <x v="148"/>
    <x v="1565"/>
    <x v="25"/>
    <x v="1594"/>
    <n v="90551"/>
    <n v="165.14999999999998"/>
    <x v="0"/>
  </r>
  <r>
    <x v="984"/>
    <s v="Bernice F Day"/>
    <x v="2"/>
    <n v="0"/>
    <n v="20.99"/>
    <n v="3.3"/>
    <x v="1"/>
    <x v="0"/>
    <x v="1"/>
    <x v="12"/>
    <s v="Small Pack"/>
    <x v="513"/>
    <n v="0.81"/>
    <x v="0"/>
    <x v="1"/>
    <x v="10"/>
    <x v="777"/>
    <n v="62301"/>
    <x v="147"/>
    <x v="152"/>
    <x v="1566"/>
    <x v="18"/>
    <x v="1595"/>
    <n v="86639"/>
    <n v="20.99"/>
    <x v="1"/>
  </r>
  <r>
    <x v="985"/>
    <s v="Roger Meyer"/>
    <x v="4"/>
    <n v="0.02"/>
    <n v="3.78"/>
    <n v="0.71"/>
    <x v="1"/>
    <x v="2"/>
    <x v="2"/>
    <x v="14"/>
    <s v="Wrap Bag"/>
    <x v="837"/>
    <n v="0.39"/>
    <x v="0"/>
    <x v="1"/>
    <x v="10"/>
    <x v="388"/>
    <n v="60089"/>
    <x v="147"/>
    <x v="147"/>
    <x v="1567"/>
    <x v="29"/>
    <x v="1596"/>
    <n v="91366"/>
    <n v="3.76"/>
    <x v="1"/>
  </r>
  <r>
    <x v="35"/>
    <s v="Debbie Dillon"/>
    <x v="4"/>
    <n v="0.02"/>
    <n v="6.48"/>
    <n v="7.91"/>
    <x v="1"/>
    <x v="3"/>
    <x v="2"/>
    <x v="7"/>
    <s v="Small Box"/>
    <x v="521"/>
    <n v="0.37"/>
    <x v="0"/>
    <x v="0"/>
    <x v="5"/>
    <x v="33"/>
    <n v="30076"/>
    <x v="147"/>
    <x v="151"/>
    <x v="1568"/>
    <x v="0"/>
    <x v="1597"/>
    <n v="86950"/>
    <n v="6.4600000000000009"/>
    <x v="0"/>
  </r>
  <r>
    <x v="611"/>
    <s v="Gene Gilliam"/>
    <x v="2"/>
    <n v="7.0000000000000007E-2"/>
    <n v="6.3"/>
    <n v="0.5"/>
    <x v="1"/>
    <x v="0"/>
    <x v="2"/>
    <x v="13"/>
    <s v="Small Box"/>
    <x v="120"/>
    <n v="0.39"/>
    <x v="0"/>
    <x v="0"/>
    <x v="5"/>
    <x v="78"/>
    <n v="30318"/>
    <x v="148"/>
    <x v="147"/>
    <x v="1569"/>
    <x v="41"/>
    <x v="1598"/>
    <n v="57061"/>
    <n v="6.2299999999999995"/>
    <x v="0"/>
  </r>
  <r>
    <x v="612"/>
    <s v="Willie Robinson"/>
    <x v="2"/>
    <n v="0.04"/>
    <n v="22.38"/>
    <n v="15.1"/>
    <x v="1"/>
    <x v="0"/>
    <x v="2"/>
    <x v="5"/>
    <s v="Small Box"/>
    <x v="347"/>
    <n v="0.38"/>
    <x v="0"/>
    <x v="3"/>
    <x v="11"/>
    <x v="521"/>
    <n v="11727"/>
    <x v="148"/>
    <x v="153"/>
    <x v="1570"/>
    <x v="27"/>
    <x v="1599"/>
    <n v="91355"/>
    <n v="22.34"/>
    <x v="3"/>
  </r>
  <r>
    <x v="612"/>
    <s v="Willie Robinson"/>
    <x v="2"/>
    <n v="0.06"/>
    <n v="17.78"/>
    <n v="5.03"/>
    <x v="1"/>
    <x v="0"/>
    <x v="0"/>
    <x v="11"/>
    <s v="Small Box"/>
    <x v="838"/>
    <n v="0.54"/>
    <x v="0"/>
    <x v="3"/>
    <x v="11"/>
    <x v="521"/>
    <n v="11727"/>
    <x v="148"/>
    <x v="149"/>
    <x v="1571"/>
    <x v="6"/>
    <x v="1600"/>
    <n v="91355"/>
    <n v="17.720000000000002"/>
    <x v="3"/>
  </r>
  <r>
    <x v="986"/>
    <s v="Scott Moore"/>
    <x v="2"/>
    <n v="0.04"/>
    <n v="180.98"/>
    <n v="30"/>
    <x v="0"/>
    <x v="2"/>
    <x v="0"/>
    <x v="9"/>
    <s v="Jumbo Drum"/>
    <x v="301"/>
    <n v="0.69"/>
    <x v="0"/>
    <x v="1"/>
    <x v="18"/>
    <x v="389"/>
    <n v="78626"/>
    <x v="148"/>
    <x v="147"/>
    <x v="1572"/>
    <x v="6"/>
    <x v="1601"/>
    <n v="86688"/>
    <n v="180.94"/>
    <x v="1"/>
  </r>
  <r>
    <x v="708"/>
    <s v="Diana Coble Hubbard"/>
    <x v="2"/>
    <n v="0.06"/>
    <n v="3.25"/>
    <n v="49"/>
    <x v="1"/>
    <x v="2"/>
    <x v="2"/>
    <x v="8"/>
    <s v="Large Box"/>
    <x v="839"/>
    <n v="0.56000000000000005"/>
    <x v="0"/>
    <x v="1"/>
    <x v="18"/>
    <x v="594"/>
    <n v="75051"/>
    <x v="148"/>
    <x v="152"/>
    <x v="1573"/>
    <x v="0"/>
    <x v="1602"/>
    <n v="86688"/>
    <n v="3.19"/>
    <x v="1"/>
  </r>
  <r>
    <x v="708"/>
    <s v="Diana Coble Hubbard"/>
    <x v="2"/>
    <n v="0.01"/>
    <n v="110.98"/>
    <n v="13.99"/>
    <x v="1"/>
    <x v="2"/>
    <x v="0"/>
    <x v="11"/>
    <s v="Medium Box"/>
    <x v="166"/>
    <n v="0.69"/>
    <x v="0"/>
    <x v="1"/>
    <x v="18"/>
    <x v="594"/>
    <n v="75051"/>
    <x v="148"/>
    <x v="154"/>
    <x v="1574"/>
    <x v="23"/>
    <x v="1603"/>
    <n v="86688"/>
    <n v="110.97"/>
    <x v="1"/>
  </r>
  <r>
    <x v="708"/>
    <s v="Diana Coble Hubbard"/>
    <x v="2"/>
    <n v="0.05"/>
    <n v="3.95"/>
    <n v="2"/>
    <x v="2"/>
    <x v="2"/>
    <x v="2"/>
    <x v="14"/>
    <s v="Wrap Bag"/>
    <x v="579"/>
    <n v="0.53"/>
    <x v="0"/>
    <x v="1"/>
    <x v="18"/>
    <x v="594"/>
    <n v="75051"/>
    <x v="148"/>
    <x v="153"/>
    <x v="1575"/>
    <x v="35"/>
    <x v="1604"/>
    <n v="86688"/>
    <n v="3.9000000000000004"/>
    <x v="1"/>
  </r>
  <r>
    <x v="233"/>
    <s v="Joanna Kenney"/>
    <x v="2"/>
    <n v="0.04"/>
    <n v="2.88"/>
    <n v="1.01"/>
    <x v="1"/>
    <x v="3"/>
    <x v="2"/>
    <x v="2"/>
    <s v="Wrap Bag"/>
    <x v="315"/>
    <n v="0.55000000000000004"/>
    <x v="0"/>
    <x v="3"/>
    <x v="27"/>
    <x v="215"/>
    <n v="44870"/>
    <x v="148"/>
    <x v="154"/>
    <x v="1576"/>
    <x v="56"/>
    <x v="1605"/>
    <n v="86548"/>
    <n v="2.84"/>
    <x v="3"/>
  </r>
  <r>
    <x v="987"/>
    <s v="Neil Barbee"/>
    <x v="3"/>
    <n v="0.05"/>
    <n v="120.98"/>
    <n v="9.07"/>
    <x v="1"/>
    <x v="2"/>
    <x v="2"/>
    <x v="5"/>
    <s v="Small Box"/>
    <x v="459"/>
    <n v="0.35"/>
    <x v="0"/>
    <x v="1"/>
    <x v="10"/>
    <x v="778"/>
    <n v="61265"/>
    <x v="148"/>
    <x v="151"/>
    <x v="1577"/>
    <x v="8"/>
    <x v="1606"/>
    <n v="87286"/>
    <n v="120.93"/>
    <x v="1"/>
  </r>
  <r>
    <x v="988"/>
    <s v="Jack Morse"/>
    <x v="0"/>
    <n v="0.04"/>
    <n v="3.68"/>
    <n v="1.32"/>
    <x v="1"/>
    <x v="3"/>
    <x v="2"/>
    <x v="16"/>
    <s v="Wrap Bag"/>
    <x v="783"/>
    <n v="0.83"/>
    <x v="0"/>
    <x v="0"/>
    <x v="12"/>
    <x v="182"/>
    <n v="34698"/>
    <x v="149"/>
    <x v="149"/>
    <x v="1578"/>
    <x v="8"/>
    <x v="1607"/>
    <n v="91543"/>
    <n v="3.64"/>
    <x v="0"/>
  </r>
  <r>
    <x v="989"/>
    <s v="Paul W French"/>
    <x v="1"/>
    <n v="0.05"/>
    <n v="4.71"/>
    <n v="0.7"/>
    <x v="2"/>
    <x v="3"/>
    <x v="2"/>
    <x v="14"/>
    <s v="Wrap Bag"/>
    <x v="840"/>
    <n v="0.8"/>
    <x v="0"/>
    <x v="3"/>
    <x v="27"/>
    <x v="779"/>
    <n v="43055"/>
    <x v="149"/>
    <x v="149"/>
    <x v="1579"/>
    <x v="0"/>
    <x v="1608"/>
    <n v="89743"/>
    <n v="4.66"/>
    <x v="3"/>
  </r>
  <r>
    <x v="989"/>
    <s v="Paul W French"/>
    <x v="1"/>
    <n v="0.04"/>
    <n v="55.99"/>
    <n v="1.25"/>
    <x v="2"/>
    <x v="3"/>
    <x v="1"/>
    <x v="12"/>
    <s v="Small Pack"/>
    <x v="841"/>
    <n v="0.35"/>
    <x v="0"/>
    <x v="3"/>
    <x v="27"/>
    <x v="779"/>
    <n v="43055"/>
    <x v="149"/>
    <x v="149"/>
    <x v="1580"/>
    <x v="6"/>
    <x v="1609"/>
    <n v="89743"/>
    <n v="55.95"/>
    <x v="3"/>
  </r>
  <r>
    <x v="360"/>
    <s v="Tiffany Merrill"/>
    <x v="1"/>
    <n v="0.03"/>
    <n v="120.98"/>
    <n v="30"/>
    <x v="0"/>
    <x v="1"/>
    <x v="0"/>
    <x v="9"/>
    <s v="Jumbo Drum"/>
    <x v="361"/>
    <n v="0.64"/>
    <x v="0"/>
    <x v="1"/>
    <x v="7"/>
    <x v="319"/>
    <n v="55128"/>
    <x v="149"/>
    <x v="155"/>
    <x v="1581"/>
    <x v="9"/>
    <x v="1610"/>
    <n v="88191"/>
    <n v="120.95"/>
    <x v="1"/>
  </r>
  <r>
    <x v="360"/>
    <s v="Tiffany Merrill"/>
    <x v="1"/>
    <n v="0.01"/>
    <n v="15.68"/>
    <n v="3.73"/>
    <x v="1"/>
    <x v="1"/>
    <x v="0"/>
    <x v="11"/>
    <s v="Small Pack"/>
    <x v="842"/>
    <n v="0.46"/>
    <x v="0"/>
    <x v="1"/>
    <x v="7"/>
    <x v="319"/>
    <n v="55128"/>
    <x v="149"/>
    <x v="155"/>
    <x v="1582"/>
    <x v="4"/>
    <x v="1611"/>
    <n v="88191"/>
    <n v="15.67"/>
    <x v="1"/>
  </r>
  <r>
    <x v="990"/>
    <s v="Jerome McIntosh"/>
    <x v="2"/>
    <n v="0.09"/>
    <n v="6.84"/>
    <n v="8.3699999999999992"/>
    <x v="1"/>
    <x v="1"/>
    <x v="2"/>
    <x v="16"/>
    <s v="Small Pack"/>
    <x v="233"/>
    <n v="0.57999999999999996"/>
    <x v="0"/>
    <x v="1"/>
    <x v="18"/>
    <x v="80"/>
    <n v="77506"/>
    <x v="149"/>
    <x v="156"/>
    <x v="1583"/>
    <x v="1"/>
    <x v="1612"/>
    <n v="86369"/>
    <n v="6.75"/>
    <x v="1"/>
  </r>
  <r>
    <x v="990"/>
    <s v="Jerome McIntosh"/>
    <x v="2"/>
    <n v="7.0000000000000007E-2"/>
    <n v="48.91"/>
    <n v="35"/>
    <x v="2"/>
    <x v="1"/>
    <x v="2"/>
    <x v="6"/>
    <s v="Large Box"/>
    <x v="577"/>
    <n v="0.83"/>
    <x v="0"/>
    <x v="1"/>
    <x v="18"/>
    <x v="80"/>
    <n v="77506"/>
    <x v="149"/>
    <x v="155"/>
    <x v="1584"/>
    <x v="9"/>
    <x v="1613"/>
    <n v="86369"/>
    <n v="48.839999999999996"/>
    <x v="1"/>
  </r>
  <r>
    <x v="788"/>
    <s v="Rachel Bates"/>
    <x v="4"/>
    <n v="0.03"/>
    <n v="15.31"/>
    <n v="8.7799999999999994"/>
    <x v="1"/>
    <x v="0"/>
    <x v="2"/>
    <x v="6"/>
    <s v="Small Box"/>
    <x v="758"/>
    <n v="0.56999999999999995"/>
    <x v="0"/>
    <x v="3"/>
    <x v="42"/>
    <x v="552"/>
    <n v="5701"/>
    <x v="149"/>
    <x v="149"/>
    <x v="1585"/>
    <x v="4"/>
    <x v="1614"/>
    <n v="89019"/>
    <n v="15.280000000000001"/>
    <x v="3"/>
  </r>
  <r>
    <x v="393"/>
    <s v="Monica Howard"/>
    <x v="4"/>
    <n v="7.0000000000000007E-2"/>
    <n v="39.479999999999997"/>
    <n v="1.99"/>
    <x v="1"/>
    <x v="3"/>
    <x v="1"/>
    <x v="1"/>
    <s v="Small Pack"/>
    <x v="404"/>
    <n v="0.54"/>
    <x v="0"/>
    <x v="2"/>
    <x v="8"/>
    <x v="347"/>
    <n v="92243"/>
    <x v="149"/>
    <x v="149"/>
    <x v="1586"/>
    <x v="4"/>
    <x v="1615"/>
    <n v="87721"/>
    <n v="39.409999999999997"/>
    <x v="2"/>
  </r>
  <r>
    <x v="491"/>
    <s v="Eileen Riddle"/>
    <x v="3"/>
    <n v="0.04"/>
    <n v="9.11"/>
    <n v="2.25"/>
    <x v="1"/>
    <x v="3"/>
    <x v="2"/>
    <x v="2"/>
    <s v="Wrap Bag"/>
    <x v="843"/>
    <n v="0.52"/>
    <x v="0"/>
    <x v="2"/>
    <x v="15"/>
    <x v="426"/>
    <n v="84067"/>
    <x v="149"/>
    <x v="154"/>
    <x v="1587"/>
    <x v="0"/>
    <x v="401"/>
    <n v="86868"/>
    <n v="9.07"/>
    <x v="2"/>
  </r>
  <r>
    <x v="491"/>
    <s v="Eileen Riddle"/>
    <x v="3"/>
    <n v="7.0000000000000007E-2"/>
    <n v="64.650000000000006"/>
    <n v="35"/>
    <x v="1"/>
    <x v="3"/>
    <x v="2"/>
    <x v="6"/>
    <s v="Large Box"/>
    <x v="323"/>
    <n v="0.8"/>
    <x v="0"/>
    <x v="2"/>
    <x v="15"/>
    <x v="426"/>
    <n v="84067"/>
    <x v="149"/>
    <x v="155"/>
    <x v="1588"/>
    <x v="1"/>
    <x v="1616"/>
    <n v="86868"/>
    <n v="64.580000000000013"/>
    <x v="2"/>
  </r>
  <r>
    <x v="991"/>
    <s v="Carol Wood"/>
    <x v="3"/>
    <n v="0.06"/>
    <n v="2.89"/>
    <n v="0.99"/>
    <x v="1"/>
    <x v="1"/>
    <x v="2"/>
    <x v="13"/>
    <s v="Small Box"/>
    <x v="844"/>
    <n v="0.38"/>
    <x v="0"/>
    <x v="0"/>
    <x v="21"/>
    <x v="780"/>
    <n v="22304"/>
    <x v="149"/>
    <x v="155"/>
    <x v="1589"/>
    <x v="5"/>
    <x v="1617"/>
    <n v="87425"/>
    <n v="2.83"/>
    <x v="0"/>
  </r>
  <r>
    <x v="991"/>
    <s v="Carol Wood"/>
    <x v="3"/>
    <n v="0.08"/>
    <n v="22.84"/>
    <n v="11.54"/>
    <x v="1"/>
    <x v="1"/>
    <x v="2"/>
    <x v="7"/>
    <s v="Small Box"/>
    <x v="583"/>
    <n v="0.39"/>
    <x v="0"/>
    <x v="0"/>
    <x v="21"/>
    <x v="780"/>
    <n v="22304"/>
    <x v="149"/>
    <x v="155"/>
    <x v="1590"/>
    <x v="13"/>
    <x v="1618"/>
    <n v="87425"/>
    <n v="22.76"/>
    <x v="0"/>
  </r>
  <r>
    <x v="209"/>
    <s v="Neil Bailey"/>
    <x v="3"/>
    <n v="0.09"/>
    <n v="95.43"/>
    <n v="19.989999999999998"/>
    <x v="1"/>
    <x v="3"/>
    <x v="2"/>
    <x v="6"/>
    <s v="Small Box"/>
    <x v="465"/>
    <n v="0.79"/>
    <x v="0"/>
    <x v="3"/>
    <x v="28"/>
    <x v="193"/>
    <n v="17112"/>
    <x v="149"/>
    <x v="149"/>
    <x v="1591"/>
    <x v="45"/>
    <x v="1619"/>
    <n v="91078"/>
    <n v="95.34"/>
    <x v="3"/>
  </r>
  <r>
    <x v="164"/>
    <s v="Danny Richmond"/>
    <x v="3"/>
    <n v="0.06"/>
    <n v="2.2799999999999998"/>
    <n v="5.2"/>
    <x v="1"/>
    <x v="3"/>
    <x v="2"/>
    <x v="2"/>
    <s v="Wrap Bag"/>
    <x v="845"/>
    <n v="0.41"/>
    <x v="0"/>
    <x v="0"/>
    <x v="12"/>
    <x v="16"/>
    <n v="33142"/>
    <x v="149"/>
    <x v="155"/>
    <x v="1592"/>
    <x v="1"/>
    <x v="1620"/>
    <n v="89301"/>
    <n v="2.2199999999999998"/>
    <x v="0"/>
  </r>
  <r>
    <x v="992"/>
    <s v="Brooke Weeks Taylor"/>
    <x v="0"/>
    <n v="0.03"/>
    <n v="22.84"/>
    <n v="11.54"/>
    <x v="1"/>
    <x v="0"/>
    <x v="2"/>
    <x v="7"/>
    <s v="Small Box"/>
    <x v="583"/>
    <n v="0.39"/>
    <x v="0"/>
    <x v="3"/>
    <x v="22"/>
    <x v="781"/>
    <n v="6401"/>
    <x v="150"/>
    <x v="155"/>
    <x v="1593"/>
    <x v="1"/>
    <x v="1621"/>
    <n v="91087"/>
    <n v="22.81"/>
    <x v="3"/>
  </r>
  <r>
    <x v="993"/>
    <s v="Marguerite Moss"/>
    <x v="0"/>
    <n v="0.05"/>
    <n v="10.98"/>
    <n v="3.37"/>
    <x v="1"/>
    <x v="0"/>
    <x v="2"/>
    <x v="16"/>
    <s v="Small Pack"/>
    <x v="673"/>
    <n v="0.56999999999999995"/>
    <x v="0"/>
    <x v="3"/>
    <x v="35"/>
    <x v="782"/>
    <n v="2664"/>
    <x v="150"/>
    <x v="155"/>
    <x v="1594"/>
    <x v="5"/>
    <x v="1622"/>
    <n v="91087"/>
    <n v="10.93"/>
    <x v="3"/>
  </r>
  <r>
    <x v="994"/>
    <s v="Norman Adams"/>
    <x v="1"/>
    <n v="0.05"/>
    <n v="12.95"/>
    <n v="4.9800000000000004"/>
    <x v="1"/>
    <x v="1"/>
    <x v="2"/>
    <x v="5"/>
    <s v="Small Box"/>
    <x v="846"/>
    <n v="0.4"/>
    <x v="0"/>
    <x v="1"/>
    <x v="2"/>
    <x v="580"/>
    <n v="47905"/>
    <x v="150"/>
    <x v="154"/>
    <x v="1595"/>
    <x v="23"/>
    <x v="1623"/>
    <n v="86397"/>
    <n v="12.899999999999999"/>
    <x v="1"/>
  </r>
  <r>
    <x v="217"/>
    <s v="Harriet Bowman"/>
    <x v="2"/>
    <n v="0"/>
    <n v="24.92"/>
    <n v="12.98"/>
    <x v="1"/>
    <x v="1"/>
    <x v="2"/>
    <x v="5"/>
    <s v="Small Box"/>
    <x v="555"/>
    <n v="0.39"/>
    <x v="0"/>
    <x v="0"/>
    <x v="23"/>
    <x v="54"/>
    <n v="29915"/>
    <x v="150"/>
    <x v="149"/>
    <x v="1596"/>
    <x v="3"/>
    <x v="1624"/>
    <n v="90335"/>
    <n v="24.92"/>
    <x v="0"/>
  </r>
  <r>
    <x v="692"/>
    <s v="Stephanie Hawkins"/>
    <x v="2"/>
    <n v="0.06"/>
    <n v="3.74"/>
    <n v="0.94"/>
    <x v="1"/>
    <x v="2"/>
    <x v="2"/>
    <x v="14"/>
    <s v="Wrap Bag"/>
    <x v="847"/>
    <n v="0.83"/>
    <x v="0"/>
    <x v="1"/>
    <x v="30"/>
    <x v="583"/>
    <n v="53220"/>
    <x v="150"/>
    <x v="157"/>
    <x v="1597"/>
    <x v="4"/>
    <x v="757"/>
    <n v="89610"/>
    <n v="3.68"/>
    <x v="1"/>
  </r>
  <r>
    <x v="151"/>
    <s v="Floyd Dale"/>
    <x v="4"/>
    <n v="0.09"/>
    <n v="5.4"/>
    <n v="7.78"/>
    <x v="2"/>
    <x v="2"/>
    <x v="2"/>
    <x v="5"/>
    <s v="Small Box"/>
    <x v="477"/>
    <n v="0.37"/>
    <x v="0"/>
    <x v="3"/>
    <x v="11"/>
    <x v="144"/>
    <n v="12180"/>
    <x v="150"/>
    <x v="149"/>
    <x v="1598"/>
    <x v="7"/>
    <x v="1625"/>
    <n v="85966"/>
    <n v="5.3100000000000005"/>
    <x v="3"/>
  </r>
  <r>
    <x v="151"/>
    <s v="Floyd Dale"/>
    <x v="4"/>
    <n v="0.02"/>
    <n v="20.28"/>
    <n v="6.68"/>
    <x v="1"/>
    <x v="2"/>
    <x v="0"/>
    <x v="11"/>
    <s v="Small Box"/>
    <x v="848"/>
    <n v="0.53"/>
    <x v="0"/>
    <x v="3"/>
    <x v="11"/>
    <x v="144"/>
    <n v="12180"/>
    <x v="150"/>
    <x v="149"/>
    <x v="1599"/>
    <x v="6"/>
    <x v="1626"/>
    <n v="85966"/>
    <n v="20.260000000000002"/>
    <x v="3"/>
  </r>
  <r>
    <x v="151"/>
    <s v="Floyd Dale"/>
    <x v="4"/>
    <n v="0"/>
    <n v="11.55"/>
    <n v="2.36"/>
    <x v="1"/>
    <x v="2"/>
    <x v="2"/>
    <x v="2"/>
    <s v="Wrap Bag"/>
    <x v="108"/>
    <n v="0.55000000000000004"/>
    <x v="0"/>
    <x v="3"/>
    <x v="11"/>
    <x v="144"/>
    <n v="12180"/>
    <x v="150"/>
    <x v="155"/>
    <x v="1600"/>
    <x v="18"/>
    <x v="1627"/>
    <n v="85966"/>
    <n v="11.55"/>
    <x v="3"/>
  </r>
  <r>
    <x v="55"/>
    <s v="Anna Wood"/>
    <x v="4"/>
    <n v="0.05"/>
    <n v="2.08"/>
    <n v="2.56"/>
    <x v="1"/>
    <x v="2"/>
    <x v="2"/>
    <x v="16"/>
    <s v="Small Pack"/>
    <x v="374"/>
    <n v="0.55000000000000004"/>
    <x v="0"/>
    <x v="3"/>
    <x v="11"/>
    <x v="52"/>
    <n v="13501"/>
    <x v="150"/>
    <x v="155"/>
    <x v="1601"/>
    <x v="41"/>
    <x v="1628"/>
    <n v="85966"/>
    <n v="2.0300000000000002"/>
    <x v="3"/>
  </r>
  <r>
    <x v="995"/>
    <s v="Jamie Ward"/>
    <x v="4"/>
    <n v="0.01"/>
    <n v="179.29"/>
    <n v="29.21"/>
    <x v="0"/>
    <x v="3"/>
    <x v="0"/>
    <x v="0"/>
    <s v="Jumbo Box"/>
    <x v="165"/>
    <n v="0.76"/>
    <x v="0"/>
    <x v="3"/>
    <x v="36"/>
    <x v="783"/>
    <n v="21113"/>
    <x v="150"/>
    <x v="154"/>
    <x v="1602"/>
    <x v="2"/>
    <x v="1629"/>
    <n v="87473"/>
    <n v="179.28"/>
    <x v="3"/>
  </r>
  <r>
    <x v="996"/>
    <s v="Jessie Houston"/>
    <x v="3"/>
    <n v="0.09"/>
    <n v="9.7799999999999994"/>
    <n v="1.39"/>
    <x v="1"/>
    <x v="1"/>
    <x v="2"/>
    <x v="15"/>
    <s v="Small Box"/>
    <x v="487"/>
    <n v="0.39"/>
    <x v="0"/>
    <x v="3"/>
    <x v="48"/>
    <x v="779"/>
    <n v="19711"/>
    <x v="150"/>
    <x v="155"/>
    <x v="1603"/>
    <x v="23"/>
    <x v="1630"/>
    <n v="87520"/>
    <n v="9.69"/>
    <x v="3"/>
  </r>
  <r>
    <x v="996"/>
    <s v="Jessie Houston"/>
    <x v="3"/>
    <n v="0"/>
    <n v="200.99"/>
    <n v="8.08"/>
    <x v="1"/>
    <x v="1"/>
    <x v="1"/>
    <x v="12"/>
    <s v="Small Box"/>
    <x v="849"/>
    <n v="0.59"/>
    <x v="0"/>
    <x v="3"/>
    <x v="48"/>
    <x v="779"/>
    <n v="19711"/>
    <x v="150"/>
    <x v="154"/>
    <x v="1604"/>
    <x v="5"/>
    <x v="1631"/>
    <n v="87520"/>
    <n v="200.99"/>
    <x v="3"/>
  </r>
  <r>
    <x v="997"/>
    <s v="Michelle Bryant Phillips"/>
    <x v="3"/>
    <n v="0.02"/>
    <n v="136.97999999999999"/>
    <n v="24.49"/>
    <x v="2"/>
    <x v="0"/>
    <x v="0"/>
    <x v="11"/>
    <s v="Large Box"/>
    <x v="123"/>
    <n v="0.59"/>
    <x v="0"/>
    <x v="0"/>
    <x v="5"/>
    <x v="784"/>
    <n v="30084"/>
    <x v="150"/>
    <x v="155"/>
    <x v="1605"/>
    <x v="2"/>
    <x v="1632"/>
    <n v="91417"/>
    <n v="136.95999999999998"/>
    <x v="0"/>
  </r>
  <r>
    <x v="215"/>
    <s v="Jean Khan"/>
    <x v="1"/>
    <n v="0.09"/>
    <n v="2.61"/>
    <n v="0.5"/>
    <x v="1"/>
    <x v="1"/>
    <x v="2"/>
    <x v="13"/>
    <s v="Small Box"/>
    <x v="440"/>
    <n v="0.39"/>
    <x v="0"/>
    <x v="2"/>
    <x v="8"/>
    <x v="199"/>
    <n v="94025"/>
    <x v="151"/>
    <x v="152"/>
    <x v="1606"/>
    <x v="40"/>
    <x v="1633"/>
    <n v="88729"/>
    <n v="2.52"/>
    <x v="2"/>
  </r>
  <r>
    <x v="593"/>
    <s v="Norman Shields"/>
    <x v="2"/>
    <n v="0.05"/>
    <n v="161.55000000000001"/>
    <n v="19.989999999999998"/>
    <x v="1"/>
    <x v="3"/>
    <x v="2"/>
    <x v="6"/>
    <s v="Small Box"/>
    <x v="7"/>
    <n v="0.66"/>
    <x v="0"/>
    <x v="2"/>
    <x v="8"/>
    <x v="507"/>
    <n v="95687"/>
    <x v="151"/>
    <x v="156"/>
    <x v="1607"/>
    <x v="23"/>
    <x v="1634"/>
    <n v="90596"/>
    <n v="161.5"/>
    <x v="2"/>
  </r>
  <r>
    <x v="998"/>
    <s v="Carlos Adkins"/>
    <x v="2"/>
    <n v="0.08"/>
    <n v="259.70999999999998"/>
    <n v="66.67"/>
    <x v="0"/>
    <x v="0"/>
    <x v="0"/>
    <x v="0"/>
    <s v="Jumbo Box"/>
    <x v="328"/>
    <n v="0.61"/>
    <x v="0"/>
    <x v="0"/>
    <x v="12"/>
    <x v="785"/>
    <n v="34639"/>
    <x v="151"/>
    <x v="153"/>
    <x v="1608"/>
    <x v="40"/>
    <x v="1635"/>
    <n v="89571"/>
    <n v="259.63"/>
    <x v="0"/>
  </r>
  <r>
    <x v="999"/>
    <s v="Marguerite Yu"/>
    <x v="4"/>
    <n v="0.03"/>
    <n v="125.99"/>
    <n v="7.69"/>
    <x v="1"/>
    <x v="2"/>
    <x v="1"/>
    <x v="12"/>
    <s v="Small Box"/>
    <x v="336"/>
    <n v="0.57999999999999996"/>
    <x v="0"/>
    <x v="1"/>
    <x v="18"/>
    <x v="786"/>
    <n v="78596"/>
    <x v="151"/>
    <x v="152"/>
    <x v="1609"/>
    <x v="13"/>
    <x v="1636"/>
    <n v="88184"/>
    <n v="125.96"/>
    <x v="1"/>
  </r>
  <r>
    <x v="1000"/>
    <s v="Danielle Myers"/>
    <x v="3"/>
    <n v="0.09"/>
    <n v="30.93"/>
    <n v="3.92"/>
    <x v="1"/>
    <x v="3"/>
    <x v="0"/>
    <x v="11"/>
    <s v="Small Pack"/>
    <x v="528"/>
    <n v="0.44"/>
    <x v="0"/>
    <x v="0"/>
    <x v="9"/>
    <x v="434"/>
    <n v="27529"/>
    <x v="151"/>
    <x v="152"/>
    <x v="1610"/>
    <x v="47"/>
    <x v="1637"/>
    <n v="85866"/>
    <n v="30.84"/>
    <x v="0"/>
  </r>
  <r>
    <x v="1000"/>
    <s v="Danielle Myers"/>
    <x v="3"/>
    <n v="0.03"/>
    <n v="1.68"/>
    <n v="0.7"/>
    <x v="2"/>
    <x v="3"/>
    <x v="2"/>
    <x v="2"/>
    <s v="Wrap Bag"/>
    <x v="850"/>
    <n v="0.6"/>
    <x v="0"/>
    <x v="0"/>
    <x v="9"/>
    <x v="434"/>
    <n v="27529"/>
    <x v="151"/>
    <x v="152"/>
    <x v="1611"/>
    <x v="8"/>
    <x v="1638"/>
    <n v="85866"/>
    <n v="1.65"/>
    <x v="0"/>
  </r>
  <r>
    <x v="1001"/>
    <s v="Judy Frazier"/>
    <x v="3"/>
    <n v="0.06"/>
    <n v="4.42"/>
    <n v="4.99"/>
    <x v="1"/>
    <x v="3"/>
    <x v="2"/>
    <x v="15"/>
    <s v="Small Box"/>
    <x v="656"/>
    <n v="0.38"/>
    <x v="0"/>
    <x v="3"/>
    <x v="11"/>
    <x v="787"/>
    <n v="11758"/>
    <x v="151"/>
    <x v="152"/>
    <x v="1612"/>
    <x v="6"/>
    <x v="1639"/>
    <n v="90568"/>
    <n v="4.3600000000000003"/>
    <x v="3"/>
  </r>
  <r>
    <x v="280"/>
    <s v="Glenda Hunter"/>
    <x v="3"/>
    <n v="0.01"/>
    <n v="145.97999999999999"/>
    <n v="46.2"/>
    <x v="0"/>
    <x v="3"/>
    <x v="0"/>
    <x v="0"/>
    <s v="Jumbo Box"/>
    <x v="851"/>
    <n v="0.69"/>
    <x v="0"/>
    <x v="2"/>
    <x v="8"/>
    <x v="257"/>
    <n v="92277"/>
    <x v="151"/>
    <x v="155"/>
    <x v="1613"/>
    <x v="13"/>
    <x v="1640"/>
    <n v="88543"/>
    <n v="145.97"/>
    <x v="2"/>
  </r>
  <r>
    <x v="737"/>
    <s v="Helen Lyons"/>
    <x v="1"/>
    <n v="0.06"/>
    <n v="218.75"/>
    <n v="69.64"/>
    <x v="0"/>
    <x v="3"/>
    <x v="0"/>
    <x v="0"/>
    <s v="Jumbo Box"/>
    <x v="280"/>
    <n v="0.77"/>
    <x v="0"/>
    <x v="2"/>
    <x v="41"/>
    <x v="619"/>
    <n v="86314"/>
    <x v="152"/>
    <x v="152"/>
    <x v="1614"/>
    <x v="7"/>
    <x v="1641"/>
    <n v="90437"/>
    <n v="218.69"/>
    <x v="2"/>
  </r>
  <r>
    <x v="716"/>
    <s v="Gary Hester"/>
    <x v="1"/>
    <n v="0.09"/>
    <n v="99.99"/>
    <n v="19.989999999999998"/>
    <x v="1"/>
    <x v="1"/>
    <x v="1"/>
    <x v="1"/>
    <s v="Small Box"/>
    <x v="511"/>
    <n v="0.52"/>
    <x v="0"/>
    <x v="1"/>
    <x v="18"/>
    <x v="601"/>
    <n v="75028"/>
    <x v="152"/>
    <x v="158"/>
    <x v="1615"/>
    <x v="3"/>
    <x v="1642"/>
    <n v="89376"/>
    <n v="99.899999999999991"/>
    <x v="1"/>
  </r>
  <r>
    <x v="716"/>
    <s v="Gary Hester"/>
    <x v="1"/>
    <n v="0.04"/>
    <n v="205.99"/>
    <n v="5.26"/>
    <x v="1"/>
    <x v="1"/>
    <x v="1"/>
    <x v="12"/>
    <s v="Small Box"/>
    <x v="502"/>
    <n v="0.56000000000000005"/>
    <x v="0"/>
    <x v="1"/>
    <x v="18"/>
    <x v="601"/>
    <n v="75028"/>
    <x v="152"/>
    <x v="152"/>
    <x v="1616"/>
    <x v="5"/>
    <x v="1643"/>
    <n v="89376"/>
    <n v="205.95000000000002"/>
    <x v="1"/>
  </r>
  <r>
    <x v="1002"/>
    <s v="Kathleen P Bloom"/>
    <x v="2"/>
    <n v="0.06"/>
    <n v="115.99"/>
    <n v="5.92"/>
    <x v="1"/>
    <x v="3"/>
    <x v="1"/>
    <x v="12"/>
    <s v="Small Box"/>
    <x v="224"/>
    <n v="0.57999999999999996"/>
    <x v="0"/>
    <x v="2"/>
    <x v="14"/>
    <x v="788"/>
    <n v="97330"/>
    <x v="152"/>
    <x v="158"/>
    <x v="1617"/>
    <x v="18"/>
    <x v="1644"/>
    <n v="89564"/>
    <n v="115.92999999999999"/>
    <x v="2"/>
  </r>
  <r>
    <x v="969"/>
    <s v="Jacob McNeill"/>
    <x v="3"/>
    <n v="0"/>
    <n v="999.99"/>
    <n v="13.99"/>
    <x v="1"/>
    <x v="3"/>
    <x v="1"/>
    <x v="3"/>
    <s v="Medium Box"/>
    <x v="324"/>
    <n v="0.36"/>
    <x v="0"/>
    <x v="3"/>
    <x v="11"/>
    <x v="768"/>
    <n v="11572"/>
    <x v="152"/>
    <x v="158"/>
    <x v="1618"/>
    <x v="3"/>
    <x v="1645"/>
    <n v="91123"/>
    <n v="999.99"/>
    <x v="3"/>
  </r>
  <r>
    <x v="969"/>
    <s v="Jacob McNeill"/>
    <x v="3"/>
    <n v="0.05"/>
    <n v="6.48"/>
    <n v="5.14"/>
    <x v="2"/>
    <x v="3"/>
    <x v="2"/>
    <x v="7"/>
    <s v="Small Box"/>
    <x v="559"/>
    <n v="0.37"/>
    <x v="0"/>
    <x v="3"/>
    <x v="11"/>
    <x v="768"/>
    <n v="11572"/>
    <x v="152"/>
    <x v="152"/>
    <x v="1619"/>
    <x v="1"/>
    <x v="1646"/>
    <n v="91123"/>
    <n v="6.4300000000000006"/>
    <x v="3"/>
  </r>
  <r>
    <x v="668"/>
    <s v="Wayne Bass"/>
    <x v="3"/>
    <n v="0.09"/>
    <n v="5.98"/>
    <n v="1.67"/>
    <x v="1"/>
    <x v="0"/>
    <x v="2"/>
    <x v="2"/>
    <s v="Wrap Bag"/>
    <x v="852"/>
    <n v="0.51"/>
    <x v="0"/>
    <x v="2"/>
    <x v="8"/>
    <x v="10"/>
    <n v="90068"/>
    <x v="152"/>
    <x v="153"/>
    <x v="1620"/>
    <x v="72"/>
    <x v="1647"/>
    <n v="29889"/>
    <n v="5.8900000000000006"/>
    <x v="2"/>
  </r>
  <r>
    <x v="780"/>
    <s v="Martha Bowers"/>
    <x v="3"/>
    <n v="0.09"/>
    <n v="5.98"/>
    <n v="1.67"/>
    <x v="1"/>
    <x v="0"/>
    <x v="2"/>
    <x v="2"/>
    <s v="Wrap Bag"/>
    <x v="852"/>
    <n v="0.51"/>
    <x v="0"/>
    <x v="3"/>
    <x v="27"/>
    <x v="646"/>
    <n v="43213"/>
    <x v="152"/>
    <x v="153"/>
    <x v="1621"/>
    <x v="41"/>
    <x v="1648"/>
    <n v="88658"/>
    <n v="5.8900000000000006"/>
    <x v="3"/>
  </r>
  <r>
    <x v="181"/>
    <s v="Andrew Gonzalez"/>
    <x v="1"/>
    <n v="0.09"/>
    <n v="363.25"/>
    <n v="19.989999999999998"/>
    <x v="1"/>
    <x v="1"/>
    <x v="2"/>
    <x v="8"/>
    <s v="Small Box"/>
    <x v="41"/>
    <n v="0.56999999999999995"/>
    <x v="0"/>
    <x v="0"/>
    <x v="9"/>
    <x v="170"/>
    <n v="28206"/>
    <x v="153"/>
    <x v="158"/>
    <x v="1622"/>
    <x v="31"/>
    <x v="1649"/>
    <n v="21958"/>
    <n v="363.16"/>
    <x v="0"/>
  </r>
  <r>
    <x v="574"/>
    <s v="Stuart C Robinson"/>
    <x v="1"/>
    <n v="0.09"/>
    <n v="363.25"/>
    <n v="19.989999999999998"/>
    <x v="1"/>
    <x v="1"/>
    <x v="2"/>
    <x v="8"/>
    <s v="Small Box"/>
    <x v="41"/>
    <n v="0.56999999999999995"/>
    <x v="0"/>
    <x v="3"/>
    <x v="27"/>
    <x v="492"/>
    <n v="44039"/>
    <x v="153"/>
    <x v="158"/>
    <x v="1623"/>
    <x v="18"/>
    <x v="1650"/>
    <n v="87633"/>
    <n v="363.16"/>
    <x v="3"/>
  </r>
  <r>
    <x v="1003"/>
    <s v="Calvin Boyette"/>
    <x v="2"/>
    <n v="0.09"/>
    <n v="35.94"/>
    <n v="6.66"/>
    <x v="1"/>
    <x v="2"/>
    <x v="2"/>
    <x v="15"/>
    <s v="Small Box"/>
    <x v="670"/>
    <n v="0.4"/>
    <x v="0"/>
    <x v="2"/>
    <x v="41"/>
    <x v="789"/>
    <n v="85234"/>
    <x v="153"/>
    <x v="159"/>
    <x v="1624"/>
    <x v="5"/>
    <x v="1651"/>
    <n v="88942"/>
    <n v="35.849999999999994"/>
    <x v="2"/>
  </r>
  <r>
    <x v="1003"/>
    <s v="Calvin Boyette"/>
    <x v="2"/>
    <n v="0"/>
    <n v="170.98"/>
    <n v="13.99"/>
    <x v="1"/>
    <x v="2"/>
    <x v="0"/>
    <x v="11"/>
    <s v="Medium Box"/>
    <x v="853"/>
    <n v="0.75"/>
    <x v="0"/>
    <x v="2"/>
    <x v="41"/>
    <x v="789"/>
    <n v="85234"/>
    <x v="153"/>
    <x v="160"/>
    <x v="1625"/>
    <x v="12"/>
    <x v="1652"/>
    <n v="88942"/>
    <n v="170.98"/>
    <x v="2"/>
  </r>
  <r>
    <x v="1003"/>
    <s v="Calvin Boyette"/>
    <x v="2"/>
    <n v="0.09"/>
    <n v="4.9800000000000004"/>
    <n v="7.44"/>
    <x v="1"/>
    <x v="2"/>
    <x v="2"/>
    <x v="7"/>
    <s v="Small Box"/>
    <x v="684"/>
    <n v="0.36"/>
    <x v="0"/>
    <x v="2"/>
    <x v="41"/>
    <x v="789"/>
    <n v="85234"/>
    <x v="153"/>
    <x v="153"/>
    <x v="1626"/>
    <x v="13"/>
    <x v="1653"/>
    <n v="88942"/>
    <n v="4.8900000000000006"/>
    <x v="2"/>
  </r>
  <r>
    <x v="700"/>
    <s v="Eleanor Swain"/>
    <x v="2"/>
    <n v="0.09"/>
    <n v="35.94"/>
    <n v="6.66"/>
    <x v="1"/>
    <x v="2"/>
    <x v="2"/>
    <x v="15"/>
    <s v="Small Box"/>
    <x v="670"/>
    <n v="0.4"/>
    <x v="0"/>
    <x v="0"/>
    <x v="9"/>
    <x v="170"/>
    <n v="28204"/>
    <x v="153"/>
    <x v="159"/>
    <x v="1627"/>
    <x v="22"/>
    <x v="1654"/>
    <n v="36069"/>
    <n v="35.849999999999994"/>
    <x v="0"/>
  </r>
  <r>
    <x v="700"/>
    <s v="Eleanor Swain"/>
    <x v="2"/>
    <n v="0.09"/>
    <n v="4.9800000000000004"/>
    <n v="7.44"/>
    <x v="1"/>
    <x v="2"/>
    <x v="2"/>
    <x v="7"/>
    <s v="Small Box"/>
    <x v="684"/>
    <n v="0.36"/>
    <x v="0"/>
    <x v="0"/>
    <x v="9"/>
    <x v="170"/>
    <n v="28204"/>
    <x v="153"/>
    <x v="153"/>
    <x v="1628"/>
    <x v="24"/>
    <x v="1655"/>
    <n v="36069"/>
    <n v="4.8900000000000006"/>
    <x v="0"/>
  </r>
  <r>
    <x v="1004"/>
    <s v="Mark Ritchie"/>
    <x v="2"/>
    <n v="7.0000000000000007E-2"/>
    <n v="12.64"/>
    <n v="4.9800000000000004"/>
    <x v="1"/>
    <x v="2"/>
    <x v="0"/>
    <x v="11"/>
    <s v="Small Pack"/>
    <x v="566"/>
    <n v="0.48"/>
    <x v="0"/>
    <x v="1"/>
    <x v="6"/>
    <x v="420"/>
    <n v="63105"/>
    <x v="153"/>
    <x v="160"/>
    <x v="1629"/>
    <x v="47"/>
    <x v="1656"/>
    <n v="90867"/>
    <n v="12.57"/>
    <x v="1"/>
  </r>
  <r>
    <x v="1005"/>
    <s v="Alfred Harmon"/>
    <x v="4"/>
    <n v="0.02"/>
    <n v="6.48"/>
    <n v="8.74"/>
    <x v="1"/>
    <x v="2"/>
    <x v="2"/>
    <x v="7"/>
    <s v="Small Box"/>
    <x v="854"/>
    <n v="0.36"/>
    <x v="0"/>
    <x v="3"/>
    <x v="22"/>
    <x v="790"/>
    <n v="6408"/>
    <x v="153"/>
    <x v="153"/>
    <x v="1630"/>
    <x v="3"/>
    <x v="1657"/>
    <n v="87033"/>
    <n v="6.4600000000000009"/>
    <x v="3"/>
  </r>
  <r>
    <x v="1006"/>
    <s v="Jeanette Davies"/>
    <x v="4"/>
    <n v="0.06"/>
    <n v="699.99"/>
    <n v="24.49"/>
    <x v="2"/>
    <x v="2"/>
    <x v="1"/>
    <x v="4"/>
    <s v="Large Box"/>
    <x v="85"/>
    <n v="0.41"/>
    <x v="0"/>
    <x v="3"/>
    <x v="29"/>
    <x v="235"/>
    <n v="4401"/>
    <x v="153"/>
    <x v="153"/>
    <x v="1631"/>
    <x v="9"/>
    <x v="1658"/>
    <n v="87033"/>
    <n v="699.93000000000006"/>
    <x v="3"/>
  </r>
  <r>
    <x v="1007"/>
    <s v="Leo E Underwood"/>
    <x v="4"/>
    <n v="0.02"/>
    <n v="17.149999999999999"/>
    <n v="4.96"/>
    <x v="1"/>
    <x v="2"/>
    <x v="2"/>
    <x v="6"/>
    <s v="Small Box"/>
    <x v="201"/>
    <n v="0.57999999999999996"/>
    <x v="0"/>
    <x v="3"/>
    <x v="33"/>
    <x v="101"/>
    <n v="7631"/>
    <x v="153"/>
    <x v="153"/>
    <x v="1632"/>
    <x v="8"/>
    <x v="1659"/>
    <n v="87033"/>
    <n v="17.13"/>
    <x v="3"/>
  </r>
  <r>
    <x v="1008"/>
    <s v="Sandy Mueller"/>
    <x v="4"/>
    <n v="7.0000000000000007E-2"/>
    <n v="30.98"/>
    <n v="8.74"/>
    <x v="1"/>
    <x v="2"/>
    <x v="2"/>
    <x v="7"/>
    <s v="Small Box"/>
    <x v="799"/>
    <n v="0.4"/>
    <x v="0"/>
    <x v="3"/>
    <x v="40"/>
    <x v="791"/>
    <n v="2908"/>
    <x v="153"/>
    <x v="158"/>
    <x v="1633"/>
    <x v="4"/>
    <x v="1660"/>
    <n v="87033"/>
    <n v="30.91"/>
    <x v="3"/>
  </r>
  <r>
    <x v="1009"/>
    <s v="Harriet Wooten"/>
    <x v="4"/>
    <n v="0.04"/>
    <n v="1360.14"/>
    <n v="14.7"/>
    <x v="0"/>
    <x v="2"/>
    <x v="1"/>
    <x v="3"/>
    <s v="Jumbo Drum"/>
    <x v="855"/>
    <n v="0.59"/>
    <x v="0"/>
    <x v="3"/>
    <x v="42"/>
    <x v="248"/>
    <n v="5401"/>
    <x v="153"/>
    <x v="156"/>
    <x v="1634"/>
    <x v="5"/>
    <x v="1661"/>
    <n v="87033"/>
    <n v="1360.1000000000001"/>
    <x v="3"/>
  </r>
  <r>
    <x v="247"/>
    <s v="Jenny Gold"/>
    <x v="0"/>
    <n v="0.02"/>
    <n v="6.47"/>
    <n v="1.22"/>
    <x v="1"/>
    <x v="1"/>
    <x v="2"/>
    <x v="2"/>
    <s v="Wrap Bag"/>
    <x v="856"/>
    <n v="0.4"/>
    <x v="0"/>
    <x v="2"/>
    <x v="8"/>
    <x v="10"/>
    <n v="90041"/>
    <x v="154"/>
    <x v="153"/>
    <x v="1635"/>
    <x v="52"/>
    <x v="1662"/>
    <n v="55392"/>
    <n v="6.45"/>
    <x v="2"/>
  </r>
  <r>
    <x v="247"/>
    <s v="Jenny Gold"/>
    <x v="0"/>
    <n v="7.0000000000000007E-2"/>
    <n v="2.84"/>
    <n v="0.93"/>
    <x v="1"/>
    <x v="1"/>
    <x v="2"/>
    <x v="2"/>
    <s v="Wrap Bag"/>
    <x v="78"/>
    <n v="0.54"/>
    <x v="0"/>
    <x v="2"/>
    <x v="8"/>
    <x v="10"/>
    <n v="90041"/>
    <x v="154"/>
    <x v="156"/>
    <x v="1636"/>
    <x v="73"/>
    <x v="1663"/>
    <n v="55392"/>
    <n v="2.77"/>
    <x v="2"/>
  </r>
  <r>
    <x v="1010"/>
    <s v="Pam Anthony"/>
    <x v="0"/>
    <n v="7.0000000000000007E-2"/>
    <n v="2.84"/>
    <n v="0.93"/>
    <x v="1"/>
    <x v="1"/>
    <x v="2"/>
    <x v="2"/>
    <s v="Wrap Bag"/>
    <x v="78"/>
    <n v="0.54"/>
    <x v="0"/>
    <x v="3"/>
    <x v="35"/>
    <x v="792"/>
    <n v="2152"/>
    <x v="154"/>
    <x v="156"/>
    <x v="1637"/>
    <x v="9"/>
    <x v="1664"/>
    <n v="87978"/>
    <n v="2.77"/>
    <x v="3"/>
  </r>
  <r>
    <x v="1011"/>
    <s v="Jordan Beard"/>
    <x v="1"/>
    <n v="0"/>
    <n v="6.48"/>
    <n v="5.19"/>
    <x v="1"/>
    <x v="0"/>
    <x v="2"/>
    <x v="7"/>
    <s v="Small Box"/>
    <x v="857"/>
    <n v="0.37"/>
    <x v="0"/>
    <x v="1"/>
    <x v="38"/>
    <x v="793"/>
    <n v="66048"/>
    <x v="154"/>
    <x v="153"/>
    <x v="1638"/>
    <x v="4"/>
    <x v="1665"/>
    <n v="86104"/>
    <n v="6.48"/>
    <x v="1"/>
  </r>
  <r>
    <x v="37"/>
    <s v="Russell Chan"/>
    <x v="4"/>
    <n v="0.01"/>
    <n v="18.97"/>
    <n v="9.5399999999999991"/>
    <x v="1"/>
    <x v="2"/>
    <x v="2"/>
    <x v="7"/>
    <s v="Small Box"/>
    <x v="141"/>
    <n v="0.37"/>
    <x v="0"/>
    <x v="1"/>
    <x v="18"/>
    <x v="35"/>
    <n v="76706"/>
    <x v="154"/>
    <x v="157"/>
    <x v="1639"/>
    <x v="8"/>
    <x v="1666"/>
    <n v="86575"/>
    <n v="18.959999999999997"/>
    <x v="1"/>
  </r>
  <r>
    <x v="1012"/>
    <s v="Leigh Burnette Hurley"/>
    <x v="4"/>
    <n v="0.05"/>
    <n v="399.98"/>
    <n v="12.06"/>
    <x v="0"/>
    <x v="3"/>
    <x v="1"/>
    <x v="3"/>
    <s v="Jumbo Box"/>
    <x v="36"/>
    <n v="0.56000000000000005"/>
    <x v="0"/>
    <x v="1"/>
    <x v="10"/>
    <x v="129"/>
    <n v="60601"/>
    <x v="154"/>
    <x v="158"/>
    <x v="1640"/>
    <x v="22"/>
    <x v="1667"/>
    <n v="39015"/>
    <n v="399.93"/>
    <x v="1"/>
  </r>
  <r>
    <x v="1012"/>
    <s v="Leigh Burnette Hurley"/>
    <x v="4"/>
    <n v="7.0000000000000007E-2"/>
    <n v="6.48"/>
    <n v="5.74"/>
    <x v="1"/>
    <x v="3"/>
    <x v="2"/>
    <x v="7"/>
    <s v="Small Box"/>
    <x v="858"/>
    <n v="0.37"/>
    <x v="0"/>
    <x v="1"/>
    <x v="10"/>
    <x v="129"/>
    <n v="60601"/>
    <x v="154"/>
    <x v="158"/>
    <x v="835"/>
    <x v="41"/>
    <x v="1668"/>
    <n v="39015"/>
    <n v="6.41"/>
    <x v="1"/>
  </r>
  <r>
    <x v="1013"/>
    <s v="Alfred Barber"/>
    <x v="4"/>
    <n v="7.0000000000000007E-2"/>
    <n v="6.48"/>
    <n v="5.74"/>
    <x v="1"/>
    <x v="3"/>
    <x v="2"/>
    <x v="7"/>
    <s v="Small Box"/>
    <x v="858"/>
    <n v="0.37"/>
    <x v="0"/>
    <x v="1"/>
    <x v="6"/>
    <x v="794"/>
    <n v="63129"/>
    <x v="154"/>
    <x v="158"/>
    <x v="1641"/>
    <x v="18"/>
    <x v="1669"/>
    <n v="87862"/>
    <n v="6.41"/>
    <x v="1"/>
  </r>
  <r>
    <x v="1014"/>
    <s v="Eileen Dalton"/>
    <x v="4"/>
    <n v="0"/>
    <n v="49.99"/>
    <n v="19.989999999999998"/>
    <x v="1"/>
    <x v="3"/>
    <x v="1"/>
    <x v="1"/>
    <s v="Small Box"/>
    <x v="418"/>
    <n v="0.41"/>
    <x v="0"/>
    <x v="0"/>
    <x v="34"/>
    <x v="461"/>
    <n v="38401"/>
    <x v="154"/>
    <x v="156"/>
    <x v="1642"/>
    <x v="47"/>
    <x v="1670"/>
    <n v="85929"/>
    <n v="49.99"/>
    <x v="0"/>
  </r>
  <r>
    <x v="928"/>
    <s v="Maxine Collier Grady"/>
    <x v="3"/>
    <n v="0.08"/>
    <n v="140.81"/>
    <n v="24.49"/>
    <x v="1"/>
    <x v="1"/>
    <x v="0"/>
    <x v="9"/>
    <s v="Large Box"/>
    <x v="859"/>
    <n v="0.56999999999999995"/>
    <x v="0"/>
    <x v="1"/>
    <x v="18"/>
    <x v="136"/>
    <n v="75220"/>
    <x v="154"/>
    <x v="156"/>
    <x v="1643"/>
    <x v="72"/>
    <x v="1671"/>
    <n v="45824"/>
    <n v="140.72999999999999"/>
    <x v="1"/>
  </r>
  <r>
    <x v="329"/>
    <s v="Marie Bass"/>
    <x v="3"/>
    <n v="7.0000000000000007E-2"/>
    <n v="3.98"/>
    <n v="0.83"/>
    <x v="1"/>
    <x v="2"/>
    <x v="2"/>
    <x v="2"/>
    <s v="Wrap Bag"/>
    <x v="860"/>
    <n v="0.51"/>
    <x v="0"/>
    <x v="3"/>
    <x v="11"/>
    <x v="13"/>
    <n v="10170"/>
    <x v="154"/>
    <x v="157"/>
    <x v="1644"/>
    <x v="42"/>
    <x v="1672"/>
    <n v="24455"/>
    <n v="3.91"/>
    <x v="3"/>
  </r>
  <r>
    <x v="330"/>
    <s v="Edward Bynum"/>
    <x v="3"/>
    <n v="0"/>
    <n v="20.89"/>
    <n v="1.99"/>
    <x v="1"/>
    <x v="2"/>
    <x v="1"/>
    <x v="1"/>
    <s v="Small Pack"/>
    <x v="861"/>
    <n v="0.48"/>
    <x v="0"/>
    <x v="3"/>
    <x v="28"/>
    <x v="294"/>
    <n v="17201"/>
    <x v="154"/>
    <x v="156"/>
    <x v="1645"/>
    <x v="7"/>
    <x v="1673"/>
    <n v="91245"/>
    <n v="20.89"/>
    <x v="3"/>
  </r>
  <r>
    <x v="330"/>
    <s v="Edward Bynum"/>
    <x v="3"/>
    <n v="7.0000000000000007E-2"/>
    <n v="3.98"/>
    <n v="0.83"/>
    <x v="1"/>
    <x v="2"/>
    <x v="2"/>
    <x v="2"/>
    <s v="Wrap Bag"/>
    <x v="860"/>
    <n v="0.51"/>
    <x v="0"/>
    <x v="3"/>
    <x v="28"/>
    <x v="294"/>
    <n v="17201"/>
    <x v="154"/>
    <x v="157"/>
    <x v="1646"/>
    <x v="23"/>
    <x v="1674"/>
    <n v="91245"/>
    <n v="3.91"/>
    <x v="3"/>
  </r>
  <r>
    <x v="923"/>
    <s v="Lindsay Tate"/>
    <x v="3"/>
    <n v="0.09"/>
    <n v="5.4"/>
    <n v="7.78"/>
    <x v="2"/>
    <x v="1"/>
    <x v="2"/>
    <x v="5"/>
    <s v="Small Box"/>
    <x v="477"/>
    <n v="0.37"/>
    <x v="0"/>
    <x v="1"/>
    <x v="19"/>
    <x v="735"/>
    <n v="73110"/>
    <x v="154"/>
    <x v="156"/>
    <x v="1647"/>
    <x v="5"/>
    <x v="1675"/>
    <n v="89097"/>
    <n v="5.3100000000000005"/>
    <x v="1"/>
  </r>
  <r>
    <x v="1015"/>
    <s v="Earl Buck"/>
    <x v="0"/>
    <n v="0.06"/>
    <n v="44.01"/>
    <n v="3.5"/>
    <x v="1"/>
    <x v="2"/>
    <x v="2"/>
    <x v="8"/>
    <s v="Small Box"/>
    <x v="862"/>
    <n v="0.59"/>
    <x v="0"/>
    <x v="2"/>
    <x v="8"/>
    <x v="726"/>
    <n v="95207"/>
    <x v="155"/>
    <x v="156"/>
    <x v="1648"/>
    <x v="3"/>
    <x v="1676"/>
    <n v="88212"/>
    <n v="43.949999999999996"/>
    <x v="2"/>
  </r>
  <r>
    <x v="586"/>
    <s v="Connie Bunn"/>
    <x v="1"/>
    <n v="7.0000000000000007E-2"/>
    <n v="4.76"/>
    <n v="0.88"/>
    <x v="1"/>
    <x v="3"/>
    <x v="2"/>
    <x v="7"/>
    <s v="Wrap Bag"/>
    <x v="759"/>
    <n v="0.39"/>
    <x v="0"/>
    <x v="1"/>
    <x v="20"/>
    <x v="502"/>
    <n v="50158"/>
    <x v="155"/>
    <x v="153"/>
    <x v="1649"/>
    <x v="18"/>
    <x v="1677"/>
    <n v="87555"/>
    <n v="4.6899999999999995"/>
    <x v="1"/>
  </r>
  <r>
    <x v="1016"/>
    <s v="Danny Vaughn"/>
    <x v="2"/>
    <n v="0.02"/>
    <n v="48.04"/>
    <n v="5.79"/>
    <x v="1"/>
    <x v="1"/>
    <x v="2"/>
    <x v="7"/>
    <s v="Small Box"/>
    <x v="694"/>
    <n v="0.37"/>
    <x v="0"/>
    <x v="3"/>
    <x v="33"/>
    <x v="795"/>
    <n v="7003"/>
    <x v="155"/>
    <x v="161"/>
    <x v="1650"/>
    <x v="4"/>
    <x v="1678"/>
    <n v="90360"/>
    <n v="48.019999999999996"/>
    <x v="3"/>
  </r>
  <r>
    <x v="1017"/>
    <s v="George McLamb"/>
    <x v="2"/>
    <n v="0.02"/>
    <n v="70.97"/>
    <n v="3.5"/>
    <x v="1"/>
    <x v="1"/>
    <x v="2"/>
    <x v="8"/>
    <s v="Small Box"/>
    <x v="685"/>
    <n v="0.59"/>
    <x v="0"/>
    <x v="0"/>
    <x v="21"/>
    <x v="780"/>
    <n v="22304"/>
    <x v="155"/>
    <x v="161"/>
    <x v="526"/>
    <x v="31"/>
    <x v="1679"/>
    <n v="89408"/>
    <n v="70.95"/>
    <x v="0"/>
  </r>
  <r>
    <x v="1018"/>
    <s v="Sidney Scarborough"/>
    <x v="2"/>
    <n v="0.02"/>
    <n v="284.98"/>
    <n v="69.55"/>
    <x v="0"/>
    <x v="0"/>
    <x v="0"/>
    <x v="9"/>
    <s v="Jumbo Drum"/>
    <x v="458"/>
    <n v="0.6"/>
    <x v="0"/>
    <x v="0"/>
    <x v="21"/>
    <x v="796"/>
    <n v="22901"/>
    <x v="155"/>
    <x v="160"/>
    <x v="1651"/>
    <x v="6"/>
    <x v="1680"/>
    <n v="86723"/>
    <n v="284.96000000000004"/>
    <x v="0"/>
  </r>
  <r>
    <x v="1018"/>
    <s v="Sidney Scarborough"/>
    <x v="2"/>
    <n v="0.08"/>
    <n v="55.48"/>
    <n v="14.3"/>
    <x v="1"/>
    <x v="0"/>
    <x v="2"/>
    <x v="7"/>
    <s v="Small Box"/>
    <x v="270"/>
    <n v="0.37"/>
    <x v="0"/>
    <x v="0"/>
    <x v="21"/>
    <x v="796"/>
    <n v="22901"/>
    <x v="155"/>
    <x v="157"/>
    <x v="1652"/>
    <x v="40"/>
    <x v="1681"/>
    <n v="86723"/>
    <n v="55.4"/>
    <x v="0"/>
  </r>
  <r>
    <x v="512"/>
    <s v="Andrea Shaw"/>
    <x v="2"/>
    <n v="0"/>
    <n v="1270.99"/>
    <n v="19.989999999999998"/>
    <x v="1"/>
    <x v="0"/>
    <x v="2"/>
    <x v="5"/>
    <s v="Small Box"/>
    <x v="202"/>
    <n v="0.35"/>
    <x v="0"/>
    <x v="1"/>
    <x v="10"/>
    <x v="443"/>
    <n v="61832"/>
    <x v="155"/>
    <x v="157"/>
    <x v="1653"/>
    <x v="12"/>
    <x v="1682"/>
    <n v="87535"/>
    <n v="1270.99"/>
    <x v="1"/>
  </r>
  <r>
    <x v="911"/>
    <s v="Victoria Baker Hoover"/>
    <x v="4"/>
    <n v="0.04"/>
    <n v="12.98"/>
    <n v="3.14"/>
    <x v="2"/>
    <x v="3"/>
    <x v="2"/>
    <x v="16"/>
    <s v="Small Pack"/>
    <x v="173"/>
    <n v="0.6"/>
    <x v="0"/>
    <x v="0"/>
    <x v="17"/>
    <x v="729"/>
    <n v="70056"/>
    <x v="155"/>
    <x v="157"/>
    <x v="1654"/>
    <x v="47"/>
    <x v="1683"/>
    <n v="87178"/>
    <n v="12.940000000000001"/>
    <x v="0"/>
  </r>
  <r>
    <x v="1019"/>
    <s v="Wendy Pridgen Pearce"/>
    <x v="4"/>
    <n v="0.04"/>
    <n v="510.14"/>
    <n v="14.7"/>
    <x v="0"/>
    <x v="2"/>
    <x v="1"/>
    <x v="3"/>
    <s v="Jumbo Drum"/>
    <x v="863"/>
    <n v="0.56000000000000005"/>
    <x v="0"/>
    <x v="1"/>
    <x v="25"/>
    <x v="797"/>
    <n v="49423"/>
    <x v="155"/>
    <x v="157"/>
    <x v="1655"/>
    <x v="6"/>
    <x v="1684"/>
    <n v="89657"/>
    <n v="510.09999999999997"/>
    <x v="1"/>
  </r>
  <r>
    <x v="1019"/>
    <s v="Wendy Pridgen Pearce"/>
    <x v="4"/>
    <n v="0"/>
    <n v="4.76"/>
    <n v="3.01"/>
    <x v="1"/>
    <x v="2"/>
    <x v="2"/>
    <x v="7"/>
    <s v="Wrap Bag"/>
    <x v="864"/>
    <n v="0.36"/>
    <x v="0"/>
    <x v="1"/>
    <x v="25"/>
    <x v="797"/>
    <n v="49423"/>
    <x v="155"/>
    <x v="157"/>
    <x v="1656"/>
    <x v="35"/>
    <x v="1685"/>
    <n v="89657"/>
    <n v="4.76"/>
    <x v="1"/>
  </r>
  <r>
    <x v="1020"/>
    <s v="Ernest Peele"/>
    <x v="4"/>
    <n v="0.05"/>
    <n v="535.64"/>
    <n v="14.7"/>
    <x v="0"/>
    <x v="2"/>
    <x v="1"/>
    <x v="3"/>
    <s v="Jumbo Drum"/>
    <x v="473"/>
    <n v="0.59"/>
    <x v="0"/>
    <x v="1"/>
    <x v="10"/>
    <x v="129"/>
    <n v="60603"/>
    <x v="155"/>
    <x v="157"/>
    <x v="1657"/>
    <x v="0"/>
    <x v="1686"/>
    <n v="59365"/>
    <n v="535.59"/>
    <x v="1"/>
  </r>
  <r>
    <x v="1021"/>
    <s v="Teresa Watts"/>
    <x v="0"/>
    <n v="0.05"/>
    <n v="122.99"/>
    <n v="19.989999999999998"/>
    <x v="2"/>
    <x v="3"/>
    <x v="2"/>
    <x v="5"/>
    <s v="Small Box"/>
    <x v="757"/>
    <n v="0.37"/>
    <x v="0"/>
    <x v="2"/>
    <x v="37"/>
    <x v="421"/>
    <n v="83814"/>
    <x v="156"/>
    <x v="162"/>
    <x v="1658"/>
    <x v="4"/>
    <x v="1687"/>
    <n v="91389"/>
    <n v="122.94"/>
    <x v="2"/>
  </r>
  <r>
    <x v="1022"/>
    <s v="Alicia Wood Shah"/>
    <x v="2"/>
    <n v="0.05"/>
    <n v="100.97"/>
    <n v="7.18"/>
    <x v="2"/>
    <x v="1"/>
    <x v="1"/>
    <x v="1"/>
    <s v="Small Box"/>
    <x v="865"/>
    <n v="0.46"/>
    <x v="0"/>
    <x v="2"/>
    <x v="37"/>
    <x v="738"/>
    <n v="83704"/>
    <x v="156"/>
    <x v="156"/>
    <x v="1659"/>
    <x v="1"/>
    <x v="1688"/>
    <n v="90951"/>
    <n v="100.92"/>
    <x v="2"/>
  </r>
  <r>
    <x v="1023"/>
    <s v="Alison Sharp"/>
    <x v="3"/>
    <n v="0.09"/>
    <n v="304.99"/>
    <n v="19.989999999999998"/>
    <x v="1"/>
    <x v="3"/>
    <x v="2"/>
    <x v="5"/>
    <s v="Small Box"/>
    <x v="866"/>
    <n v="0.4"/>
    <x v="0"/>
    <x v="3"/>
    <x v="47"/>
    <x v="798"/>
    <n v="3246"/>
    <x v="156"/>
    <x v="157"/>
    <x v="1660"/>
    <x v="2"/>
    <x v="1689"/>
    <n v="86795"/>
    <n v="304.90000000000003"/>
    <x v="3"/>
  </r>
  <r>
    <x v="16"/>
    <s v="Kim Weiss"/>
    <x v="0"/>
    <n v="0"/>
    <n v="8.34"/>
    <n v="2.64"/>
    <x v="2"/>
    <x v="2"/>
    <x v="2"/>
    <x v="16"/>
    <s v="Small Pack"/>
    <x v="282"/>
    <n v="0.59"/>
    <x v="0"/>
    <x v="0"/>
    <x v="12"/>
    <x v="16"/>
    <n v="33132"/>
    <x v="157"/>
    <x v="162"/>
    <x v="1661"/>
    <x v="35"/>
    <x v="1690"/>
    <n v="17446"/>
    <n v="8.34"/>
    <x v="0"/>
  </r>
  <r>
    <x v="17"/>
    <s v="Juanita Coley Knox"/>
    <x v="0"/>
    <n v="0"/>
    <n v="8.34"/>
    <n v="2.64"/>
    <x v="2"/>
    <x v="2"/>
    <x v="2"/>
    <x v="16"/>
    <s v="Small Pack"/>
    <x v="282"/>
    <n v="0.59"/>
    <x v="0"/>
    <x v="3"/>
    <x v="11"/>
    <x v="17"/>
    <n v="13601"/>
    <x v="157"/>
    <x v="162"/>
    <x v="1662"/>
    <x v="5"/>
    <x v="1691"/>
    <n v="88685"/>
    <n v="8.34"/>
    <x v="3"/>
  </r>
  <r>
    <x v="1024"/>
    <s v="Seth Matthews"/>
    <x v="0"/>
    <n v="0.04"/>
    <n v="6.3"/>
    <n v="0.5"/>
    <x v="1"/>
    <x v="2"/>
    <x v="2"/>
    <x v="13"/>
    <s v="Small Box"/>
    <x v="264"/>
    <n v="0.39"/>
    <x v="0"/>
    <x v="1"/>
    <x v="25"/>
    <x v="799"/>
    <n v="48141"/>
    <x v="157"/>
    <x v="162"/>
    <x v="1663"/>
    <x v="9"/>
    <x v="1692"/>
    <n v="89658"/>
    <n v="6.26"/>
    <x v="1"/>
  </r>
  <r>
    <x v="1025"/>
    <s v="Edna Huang"/>
    <x v="2"/>
    <n v="0.05"/>
    <n v="7.59"/>
    <n v="4"/>
    <x v="1"/>
    <x v="3"/>
    <x v="0"/>
    <x v="11"/>
    <s v="Wrap Bag"/>
    <x v="540"/>
    <n v="0.42"/>
    <x v="0"/>
    <x v="3"/>
    <x v="35"/>
    <x v="800"/>
    <n v="1075"/>
    <x v="157"/>
    <x v="157"/>
    <x v="1664"/>
    <x v="3"/>
    <x v="1693"/>
    <n v="91344"/>
    <n v="7.54"/>
    <x v="3"/>
  </r>
  <r>
    <x v="1026"/>
    <s v="Frances Saunders"/>
    <x v="4"/>
    <n v="0.05"/>
    <n v="119.99"/>
    <n v="56.14"/>
    <x v="0"/>
    <x v="1"/>
    <x v="1"/>
    <x v="3"/>
    <s v="Jumbo Box"/>
    <x v="179"/>
    <n v="0.39"/>
    <x v="0"/>
    <x v="2"/>
    <x v="15"/>
    <x v="255"/>
    <n v="84107"/>
    <x v="157"/>
    <x v="162"/>
    <x v="1665"/>
    <x v="5"/>
    <x v="1694"/>
    <n v="88048"/>
    <n v="119.94"/>
    <x v="2"/>
  </r>
  <r>
    <x v="229"/>
    <s v="Oscar Kenney"/>
    <x v="4"/>
    <n v="0.03"/>
    <n v="4.9800000000000004"/>
    <n v="4.95"/>
    <x v="1"/>
    <x v="2"/>
    <x v="2"/>
    <x v="5"/>
    <s v="Small Box"/>
    <x v="810"/>
    <n v="0.37"/>
    <x v="0"/>
    <x v="1"/>
    <x v="30"/>
    <x v="211"/>
    <n v="53095"/>
    <x v="157"/>
    <x v="162"/>
    <x v="1666"/>
    <x v="23"/>
    <x v="1695"/>
    <n v="91438"/>
    <n v="4.95"/>
    <x v="1"/>
  </r>
  <r>
    <x v="1027"/>
    <s v="Brenda May"/>
    <x v="3"/>
    <n v="0.06"/>
    <n v="7.99"/>
    <n v="5.03"/>
    <x v="1"/>
    <x v="1"/>
    <x v="1"/>
    <x v="12"/>
    <s v="Medium Box"/>
    <x v="136"/>
    <n v="0.6"/>
    <x v="0"/>
    <x v="1"/>
    <x v="10"/>
    <x v="631"/>
    <n v="60510"/>
    <x v="157"/>
    <x v="159"/>
    <x v="1667"/>
    <x v="7"/>
    <x v="603"/>
    <n v="90973"/>
    <n v="7.9300000000000006"/>
    <x v="1"/>
  </r>
  <r>
    <x v="70"/>
    <s v="Andrew Levine"/>
    <x v="0"/>
    <n v="0"/>
    <n v="2.21"/>
    <n v="1"/>
    <x v="2"/>
    <x v="0"/>
    <x v="2"/>
    <x v="2"/>
    <s v="Wrap Bag"/>
    <x v="867"/>
    <n v="0.38"/>
    <x v="0"/>
    <x v="3"/>
    <x v="28"/>
    <x v="67"/>
    <n v="19112"/>
    <x v="158"/>
    <x v="162"/>
    <x v="1668"/>
    <x v="62"/>
    <x v="1696"/>
    <n v="48483"/>
    <n v="2.21"/>
    <x v="3"/>
  </r>
  <r>
    <x v="1028"/>
    <s v="Marlene Phillips"/>
    <x v="1"/>
    <n v="0"/>
    <n v="7.28"/>
    <n v="3.52"/>
    <x v="1"/>
    <x v="0"/>
    <x v="1"/>
    <x v="1"/>
    <s v="Small Pack"/>
    <x v="868"/>
    <n v="0.68"/>
    <x v="0"/>
    <x v="3"/>
    <x v="22"/>
    <x v="48"/>
    <n v="6010"/>
    <x v="158"/>
    <x v="159"/>
    <x v="1669"/>
    <x v="6"/>
    <x v="1697"/>
    <n v="88329"/>
    <n v="7.28"/>
    <x v="3"/>
  </r>
  <r>
    <x v="1029"/>
    <s v="Brett Hawkins"/>
    <x v="4"/>
    <n v="0.1"/>
    <n v="280.98"/>
    <n v="35.67"/>
    <x v="0"/>
    <x v="2"/>
    <x v="0"/>
    <x v="0"/>
    <s v="Jumbo Box"/>
    <x v="869"/>
    <n v="0.66"/>
    <x v="0"/>
    <x v="2"/>
    <x v="3"/>
    <x v="801"/>
    <n v="80126"/>
    <x v="158"/>
    <x v="162"/>
    <x v="1670"/>
    <x v="18"/>
    <x v="1698"/>
    <n v="86268"/>
    <n v="280.88"/>
    <x v="2"/>
  </r>
  <r>
    <x v="1030"/>
    <s v="Alexandra Wise"/>
    <x v="3"/>
    <n v="0.1"/>
    <n v="6.48"/>
    <n v="5.9"/>
    <x v="1"/>
    <x v="0"/>
    <x v="2"/>
    <x v="7"/>
    <s v="Small Box"/>
    <x v="560"/>
    <n v="0.37"/>
    <x v="0"/>
    <x v="1"/>
    <x v="2"/>
    <x v="413"/>
    <n v="47201"/>
    <x v="158"/>
    <x v="159"/>
    <x v="1671"/>
    <x v="23"/>
    <x v="1699"/>
    <n v="86310"/>
    <n v="6.3800000000000008"/>
    <x v="1"/>
  </r>
  <r>
    <x v="922"/>
    <s v="Troy Cassidy"/>
    <x v="3"/>
    <n v="0.05"/>
    <n v="8.85"/>
    <n v="5.6"/>
    <x v="1"/>
    <x v="1"/>
    <x v="2"/>
    <x v="5"/>
    <s v="Small Box"/>
    <x v="870"/>
    <n v="0.36"/>
    <x v="0"/>
    <x v="2"/>
    <x v="8"/>
    <x v="10"/>
    <n v="90004"/>
    <x v="158"/>
    <x v="162"/>
    <x v="1672"/>
    <x v="31"/>
    <x v="1700"/>
    <n v="24869"/>
    <n v="8.7999999999999989"/>
    <x v="2"/>
  </r>
  <r>
    <x v="1031"/>
    <s v="Debra P May"/>
    <x v="3"/>
    <n v="0.05"/>
    <n v="8.85"/>
    <n v="5.6"/>
    <x v="1"/>
    <x v="1"/>
    <x v="2"/>
    <x v="5"/>
    <s v="Small Box"/>
    <x v="870"/>
    <n v="0.36"/>
    <x v="0"/>
    <x v="1"/>
    <x v="19"/>
    <x v="152"/>
    <n v="73160"/>
    <x v="158"/>
    <x v="162"/>
    <x v="1673"/>
    <x v="18"/>
    <x v="1701"/>
    <n v="89095"/>
    <n v="8.7999999999999989"/>
    <x v="1"/>
  </r>
  <r>
    <x v="1032"/>
    <s v="Danielle Kramer"/>
    <x v="0"/>
    <n v="0.05"/>
    <n v="5.28"/>
    <n v="6.26"/>
    <x v="1"/>
    <x v="2"/>
    <x v="2"/>
    <x v="7"/>
    <s v="Small Box"/>
    <x v="761"/>
    <n v="0.4"/>
    <x v="0"/>
    <x v="1"/>
    <x v="19"/>
    <x v="802"/>
    <n v="73521"/>
    <x v="159"/>
    <x v="160"/>
    <x v="1674"/>
    <x v="3"/>
    <x v="1702"/>
    <n v="89729"/>
    <n v="5.23"/>
    <x v="1"/>
  </r>
  <r>
    <x v="1033"/>
    <s v="Jacob Burgess"/>
    <x v="0"/>
    <n v="0.01"/>
    <n v="35.99"/>
    <n v="5.99"/>
    <x v="1"/>
    <x v="3"/>
    <x v="1"/>
    <x v="12"/>
    <s v="Wrap Bag"/>
    <x v="442"/>
    <n v="0.38"/>
    <x v="0"/>
    <x v="0"/>
    <x v="9"/>
    <x v="803"/>
    <n v="27893"/>
    <x v="159"/>
    <x v="160"/>
    <x v="1675"/>
    <x v="8"/>
    <x v="1703"/>
    <n v="87161"/>
    <n v="35.980000000000004"/>
    <x v="0"/>
  </r>
  <r>
    <x v="1034"/>
    <s v="Peter Brooks"/>
    <x v="0"/>
    <n v="0.02"/>
    <n v="5.28"/>
    <n v="6.26"/>
    <x v="1"/>
    <x v="3"/>
    <x v="2"/>
    <x v="7"/>
    <s v="Small Box"/>
    <x v="761"/>
    <n v="0.4"/>
    <x v="0"/>
    <x v="3"/>
    <x v="11"/>
    <x v="13"/>
    <n v="10112"/>
    <x v="159"/>
    <x v="160"/>
    <x v="1676"/>
    <x v="42"/>
    <x v="1704"/>
    <n v="39076"/>
    <n v="5.2600000000000007"/>
    <x v="3"/>
  </r>
  <r>
    <x v="644"/>
    <s v="Milton Harrell"/>
    <x v="0"/>
    <n v="0.02"/>
    <n v="5.28"/>
    <n v="6.26"/>
    <x v="1"/>
    <x v="3"/>
    <x v="2"/>
    <x v="7"/>
    <s v="Small Box"/>
    <x v="761"/>
    <n v="0.4"/>
    <x v="0"/>
    <x v="3"/>
    <x v="11"/>
    <x v="546"/>
    <n v="12306"/>
    <x v="159"/>
    <x v="160"/>
    <x v="1677"/>
    <x v="23"/>
    <x v="1705"/>
    <n v="87299"/>
    <n v="5.2600000000000007"/>
    <x v="3"/>
  </r>
  <r>
    <x v="1035"/>
    <s v="Wesley Reid"/>
    <x v="1"/>
    <n v="0"/>
    <n v="65.989999999999995"/>
    <n v="8.99"/>
    <x v="1"/>
    <x v="0"/>
    <x v="1"/>
    <x v="12"/>
    <s v="Small Box"/>
    <x v="803"/>
    <n v="0.56000000000000005"/>
    <x v="0"/>
    <x v="1"/>
    <x v="13"/>
    <x v="413"/>
    <n v="68601"/>
    <x v="159"/>
    <x v="163"/>
    <x v="1678"/>
    <x v="19"/>
    <x v="1706"/>
    <n v="91115"/>
    <n v="65.989999999999995"/>
    <x v="1"/>
  </r>
  <r>
    <x v="1036"/>
    <s v="Leo J Olson"/>
    <x v="1"/>
    <n v="0.01"/>
    <n v="39.979999999999997"/>
    <n v="4"/>
    <x v="1"/>
    <x v="3"/>
    <x v="1"/>
    <x v="1"/>
    <s v="Small Box"/>
    <x v="618"/>
    <n v="0.7"/>
    <x v="0"/>
    <x v="3"/>
    <x v="36"/>
    <x v="667"/>
    <n v="21040"/>
    <x v="159"/>
    <x v="160"/>
    <x v="1679"/>
    <x v="18"/>
    <x v="1707"/>
    <n v="88814"/>
    <n v="39.97"/>
    <x v="3"/>
  </r>
  <r>
    <x v="489"/>
    <s v="Penny Rich"/>
    <x v="1"/>
    <n v="0.01"/>
    <n v="12.28"/>
    <n v="6.47"/>
    <x v="1"/>
    <x v="2"/>
    <x v="2"/>
    <x v="7"/>
    <s v="Small Box"/>
    <x v="793"/>
    <n v="0.38"/>
    <x v="0"/>
    <x v="1"/>
    <x v="7"/>
    <x v="424"/>
    <n v="55343"/>
    <x v="159"/>
    <x v="160"/>
    <x v="1680"/>
    <x v="4"/>
    <x v="1708"/>
    <n v="89415"/>
    <n v="12.27"/>
    <x v="1"/>
  </r>
  <r>
    <x v="1037"/>
    <s v="Josephine Dalton"/>
    <x v="4"/>
    <n v="0.05"/>
    <n v="15.68"/>
    <n v="3.73"/>
    <x v="1"/>
    <x v="0"/>
    <x v="0"/>
    <x v="11"/>
    <s v="Small Pack"/>
    <x v="842"/>
    <n v="0.46"/>
    <x v="0"/>
    <x v="0"/>
    <x v="21"/>
    <x v="696"/>
    <n v="23223"/>
    <x v="159"/>
    <x v="160"/>
    <x v="1681"/>
    <x v="40"/>
    <x v="1709"/>
    <n v="87917"/>
    <n v="15.629999999999999"/>
    <x v="0"/>
  </r>
  <r>
    <x v="1037"/>
    <s v="Josephine Dalton"/>
    <x v="4"/>
    <n v="0.02"/>
    <n v="195.99"/>
    <n v="4.2"/>
    <x v="1"/>
    <x v="0"/>
    <x v="1"/>
    <x v="12"/>
    <s v="Small Box"/>
    <x v="871"/>
    <n v="0.56000000000000005"/>
    <x v="0"/>
    <x v="0"/>
    <x v="21"/>
    <x v="696"/>
    <n v="23223"/>
    <x v="159"/>
    <x v="160"/>
    <x v="1682"/>
    <x v="23"/>
    <x v="1710"/>
    <n v="87917"/>
    <n v="195.97"/>
    <x v="0"/>
  </r>
  <r>
    <x v="573"/>
    <s v="Bob Berg"/>
    <x v="4"/>
    <n v="0.05"/>
    <n v="15.68"/>
    <n v="3.73"/>
    <x v="1"/>
    <x v="3"/>
    <x v="0"/>
    <x v="11"/>
    <s v="Small Pack"/>
    <x v="842"/>
    <n v="0.46"/>
    <x v="0"/>
    <x v="0"/>
    <x v="12"/>
    <x v="491"/>
    <n v="33161"/>
    <x v="159"/>
    <x v="163"/>
    <x v="1683"/>
    <x v="40"/>
    <x v="1711"/>
    <n v="87885"/>
    <n v="15.629999999999999"/>
    <x v="0"/>
  </r>
  <r>
    <x v="573"/>
    <s v="Bob Berg"/>
    <x v="4"/>
    <n v="0"/>
    <n v="14.98"/>
    <n v="8.99"/>
    <x v="1"/>
    <x v="3"/>
    <x v="0"/>
    <x v="11"/>
    <s v="Small Pack"/>
    <x v="479"/>
    <n v="0.39"/>
    <x v="0"/>
    <x v="0"/>
    <x v="12"/>
    <x v="491"/>
    <n v="33161"/>
    <x v="159"/>
    <x v="160"/>
    <x v="1684"/>
    <x v="27"/>
    <x v="1712"/>
    <n v="87885"/>
    <n v="14.98"/>
    <x v="0"/>
  </r>
  <r>
    <x v="573"/>
    <s v="Bob Berg"/>
    <x v="4"/>
    <n v="0.02"/>
    <n v="38.76"/>
    <n v="13.26"/>
    <x v="1"/>
    <x v="3"/>
    <x v="2"/>
    <x v="7"/>
    <s v="Small Box"/>
    <x v="872"/>
    <n v="0.36"/>
    <x v="0"/>
    <x v="0"/>
    <x v="12"/>
    <x v="491"/>
    <n v="33161"/>
    <x v="159"/>
    <x v="160"/>
    <x v="1685"/>
    <x v="3"/>
    <x v="1713"/>
    <n v="87885"/>
    <n v="38.739999999999995"/>
    <x v="0"/>
  </r>
  <r>
    <x v="1038"/>
    <s v="Kate McKenna"/>
    <x v="3"/>
    <n v="0.04"/>
    <n v="35.44"/>
    <n v="5.09"/>
    <x v="1"/>
    <x v="0"/>
    <x v="2"/>
    <x v="7"/>
    <s v="Small Box"/>
    <x v="658"/>
    <n v="0.38"/>
    <x v="0"/>
    <x v="3"/>
    <x v="27"/>
    <x v="804"/>
    <n v="43615"/>
    <x v="159"/>
    <x v="162"/>
    <x v="1686"/>
    <x v="18"/>
    <x v="1714"/>
    <n v="88240"/>
    <n v="35.4"/>
    <x v="3"/>
  </r>
  <r>
    <x v="1038"/>
    <s v="Kate McKenna"/>
    <x v="3"/>
    <n v="0.08"/>
    <n v="3.98"/>
    <n v="0.7"/>
    <x v="1"/>
    <x v="0"/>
    <x v="2"/>
    <x v="2"/>
    <s v="Wrap Bag"/>
    <x v="97"/>
    <n v="0.52"/>
    <x v="0"/>
    <x v="3"/>
    <x v="27"/>
    <x v="804"/>
    <n v="43615"/>
    <x v="159"/>
    <x v="161"/>
    <x v="1687"/>
    <x v="13"/>
    <x v="1715"/>
    <n v="88240"/>
    <n v="3.9"/>
    <x v="3"/>
  </r>
  <r>
    <x v="70"/>
    <s v="Andrew Levine"/>
    <x v="3"/>
    <n v="0.04"/>
    <n v="35.44"/>
    <n v="5.09"/>
    <x v="1"/>
    <x v="0"/>
    <x v="2"/>
    <x v="7"/>
    <s v="Small Box"/>
    <x v="658"/>
    <n v="0.38"/>
    <x v="0"/>
    <x v="3"/>
    <x v="28"/>
    <x v="67"/>
    <n v="19112"/>
    <x v="159"/>
    <x v="162"/>
    <x v="1688"/>
    <x v="31"/>
    <x v="1716"/>
    <n v="53476"/>
    <n v="35.4"/>
    <x v="3"/>
  </r>
  <r>
    <x v="70"/>
    <s v="Andrew Levine"/>
    <x v="3"/>
    <n v="0.08"/>
    <n v="3.98"/>
    <n v="0.7"/>
    <x v="1"/>
    <x v="0"/>
    <x v="2"/>
    <x v="2"/>
    <s v="Wrap Bag"/>
    <x v="97"/>
    <n v="0.52"/>
    <x v="0"/>
    <x v="3"/>
    <x v="28"/>
    <x v="67"/>
    <n v="19112"/>
    <x v="159"/>
    <x v="161"/>
    <x v="1689"/>
    <x v="34"/>
    <x v="1717"/>
    <n v="53476"/>
    <n v="3.9"/>
    <x v="3"/>
  </r>
  <r>
    <x v="70"/>
    <s v="Andrew Levine"/>
    <x v="3"/>
    <n v="0.01"/>
    <n v="1.76"/>
    <n v="0.7"/>
    <x v="1"/>
    <x v="0"/>
    <x v="2"/>
    <x v="2"/>
    <s v="Wrap Bag"/>
    <x v="532"/>
    <n v="0.56000000000000005"/>
    <x v="0"/>
    <x v="3"/>
    <x v="28"/>
    <x v="67"/>
    <n v="19112"/>
    <x v="159"/>
    <x v="160"/>
    <x v="1690"/>
    <x v="69"/>
    <x v="1718"/>
    <n v="53476"/>
    <n v="1.75"/>
    <x v="3"/>
  </r>
  <r>
    <x v="70"/>
    <s v="Andrew Levine"/>
    <x v="3"/>
    <n v="0.01"/>
    <n v="193.17"/>
    <n v="19.989999999999998"/>
    <x v="2"/>
    <x v="0"/>
    <x v="2"/>
    <x v="6"/>
    <s v="Small Box"/>
    <x v="512"/>
    <n v="0.71"/>
    <x v="0"/>
    <x v="3"/>
    <x v="28"/>
    <x v="67"/>
    <n v="19112"/>
    <x v="159"/>
    <x v="162"/>
    <x v="1691"/>
    <x v="48"/>
    <x v="1719"/>
    <n v="53476"/>
    <n v="193.16"/>
    <x v="3"/>
  </r>
  <r>
    <x v="1039"/>
    <s v="Eileen Schwartz"/>
    <x v="0"/>
    <n v="0.04"/>
    <n v="4.28"/>
    <n v="5.68"/>
    <x v="1"/>
    <x v="3"/>
    <x v="2"/>
    <x v="7"/>
    <s v="Small Box"/>
    <x v="873"/>
    <n v="0.4"/>
    <x v="0"/>
    <x v="1"/>
    <x v="38"/>
    <x v="805"/>
    <n v="67901"/>
    <x v="160"/>
    <x v="161"/>
    <x v="1692"/>
    <x v="12"/>
    <x v="1720"/>
    <n v="88219"/>
    <n v="4.24"/>
    <x v="1"/>
  </r>
  <r>
    <x v="1039"/>
    <s v="Eileen Schwartz"/>
    <x v="0"/>
    <n v="0.06"/>
    <n v="376.13"/>
    <n v="85.63"/>
    <x v="0"/>
    <x v="3"/>
    <x v="0"/>
    <x v="0"/>
    <s v="Jumbo Box"/>
    <x v="874"/>
    <n v="0.74"/>
    <x v="0"/>
    <x v="1"/>
    <x v="38"/>
    <x v="805"/>
    <n v="67901"/>
    <x v="160"/>
    <x v="161"/>
    <x v="1693"/>
    <x v="1"/>
    <x v="1721"/>
    <n v="88219"/>
    <n v="376.07"/>
    <x v="1"/>
  </r>
  <r>
    <x v="1039"/>
    <s v="Eileen Schwartz"/>
    <x v="0"/>
    <n v="0.06"/>
    <n v="424.21"/>
    <n v="110.2"/>
    <x v="0"/>
    <x v="3"/>
    <x v="0"/>
    <x v="0"/>
    <s v="Jumbo Box"/>
    <x v="293"/>
    <n v="0.67"/>
    <x v="0"/>
    <x v="1"/>
    <x v="38"/>
    <x v="805"/>
    <n v="67901"/>
    <x v="160"/>
    <x v="163"/>
    <x v="1694"/>
    <x v="40"/>
    <x v="1722"/>
    <n v="88219"/>
    <n v="424.15"/>
    <x v="1"/>
  </r>
  <r>
    <x v="1039"/>
    <s v="Eileen Schwartz"/>
    <x v="0"/>
    <n v="0.06"/>
    <n v="195.99"/>
    <n v="8.99"/>
    <x v="1"/>
    <x v="3"/>
    <x v="1"/>
    <x v="12"/>
    <s v="Small Box"/>
    <x v="435"/>
    <n v="0.6"/>
    <x v="0"/>
    <x v="1"/>
    <x v="38"/>
    <x v="805"/>
    <n v="67901"/>
    <x v="160"/>
    <x v="161"/>
    <x v="1695"/>
    <x v="7"/>
    <x v="1723"/>
    <n v="88219"/>
    <n v="195.93"/>
    <x v="1"/>
  </r>
  <r>
    <x v="879"/>
    <s v="Pam Gilbert"/>
    <x v="1"/>
    <n v="0.04"/>
    <n v="29.14"/>
    <n v="4.8600000000000003"/>
    <x v="1"/>
    <x v="3"/>
    <x v="2"/>
    <x v="7"/>
    <s v="Wrap Bag"/>
    <x v="875"/>
    <n v="0.38"/>
    <x v="0"/>
    <x v="1"/>
    <x v="18"/>
    <x v="709"/>
    <n v="78664"/>
    <x v="160"/>
    <x v="161"/>
    <x v="1696"/>
    <x v="40"/>
    <x v="1724"/>
    <n v="87408"/>
    <n v="29.1"/>
    <x v="1"/>
  </r>
  <r>
    <x v="1040"/>
    <s v="Angela Howe"/>
    <x v="1"/>
    <n v="0.1"/>
    <n v="8.8800000000000008"/>
    <n v="6.28"/>
    <x v="2"/>
    <x v="3"/>
    <x v="2"/>
    <x v="5"/>
    <s v="Small Box"/>
    <x v="50"/>
    <n v="0.35"/>
    <x v="0"/>
    <x v="1"/>
    <x v="13"/>
    <x v="806"/>
    <n v="68801"/>
    <x v="160"/>
    <x v="161"/>
    <x v="1697"/>
    <x v="9"/>
    <x v="1725"/>
    <n v="90339"/>
    <n v="8.7800000000000011"/>
    <x v="1"/>
  </r>
  <r>
    <x v="1041"/>
    <s v="Francis Sherrill"/>
    <x v="1"/>
    <n v="0.02"/>
    <n v="6.48"/>
    <n v="7.86"/>
    <x v="2"/>
    <x v="2"/>
    <x v="2"/>
    <x v="7"/>
    <s v="Small Box"/>
    <x v="275"/>
    <n v="0.37"/>
    <x v="0"/>
    <x v="0"/>
    <x v="9"/>
    <x v="807"/>
    <n v="28806"/>
    <x v="160"/>
    <x v="163"/>
    <x v="1698"/>
    <x v="3"/>
    <x v="1726"/>
    <n v="88389"/>
    <n v="6.4600000000000009"/>
    <x v="0"/>
  </r>
  <r>
    <x v="82"/>
    <s v="Herbert Holden"/>
    <x v="1"/>
    <n v="0.04"/>
    <n v="124.49"/>
    <n v="51.94"/>
    <x v="0"/>
    <x v="1"/>
    <x v="0"/>
    <x v="0"/>
    <s v="Jumbo Box"/>
    <x v="367"/>
    <n v="0.63"/>
    <x v="0"/>
    <x v="0"/>
    <x v="5"/>
    <x v="78"/>
    <n v="30305"/>
    <x v="160"/>
    <x v="161"/>
    <x v="1699"/>
    <x v="7"/>
    <x v="1727"/>
    <n v="12224"/>
    <n v="124.44999999999999"/>
    <x v="0"/>
  </r>
  <r>
    <x v="82"/>
    <s v="Herbert Holden"/>
    <x v="1"/>
    <n v="0.1"/>
    <n v="35.99"/>
    <n v="5"/>
    <x v="1"/>
    <x v="1"/>
    <x v="1"/>
    <x v="12"/>
    <s v="Wrap Bag"/>
    <x v="587"/>
    <n v="0.82"/>
    <x v="0"/>
    <x v="0"/>
    <x v="5"/>
    <x v="78"/>
    <n v="30305"/>
    <x v="160"/>
    <x v="160"/>
    <x v="1700"/>
    <x v="14"/>
    <x v="1728"/>
    <n v="12224"/>
    <n v="35.89"/>
    <x v="0"/>
  </r>
  <r>
    <x v="1042"/>
    <s v="Helen Simpson"/>
    <x v="1"/>
    <n v="0.04"/>
    <n v="124.49"/>
    <n v="51.94"/>
    <x v="0"/>
    <x v="1"/>
    <x v="0"/>
    <x v="0"/>
    <s v="Jumbo Box"/>
    <x v="367"/>
    <n v="0.63"/>
    <x v="0"/>
    <x v="1"/>
    <x v="19"/>
    <x v="808"/>
    <n v="73703"/>
    <x v="160"/>
    <x v="161"/>
    <x v="1701"/>
    <x v="3"/>
    <x v="1729"/>
    <n v="87245"/>
    <n v="124.44999999999999"/>
    <x v="1"/>
  </r>
  <r>
    <x v="64"/>
    <s v="Jackie Capps"/>
    <x v="1"/>
    <n v="0"/>
    <n v="55.48"/>
    <n v="14.3"/>
    <x v="1"/>
    <x v="3"/>
    <x v="2"/>
    <x v="7"/>
    <s v="Small Box"/>
    <x v="270"/>
    <n v="0.37"/>
    <x v="0"/>
    <x v="2"/>
    <x v="8"/>
    <x v="61"/>
    <n v="94070"/>
    <x v="160"/>
    <x v="161"/>
    <x v="1702"/>
    <x v="8"/>
    <x v="1730"/>
    <n v="89857"/>
    <n v="55.48"/>
    <x v="2"/>
  </r>
  <r>
    <x v="1043"/>
    <s v="Bernard Thompson"/>
    <x v="1"/>
    <n v="0.06"/>
    <n v="6.68"/>
    <n v="6.93"/>
    <x v="1"/>
    <x v="3"/>
    <x v="2"/>
    <x v="7"/>
    <s v="Small Box"/>
    <x v="310"/>
    <n v="0.37"/>
    <x v="0"/>
    <x v="0"/>
    <x v="9"/>
    <x v="809"/>
    <n v="27604"/>
    <x v="160"/>
    <x v="163"/>
    <x v="1703"/>
    <x v="15"/>
    <x v="1731"/>
    <n v="87965"/>
    <n v="6.62"/>
    <x v="0"/>
  </r>
  <r>
    <x v="1035"/>
    <s v="Wesley Reid"/>
    <x v="2"/>
    <n v="0.04"/>
    <n v="130.97999999999999"/>
    <n v="54.74"/>
    <x v="0"/>
    <x v="0"/>
    <x v="0"/>
    <x v="10"/>
    <s v="Jumbo Box"/>
    <x v="452"/>
    <n v="0.69"/>
    <x v="0"/>
    <x v="1"/>
    <x v="13"/>
    <x v="413"/>
    <n v="68601"/>
    <x v="160"/>
    <x v="160"/>
    <x v="1704"/>
    <x v="15"/>
    <x v="1732"/>
    <n v="91116"/>
    <n v="130.94"/>
    <x v="1"/>
  </r>
  <r>
    <x v="1044"/>
    <s v="Vicki Zhu Daniels"/>
    <x v="2"/>
    <n v="0.04"/>
    <n v="105.29"/>
    <n v="10.119999999999999"/>
    <x v="1"/>
    <x v="0"/>
    <x v="0"/>
    <x v="11"/>
    <s v="Large Box"/>
    <x v="40"/>
    <n v="0.79"/>
    <x v="0"/>
    <x v="2"/>
    <x v="15"/>
    <x v="810"/>
    <n v="84015"/>
    <x v="160"/>
    <x v="164"/>
    <x v="1705"/>
    <x v="13"/>
    <x v="1733"/>
    <n v="91116"/>
    <n v="105.25"/>
    <x v="2"/>
  </r>
  <r>
    <x v="1044"/>
    <s v="Vicki Zhu Daniels"/>
    <x v="2"/>
    <n v="7.0000000000000007E-2"/>
    <n v="31.76"/>
    <n v="45.51"/>
    <x v="0"/>
    <x v="0"/>
    <x v="0"/>
    <x v="0"/>
    <s v="Jumbo Box"/>
    <x v="207"/>
    <n v="0.65"/>
    <x v="0"/>
    <x v="2"/>
    <x v="15"/>
    <x v="810"/>
    <n v="84015"/>
    <x v="160"/>
    <x v="161"/>
    <x v="1706"/>
    <x v="27"/>
    <x v="1734"/>
    <n v="91116"/>
    <n v="31.69"/>
    <x v="2"/>
  </r>
  <r>
    <x v="1045"/>
    <s v="Marie Pittman"/>
    <x v="2"/>
    <n v="7.0000000000000007E-2"/>
    <n v="35.44"/>
    <n v="7.5"/>
    <x v="1"/>
    <x v="3"/>
    <x v="2"/>
    <x v="7"/>
    <s v="Small Box"/>
    <x v="172"/>
    <n v="0.38"/>
    <x v="0"/>
    <x v="1"/>
    <x v="7"/>
    <x v="811"/>
    <n v="55060"/>
    <x v="160"/>
    <x v="165"/>
    <x v="1707"/>
    <x v="8"/>
    <x v="1735"/>
    <n v="86989"/>
    <n v="35.369999999999997"/>
    <x v="1"/>
  </r>
  <r>
    <x v="251"/>
    <s v="Edna Monroe Talley"/>
    <x v="4"/>
    <n v="0.06"/>
    <n v="549.99"/>
    <n v="49"/>
    <x v="0"/>
    <x v="3"/>
    <x v="1"/>
    <x v="4"/>
    <s v="Jumbo Drum"/>
    <x v="400"/>
    <n v="0.35"/>
    <x v="0"/>
    <x v="1"/>
    <x v="18"/>
    <x v="230"/>
    <n v="78155"/>
    <x v="160"/>
    <x v="163"/>
    <x v="1708"/>
    <x v="1"/>
    <x v="1736"/>
    <n v="90910"/>
    <n v="549.93000000000006"/>
    <x v="1"/>
  </r>
  <r>
    <x v="251"/>
    <s v="Edna Monroe Talley"/>
    <x v="4"/>
    <n v="0.08"/>
    <n v="115.99"/>
    <n v="5.99"/>
    <x v="2"/>
    <x v="3"/>
    <x v="1"/>
    <x v="12"/>
    <s v="Small Box"/>
    <x v="876"/>
    <n v="0.56999999999999995"/>
    <x v="0"/>
    <x v="1"/>
    <x v="18"/>
    <x v="230"/>
    <n v="78155"/>
    <x v="160"/>
    <x v="163"/>
    <x v="1709"/>
    <x v="3"/>
    <x v="1737"/>
    <n v="90910"/>
    <n v="115.91"/>
    <x v="1"/>
  </r>
  <r>
    <x v="190"/>
    <s v="Monica Stuart"/>
    <x v="0"/>
    <n v="0.06"/>
    <n v="4.91"/>
    <n v="5.68"/>
    <x v="2"/>
    <x v="0"/>
    <x v="2"/>
    <x v="5"/>
    <s v="Small Box"/>
    <x v="621"/>
    <n v="0.36"/>
    <x v="0"/>
    <x v="1"/>
    <x v="30"/>
    <x v="179"/>
    <n v="53186"/>
    <x v="161"/>
    <x v="163"/>
    <x v="1710"/>
    <x v="19"/>
    <x v="1738"/>
    <n v="87436"/>
    <n v="4.8500000000000005"/>
    <x v="1"/>
  </r>
  <r>
    <x v="190"/>
    <s v="Monica Stuart"/>
    <x v="0"/>
    <n v="7.0000000000000007E-2"/>
    <n v="48.94"/>
    <n v="5.86"/>
    <x v="2"/>
    <x v="0"/>
    <x v="2"/>
    <x v="7"/>
    <s v="Small Box"/>
    <x v="877"/>
    <n v="0.35"/>
    <x v="0"/>
    <x v="1"/>
    <x v="30"/>
    <x v="179"/>
    <n v="53186"/>
    <x v="161"/>
    <x v="161"/>
    <x v="1711"/>
    <x v="31"/>
    <x v="1739"/>
    <n v="87436"/>
    <n v="48.87"/>
    <x v="1"/>
  </r>
  <r>
    <x v="1046"/>
    <s v="Lester Sawyer"/>
    <x v="1"/>
    <n v="0.08"/>
    <n v="17.149999999999999"/>
    <n v="4.96"/>
    <x v="1"/>
    <x v="2"/>
    <x v="2"/>
    <x v="6"/>
    <s v="Small Box"/>
    <x v="201"/>
    <n v="0.57999999999999996"/>
    <x v="0"/>
    <x v="0"/>
    <x v="21"/>
    <x v="51"/>
    <n v="20151"/>
    <x v="161"/>
    <x v="164"/>
    <x v="1712"/>
    <x v="4"/>
    <x v="1740"/>
    <n v="87569"/>
    <n v="17.07"/>
    <x v="0"/>
  </r>
  <r>
    <x v="1047"/>
    <s v="Kevin Wolfe"/>
    <x v="1"/>
    <n v="7.0000000000000007E-2"/>
    <n v="177.98"/>
    <n v="0.99"/>
    <x v="1"/>
    <x v="3"/>
    <x v="2"/>
    <x v="8"/>
    <s v="Small Box"/>
    <x v="878"/>
    <n v="0.56000000000000005"/>
    <x v="0"/>
    <x v="0"/>
    <x v="5"/>
    <x v="812"/>
    <n v="30344"/>
    <x v="161"/>
    <x v="163"/>
    <x v="1713"/>
    <x v="6"/>
    <x v="1741"/>
    <n v="88974"/>
    <n v="177.91"/>
    <x v="0"/>
  </r>
  <r>
    <x v="221"/>
    <s v="Pam Patton"/>
    <x v="2"/>
    <n v="0.03"/>
    <n v="30.98"/>
    <n v="6.5"/>
    <x v="1"/>
    <x v="3"/>
    <x v="1"/>
    <x v="1"/>
    <s v="Small Box"/>
    <x v="879"/>
    <n v="0.79"/>
    <x v="0"/>
    <x v="3"/>
    <x v="35"/>
    <x v="203"/>
    <n v="2118"/>
    <x v="161"/>
    <x v="166"/>
    <x v="1714"/>
    <x v="33"/>
    <x v="1742"/>
    <n v="39430"/>
    <n v="30.95"/>
    <x v="3"/>
  </r>
  <r>
    <x v="333"/>
    <s v="Michael Robbins"/>
    <x v="2"/>
    <n v="0.03"/>
    <n v="30.98"/>
    <n v="6.5"/>
    <x v="1"/>
    <x v="3"/>
    <x v="1"/>
    <x v="1"/>
    <s v="Small Box"/>
    <x v="879"/>
    <n v="0.79"/>
    <x v="0"/>
    <x v="1"/>
    <x v="18"/>
    <x v="296"/>
    <n v="76039"/>
    <x v="161"/>
    <x v="166"/>
    <x v="1715"/>
    <x v="8"/>
    <x v="1743"/>
    <n v="88104"/>
    <n v="30.95"/>
    <x v="1"/>
  </r>
  <r>
    <x v="1048"/>
    <s v="Kay Schultz"/>
    <x v="2"/>
    <n v="0"/>
    <n v="85.99"/>
    <n v="0.99"/>
    <x v="1"/>
    <x v="0"/>
    <x v="1"/>
    <x v="12"/>
    <s v="Wrap Bag"/>
    <x v="517"/>
    <n v="0.85"/>
    <x v="0"/>
    <x v="1"/>
    <x v="18"/>
    <x v="813"/>
    <n v="77840"/>
    <x v="161"/>
    <x v="167"/>
    <x v="1716"/>
    <x v="5"/>
    <x v="1744"/>
    <n v="86181"/>
    <n v="85.99"/>
    <x v="1"/>
  </r>
  <r>
    <x v="1049"/>
    <s v="Ronnie Proctor"/>
    <x v="3"/>
    <n v="0.02"/>
    <n v="500.98"/>
    <n v="26"/>
    <x v="0"/>
    <x v="2"/>
    <x v="0"/>
    <x v="9"/>
    <s v="Jumbo Drum"/>
    <x v="725"/>
    <n v="0.6"/>
    <x v="0"/>
    <x v="2"/>
    <x v="8"/>
    <x v="636"/>
    <n v="91776"/>
    <x v="161"/>
    <x v="168"/>
    <x v="1717"/>
    <x v="4"/>
    <x v="1745"/>
    <n v="90193"/>
    <n v="500.96000000000004"/>
    <x v="2"/>
  </r>
  <r>
    <x v="444"/>
    <s v="Erin Ballard"/>
    <x v="0"/>
    <n v="0.02"/>
    <n v="209.84"/>
    <n v="21.21"/>
    <x v="1"/>
    <x v="2"/>
    <x v="0"/>
    <x v="11"/>
    <s v="Large Box"/>
    <x v="45"/>
    <n v="0.59"/>
    <x v="0"/>
    <x v="2"/>
    <x v="8"/>
    <x v="10"/>
    <n v="90004"/>
    <x v="162"/>
    <x v="161"/>
    <x v="1718"/>
    <x v="74"/>
    <x v="1746"/>
    <n v="28001"/>
    <n v="209.82"/>
    <x v="2"/>
  </r>
  <r>
    <x v="444"/>
    <s v="Erin Ballard"/>
    <x v="0"/>
    <n v="0.01"/>
    <n v="194.3"/>
    <n v="11.54"/>
    <x v="1"/>
    <x v="2"/>
    <x v="0"/>
    <x v="11"/>
    <s v="Large Box"/>
    <x v="44"/>
    <n v="0.59"/>
    <x v="0"/>
    <x v="2"/>
    <x v="8"/>
    <x v="10"/>
    <n v="90004"/>
    <x v="162"/>
    <x v="164"/>
    <x v="1719"/>
    <x v="11"/>
    <x v="1747"/>
    <n v="28001"/>
    <n v="194.29000000000002"/>
    <x v="2"/>
  </r>
  <r>
    <x v="1050"/>
    <s v="Randall Boykin"/>
    <x v="0"/>
    <n v="0.06"/>
    <n v="55.48"/>
    <n v="4.8499999999999996"/>
    <x v="1"/>
    <x v="1"/>
    <x v="2"/>
    <x v="7"/>
    <s v="Small Box"/>
    <x v="880"/>
    <n v="0.37"/>
    <x v="0"/>
    <x v="3"/>
    <x v="29"/>
    <x v="329"/>
    <n v="4210"/>
    <x v="162"/>
    <x v="161"/>
    <x v="1720"/>
    <x v="23"/>
    <x v="1748"/>
    <n v="89957"/>
    <n v="55.419999999999995"/>
    <x v="3"/>
  </r>
  <r>
    <x v="1051"/>
    <s v="Earl Watts"/>
    <x v="0"/>
    <n v="0.1"/>
    <n v="122.99"/>
    <n v="70.2"/>
    <x v="0"/>
    <x v="1"/>
    <x v="0"/>
    <x v="9"/>
    <s v="Jumbo Drum"/>
    <x v="256"/>
    <n v="0.74"/>
    <x v="0"/>
    <x v="1"/>
    <x v="7"/>
    <x v="814"/>
    <n v="55305"/>
    <x v="162"/>
    <x v="168"/>
    <x v="1721"/>
    <x v="40"/>
    <x v="1749"/>
    <n v="89957"/>
    <n v="122.89"/>
    <x v="1"/>
  </r>
  <r>
    <x v="1052"/>
    <s v="Lester Copeland"/>
    <x v="1"/>
    <n v="0.03"/>
    <n v="2.61"/>
    <n v="0.5"/>
    <x v="1"/>
    <x v="1"/>
    <x v="2"/>
    <x v="13"/>
    <s v="Small Box"/>
    <x v="440"/>
    <n v="0.39"/>
    <x v="0"/>
    <x v="0"/>
    <x v="12"/>
    <x v="815"/>
    <n v="32780"/>
    <x v="162"/>
    <x v="168"/>
    <x v="1722"/>
    <x v="12"/>
    <x v="1750"/>
    <n v="85981"/>
    <n v="2.58"/>
    <x v="0"/>
  </r>
  <r>
    <x v="1052"/>
    <s v="Lester Copeland"/>
    <x v="1"/>
    <n v="0.01"/>
    <n v="11.66"/>
    <n v="7.95"/>
    <x v="1"/>
    <x v="1"/>
    <x v="2"/>
    <x v="2"/>
    <s v="Small Pack"/>
    <x v="675"/>
    <n v="0.57999999999999996"/>
    <x v="0"/>
    <x v="0"/>
    <x v="12"/>
    <x v="815"/>
    <n v="32780"/>
    <x v="162"/>
    <x v="168"/>
    <x v="1723"/>
    <x v="47"/>
    <x v="1751"/>
    <n v="85981"/>
    <n v="11.65"/>
    <x v="0"/>
  </r>
  <r>
    <x v="1053"/>
    <s v="Sam Woodward"/>
    <x v="2"/>
    <n v="0.09"/>
    <n v="107.53"/>
    <n v="5.81"/>
    <x v="1"/>
    <x v="0"/>
    <x v="0"/>
    <x v="11"/>
    <s v="Medium Box"/>
    <x v="483"/>
    <n v="0.65"/>
    <x v="0"/>
    <x v="1"/>
    <x v="18"/>
    <x v="307"/>
    <n v="77546"/>
    <x v="162"/>
    <x v="164"/>
    <x v="1724"/>
    <x v="3"/>
    <x v="1752"/>
    <n v="87342"/>
    <n v="107.44"/>
    <x v="1"/>
  </r>
  <r>
    <x v="636"/>
    <s v="Dean Solomon"/>
    <x v="2"/>
    <n v="0.04"/>
    <n v="35.44"/>
    <n v="19.989999999999998"/>
    <x v="1"/>
    <x v="3"/>
    <x v="2"/>
    <x v="7"/>
    <s v="Small Box"/>
    <x v="711"/>
    <n v="0.38"/>
    <x v="0"/>
    <x v="0"/>
    <x v="9"/>
    <x v="540"/>
    <n v="28052"/>
    <x v="162"/>
    <x v="169"/>
    <x v="1725"/>
    <x v="8"/>
    <x v="1753"/>
    <n v="85868"/>
    <n v="35.4"/>
    <x v="0"/>
  </r>
  <r>
    <x v="1054"/>
    <s v="Marlene Kirk"/>
    <x v="2"/>
    <n v="0.09"/>
    <n v="12.95"/>
    <n v="4.9800000000000004"/>
    <x v="1"/>
    <x v="1"/>
    <x v="2"/>
    <x v="5"/>
    <s v="Small Box"/>
    <x v="846"/>
    <n v="0.4"/>
    <x v="0"/>
    <x v="1"/>
    <x v="2"/>
    <x v="816"/>
    <n v="46614"/>
    <x v="162"/>
    <x v="169"/>
    <x v="1726"/>
    <x v="31"/>
    <x v="1754"/>
    <n v="89944"/>
    <n v="12.86"/>
    <x v="1"/>
  </r>
  <r>
    <x v="1055"/>
    <s v="Henry Ball"/>
    <x v="3"/>
    <n v="0.03"/>
    <n v="13.73"/>
    <n v="6.85"/>
    <x v="2"/>
    <x v="3"/>
    <x v="0"/>
    <x v="11"/>
    <s v="Wrap Bag"/>
    <x v="565"/>
    <n v="0.54"/>
    <x v="0"/>
    <x v="3"/>
    <x v="44"/>
    <x v="817"/>
    <n v="26501"/>
    <x v="162"/>
    <x v="168"/>
    <x v="1727"/>
    <x v="7"/>
    <x v="1755"/>
    <n v="86250"/>
    <n v="13.700000000000001"/>
    <x v="3"/>
  </r>
  <r>
    <x v="232"/>
    <s v="Lloyd Dolan"/>
    <x v="3"/>
    <n v="0.01"/>
    <n v="5.84"/>
    <n v="0.83"/>
    <x v="1"/>
    <x v="3"/>
    <x v="2"/>
    <x v="2"/>
    <s v="Wrap Bag"/>
    <x v="805"/>
    <n v="0.49"/>
    <x v="0"/>
    <x v="1"/>
    <x v="39"/>
    <x v="214"/>
    <n v="58601"/>
    <x v="162"/>
    <x v="164"/>
    <x v="1728"/>
    <x v="7"/>
    <x v="1756"/>
    <n v="86546"/>
    <n v="5.83"/>
    <x v="1"/>
  </r>
  <r>
    <x v="1056"/>
    <s v="Daniel Christian"/>
    <x v="3"/>
    <n v="0.08"/>
    <n v="315.98"/>
    <n v="19.989999999999998"/>
    <x v="1"/>
    <x v="2"/>
    <x v="2"/>
    <x v="5"/>
    <s v="Small Box"/>
    <x v="703"/>
    <n v="0.38"/>
    <x v="0"/>
    <x v="0"/>
    <x v="17"/>
    <x v="818"/>
    <n v="70117"/>
    <x v="162"/>
    <x v="161"/>
    <x v="1729"/>
    <x v="13"/>
    <x v="1757"/>
    <n v="90160"/>
    <n v="315.90000000000003"/>
    <x v="0"/>
  </r>
  <r>
    <x v="1057"/>
    <s v="Gina B Hess"/>
    <x v="0"/>
    <n v="0.09"/>
    <n v="5.98"/>
    <n v="1.49"/>
    <x v="1"/>
    <x v="2"/>
    <x v="2"/>
    <x v="5"/>
    <s v="Small Box"/>
    <x v="515"/>
    <n v="0.39"/>
    <x v="0"/>
    <x v="3"/>
    <x v="35"/>
    <x v="819"/>
    <n v="1570"/>
    <x v="163"/>
    <x v="166"/>
    <x v="1730"/>
    <x v="18"/>
    <x v="1758"/>
    <n v="86846"/>
    <n v="5.8900000000000006"/>
    <x v="3"/>
  </r>
  <r>
    <x v="1058"/>
    <s v="Ricky Hensley"/>
    <x v="3"/>
    <n v="0.03"/>
    <n v="4.24"/>
    <n v="5.41"/>
    <x v="1"/>
    <x v="3"/>
    <x v="2"/>
    <x v="5"/>
    <s v="Small Box"/>
    <x v="534"/>
    <n v="0.35"/>
    <x v="0"/>
    <x v="2"/>
    <x v="14"/>
    <x v="820"/>
    <n v="97030"/>
    <x v="163"/>
    <x v="166"/>
    <x v="1731"/>
    <x v="1"/>
    <x v="1759"/>
    <n v="89201"/>
    <n v="4.21"/>
    <x v="2"/>
  </r>
  <r>
    <x v="1058"/>
    <s v="Ricky Hensley"/>
    <x v="3"/>
    <n v="0.04"/>
    <n v="2.94"/>
    <n v="0.7"/>
    <x v="1"/>
    <x v="3"/>
    <x v="2"/>
    <x v="2"/>
    <s v="Wrap Bag"/>
    <x v="261"/>
    <n v="0.57999999999999996"/>
    <x v="0"/>
    <x v="2"/>
    <x v="14"/>
    <x v="820"/>
    <n v="97030"/>
    <x v="163"/>
    <x v="164"/>
    <x v="1732"/>
    <x v="27"/>
    <x v="1760"/>
    <n v="89201"/>
    <n v="2.9"/>
    <x v="2"/>
  </r>
  <r>
    <x v="1059"/>
    <s v="Meredith Walters"/>
    <x v="3"/>
    <n v="0.06"/>
    <n v="350.98"/>
    <n v="30"/>
    <x v="0"/>
    <x v="1"/>
    <x v="0"/>
    <x v="9"/>
    <s v="Jumbo Drum"/>
    <x v="39"/>
    <n v="0.61"/>
    <x v="0"/>
    <x v="3"/>
    <x v="47"/>
    <x v="409"/>
    <n v="3079"/>
    <x v="163"/>
    <x v="166"/>
    <x v="1733"/>
    <x v="5"/>
    <x v="1761"/>
    <n v="90361"/>
    <n v="350.92"/>
    <x v="3"/>
  </r>
  <r>
    <x v="1060"/>
    <s v="Peggy Rowe"/>
    <x v="3"/>
    <n v="0.02"/>
    <n v="70.98"/>
    <n v="46.74"/>
    <x v="0"/>
    <x v="1"/>
    <x v="0"/>
    <x v="10"/>
    <s v="Jumbo Box"/>
    <x v="107"/>
    <n v="0.56000000000000005"/>
    <x v="0"/>
    <x v="3"/>
    <x v="33"/>
    <x v="679"/>
    <n v="7016"/>
    <x v="163"/>
    <x v="164"/>
    <x v="1734"/>
    <x v="7"/>
    <x v="1762"/>
    <n v="90361"/>
    <n v="70.960000000000008"/>
    <x v="3"/>
  </r>
  <r>
    <x v="1061"/>
    <s v="Stacey Hale"/>
    <x v="3"/>
    <n v="0.04"/>
    <n v="27.48"/>
    <n v="4"/>
    <x v="1"/>
    <x v="1"/>
    <x v="1"/>
    <x v="1"/>
    <s v="Small Box"/>
    <x v="653"/>
    <n v="0.75"/>
    <x v="0"/>
    <x v="3"/>
    <x v="33"/>
    <x v="821"/>
    <n v="7901"/>
    <x v="163"/>
    <x v="166"/>
    <x v="1735"/>
    <x v="9"/>
    <x v="1763"/>
    <n v="90361"/>
    <n v="27.44"/>
    <x v="3"/>
  </r>
  <r>
    <x v="1062"/>
    <s v="Sheryl Reese"/>
    <x v="3"/>
    <n v="0"/>
    <n v="1.48"/>
    <n v="0.7"/>
    <x v="1"/>
    <x v="2"/>
    <x v="2"/>
    <x v="14"/>
    <s v="Wrap Bag"/>
    <x v="34"/>
    <n v="0.37"/>
    <x v="0"/>
    <x v="0"/>
    <x v="32"/>
    <x v="822"/>
    <n v="42301"/>
    <x v="163"/>
    <x v="166"/>
    <x v="1736"/>
    <x v="4"/>
    <x v="495"/>
    <n v="91571"/>
    <n v="1.48"/>
    <x v="0"/>
  </r>
  <r>
    <x v="1063"/>
    <s v="Frances Holt"/>
    <x v="3"/>
    <n v="0.04"/>
    <n v="6.48"/>
    <n v="9.5399999999999991"/>
    <x v="1"/>
    <x v="2"/>
    <x v="2"/>
    <x v="7"/>
    <s v="Small Box"/>
    <x v="702"/>
    <n v="0.37"/>
    <x v="0"/>
    <x v="3"/>
    <x v="35"/>
    <x v="823"/>
    <n v="2138"/>
    <x v="163"/>
    <x v="166"/>
    <x v="1737"/>
    <x v="23"/>
    <x v="1764"/>
    <n v="87030"/>
    <n v="6.44"/>
    <x v="3"/>
  </r>
  <r>
    <x v="1064"/>
    <s v="Jon Hale"/>
    <x v="0"/>
    <n v="0.1"/>
    <n v="7.64"/>
    <n v="5.83"/>
    <x v="1"/>
    <x v="3"/>
    <x v="2"/>
    <x v="7"/>
    <s v="Wrap Bag"/>
    <x v="55"/>
    <n v="0.36"/>
    <x v="0"/>
    <x v="0"/>
    <x v="12"/>
    <x v="824"/>
    <n v="33430"/>
    <x v="164"/>
    <x v="166"/>
    <x v="1738"/>
    <x v="18"/>
    <x v="1765"/>
    <n v="90641"/>
    <n v="7.54"/>
    <x v="0"/>
  </r>
  <r>
    <x v="1065"/>
    <s v="Geoffrey Rivera"/>
    <x v="0"/>
    <n v="0.03"/>
    <n v="41.32"/>
    <n v="58.66"/>
    <x v="2"/>
    <x v="0"/>
    <x v="0"/>
    <x v="11"/>
    <s v="Medium Box"/>
    <x v="881"/>
    <n v="0.76"/>
    <x v="0"/>
    <x v="0"/>
    <x v="21"/>
    <x v="208"/>
    <n v="22601"/>
    <x v="164"/>
    <x v="166"/>
    <x v="1739"/>
    <x v="19"/>
    <x v="1766"/>
    <n v="86633"/>
    <n v="41.29"/>
    <x v="0"/>
  </r>
  <r>
    <x v="1065"/>
    <s v="Geoffrey Rivera"/>
    <x v="0"/>
    <n v="0"/>
    <n v="6.88"/>
    <n v="2"/>
    <x v="1"/>
    <x v="0"/>
    <x v="2"/>
    <x v="7"/>
    <s v="Wrap Bag"/>
    <x v="273"/>
    <n v="0.39"/>
    <x v="0"/>
    <x v="0"/>
    <x v="21"/>
    <x v="208"/>
    <n v="22601"/>
    <x v="164"/>
    <x v="164"/>
    <x v="1740"/>
    <x v="18"/>
    <x v="1767"/>
    <n v="86633"/>
    <n v="6.88"/>
    <x v="0"/>
  </r>
  <r>
    <x v="1066"/>
    <s v="Donna Block"/>
    <x v="0"/>
    <n v="0"/>
    <n v="40.479999999999997"/>
    <n v="19.989999999999998"/>
    <x v="1"/>
    <x v="0"/>
    <x v="1"/>
    <x v="1"/>
    <s v="Small Box"/>
    <x v="650"/>
    <n v="0.77"/>
    <x v="0"/>
    <x v="0"/>
    <x v="5"/>
    <x v="825"/>
    <n v="30721"/>
    <x v="164"/>
    <x v="166"/>
    <x v="1741"/>
    <x v="5"/>
    <x v="1768"/>
    <n v="88766"/>
    <n v="40.479999999999997"/>
    <x v="0"/>
  </r>
  <r>
    <x v="1067"/>
    <s v="Don Beard"/>
    <x v="1"/>
    <n v="0.04"/>
    <n v="119.99"/>
    <n v="14"/>
    <x v="0"/>
    <x v="3"/>
    <x v="1"/>
    <x v="3"/>
    <s v="Jumbo Drum"/>
    <x v="679"/>
    <n v="0.36"/>
    <x v="0"/>
    <x v="1"/>
    <x v="6"/>
    <x v="826"/>
    <n v="65721"/>
    <x v="164"/>
    <x v="167"/>
    <x v="1742"/>
    <x v="5"/>
    <x v="1769"/>
    <n v="88004"/>
    <n v="119.94999999999999"/>
    <x v="1"/>
  </r>
  <r>
    <x v="376"/>
    <s v="Clyde Burnett"/>
    <x v="4"/>
    <n v="0.06"/>
    <n v="146.34"/>
    <n v="43.75"/>
    <x v="0"/>
    <x v="1"/>
    <x v="0"/>
    <x v="0"/>
    <s v="Jumbo Box"/>
    <x v="26"/>
    <n v="0.65"/>
    <x v="0"/>
    <x v="2"/>
    <x v="8"/>
    <x v="332"/>
    <n v="92236"/>
    <x v="164"/>
    <x v="167"/>
    <x v="1743"/>
    <x v="4"/>
    <x v="1770"/>
    <n v="91306"/>
    <n v="146.28"/>
    <x v="2"/>
  </r>
  <r>
    <x v="958"/>
    <s v="Mike Howard"/>
    <x v="0"/>
    <n v="0.04"/>
    <n v="33.89"/>
    <n v="5.0999999999999996"/>
    <x v="2"/>
    <x v="1"/>
    <x v="2"/>
    <x v="6"/>
    <s v="Small Box"/>
    <x v="82"/>
    <n v="0.6"/>
    <x v="0"/>
    <x v="3"/>
    <x v="27"/>
    <x v="699"/>
    <n v="43026"/>
    <x v="165"/>
    <x v="167"/>
    <x v="1744"/>
    <x v="5"/>
    <x v="1771"/>
    <n v="86222"/>
    <n v="33.85"/>
    <x v="3"/>
  </r>
  <r>
    <x v="1068"/>
    <s v="Pauline Boyette"/>
    <x v="1"/>
    <n v="0.1"/>
    <n v="1.68"/>
    <n v="1.57"/>
    <x v="1"/>
    <x v="3"/>
    <x v="2"/>
    <x v="2"/>
    <s v="Wrap Bag"/>
    <x v="175"/>
    <n v="0.59"/>
    <x v="0"/>
    <x v="3"/>
    <x v="33"/>
    <x v="779"/>
    <n v="7101"/>
    <x v="165"/>
    <x v="167"/>
    <x v="1745"/>
    <x v="8"/>
    <x v="1772"/>
    <n v="89293"/>
    <n v="1.5799999999999998"/>
    <x v="3"/>
  </r>
  <r>
    <x v="1069"/>
    <s v="Virginia Gay"/>
    <x v="2"/>
    <n v="0"/>
    <n v="4.13"/>
    <n v="5.34"/>
    <x v="1"/>
    <x v="0"/>
    <x v="2"/>
    <x v="5"/>
    <s v="Small Box"/>
    <x v="882"/>
    <n v="0.38"/>
    <x v="0"/>
    <x v="1"/>
    <x v="38"/>
    <x v="827"/>
    <n v="66203"/>
    <x v="165"/>
    <x v="169"/>
    <x v="1746"/>
    <x v="13"/>
    <x v="1773"/>
    <n v="89761"/>
    <n v="4.13"/>
    <x v="1"/>
  </r>
  <r>
    <x v="1069"/>
    <s v="Virginia Gay"/>
    <x v="2"/>
    <n v="0.1"/>
    <n v="130.97999999999999"/>
    <n v="54.74"/>
    <x v="0"/>
    <x v="0"/>
    <x v="0"/>
    <x v="10"/>
    <s v="Jumbo Box"/>
    <x v="452"/>
    <n v="0.69"/>
    <x v="0"/>
    <x v="1"/>
    <x v="38"/>
    <x v="827"/>
    <n v="66203"/>
    <x v="165"/>
    <x v="169"/>
    <x v="1747"/>
    <x v="13"/>
    <x v="1774"/>
    <n v="89761"/>
    <n v="130.88"/>
    <x v="1"/>
  </r>
  <r>
    <x v="1070"/>
    <s v="Robin High"/>
    <x v="2"/>
    <n v="0.03"/>
    <n v="51.75"/>
    <n v="19.989999999999998"/>
    <x v="1"/>
    <x v="3"/>
    <x v="0"/>
    <x v="11"/>
    <s v="Small Box"/>
    <x v="883"/>
    <n v="0.55000000000000004"/>
    <x v="0"/>
    <x v="1"/>
    <x v="7"/>
    <x v="828"/>
    <n v="55379"/>
    <x v="165"/>
    <x v="170"/>
    <x v="1748"/>
    <x v="47"/>
    <x v="1775"/>
    <n v="90735"/>
    <n v="51.72"/>
    <x v="1"/>
  </r>
  <r>
    <x v="1071"/>
    <s v="Dwight Stephenson"/>
    <x v="2"/>
    <n v="0.06"/>
    <n v="10.89"/>
    <n v="4.5"/>
    <x v="1"/>
    <x v="1"/>
    <x v="2"/>
    <x v="8"/>
    <s v="Small Box"/>
    <x v="245"/>
    <n v="0.59"/>
    <x v="0"/>
    <x v="2"/>
    <x v="8"/>
    <x v="600"/>
    <n v="92646"/>
    <x v="165"/>
    <x v="170"/>
    <x v="1749"/>
    <x v="15"/>
    <x v="1776"/>
    <n v="87584"/>
    <n v="10.83"/>
    <x v="2"/>
  </r>
  <r>
    <x v="1071"/>
    <s v="Dwight Stephenson"/>
    <x v="2"/>
    <n v="0.03"/>
    <n v="10.64"/>
    <n v="5.16"/>
    <x v="1"/>
    <x v="1"/>
    <x v="0"/>
    <x v="11"/>
    <s v="Small Box"/>
    <x v="585"/>
    <n v="0.56999999999999995"/>
    <x v="0"/>
    <x v="2"/>
    <x v="8"/>
    <x v="600"/>
    <n v="92646"/>
    <x v="165"/>
    <x v="170"/>
    <x v="1750"/>
    <x v="47"/>
    <x v="1777"/>
    <n v="87584"/>
    <n v="10.610000000000001"/>
    <x v="2"/>
  </r>
  <r>
    <x v="1071"/>
    <s v="Dwight Stephenson"/>
    <x v="2"/>
    <n v="0.03"/>
    <n v="7.96"/>
    <n v="4.95"/>
    <x v="1"/>
    <x v="1"/>
    <x v="0"/>
    <x v="11"/>
    <s v="Small Box"/>
    <x v="259"/>
    <n v="0.41"/>
    <x v="0"/>
    <x v="2"/>
    <x v="8"/>
    <x v="600"/>
    <n v="92646"/>
    <x v="165"/>
    <x v="165"/>
    <x v="1751"/>
    <x v="7"/>
    <x v="1778"/>
    <n v="87584"/>
    <n v="7.93"/>
    <x v="2"/>
  </r>
  <r>
    <x v="426"/>
    <s v="Louis Parrish"/>
    <x v="2"/>
    <n v="0.03"/>
    <n v="10.64"/>
    <n v="5.16"/>
    <x v="1"/>
    <x v="1"/>
    <x v="0"/>
    <x v="11"/>
    <s v="Small Box"/>
    <x v="585"/>
    <n v="0.56999999999999995"/>
    <x v="0"/>
    <x v="3"/>
    <x v="31"/>
    <x v="82"/>
    <n v="20016"/>
    <x v="165"/>
    <x v="170"/>
    <x v="1752"/>
    <x v="48"/>
    <x v="1779"/>
    <n v="5984"/>
    <n v="10.610000000000001"/>
    <x v="3"/>
  </r>
  <r>
    <x v="426"/>
    <s v="Louis Parrish"/>
    <x v="2"/>
    <n v="0.03"/>
    <n v="7.96"/>
    <n v="4.95"/>
    <x v="1"/>
    <x v="1"/>
    <x v="0"/>
    <x v="11"/>
    <s v="Small Box"/>
    <x v="259"/>
    <n v="0.41"/>
    <x v="0"/>
    <x v="3"/>
    <x v="31"/>
    <x v="82"/>
    <n v="20016"/>
    <x v="165"/>
    <x v="165"/>
    <x v="1753"/>
    <x v="40"/>
    <x v="1780"/>
    <n v="5984"/>
    <n v="7.93"/>
    <x v="3"/>
  </r>
  <r>
    <x v="452"/>
    <s v="Lorraine Boykin"/>
    <x v="2"/>
    <n v="0"/>
    <n v="11.7"/>
    <n v="6.96"/>
    <x v="2"/>
    <x v="1"/>
    <x v="2"/>
    <x v="8"/>
    <s v="Medium Box"/>
    <x v="240"/>
    <n v="0.5"/>
    <x v="0"/>
    <x v="3"/>
    <x v="11"/>
    <x v="394"/>
    <n v="11967"/>
    <x v="165"/>
    <x v="165"/>
    <x v="1754"/>
    <x v="19"/>
    <x v="1781"/>
    <n v="89315"/>
    <n v="11.7"/>
    <x v="3"/>
  </r>
  <r>
    <x v="433"/>
    <s v="Rachel Casey"/>
    <x v="4"/>
    <n v="0.09"/>
    <n v="2.6"/>
    <n v="2.4"/>
    <x v="1"/>
    <x v="2"/>
    <x v="2"/>
    <x v="2"/>
    <s v="Wrap Bag"/>
    <x v="100"/>
    <n v="0.57999999999999996"/>
    <x v="0"/>
    <x v="0"/>
    <x v="32"/>
    <x v="109"/>
    <n v="42420"/>
    <x v="165"/>
    <x v="165"/>
    <x v="1755"/>
    <x v="4"/>
    <x v="1782"/>
    <n v="86460"/>
    <n v="2.5100000000000002"/>
    <x v="0"/>
  </r>
  <r>
    <x v="1072"/>
    <s v="Katherine Kearney"/>
    <x v="3"/>
    <n v="0.09"/>
    <n v="7.38"/>
    <n v="5.21"/>
    <x v="1"/>
    <x v="3"/>
    <x v="0"/>
    <x v="11"/>
    <s v="Small Box"/>
    <x v="616"/>
    <n v="0.56000000000000005"/>
    <x v="0"/>
    <x v="2"/>
    <x v="8"/>
    <x v="829"/>
    <n v="91945"/>
    <x v="165"/>
    <x v="167"/>
    <x v="1756"/>
    <x v="13"/>
    <x v="1783"/>
    <n v="86041"/>
    <n v="7.29"/>
    <x v="2"/>
  </r>
  <r>
    <x v="1072"/>
    <s v="Katherine Kearney"/>
    <x v="3"/>
    <n v="0.04"/>
    <n v="5.98"/>
    <n v="5.15"/>
    <x v="1"/>
    <x v="3"/>
    <x v="2"/>
    <x v="7"/>
    <s v="Small Box"/>
    <x v="764"/>
    <n v="0.36"/>
    <x v="0"/>
    <x v="2"/>
    <x v="8"/>
    <x v="829"/>
    <n v="91945"/>
    <x v="165"/>
    <x v="167"/>
    <x v="1757"/>
    <x v="40"/>
    <x v="1784"/>
    <n v="86041"/>
    <n v="5.94"/>
    <x v="2"/>
  </r>
  <r>
    <x v="1072"/>
    <s v="Katherine Kearney"/>
    <x v="3"/>
    <n v="0.04"/>
    <n v="15.42"/>
    <n v="10.68"/>
    <x v="1"/>
    <x v="3"/>
    <x v="2"/>
    <x v="6"/>
    <s v="Small Box"/>
    <x v="714"/>
    <n v="0.57999999999999996"/>
    <x v="0"/>
    <x v="2"/>
    <x v="8"/>
    <x v="829"/>
    <n v="91945"/>
    <x v="165"/>
    <x v="167"/>
    <x v="1758"/>
    <x v="4"/>
    <x v="1785"/>
    <n v="86041"/>
    <n v="15.38"/>
    <x v="2"/>
  </r>
  <r>
    <x v="1073"/>
    <s v="Monica McCormick"/>
    <x v="0"/>
    <n v="0.04"/>
    <n v="15.98"/>
    <n v="4"/>
    <x v="1"/>
    <x v="3"/>
    <x v="1"/>
    <x v="1"/>
    <s v="Small Box"/>
    <x v="601"/>
    <n v="0.37"/>
    <x v="0"/>
    <x v="0"/>
    <x v="9"/>
    <x v="830"/>
    <n v="28001"/>
    <x v="166"/>
    <x v="165"/>
    <x v="1759"/>
    <x v="7"/>
    <x v="1786"/>
    <n v="86384"/>
    <n v="15.940000000000001"/>
    <x v="0"/>
  </r>
  <r>
    <x v="1073"/>
    <s v="Monica McCormick"/>
    <x v="0"/>
    <n v="0.06"/>
    <n v="22.84"/>
    <n v="5.47"/>
    <x v="1"/>
    <x v="3"/>
    <x v="2"/>
    <x v="7"/>
    <s v="Small Box"/>
    <x v="884"/>
    <n v="0.39"/>
    <x v="0"/>
    <x v="0"/>
    <x v="9"/>
    <x v="830"/>
    <n v="28001"/>
    <x v="166"/>
    <x v="171"/>
    <x v="1760"/>
    <x v="41"/>
    <x v="1787"/>
    <n v="86384"/>
    <n v="22.78"/>
    <x v="0"/>
  </r>
  <r>
    <x v="128"/>
    <s v="Kent Kerr"/>
    <x v="2"/>
    <n v="0.1"/>
    <n v="39.979999999999997"/>
    <n v="4"/>
    <x v="1"/>
    <x v="0"/>
    <x v="1"/>
    <x v="1"/>
    <s v="Small Box"/>
    <x v="618"/>
    <n v="0.7"/>
    <x v="0"/>
    <x v="0"/>
    <x v="34"/>
    <x v="121"/>
    <n v="37918"/>
    <x v="166"/>
    <x v="170"/>
    <x v="1761"/>
    <x v="31"/>
    <x v="1788"/>
    <n v="89525"/>
    <n v="39.879999999999995"/>
    <x v="0"/>
  </r>
  <r>
    <x v="1074"/>
    <s v="Vickie Martinez"/>
    <x v="2"/>
    <n v="0.09"/>
    <n v="30.98"/>
    <n v="6.5"/>
    <x v="2"/>
    <x v="1"/>
    <x v="1"/>
    <x v="1"/>
    <s v="Small Box"/>
    <x v="781"/>
    <n v="0.64"/>
    <x v="0"/>
    <x v="2"/>
    <x v="14"/>
    <x v="488"/>
    <n v="97068"/>
    <x v="166"/>
    <x v="170"/>
    <x v="1762"/>
    <x v="12"/>
    <x v="1789"/>
    <n v="89819"/>
    <n v="30.89"/>
    <x v="2"/>
  </r>
  <r>
    <x v="1075"/>
    <s v="William Sharma"/>
    <x v="2"/>
    <n v="0.09"/>
    <n v="12.22"/>
    <n v="2.85"/>
    <x v="1"/>
    <x v="1"/>
    <x v="0"/>
    <x v="11"/>
    <s v="Small Pack"/>
    <x v="662"/>
    <n v="0.55000000000000004"/>
    <x v="0"/>
    <x v="1"/>
    <x v="7"/>
    <x v="831"/>
    <n v="55119"/>
    <x v="166"/>
    <x v="172"/>
    <x v="1763"/>
    <x v="13"/>
    <x v="1790"/>
    <n v="86427"/>
    <n v="12.13"/>
    <x v="1"/>
  </r>
  <r>
    <x v="243"/>
    <s v="Kristine Connolly"/>
    <x v="4"/>
    <n v="0.08"/>
    <n v="124.49"/>
    <n v="51.94"/>
    <x v="0"/>
    <x v="3"/>
    <x v="0"/>
    <x v="0"/>
    <s v="Jumbo Box"/>
    <x v="367"/>
    <n v="0.63"/>
    <x v="0"/>
    <x v="2"/>
    <x v="8"/>
    <x v="10"/>
    <n v="90008"/>
    <x v="166"/>
    <x v="165"/>
    <x v="1764"/>
    <x v="38"/>
    <x v="1791"/>
    <n v="359"/>
    <n v="124.41"/>
    <x v="2"/>
  </r>
  <r>
    <x v="406"/>
    <s v="Walter Young"/>
    <x v="4"/>
    <n v="0.08"/>
    <n v="124.49"/>
    <n v="51.94"/>
    <x v="0"/>
    <x v="3"/>
    <x v="0"/>
    <x v="0"/>
    <s v="Jumbo Box"/>
    <x v="367"/>
    <n v="0.63"/>
    <x v="0"/>
    <x v="2"/>
    <x v="15"/>
    <x v="358"/>
    <n v="84062"/>
    <x v="166"/>
    <x v="165"/>
    <x v="1765"/>
    <x v="15"/>
    <x v="1792"/>
    <n v="86192"/>
    <n v="124.41"/>
    <x v="2"/>
  </r>
  <r>
    <x v="1076"/>
    <s v="Wayne Bean"/>
    <x v="4"/>
    <n v="0.1"/>
    <n v="10.48"/>
    <n v="2.89"/>
    <x v="1"/>
    <x v="3"/>
    <x v="2"/>
    <x v="2"/>
    <s v="Small Pack"/>
    <x v="317"/>
    <n v="0.6"/>
    <x v="0"/>
    <x v="1"/>
    <x v="25"/>
    <x v="58"/>
    <n v="48195"/>
    <x v="166"/>
    <x v="165"/>
    <x v="1766"/>
    <x v="7"/>
    <x v="1793"/>
    <n v="86874"/>
    <n v="10.38"/>
    <x v="1"/>
  </r>
  <r>
    <x v="538"/>
    <s v="Charlie Moore"/>
    <x v="0"/>
    <n v="0.04"/>
    <n v="39.479999999999997"/>
    <n v="1.99"/>
    <x v="1"/>
    <x v="1"/>
    <x v="1"/>
    <x v="1"/>
    <s v="Small Pack"/>
    <x v="404"/>
    <n v="0.54"/>
    <x v="0"/>
    <x v="1"/>
    <x v="2"/>
    <x v="464"/>
    <n v="46016"/>
    <x v="167"/>
    <x v="170"/>
    <x v="1767"/>
    <x v="27"/>
    <x v="1794"/>
    <n v="86311"/>
    <n v="39.44"/>
    <x v="1"/>
  </r>
  <r>
    <x v="538"/>
    <s v="Charlie Moore"/>
    <x v="0"/>
    <n v="0.04"/>
    <n v="3.7"/>
    <n v="1.61"/>
    <x v="1"/>
    <x v="1"/>
    <x v="0"/>
    <x v="11"/>
    <s v="Wrap Bag"/>
    <x v="885"/>
    <n v="0.44"/>
    <x v="0"/>
    <x v="1"/>
    <x v="2"/>
    <x v="464"/>
    <n v="46016"/>
    <x v="167"/>
    <x v="171"/>
    <x v="1768"/>
    <x v="27"/>
    <x v="1795"/>
    <n v="86311"/>
    <n v="3.66"/>
    <x v="1"/>
  </r>
  <r>
    <x v="1077"/>
    <s v="Kristin George"/>
    <x v="1"/>
    <n v="0.1"/>
    <n v="550.98"/>
    <n v="45.7"/>
    <x v="0"/>
    <x v="3"/>
    <x v="0"/>
    <x v="0"/>
    <s v="Jumbo Box"/>
    <x v="886"/>
    <n v="0.71"/>
    <x v="0"/>
    <x v="3"/>
    <x v="29"/>
    <x v="832"/>
    <n v="4072"/>
    <x v="167"/>
    <x v="169"/>
    <x v="1769"/>
    <x v="15"/>
    <x v="1796"/>
    <n v="88372"/>
    <n v="550.88"/>
    <x v="3"/>
  </r>
  <r>
    <x v="1078"/>
    <s v="Justin Frank"/>
    <x v="1"/>
    <n v="0.09"/>
    <n v="40.98"/>
    <n v="6.5"/>
    <x v="1"/>
    <x v="1"/>
    <x v="1"/>
    <x v="1"/>
    <s v="Small Box"/>
    <x v="130"/>
    <n v="0.74"/>
    <x v="0"/>
    <x v="2"/>
    <x v="3"/>
    <x v="361"/>
    <n v="80027"/>
    <x v="167"/>
    <x v="169"/>
    <x v="1770"/>
    <x v="23"/>
    <x v="1797"/>
    <n v="89820"/>
    <n v="40.889999999999993"/>
    <x v="2"/>
  </r>
  <r>
    <x v="513"/>
    <s v="Amanda Conner"/>
    <x v="3"/>
    <n v="0.1"/>
    <n v="14.42"/>
    <n v="6.75"/>
    <x v="1"/>
    <x v="3"/>
    <x v="2"/>
    <x v="8"/>
    <s v="Medium Box"/>
    <x v="116"/>
    <n v="0.52"/>
    <x v="0"/>
    <x v="1"/>
    <x v="13"/>
    <x v="444"/>
    <n v="68046"/>
    <x v="167"/>
    <x v="170"/>
    <x v="1771"/>
    <x v="3"/>
    <x v="1798"/>
    <n v="86869"/>
    <n v="14.32"/>
    <x v="1"/>
  </r>
  <r>
    <x v="550"/>
    <s v="Emma Buckley"/>
    <x v="3"/>
    <n v="0.06"/>
    <n v="4.9800000000000004"/>
    <n v="4.62"/>
    <x v="2"/>
    <x v="0"/>
    <x v="1"/>
    <x v="1"/>
    <s v="Small Pack"/>
    <x v="392"/>
    <n v="0.64"/>
    <x v="0"/>
    <x v="2"/>
    <x v="8"/>
    <x v="332"/>
    <n v="92236"/>
    <x v="167"/>
    <x v="165"/>
    <x v="1772"/>
    <x v="12"/>
    <x v="1799"/>
    <n v="88722"/>
    <n v="4.9200000000000008"/>
    <x v="2"/>
  </r>
  <r>
    <x v="1079"/>
    <s v="Herbert Donnelly Swanson"/>
    <x v="3"/>
    <n v="0.05"/>
    <n v="4.0599999999999996"/>
    <n v="6.89"/>
    <x v="2"/>
    <x v="3"/>
    <x v="2"/>
    <x v="8"/>
    <s v="Small Box"/>
    <x v="410"/>
    <n v="0.6"/>
    <x v="0"/>
    <x v="3"/>
    <x v="47"/>
    <x v="833"/>
    <n v="3053"/>
    <x v="167"/>
    <x v="169"/>
    <x v="1773"/>
    <x v="45"/>
    <x v="1800"/>
    <n v="86796"/>
    <n v="4.01"/>
    <x v="3"/>
  </r>
  <r>
    <x v="1080"/>
    <s v="Ray Silverman"/>
    <x v="3"/>
    <n v="7.0000000000000007E-2"/>
    <n v="280.98"/>
    <n v="57"/>
    <x v="0"/>
    <x v="3"/>
    <x v="0"/>
    <x v="9"/>
    <s v="Jumbo Drum"/>
    <x v="276"/>
    <n v="0.78"/>
    <x v="0"/>
    <x v="0"/>
    <x v="12"/>
    <x v="834"/>
    <n v="32004"/>
    <x v="167"/>
    <x v="171"/>
    <x v="1774"/>
    <x v="15"/>
    <x v="1801"/>
    <n v="86491"/>
    <n v="280.91000000000003"/>
    <x v="0"/>
  </r>
  <r>
    <x v="1080"/>
    <s v="Ray Silverman"/>
    <x v="3"/>
    <n v="0"/>
    <n v="4.9800000000000004"/>
    <n v="7.44"/>
    <x v="1"/>
    <x v="3"/>
    <x v="2"/>
    <x v="7"/>
    <s v="Small Box"/>
    <x v="684"/>
    <n v="0.36"/>
    <x v="0"/>
    <x v="0"/>
    <x v="12"/>
    <x v="834"/>
    <n v="32004"/>
    <x v="167"/>
    <x v="169"/>
    <x v="1775"/>
    <x v="9"/>
    <x v="1802"/>
    <n v="86491"/>
    <n v="4.9800000000000004"/>
    <x v="0"/>
  </r>
  <r>
    <x v="1080"/>
    <s v="Ray Silverman"/>
    <x v="3"/>
    <n v="0.1"/>
    <n v="3.98"/>
    <n v="0.83"/>
    <x v="1"/>
    <x v="3"/>
    <x v="2"/>
    <x v="2"/>
    <s v="Wrap Bag"/>
    <x v="860"/>
    <n v="0.51"/>
    <x v="0"/>
    <x v="0"/>
    <x v="12"/>
    <x v="834"/>
    <n v="32004"/>
    <x v="167"/>
    <x v="169"/>
    <x v="1776"/>
    <x v="8"/>
    <x v="1563"/>
    <n v="86491"/>
    <n v="3.88"/>
    <x v="0"/>
  </r>
  <r>
    <x v="324"/>
    <s v="Toni Swanson"/>
    <x v="0"/>
    <n v="0.02"/>
    <n v="1360.14"/>
    <n v="14.7"/>
    <x v="0"/>
    <x v="1"/>
    <x v="1"/>
    <x v="3"/>
    <s v="Jumbo Drum"/>
    <x v="855"/>
    <n v="0.59"/>
    <x v="0"/>
    <x v="3"/>
    <x v="11"/>
    <x v="13"/>
    <n v="10154"/>
    <x v="168"/>
    <x v="170"/>
    <x v="1777"/>
    <x v="45"/>
    <x v="1803"/>
    <n v="6562"/>
    <n v="1360.1200000000001"/>
    <x v="3"/>
  </r>
  <r>
    <x v="325"/>
    <s v="Jimmy Alston Holder"/>
    <x v="0"/>
    <n v="0.02"/>
    <n v="1360.14"/>
    <n v="14.7"/>
    <x v="0"/>
    <x v="1"/>
    <x v="1"/>
    <x v="3"/>
    <s v="Jumbo Drum"/>
    <x v="855"/>
    <n v="0.59"/>
    <x v="0"/>
    <x v="2"/>
    <x v="4"/>
    <x v="20"/>
    <n v="98115"/>
    <x v="168"/>
    <x v="170"/>
    <x v="1778"/>
    <x v="5"/>
    <x v="1804"/>
    <n v="88908"/>
    <n v="1360.1200000000001"/>
    <x v="2"/>
  </r>
  <r>
    <x v="87"/>
    <s v="Jennifer Siegel"/>
    <x v="0"/>
    <n v="0.06"/>
    <n v="47.98"/>
    <n v="3.61"/>
    <x v="1"/>
    <x v="3"/>
    <x v="1"/>
    <x v="1"/>
    <s v="Small Pack"/>
    <x v="398"/>
    <n v="0.71"/>
    <x v="0"/>
    <x v="1"/>
    <x v="18"/>
    <x v="83"/>
    <n v="76201"/>
    <x v="168"/>
    <x v="170"/>
    <x v="1779"/>
    <x v="8"/>
    <x v="1805"/>
    <n v="90167"/>
    <n v="47.919999999999995"/>
    <x v="1"/>
  </r>
  <r>
    <x v="1081"/>
    <s v="Kerry Beach"/>
    <x v="0"/>
    <n v="0.06"/>
    <n v="59.76"/>
    <n v="9.7100000000000009"/>
    <x v="1"/>
    <x v="1"/>
    <x v="2"/>
    <x v="6"/>
    <s v="Small Box"/>
    <x v="632"/>
    <n v="0.56999999999999995"/>
    <x v="0"/>
    <x v="3"/>
    <x v="36"/>
    <x v="835"/>
    <n v="21501"/>
    <x v="168"/>
    <x v="173"/>
    <x v="1780"/>
    <x v="27"/>
    <x v="1806"/>
    <n v="86165"/>
    <n v="59.699999999999996"/>
    <x v="3"/>
  </r>
  <r>
    <x v="1081"/>
    <s v="Kerry Beach"/>
    <x v="0"/>
    <n v="7.0000000000000007E-2"/>
    <n v="195.99"/>
    <n v="4.2"/>
    <x v="1"/>
    <x v="1"/>
    <x v="1"/>
    <x v="12"/>
    <s v="Small Box"/>
    <x v="871"/>
    <n v="0.56000000000000005"/>
    <x v="0"/>
    <x v="3"/>
    <x v="36"/>
    <x v="835"/>
    <n v="21501"/>
    <x v="168"/>
    <x v="173"/>
    <x v="1781"/>
    <x v="7"/>
    <x v="1807"/>
    <n v="86165"/>
    <n v="195.92000000000002"/>
    <x v="3"/>
  </r>
  <r>
    <x v="540"/>
    <s v="Peggy Lanier"/>
    <x v="1"/>
    <n v="0.09"/>
    <n v="175.99"/>
    <n v="4.99"/>
    <x v="1"/>
    <x v="0"/>
    <x v="1"/>
    <x v="12"/>
    <s v="Small Box"/>
    <x v="402"/>
    <n v="0.59"/>
    <x v="0"/>
    <x v="2"/>
    <x v="8"/>
    <x v="465"/>
    <n v="95661"/>
    <x v="168"/>
    <x v="170"/>
    <x v="1782"/>
    <x v="45"/>
    <x v="1808"/>
    <n v="87016"/>
    <n v="175.9"/>
    <x v="2"/>
  </r>
  <r>
    <x v="1082"/>
    <s v="Randy Jiang"/>
    <x v="1"/>
    <n v="0.09"/>
    <n v="160.97999999999999"/>
    <n v="35.020000000000003"/>
    <x v="0"/>
    <x v="0"/>
    <x v="0"/>
    <x v="10"/>
    <s v="Jumbo Box"/>
    <x v="561"/>
    <n v="0.72"/>
    <x v="0"/>
    <x v="3"/>
    <x v="22"/>
    <x v="836"/>
    <n v="6360"/>
    <x v="168"/>
    <x v="169"/>
    <x v="1783"/>
    <x v="27"/>
    <x v="1809"/>
    <n v="87016"/>
    <n v="160.88999999999999"/>
    <x v="3"/>
  </r>
  <r>
    <x v="486"/>
    <s v="Kerry Green"/>
    <x v="2"/>
    <n v="7.0000000000000007E-2"/>
    <n v="10.98"/>
    <n v="4.8"/>
    <x v="1"/>
    <x v="3"/>
    <x v="2"/>
    <x v="15"/>
    <s v="Small Box"/>
    <x v="476"/>
    <n v="0.36"/>
    <x v="0"/>
    <x v="1"/>
    <x v="2"/>
    <x v="422"/>
    <n v="46203"/>
    <x v="168"/>
    <x v="174"/>
    <x v="1784"/>
    <x v="47"/>
    <x v="1810"/>
    <n v="86827"/>
    <n v="10.91"/>
    <x v="1"/>
  </r>
  <r>
    <x v="324"/>
    <s v="Toni Swanson"/>
    <x v="3"/>
    <n v="0.02"/>
    <n v="9.06"/>
    <n v="9.86"/>
    <x v="1"/>
    <x v="1"/>
    <x v="2"/>
    <x v="7"/>
    <s v="Small Box"/>
    <x v="722"/>
    <n v="0.4"/>
    <x v="0"/>
    <x v="3"/>
    <x v="11"/>
    <x v="13"/>
    <n v="10154"/>
    <x v="168"/>
    <x v="170"/>
    <x v="1785"/>
    <x v="22"/>
    <x v="1811"/>
    <n v="42852"/>
    <n v="9.0400000000000009"/>
    <x v="3"/>
  </r>
  <r>
    <x v="325"/>
    <s v="Jimmy Alston Holder"/>
    <x v="3"/>
    <n v="0.02"/>
    <n v="9.06"/>
    <n v="9.86"/>
    <x v="1"/>
    <x v="1"/>
    <x v="2"/>
    <x v="7"/>
    <s v="Small Box"/>
    <x v="722"/>
    <n v="0.4"/>
    <x v="0"/>
    <x v="2"/>
    <x v="4"/>
    <x v="20"/>
    <n v="98115"/>
    <x v="168"/>
    <x v="170"/>
    <x v="1786"/>
    <x v="5"/>
    <x v="1812"/>
    <n v="88908"/>
    <n v="9.0400000000000009"/>
    <x v="2"/>
  </r>
  <r>
    <x v="107"/>
    <s v="Robyn Zhou"/>
    <x v="3"/>
    <n v="0.05"/>
    <n v="8.0399999999999991"/>
    <n v="8.94"/>
    <x v="1"/>
    <x v="2"/>
    <x v="2"/>
    <x v="5"/>
    <s v="Small Box"/>
    <x v="678"/>
    <n v="0.4"/>
    <x v="0"/>
    <x v="2"/>
    <x v="3"/>
    <x v="101"/>
    <n v="80112"/>
    <x v="168"/>
    <x v="170"/>
    <x v="1787"/>
    <x v="9"/>
    <x v="1813"/>
    <n v="89449"/>
    <n v="7.9899999999999993"/>
    <x v="2"/>
  </r>
  <r>
    <x v="997"/>
    <s v="Michelle Bryant Phillips"/>
    <x v="3"/>
    <n v="0.04"/>
    <n v="3.08"/>
    <n v="0.99"/>
    <x v="1"/>
    <x v="0"/>
    <x v="2"/>
    <x v="13"/>
    <s v="Small Box"/>
    <x v="204"/>
    <n v="0.37"/>
    <x v="0"/>
    <x v="0"/>
    <x v="5"/>
    <x v="784"/>
    <n v="30084"/>
    <x v="168"/>
    <x v="169"/>
    <x v="1788"/>
    <x v="15"/>
    <x v="1814"/>
    <n v="91415"/>
    <n v="3.04"/>
    <x v="0"/>
  </r>
  <r>
    <x v="997"/>
    <s v="Michelle Bryant Phillips"/>
    <x v="3"/>
    <n v="0.1"/>
    <n v="2.78"/>
    <n v="1.25"/>
    <x v="1"/>
    <x v="0"/>
    <x v="2"/>
    <x v="2"/>
    <s v="Wrap Bag"/>
    <x v="110"/>
    <n v="0.59"/>
    <x v="0"/>
    <x v="0"/>
    <x v="5"/>
    <x v="784"/>
    <n v="30084"/>
    <x v="168"/>
    <x v="169"/>
    <x v="1789"/>
    <x v="27"/>
    <x v="1815"/>
    <n v="91415"/>
    <n v="2.6799999999999997"/>
    <x v="0"/>
  </r>
  <r>
    <x v="1083"/>
    <s v="Lynda Banks"/>
    <x v="0"/>
    <n v="7.0000000000000007E-2"/>
    <n v="2.88"/>
    <n v="0.5"/>
    <x v="1"/>
    <x v="3"/>
    <x v="2"/>
    <x v="13"/>
    <s v="Small Box"/>
    <x v="887"/>
    <n v="0.39"/>
    <x v="0"/>
    <x v="1"/>
    <x v="25"/>
    <x v="837"/>
    <n v="49001"/>
    <x v="169"/>
    <x v="175"/>
    <x v="99"/>
    <x v="13"/>
    <x v="103"/>
    <n v="88701"/>
    <n v="2.81"/>
    <x v="1"/>
  </r>
  <r>
    <x v="1083"/>
    <s v="Lynda Banks"/>
    <x v="0"/>
    <n v="0.03"/>
    <n v="348.21"/>
    <n v="40.19"/>
    <x v="0"/>
    <x v="3"/>
    <x v="0"/>
    <x v="0"/>
    <s v="Jumbo Box"/>
    <x v="0"/>
    <n v="0.62"/>
    <x v="0"/>
    <x v="1"/>
    <x v="25"/>
    <x v="837"/>
    <n v="49001"/>
    <x v="169"/>
    <x v="170"/>
    <x v="1790"/>
    <x v="0"/>
    <x v="1816"/>
    <n v="88701"/>
    <n v="348.18"/>
    <x v="1"/>
  </r>
  <r>
    <x v="1084"/>
    <s v="Kenneth Pollock"/>
    <x v="1"/>
    <n v="0.03"/>
    <n v="15.28"/>
    <n v="1.99"/>
    <x v="1"/>
    <x v="3"/>
    <x v="1"/>
    <x v="1"/>
    <s v="Small Pack"/>
    <x v="154"/>
    <n v="0.42"/>
    <x v="0"/>
    <x v="0"/>
    <x v="21"/>
    <x v="838"/>
    <n v="22801"/>
    <x v="169"/>
    <x v="173"/>
    <x v="1791"/>
    <x v="23"/>
    <x v="1817"/>
    <n v="88220"/>
    <n v="15.25"/>
    <x v="0"/>
  </r>
  <r>
    <x v="1084"/>
    <s v="Kenneth Pollock"/>
    <x v="1"/>
    <n v="0.09"/>
    <n v="1.76"/>
    <n v="0.7"/>
    <x v="1"/>
    <x v="3"/>
    <x v="2"/>
    <x v="2"/>
    <s v="Wrap Bag"/>
    <x v="888"/>
    <n v="0.56000000000000005"/>
    <x v="0"/>
    <x v="0"/>
    <x v="21"/>
    <x v="838"/>
    <n v="22801"/>
    <x v="169"/>
    <x v="175"/>
    <x v="1792"/>
    <x v="1"/>
    <x v="1818"/>
    <n v="88220"/>
    <n v="1.67"/>
    <x v="0"/>
  </r>
  <r>
    <x v="1085"/>
    <s v="Pat Kinney"/>
    <x v="1"/>
    <n v="0"/>
    <n v="90.48"/>
    <n v="19.989999999999998"/>
    <x v="1"/>
    <x v="0"/>
    <x v="2"/>
    <x v="15"/>
    <s v="Small Box"/>
    <x v="150"/>
    <n v="0.4"/>
    <x v="0"/>
    <x v="1"/>
    <x v="46"/>
    <x v="17"/>
    <n v="57201"/>
    <x v="169"/>
    <x v="175"/>
    <x v="1793"/>
    <x v="4"/>
    <x v="1819"/>
    <n v="89869"/>
    <n v="90.48"/>
    <x v="1"/>
  </r>
  <r>
    <x v="1086"/>
    <s v="Steve O'Brien"/>
    <x v="3"/>
    <n v="0.02"/>
    <n v="25.38"/>
    <n v="8.99"/>
    <x v="1"/>
    <x v="2"/>
    <x v="0"/>
    <x v="11"/>
    <s v="Small Pack"/>
    <x v="746"/>
    <n v="0.5"/>
    <x v="0"/>
    <x v="1"/>
    <x v="10"/>
    <x v="839"/>
    <n v="60440"/>
    <x v="169"/>
    <x v="170"/>
    <x v="1794"/>
    <x v="3"/>
    <x v="1820"/>
    <n v="91365"/>
    <n v="25.36"/>
    <x v="1"/>
  </r>
  <r>
    <x v="1087"/>
    <s v="Holly Pate"/>
    <x v="3"/>
    <n v="0.09"/>
    <n v="6.48"/>
    <n v="9.68"/>
    <x v="1"/>
    <x v="3"/>
    <x v="2"/>
    <x v="7"/>
    <s v="Small Box"/>
    <x v="889"/>
    <n v="0.36"/>
    <x v="0"/>
    <x v="1"/>
    <x v="19"/>
    <x v="840"/>
    <n v="73064"/>
    <x v="169"/>
    <x v="170"/>
    <x v="1795"/>
    <x v="47"/>
    <x v="1821"/>
    <n v="88753"/>
    <n v="6.3900000000000006"/>
    <x v="1"/>
  </r>
  <r>
    <x v="1088"/>
    <s v="Joseph Dawson"/>
    <x v="0"/>
    <n v="0.09"/>
    <n v="20.98"/>
    <n v="1.49"/>
    <x v="1"/>
    <x v="3"/>
    <x v="2"/>
    <x v="5"/>
    <s v="Small Box"/>
    <x v="806"/>
    <n v="0.35"/>
    <x v="0"/>
    <x v="1"/>
    <x v="2"/>
    <x v="841"/>
    <n v="47302"/>
    <x v="170"/>
    <x v="175"/>
    <x v="1796"/>
    <x v="15"/>
    <x v="1822"/>
    <n v="90303"/>
    <n v="20.89"/>
    <x v="1"/>
  </r>
  <r>
    <x v="693"/>
    <s v="Marian Willis"/>
    <x v="0"/>
    <n v="0.03"/>
    <n v="304.99"/>
    <n v="19.989999999999998"/>
    <x v="1"/>
    <x v="2"/>
    <x v="2"/>
    <x v="5"/>
    <s v="Small Box"/>
    <x v="866"/>
    <n v="0.4"/>
    <x v="0"/>
    <x v="1"/>
    <x v="13"/>
    <x v="584"/>
    <n v="68128"/>
    <x v="170"/>
    <x v="175"/>
    <x v="1797"/>
    <x v="23"/>
    <x v="1823"/>
    <n v="89874"/>
    <n v="304.96000000000004"/>
    <x v="1"/>
  </r>
  <r>
    <x v="693"/>
    <s v="Marian Willis"/>
    <x v="0"/>
    <n v="0.09"/>
    <n v="65.989999999999995"/>
    <n v="8.99"/>
    <x v="1"/>
    <x v="2"/>
    <x v="1"/>
    <x v="12"/>
    <s v="Small Box"/>
    <x v="890"/>
    <n v="0.57999999999999996"/>
    <x v="0"/>
    <x v="1"/>
    <x v="13"/>
    <x v="584"/>
    <n v="68128"/>
    <x v="170"/>
    <x v="175"/>
    <x v="1798"/>
    <x v="4"/>
    <x v="1824"/>
    <n v="89874"/>
    <n v="65.899999999999991"/>
    <x v="1"/>
  </r>
  <r>
    <x v="1089"/>
    <s v="Frances Johnson"/>
    <x v="0"/>
    <n v="0.01"/>
    <n v="7.98"/>
    <n v="6.5"/>
    <x v="1"/>
    <x v="1"/>
    <x v="2"/>
    <x v="6"/>
    <s v="Medium Box"/>
    <x v="891"/>
    <n v="0.59"/>
    <x v="0"/>
    <x v="3"/>
    <x v="36"/>
    <x v="842"/>
    <n v="21220"/>
    <x v="170"/>
    <x v="173"/>
    <x v="1799"/>
    <x v="7"/>
    <x v="1825"/>
    <n v="88612"/>
    <n v="7.9700000000000006"/>
    <x v="3"/>
  </r>
  <r>
    <x v="915"/>
    <s v="Anita Kang"/>
    <x v="1"/>
    <n v="0.1"/>
    <n v="180.98"/>
    <n v="26.2"/>
    <x v="0"/>
    <x v="3"/>
    <x v="0"/>
    <x v="9"/>
    <s v="Jumbo Drum"/>
    <x v="717"/>
    <n v="0.59"/>
    <x v="0"/>
    <x v="1"/>
    <x v="10"/>
    <x v="731"/>
    <n v="60060"/>
    <x v="170"/>
    <x v="173"/>
    <x v="1800"/>
    <x v="6"/>
    <x v="1826"/>
    <n v="86790"/>
    <n v="180.88"/>
    <x v="1"/>
  </r>
  <r>
    <x v="1090"/>
    <s v="Alice Berger McIntyre"/>
    <x v="2"/>
    <n v="0.05"/>
    <n v="125.99"/>
    <n v="8.08"/>
    <x v="1"/>
    <x v="0"/>
    <x v="1"/>
    <x v="12"/>
    <s v="Small Box"/>
    <x v="667"/>
    <n v="0.56999999999999995"/>
    <x v="0"/>
    <x v="3"/>
    <x v="35"/>
    <x v="843"/>
    <n v="1462"/>
    <x v="170"/>
    <x v="174"/>
    <x v="1801"/>
    <x v="13"/>
    <x v="1827"/>
    <n v="90695"/>
    <n v="125.94"/>
    <x v="3"/>
  </r>
  <r>
    <x v="423"/>
    <s v="Ray Grady"/>
    <x v="2"/>
    <n v="0.04"/>
    <n v="4.71"/>
    <n v="0.7"/>
    <x v="1"/>
    <x v="1"/>
    <x v="2"/>
    <x v="14"/>
    <s v="Wrap Bag"/>
    <x v="840"/>
    <n v="0.8"/>
    <x v="0"/>
    <x v="1"/>
    <x v="18"/>
    <x v="372"/>
    <n v="78852"/>
    <x v="170"/>
    <x v="176"/>
    <x v="1802"/>
    <x v="23"/>
    <x v="1828"/>
    <n v="87222"/>
    <n v="4.67"/>
    <x v="1"/>
  </r>
  <r>
    <x v="1091"/>
    <s v="Kurt O'Connor"/>
    <x v="2"/>
    <n v="0.06"/>
    <n v="4.2"/>
    <n v="2.2599999999999998"/>
    <x v="1"/>
    <x v="1"/>
    <x v="2"/>
    <x v="7"/>
    <s v="Wrap Bag"/>
    <x v="182"/>
    <n v="0.36"/>
    <x v="0"/>
    <x v="1"/>
    <x v="18"/>
    <x v="844"/>
    <n v="78539"/>
    <x v="170"/>
    <x v="174"/>
    <x v="1803"/>
    <x v="1"/>
    <x v="1829"/>
    <n v="87222"/>
    <n v="4.1400000000000006"/>
    <x v="1"/>
  </r>
  <r>
    <x v="1092"/>
    <s v="Lucille McGee"/>
    <x v="2"/>
    <n v="0.04"/>
    <n v="4.4800000000000004"/>
    <n v="2.5"/>
    <x v="2"/>
    <x v="2"/>
    <x v="2"/>
    <x v="15"/>
    <s v="Small Box"/>
    <x v="326"/>
    <n v="0.37"/>
    <x v="0"/>
    <x v="3"/>
    <x v="28"/>
    <x v="845"/>
    <n v="15601"/>
    <x v="170"/>
    <x v="176"/>
    <x v="1804"/>
    <x v="12"/>
    <x v="1830"/>
    <n v="85949"/>
    <n v="4.4400000000000004"/>
    <x v="3"/>
  </r>
  <r>
    <x v="1093"/>
    <s v="Claudia Boyle"/>
    <x v="4"/>
    <n v="0.1"/>
    <n v="19.98"/>
    <n v="4"/>
    <x v="1"/>
    <x v="1"/>
    <x v="1"/>
    <x v="1"/>
    <s v="Small Box"/>
    <x v="563"/>
    <n v="0.68"/>
    <x v="0"/>
    <x v="3"/>
    <x v="29"/>
    <x v="846"/>
    <n v="4005"/>
    <x v="170"/>
    <x v="175"/>
    <x v="1805"/>
    <x v="47"/>
    <x v="1831"/>
    <n v="88205"/>
    <n v="19.88"/>
    <x v="3"/>
  </r>
  <r>
    <x v="694"/>
    <s v="Caroline Johnston"/>
    <x v="4"/>
    <n v="0.1"/>
    <n v="19.98"/>
    <n v="4"/>
    <x v="1"/>
    <x v="1"/>
    <x v="1"/>
    <x v="1"/>
    <s v="Small Box"/>
    <x v="563"/>
    <n v="0.68"/>
    <x v="0"/>
    <x v="3"/>
    <x v="35"/>
    <x v="203"/>
    <n v="2129"/>
    <x v="170"/>
    <x v="175"/>
    <x v="1806"/>
    <x v="75"/>
    <x v="1832"/>
    <n v="3397"/>
    <n v="19.88"/>
    <x v="3"/>
  </r>
  <r>
    <x v="694"/>
    <s v="Caroline Johnston"/>
    <x v="4"/>
    <n v="0.09"/>
    <n v="2.88"/>
    <n v="1.49"/>
    <x v="1"/>
    <x v="1"/>
    <x v="2"/>
    <x v="5"/>
    <s v="Small Box"/>
    <x v="892"/>
    <n v="0.36"/>
    <x v="0"/>
    <x v="3"/>
    <x v="35"/>
    <x v="203"/>
    <n v="2129"/>
    <x v="170"/>
    <x v="173"/>
    <x v="1807"/>
    <x v="40"/>
    <x v="1833"/>
    <n v="3397"/>
    <n v="2.79"/>
    <x v="3"/>
  </r>
  <r>
    <x v="1094"/>
    <s v="Tom McFarland"/>
    <x v="4"/>
    <n v="0.09"/>
    <n v="2.88"/>
    <n v="1.49"/>
    <x v="1"/>
    <x v="1"/>
    <x v="2"/>
    <x v="5"/>
    <s v="Small Box"/>
    <x v="892"/>
    <n v="0.36"/>
    <x v="0"/>
    <x v="3"/>
    <x v="33"/>
    <x v="847"/>
    <n v="7644"/>
    <x v="170"/>
    <x v="173"/>
    <x v="1808"/>
    <x v="7"/>
    <x v="1834"/>
    <n v="88205"/>
    <n v="2.79"/>
    <x v="3"/>
  </r>
  <r>
    <x v="1095"/>
    <s v="Aaron Riggs"/>
    <x v="4"/>
    <n v="0.02"/>
    <n v="150.97999999999999"/>
    <n v="13.99"/>
    <x v="2"/>
    <x v="0"/>
    <x v="1"/>
    <x v="3"/>
    <s v="Medium Box"/>
    <x v="248"/>
    <n v="0.38"/>
    <x v="0"/>
    <x v="2"/>
    <x v="14"/>
    <x v="221"/>
    <n v="97756"/>
    <x v="170"/>
    <x v="175"/>
    <x v="1809"/>
    <x v="6"/>
    <x v="1835"/>
    <n v="89327"/>
    <n v="150.95999999999998"/>
    <x v="2"/>
  </r>
  <r>
    <x v="1095"/>
    <s v="Aaron Riggs"/>
    <x v="4"/>
    <n v="0.1"/>
    <n v="5.43"/>
    <n v="0.95"/>
    <x v="1"/>
    <x v="0"/>
    <x v="2"/>
    <x v="7"/>
    <s v="Wrap Bag"/>
    <x v="713"/>
    <n v="0.36"/>
    <x v="0"/>
    <x v="2"/>
    <x v="14"/>
    <x v="221"/>
    <n v="97756"/>
    <x v="170"/>
    <x v="175"/>
    <x v="1810"/>
    <x v="3"/>
    <x v="1836"/>
    <n v="89327"/>
    <n v="5.33"/>
    <x v="2"/>
  </r>
  <r>
    <x v="1095"/>
    <s v="Aaron Riggs"/>
    <x v="4"/>
    <n v="0.01"/>
    <n v="179.29"/>
    <n v="29.21"/>
    <x v="0"/>
    <x v="0"/>
    <x v="0"/>
    <x v="0"/>
    <s v="Jumbo Box"/>
    <x v="165"/>
    <n v="0.74"/>
    <x v="0"/>
    <x v="2"/>
    <x v="14"/>
    <x v="221"/>
    <n v="97756"/>
    <x v="170"/>
    <x v="173"/>
    <x v="1811"/>
    <x v="31"/>
    <x v="1837"/>
    <n v="89327"/>
    <n v="179.28"/>
    <x v="2"/>
  </r>
  <r>
    <x v="734"/>
    <s v="Judy Barrett"/>
    <x v="1"/>
    <n v="0.09"/>
    <n v="200.98"/>
    <n v="55.96"/>
    <x v="0"/>
    <x v="0"/>
    <x v="0"/>
    <x v="10"/>
    <s v="Jumbo Box"/>
    <x v="526"/>
    <n v="0.75"/>
    <x v="0"/>
    <x v="1"/>
    <x v="13"/>
    <x v="382"/>
    <n v="68701"/>
    <x v="171"/>
    <x v="175"/>
    <x v="1812"/>
    <x v="13"/>
    <x v="1838"/>
    <n v="88084"/>
    <n v="200.89"/>
    <x v="1"/>
  </r>
  <r>
    <x v="734"/>
    <s v="Judy Barrett"/>
    <x v="1"/>
    <n v="0.09"/>
    <n v="2.78"/>
    <n v="0.97"/>
    <x v="1"/>
    <x v="0"/>
    <x v="2"/>
    <x v="2"/>
    <s v="Wrap Bag"/>
    <x v="893"/>
    <n v="0.59"/>
    <x v="0"/>
    <x v="1"/>
    <x v="13"/>
    <x v="382"/>
    <n v="68701"/>
    <x v="171"/>
    <x v="175"/>
    <x v="1813"/>
    <x v="8"/>
    <x v="1839"/>
    <n v="88084"/>
    <n v="2.69"/>
    <x v="1"/>
  </r>
  <r>
    <x v="1096"/>
    <s v="Megan Woods"/>
    <x v="1"/>
    <n v="0.06"/>
    <n v="180.98"/>
    <n v="26.2"/>
    <x v="0"/>
    <x v="0"/>
    <x v="0"/>
    <x v="9"/>
    <s v="Jumbo Drum"/>
    <x v="717"/>
    <n v="0.59"/>
    <x v="0"/>
    <x v="1"/>
    <x v="30"/>
    <x v="848"/>
    <n v="54302"/>
    <x v="171"/>
    <x v="175"/>
    <x v="1814"/>
    <x v="3"/>
    <x v="1840"/>
    <n v="89611"/>
    <n v="180.92"/>
    <x v="1"/>
  </r>
  <r>
    <x v="1097"/>
    <s v="John Bray"/>
    <x v="2"/>
    <n v="0"/>
    <n v="599.99"/>
    <n v="24.49"/>
    <x v="1"/>
    <x v="3"/>
    <x v="1"/>
    <x v="4"/>
    <s v="Large Box"/>
    <x v="894"/>
    <n v="0.44"/>
    <x v="0"/>
    <x v="1"/>
    <x v="2"/>
    <x v="696"/>
    <n v="47374"/>
    <x v="171"/>
    <x v="172"/>
    <x v="1815"/>
    <x v="27"/>
    <x v="1841"/>
    <n v="88487"/>
    <n v="599.99"/>
    <x v="1"/>
  </r>
  <r>
    <x v="1098"/>
    <s v="Christopher High"/>
    <x v="2"/>
    <n v="7.0000000000000007E-2"/>
    <n v="3.28"/>
    <n v="3.97"/>
    <x v="1"/>
    <x v="3"/>
    <x v="2"/>
    <x v="2"/>
    <s v="Wrap Bag"/>
    <x v="103"/>
    <n v="0.56000000000000005"/>
    <x v="0"/>
    <x v="3"/>
    <x v="27"/>
    <x v="849"/>
    <n v="44646"/>
    <x v="171"/>
    <x v="173"/>
    <x v="1816"/>
    <x v="7"/>
    <x v="1842"/>
    <n v="90314"/>
    <n v="3.21"/>
    <x v="3"/>
  </r>
  <r>
    <x v="1099"/>
    <s v="Clara Kaplan"/>
    <x v="2"/>
    <n v="0.02"/>
    <n v="256.99"/>
    <n v="11.25"/>
    <x v="1"/>
    <x v="3"/>
    <x v="1"/>
    <x v="1"/>
    <s v="Small Box"/>
    <x v="811"/>
    <n v="0.51"/>
    <x v="0"/>
    <x v="3"/>
    <x v="27"/>
    <x v="613"/>
    <n v="44256"/>
    <x v="171"/>
    <x v="177"/>
    <x v="1817"/>
    <x v="6"/>
    <x v="1843"/>
    <n v="90314"/>
    <n v="256.97000000000003"/>
    <x v="3"/>
  </r>
  <r>
    <x v="1099"/>
    <s v="Clara Kaplan"/>
    <x v="2"/>
    <n v="0.01"/>
    <n v="6.48"/>
    <n v="5.14"/>
    <x v="1"/>
    <x v="3"/>
    <x v="2"/>
    <x v="7"/>
    <s v="Small Box"/>
    <x v="559"/>
    <n v="0.37"/>
    <x v="0"/>
    <x v="3"/>
    <x v="27"/>
    <x v="613"/>
    <n v="44256"/>
    <x v="171"/>
    <x v="172"/>
    <x v="1818"/>
    <x v="19"/>
    <x v="1844"/>
    <n v="90314"/>
    <n v="6.4700000000000006"/>
    <x v="3"/>
  </r>
  <r>
    <x v="1081"/>
    <s v="Kerry Beach"/>
    <x v="3"/>
    <n v="0.09"/>
    <n v="71.37"/>
    <n v="69"/>
    <x v="1"/>
    <x v="2"/>
    <x v="0"/>
    <x v="0"/>
    <s v="Large Box"/>
    <x v="330"/>
    <n v="0.68"/>
    <x v="0"/>
    <x v="3"/>
    <x v="36"/>
    <x v="835"/>
    <n v="21501"/>
    <x v="171"/>
    <x v="175"/>
    <x v="1819"/>
    <x v="23"/>
    <x v="1845"/>
    <n v="86166"/>
    <n v="71.28"/>
    <x v="3"/>
  </r>
  <r>
    <x v="1100"/>
    <s v="Jay Simon"/>
    <x v="2"/>
    <n v="0.09"/>
    <n v="20.99"/>
    <n v="2.5"/>
    <x v="1"/>
    <x v="3"/>
    <x v="1"/>
    <x v="12"/>
    <s v="Wrap Bag"/>
    <x v="385"/>
    <n v="0.81"/>
    <x v="0"/>
    <x v="0"/>
    <x v="1"/>
    <x v="850"/>
    <n v="72756"/>
    <x v="172"/>
    <x v="178"/>
    <x v="1820"/>
    <x v="5"/>
    <x v="1846"/>
    <n v="88692"/>
    <n v="20.9"/>
    <x v="0"/>
  </r>
  <r>
    <x v="793"/>
    <s v="Diane Barr"/>
    <x v="2"/>
    <n v="0"/>
    <n v="8.74"/>
    <n v="8.2899999999999991"/>
    <x v="1"/>
    <x v="1"/>
    <x v="2"/>
    <x v="15"/>
    <s v="Small Box"/>
    <x v="127"/>
    <n v="0.38"/>
    <x v="0"/>
    <x v="2"/>
    <x v="14"/>
    <x v="654"/>
    <n v="97420"/>
    <x v="172"/>
    <x v="176"/>
    <x v="1821"/>
    <x v="15"/>
    <x v="1847"/>
    <n v="90986"/>
    <n v="8.74"/>
    <x v="2"/>
  </r>
  <r>
    <x v="733"/>
    <s v="Melvin Duke"/>
    <x v="3"/>
    <n v="0.04"/>
    <n v="10.64"/>
    <n v="5.16"/>
    <x v="1"/>
    <x v="3"/>
    <x v="0"/>
    <x v="11"/>
    <s v="Small Box"/>
    <x v="585"/>
    <n v="0.56999999999999995"/>
    <x v="0"/>
    <x v="1"/>
    <x v="2"/>
    <x v="616"/>
    <n v="46041"/>
    <x v="172"/>
    <x v="172"/>
    <x v="1822"/>
    <x v="5"/>
    <x v="1848"/>
    <n v="91053"/>
    <n v="10.600000000000001"/>
    <x v="1"/>
  </r>
  <r>
    <x v="733"/>
    <s v="Melvin Duke"/>
    <x v="3"/>
    <n v="0.03"/>
    <n v="2.78"/>
    <n v="1.34"/>
    <x v="2"/>
    <x v="3"/>
    <x v="2"/>
    <x v="2"/>
    <s v="Wrap Bag"/>
    <x v="895"/>
    <n v="0.45"/>
    <x v="0"/>
    <x v="1"/>
    <x v="2"/>
    <x v="616"/>
    <n v="46041"/>
    <x v="172"/>
    <x v="176"/>
    <x v="1823"/>
    <x v="9"/>
    <x v="1849"/>
    <n v="91053"/>
    <n v="2.75"/>
    <x v="1"/>
  </r>
  <r>
    <x v="771"/>
    <s v="Debbie Hsu"/>
    <x v="3"/>
    <n v="0.01"/>
    <n v="7.1"/>
    <n v="6.05"/>
    <x v="1"/>
    <x v="0"/>
    <x v="2"/>
    <x v="5"/>
    <s v="Small Box"/>
    <x v="60"/>
    <n v="0.39"/>
    <x v="0"/>
    <x v="2"/>
    <x v="4"/>
    <x v="115"/>
    <n v="98503"/>
    <x v="172"/>
    <x v="172"/>
    <x v="1824"/>
    <x v="27"/>
    <x v="1850"/>
    <n v="89880"/>
    <n v="7.09"/>
    <x v="2"/>
  </r>
  <r>
    <x v="771"/>
    <s v="Debbie Hsu"/>
    <x v="3"/>
    <n v="0.05"/>
    <n v="18.97"/>
    <n v="9.0299999999999994"/>
    <x v="1"/>
    <x v="0"/>
    <x v="2"/>
    <x v="7"/>
    <s v="Small Box"/>
    <x v="195"/>
    <n v="0.37"/>
    <x v="0"/>
    <x v="2"/>
    <x v="4"/>
    <x v="115"/>
    <n v="98503"/>
    <x v="172"/>
    <x v="172"/>
    <x v="1825"/>
    <x v="18"/>
    <x v="1851"/>
    <n v="89880"/>
    <n v="18.919999999999998"/>
    <x v="2"/>
  </r>
  <r>
    <x v="861"/>
    <s v="Betsy Gibson"/>
    <x v="1"/>
    <n v="0.04"/>
    <n v="46.89"/>
    <n v="5.0999999999999996"/>
    <x v="1"/>
    <x v="0"/>
    <x v="2"/>
    <x v="8"/>
    <s v="Medium Box"/>
    <x v="584"/>
    <n v="0.46"/>
    <x v="0"/>
    <x v="1"/>
    <x v="2"/>
    <x v="422"/>
    <n v="46203"/>
    <x v="173"/>
    <x v="174"/>
    <x v="1826"/>
    <x v="7"/>
    <x v="1852"/>
    <n v="90540"/>
    <n v="46.85"/>
    <x v="1"/>
  </r>
  <r>
    <x v="1101"/>
    <s v="Laurence Flowers"/>
    <x v="2"/>
    <n v="7.0000000000000007E-2"/>
    <n v="17.7"/>
    <n v="9.4700000000000006"/>
    <x v="1"/>
    <x v="1"/>
    <x v="2"/>
    <x v="6"/>
    <s v="Small Box"/>
    <x v="338"/>
    <n v="0.59"/>
    <x v="0"/>
    <x v="0"/>
    <x v="0"/>
    <x v="851"/>
    <n v="39530"/>
    <x v="173"/>
    <x v="178"/>
    <x v="1827"/>
    <x v="27"/>
    <x v="1853"/>
    <n v="87488"/>
    <n v="17.63"/>
    <x v="0"/>
  </r>
  <r>
    <x v="1102"/>
    <s v="Cathy Burgess"/>
    <x v="2"/>
    <n v="0.08"/>
    <n v="3.69"/>
    <n v="2.5"/>
    <x v="1"/>
    <x v="0"/>
    <x v="2"/>
    <x v="15"/>
    <s v="Small Box"/>
    <x v="704"/>
    <n v="0.39"/>
    <x v="0"/>
    <x v="0"/>
    <x v="17"/>
    <x v="852"/>
    <n v="71109"/>
    <x v="173"/>
    <x v="177"/>
    <x v="1828"/>
    <x v="13"/>
    <x v="1854"/>
    <n v="89810"/>
    <n v="3.61"/>
    <x v="0"/>
  </r>
  <r>
    <x v="852"/>
    <s v="Jackie McCullough"/>
    <x v="2"/>
    <n v="0.02"/>
    <n v="58.14"/>
    <n v="36.61"/>
    <x v="0"/>
    <x v="1"/>
    <x v="0"/>
    <x v="10"/>
    <s v="Jumbo Box"/>
    <x v="798"/>
    <n v="0.61"/>
    <x v="0"/>
    <x v="0"/>
    <x v="12"/>
    <x v="690"/>
    <n v="32216"/>
    <x v="173"/>
    <x v="178"/>
    <x v="1829"/>
    <x v="45"/>
    <x v="1855"/>
    <n v="90821"/>
    <n v="58.12"/>
    <x v="0"/>
  </r>
  <r>
    <x v="852"/>
    <s v="Jackie McCullough"/>
    <x v="2"/>
    <n v="0.03"/>
    <n v="15.57"/>
    <n v="1.39"/>
    <x v="1"/>
    <x v="1"/>
    <x v="2"/>
    <x v="15"/>
    <s v="Small Box"/>
    <x v="735"/>
    <n v="0.38"/>
    <x v="0"/>
    <x v="0"/>
    <x v="12"/>
    <x v="690"/>
    <n v="32216"/>
    <x v="173"/>
    <x v="178"/>
    <x v="1830"/>
    <x v="45"/>
    <x v="1856"/>
    <n v="90821"/>
    <n v="15.540000000000001"/>
    <x v="0"/>
  </r>
  <r>
    <x v="1103"/>
    <s v="Valerie Moon"/>
    <x v="3"/>
    <n v="0.04"/>
    <n v="130.97999999999999"/>
    <n v="30"/>
    <x v="0"/>
    <x v="3"/>
    <x v="0"/>
    <x v="9"/>
    <s v="Jumbo Drum"/>
    <x v="692"/>
    <n v="0.78"/>
    <x v="0"/>
    <x v="1"/>
    <x v="7"/>
    <x v="465"/>
    <n v="55113"/>
    <x v="173"/>
    <x v="179"/>
    <x v="1831"/>
    <x v="3"/>
    <x v="1857"/>
    <n v="90449"/>
    <n v="130.94"/>
    <x v="1"/>
  </r>
  <r>
    <x v="1103"/>
    <s v="Valerie Moon"/>
    <x v="3"/>
    <n v="0.05"/>
    <n v="200.99"/>
    <n v="4.2"/>
    <x v="1"/>
    <x v="3"/>
    <x v="1"/>
    <x v="12"/>
    <s v="Small Box"/>
    <x v="253"/>
    <n v="0.59"/>
    <x v="0"/>
    <x v="1"/>
    <x v="7"/>
    <x v="465"/>
    <n v="55113"/>
    <x v="173"/>
    <x v="172"/>
    <x v="1832"/>
    <x v="8"/>
    <x v="1858"/>
    <n v="90449"/>
    <n v="200.94"/>
    <x v="1"/>
  </r>
  <r>
    <x v="1104"/>
    <s v="Brooke Lancaster"/>
    <x v="3"/>
    <n v="0.01"/>
    <n v="124.49"/>
    <n v="51.94"/>
    <x v="0"/>
    <x v="0"/>
    <x v="0"/>
    <x v="0"/>
    <s v="Jumbo Box"/>
    <x v="367"/>
    <n v="0.63"/>
    <x v="0"/>
    <x v="1"/>
    <x v="2"/>
    <x v="580"/>
    <n v="47905"/>
    <x v="173"/>
    <x v="176"/>
    <x v="1833"/>
    <x v="27"/>
    <x v="1859"/>
    <n v="90540"/>
    <n v="124.47999999999999"/>
    <x v="1"/>
  </r>
  <r>
    <x v="253"/>
    <s v="Rodney Field"/>
    <x v="3"/>
    <n v="0.04"/>
    <n v="177.98"/>
    <n v="0.99"/>
    <x v="1"/>
    <x v="3"/>
    <x v="2"/>
    <x v="8"/>
    <s v="Small Box"/>
    <x v="878"/>
    <n v="0.56000000000000005"/>
    <x v="0"/>
    <x v="1"/>
    <x v="6"/>
    <x v="232"/>
    <n v="65807"/>
    <x v="173"/>
    <x v="174"/>
    <x v="1834"/>
    <x v="9"/>
    <x v="1860"/>
    <n v="89076"/>
    <n v="177.94"/>
    <x v="1"/>
  </r>
  <r>
    <x v="1105"/>
    <s v="Frances Powers"/>
    <x v="3"/>
    <n v="0.06"/>
    <n v="70.89"/>
    <n v="89.3"/>
    <x v="0"/>
    <x v="0"/>
    <x v="0"/>
    <x v="0"/>
    <s v="Jumbo Box"/>
    <x v="896"/>
    <n v="0.72"/>
    <x v="0"/>
    <x v="3"/>
    <x v="27"/>
    <x v="853"/>
    <n v="43068"/>
    <x v="173"/>
    <x v="172"/>
    <x v="1835"/>
    <x v="5"/>
    <x v="1861"/>
    <n v="87374"/>
    <n v="70.83"/>
    <x v="3"/>
  </r>
  <r>
    <x v="1106"/>
    <s v="Steven Long"/>
    <x v="3"/>
    <n v="7.0000000000000007E-2"/>
    <n v="105.34"/>
    <n v="24.49"/>
    <x v="2"/>
    <x v="1"/>
    <x v="0"/>
    <x v="11"/>
    <s v="Large Box"/>
    <x v="213"/>
    <n v="0.61"/>
    <x v="0"/>
    <x v="1"/>
    <x v="25"/>
    <x v="854"/>
    <n v="49221"/>
    <x v="173"/>
    <x v="176"/>
    <x v="1836"/>
    <x v="19"/>
    <x v="1862"/>
    <n v="90296"/>
    <n v="105.27000000000001"/>
    <x v="1"/>
  </r>
  <r>
    <x v="1107"/>
    <s v="Karen O'Donnell"/>
    <x v="0"/>
    <n v="0.08"/>
    <n v="100.97"/>
    <n v="7.18"/>
    <x v="1"/>
    <x v="0"/>
    <x v="1"/>
    <x v="1"/>
    <s v="Small Box"/>
    <x v="865"/>
    <n v="0.46"/>
    <x v="0"/>
    <x v="3"/>
    <x v="11"/>
    <x v="529"/>
    <n v="11756"/>
    <x v="174"/>
    <x v="174"/>
    <x v="1837"/>
    <x v="12"/>
    <x v="1863"/>
    <n v="89176"/>
    <n v="100.89"/>
    <x v="3"/>
  </r>
  <r>
    <x v="1107"/>
    <s v="Karen O'Donnell"/>
    <x v="0"/>
    <n v="0"/>
    <n v="13.4"/>
    <n v="4.95"/>
    <x v="1"/>
    <x v="0"/>
    <x v="0"/>
    <x v="11"/>
    <s v="Small Pack"/>
    <x v="387"/>
    <n v="0.37"/>
    <x v="0"/>
    <x v="3"/>
    <x v="11"/>
    <x v="529"/>
    <n v="11756"/>
    <x v="174"/>
    <x v="174"/>
    <x v="1838"/>
    <x v="23"/>
    <x v="1864"/>
    <n v="89176"/>
    <n v="13.4"/>
    <x v="3"/>
  </r>
  <r>
    <x v="249"/>
    <s v="Alfred Singh"/>
    <x v="2"/>
    <n v="0.04"/>
    <n v="291.73"/>
    <n v="48.8"/>
    <x v="0"/>
    <x v="3"/>
    <x v="0"/>
    <x v="9"/>
    <s v="Jumbo Drum"/>
    <x v="14"/>
    <n v="0.56000000000000005"/>
    <x v="0"/>
    <x v="0"/>
    <x v="21"/>
    <x v="228"/>
    <n v="23111"/>
    <x v="174"/>
    <x v="177"/>
    <x v="1839"/>
    <x v="45"/>
    <x v="1865"/>
    <n v="87148"/>
    <n v="291.69"/>
    <x v="0"/>
  </r>
  <r>
    <x v="454"/>
    <s v="Eugene H Walsh"/>
    <x v="3"/>
    <n v="0.02"/>
    <n v="22.72"/>
    <n v="8.99"/>
    <x v="1"/>
    <x v="2"/>
    <x v="0"/>
    <x v="11"/>
    <s v="Small Pack"/>
    <x v="90"/>
    <n v="0.44"/>
    <x v="0"/>
    <x v="1"/>
    <x v="30"/>
    <x v="396"/>
    <n v="54220"/>
    <x v="174"/>
    <x v="176"/>
    <x v="1840"/>
    <x v="4"/>
    <x v="1866"/>
    <n v="91167"/>
    <n v="22.7"/>
    <x v="1"/>
  </r>
  <r>
    <x v="1108"/>
    <s v="Jeanne Walker"/>
    <x v="2"/>
    <n v="0.05"/>
    <n v="2.89"/>
    <n v="0.5"/>
    <x v="1"/>
    <x v="2"/>
    <x v="2"/>
    <x v="13"/>
    <s v="Small Box"/>
    <x v="230"/>
    <n v="0.38"/>
    <x v="0"/>
    <x v="3"/>
    <x v="47"/>
    <x v="535"/>
    <n v="3801"/>
    <x v="175"/>
    <x v="180"/>
    <x v="1841"/>
    <x v="13"/>
    <x v="1867"/>
    <n v="88213"/>
    <n v="2.8400000000000003"/>
    <x v="3"/>
  </r>
  <r>
    <x v="382"/>
    <s v="Robyn Garner"/>
    <x v="3"/>
    <n v="0.05"/>
    <n v="5.98"/>
    <n v="5.46"/>
    <x v="1"/>
    <x v="3"/>
    <x v="2"/>
    <x v="7"/>
    <s v="Small Box"/>
    <x v="370"/>
    <n v="0.36"/>
    <x v="0"/>
    <x v="2"/>
    <x v="8"/>
    <x v="336"/>
    <n v="92374"/>
    <x v="175"/>
    <x v="174"/>
    <x v="1842"/>
    <x v="40"/>
    <x v="1868"/>
    <n v="90589"/>
    <n v="5.9300000000000006"/>
    <x v="2"/>
  </r>
  <r>
    <x v="1109"/>
    <s v="Kelly Shaw"/>
    <x v="3"/>
    <n v="0.01"/>
    <n v="65.989999999999995"/>
    <n v="3.99"/>
    <x v="1"/>
    <x v="3"/>
    <x v="1"/>
    <x v="12"/>
    <s v="Small Box"/>
    <x v="525"/>
    <n v="0.59"/>
    <x v="0"/>
    <x v="2"/>
    <x v="8"/>
    <x v="259"/>
    <n v="90278"/>
    <x v="175"/>
    <x v="179"/>
    <x v="1843"/>
    <x v="6"/>
    <x v="1869"/>
    <n v="90589"/>
    <n v="65.97999999999999"/>
    <x v="2"/>
  </r>
  <r>
    <x v="1110"/>
    <s v="Gerald Crabtree"/>
    <x v="3"/>
    <n v="0.1"/>
    <n v="3.25"/>
    <n v="49"/>
    <x v="1"/>
    <x v="3"/>
    <x v="2"/>
    <x v="8"/>
    <s v="Large Box"/>
    <x v="839"/>
    <n v="0.56000000000000005"/>
    <x v="0"/>
    <x v="1"/>
    <x v="46"/>
    <x v="855"/>
    <n v="57401"/>
    <x v="175"/>
    <x v="179"/>
    <x v="1844"/>
    <x v="5"/>
    <x v="1870"/>
    <n v="91496"/>
    <n v="3.15"/>
    <x v="1"/>
  </r>
  <r>
    <x v="1111"/>
    <s v="Natalie Watts"/>
    <x v="0"/>
    <n v="0.09"/>
    <n v="100.98"/>
    <n v="35.840000000000003"/>
    <x v="0"/>
    <x v="2"/>
    <x v="0"/>
    <x v="10"/>
    <s v="Jumbo Box"/>
    <x v="16"/>
    <n v="0.62"/>
    <x v="0"/>
    <x v="1"/>
    <x v="20"/>
    <x v="856"/>
    <n v="50265"/>
    <x v="176"/>
    <x v="179"/>
    <x v="1845"/>
    <x v="40"/>
    <x v="1871"/>
    <n v="91180"/>
    <n v="100.89"/>
    <x v="1"/>
  </r>
  <r>
    <x v="1111"/>
    <s v="Natalie Watts"/>
    <x v="0"/>
    <n v="0.1"/>
    <n v="5.78"/>
    <n v="7.96"/>
    <x v="1"/>
    <x v="2"/>
    <x v="2"/>
    <x v="7"/>
    <s v="Small Box"/>
    <x v="897"/>
    <n v="0.36"/>
    <x v="0"/>
    <x v="1"/>
    <x v="20"/>
    <x v="856"/>
    <n v="50265"/>
    <x v="176"/>
    <x v="179"/>
    <x v="1846"/>
    <x v="5"/>
    <x v="1872"/>
    <n v="91180"/>
    <n v="5.6800000000000006"/>
    <x v="1"/>
  </r>
  <r>
    <x v="1112"/>
    <s v="Elsie Floyd"/>
    <x v="0"/>
    <n v="0.03"/>
    <n v="4.9800000000000004"/>
    <n v="4.62"/>
    <x v="2"/>
    <x v="3"/>
    <x v="1"/>
    <x v="1"/>
    <s v="Small Pack"/>
    <x v="392"/>
    <n v="0.64"/>
    <x v="0"/>
    <x v="2"/>
    <x v="8"/>
    <x v="857"/>
    <n v="90210"/>
    <x v="176"/>
    <x v="181"/>
    <x v="1847"/>
    <x v="2"/>
    <x v="1873"/>
    <n v="90739"/>
    <n v="4.95"/>
    <x v="2"/>
  </r>
  <r>
    <x v="999"/>
    <s v="Marguerite Yu"/>
    <x v="1"/>
    <n v="7.0000000000000007E-2"/>
    <n v="119.99"/>
    <n v="16.8"/>
    <x v="0"/>
    <x v="2"/>
    <x v="1"/>
    <x v="3"/>
    <s v="Jumbo Box"/>
    <x v="898"/>
    <n v="0.35"/>
    <x v="0"/>
    <x v="1"/>
    <x v="18"/>
    <x v="786"/>
    <n v="78596"/>
    <x v="176"/>
    <x v="177"/>
    <x v="1848"/>
    <x v="9"/>
    <x v="1874"/>
    <n v="88185"/>
    <n v="119.92"/>
    <x v="1"/>
  </r>
  <r>
    <x v="675"/>
    <s v="Nina Horne Kelly"/>
    <x v="1"/>
    <n v="0.02"/>
    <n v="30.98"/>
    <n v="17.079999999999998"/>
    <x v="1"/>
    <x v="0"/>
    <x v="2"/>
    <x v="7"/>
    <s v="Small Box"/>
    <x v="899"/>
    <n v="0.4"/>
    <x v="0"/>
    <x v="3"/>
    <x v="31"/>
    <x v="82"/>
    <n v="20012"/>
    <x v="176"/>
    <x v="181"/>
    <x v="1849"/>
    <x v="1"/>
    <x v="1875"/>
    <n v="59937"/>
    <n v="30.96"/>
    <x v="3"/>
  </r>
  <r>
    <x v="1113"/>
    <s v="Eric West"/>
    <x v="1"/>
    <n v="0.02"/>
    <n v="30.98"/>
    <n v="17.079999999999998"/>
    <x v="1"/>
    <x v="0"/>
    <x v="2"/>
    <x v="7"/>
    <s v="Small Box"/>
    <x v="899"/>
    <n v="0.4"/>
    <x v="0"/>
    <x v="3"/>
    <x v="11"/>
    <x v="858"/>
    <n v="11550"/>
    <x v="176"/>
    <x v="181"/>
    <x v="1850"/>
    <x v="6"/>
    <x v="1876"/>
    <n v="88444"/>
    <n v="30.96"/>
    <x v="3"/>
  </r>
  <r>
    <x v="1114"/>
    <s v="John Morse"/>
    <x v="2"/>
    <n v="0.03"/>
    <n v="28.53"/>
    <n v="1.49"/>
    <x v="1"/>
    <x v="0"/>
    <x v="2"/>
    <x v="5"/>
    <s v="Small Box"/>
    <x v="581"/>
    <n v="0.38"/>
    <x v="0"/>
    <x v="3"/>
    <x v="22"/>
    <x v="859"/>
    <n v="6050"/>
    <x v="176"/>
    <x v="178"/>
    <x v="1851"/>
    <x v="6"/>
    <x v="1877"/>
    <n v="87587"/>
    <n v="28.5"/>
    <x v="3"/>
  </r>
  <r>
    <x v="426"/>
    <s v="Louis Parrish"/>
    <x v="2"/>
    <n v="0.09"/>
    <n v="49.99"/>
    <n v="19.989999999999998"/>
    <x v="1"/>
    <x v="0"/>
    <x v="1"/>
    <x v="1"/>
    <s v="Small Box"/>
    <x v="418"/>
    <n v="0.41"/>
    <x v="0"/>
    <x v="3"/>
    <x v="31"/>
    <x v="82"/>
    <n v="20016"/>
    <x v="176"/>
    <x v="177"/>
    <x v="1852"/>
    <x v="26"/>
    <x v="1878"/>
    <n v="11206"/>
    <n v="49.9"/>
    <x v="3"/>
  </r>
  <r>
    <x v="426"/>
    <s v="Louis Parrish"/>
    <x v="2"/>
    <n v="0.03"/>
    <n v="28.53"/>
    <n v="1.49"/>
    <x v="1"/>
    <x v="0"/>
    <x v="2"/>
    <x v="5"/>
    <s v="Small Box"/>
    <x v="581"/>
    <n v="0.38"/>
    <x v="0"/>
    <x v="3"/>
    <x v="31"/>
    <x v="82"/>
    <n v="20016"/>
    <x v="176"/>
    <x v="178"/>
    <x v="1853"/>
    <x v="8"/>
    <x v="1879"/>
    <n v="11206"/>
    <n v="28.5"/>
    <x v="3"/>
  </r>
  <r>
    <x v="1115"/>
    <s v="Judy Merritt"/>
    <x v="2"/>
    <n v="0.09"/>
    <n v="49.99"/>
    <n v="19.989999999999998"/>
    <x v="1"/>
    <x v="0"/>
    <x v="1"/>
    <x v="1"/>
    <s v="Small Box"/>
    <x v="418"/>
    <n v="0.41"/>
    <x v="0"/>
    <x v="3"/>
    <x v="40"/>
    <x v="145"/>
    <n v="2920"/>
    <x v="176"/>
    <x v="177"/>
    <x v="1854"/>
    <x v="4"/>
    <x v="1880"/>
    <n v="87587"/>
    <n v="49.9"/>
    <x v="3"/>
  </r>
  <r>
    <x v="1116"/>
    <s v="Jimmy Wang"/>
    <x v="2"/>
    <n v="0"/>
    <n v="17.52"/>
    <n v="8.17"/>
    <x v="1"/>
    <x v="2"/>
    <x v="2"/>
    <x v="8"/>
    <s v="Medium Box"/>
    <x v="900"/>
    <n v="0.5"/>
    <x v="0"/>
    <x v="2"/>
    <x v="41"/>
    <x v="485"/>
    <n v="85224"/>
    <x v="176"/>
    <x v="180"/>
    <x v="1855"/>
    <x v="9"/>
    <x v="1881"/>
    <n v="91049"/>
    <n v="17.52"/>
    <x v="2"/>
  </r>
  <r>
    <x v="127"/>
    <s v="Arthur Gold"/>
    <x v="4"/>
    <n v="0.06"/>
    <n v="22.24"/>
    <n v="1.99"/>
    <x v="1"/>
    <x v="0"/>
    <x v="1"/>
    <x v="1"/>
    <s v="Small Pack"/>
    <x v="901"/>
    <n v="0.43"/>
    <x v="0"/>
    <x v="0"/>
    <x v="34"/>
    <x v="120"/>
    <n v="37075"/>
    <x v="176"/>
    <x v="177"/>
    <x v="1856"/>
    <x v="4"/>
    <x v="1882"/>
    <n v="86509"/>
    <n v="22.18"/>
    <x v="0"/>
  </r>
  <r>
    <x v="1117"/>
    <s v="Melanie Morrow"/>
    <x v="1"/>
    <n v="0.09"/>
    <n v="6.48"/>
    <n v="7.03"/>
    <x v="1"/>
    <x v="1"/>
    <x v="2"/>
    <x v="7"/>
    <s v="Small Box"/>
    <x v="782"/>
    <n v="0.37"/>
    <x v="0"/>
    <x v="1"/>
    <x v="7"/>
    <x v="24"/>
    <n v="55410"/>
    <x v="177"/>
    <x v="178"/>
    <x v="1857"/>
    <x v="47"/>
    <x v="1883"/>
    <n v="87790"/>
    <n v="6.3900000000000006"/>
    <x v="1"/>
  </r>
  <r>
    <x v="995"/>
    <s v="Jamie Ward"/>
    <x v="1"/>
    <n v="0.05"/>
    <n v="73.98"/>
    <n v="12.14"/>
    <x v="1"/>
    <x v="2"/>
    <x v="1"/>
    <x v="1"/>
    <s v="Small Box"/>
    <x v="232"/>
    <n v="0.67"/>
    <x v="0"/>
    <x v="3"/>
    <x v="36"/>
    <x v="783"/>
    <n v="21113"/>
    <x v="177"/>
    <x v="177"/>
    <x v="1858"/>
    <x v="2"/>
    <x v="1884"/>
    <n v="87474"/>
    <n v="73.930000000000007"/>
    <x v="3"/>
  </r>
  <r>
    <x v="995"/>
    <s v="Jamie Ward"/>
    <x v="1"/>
    <n v="0"/>
    <n v="5.98"/>
    <n v="7.15"/>
    <x v="1"/>
    <x v="2"/>
    <x v="2"/>
    <x v="7"/>
    <s v="Small Box"/>
    <x v="786"/>
    <n v="0.36"/>
    <x v="0"/>
    <x v="3"/>
    <x v="36"/>
    <x v="783"/>
    <n v="21113"/>
    <x v="177"/>
    <x v="178"/>
    <x v="1859"/>
    <x v="18"/>
    <x v="1885"/>
    <n v="87474"/>
    <n v="5.98"/>
    <x v="3"/>
  </r>
  <r>
    <x v="995"/>
    <s v="Jamie Ward"/>
    <x v="1"/>
    <n v="0.09"/>
    <n v="3.57"/>
    <n v="4.17"/>
    <x v="1"/>
    <x v="2"/>
    <x v="2"/>
    <x v="2"/>
    <s v="Small Pack"/>
    <x v="252"/>
    <n v="0.59"/>
    <x v="0"/>
    <x v="3"/>
    <x v="36"/>
    <x v="783"/>
    <n v="21113"/>
    <x v="177"/>
    <x v="178"/>
    <x v="1860"/>
    <x v="13"/>
    <x v="1886"/>
    <n v="87474"/>
    <n v="3.48"/>
    <x v="3"/>
  </r>
  <r>
    <x v="865"/>
    <s v="Renee Huang"/>
    <x v="2"/>
    <n v="0.08"/>
    <n v="5.84"/>
    <n v="1"/>
    <x v="2"/>
    <x v="0"/>
    <x v="2"/>
    <x v="2"/>
    <s v="Wrap Bag"/>
    <x v="902"/>
    <n v="0.38"/>
    <x v="0"/>
    <x v="0"/>
    <x v="12"/>
    <x v="698"/>
    <n v="33065"/>
    <x v="177"/>
    <x v="180"/>
    <x v="1861"/>
    <x v="8"/>
    <x v="1887"/>
    <n v="89194"/>
    <n v="5.76"/>
    <x v="0"/>
  </r>
  <r>
    <x v="865"/>
    <s v="Renee Huang"/>
    <x v="2"/>
    <n v="0"/>
    <n v="205.99"/>
    <n v="8.99"/>
    <x v="1"/>
    <x v="0"/>
    <x v="1"/>
    <x v="12"/>
    <s v="Small Box"/>
    <x v="331"/>
    <n v="0.6"/>
    <x v="0"/>
    <x v="0"/>
    <x v="12"/>
    <x v="698"/>
    <n v="33065"/>
    <x v="177"/>
    <x v="182"/>
    <x v="1862"/>
    <x v="1"/>
    <x v="1888"/>
    <n v="89194"/>
    <n v="205.99"/>
    <x v="0"/>
  </r>
  <r>
    <x v="1118"/>
    <s v="Dennis Welch"/>
    <x v="4"/>
    <n v="0.08"/>
    <n v="8.3699999999999992"/>
    <n v="10.16"/>
    <x v="1"/>
    <x v="1"/>
    <x v="0"/>
    <x v="11"/>
    <s v="Large Box"/>
    <x v="509"/>
    <n v="0.59"/>
    <x v="0"/>
    <x v="1"/>
    <x v="18"/>
    <x v="860"/>
    <n v="78041"/>
    <x v="177"/>
    <x v="181"/>
    <x v="1863"/>
    <x v="1"/>
    <x v="1889"/>
    <n v="86410"/>
    <n v="8.2899999999999991"/>
    <x v="1"/>
  </r>
  <r>
    <x v="1119"/>
    <s v="Becky O'Brien"/>
    <x v="3"/>
    <n v="0.04"/>
    <n v="35.99"/>
    <n v="3.3"/>
    <x v="1"/>
    <x v="2"/>
    <x v="1"/>
    <x v="12"/>
    <s v="Small Pack"/>
    <x v="612"/>
    <n v="0.39"/>
    <x v="0"/>
    <x v="2"/>
    <x v="15"/>
    <x v="861"/>
    <n v="84663"/>
    <x v="177"/>
    <x v="181"/>
    <x v="1864"/>
    <x v="13"/>
    <x v="1890"/>
    <n v="86914"/>
    <n v="35.950000000000003"/>
    <x v="2"/>
  </r>
  <r>
    <x v="247"/>
    <s v="Jenny Gold"/>
    <x v="1"/>
    <n v="0.01"/>
    <n v="7.89"/>
    <n v="2.82"/>
    <x v="1"/>
    <x v="1"/>
    <x v="2"/>
    <x v="14"/>
    <s v="Wrap Bag"/>
    <x v="903"/>
    <n v="0.4"/>
    <x v="0"/>
    <x v="2"/>
    <x v="8"/>
    <x v="10"/>
    <n v="90041"/>
    <x v="178"/>
    <x v="178"/>
    <x v="1865"/>
    <x v="11"/>
    <x v="1891"/>
    <n v="36647"/>
    <n v="7.88"/>
    <x v="2"/>
  </r>
  <r>
    <x v="247"/>
    <s v="Jenny Gold"/>
    <x v="1"/>
    <n v="0.09"/>
    <n v="3.68"/>
    <n v="1.32"/>
    <x v="1"/>
    <x v="1"/>
    <x v="2"/>
    <x v="16"/>
    <s v="Wrap Bag"/>
    <x v="783"/>
    <n v="0.83"/>
    <x v="0"/>
    <x v="2"/>
    <x v="8"/>
    <x v="10"/>
    <n v="90041"/>
    <x v="178"/>
    <x v="178"/>
    <x v="1866"/>
    <x v="22"/>
    <x v="1892"/>
    <n v="36647"/>
    <n v="3.5900000000000003"/>
    <x v="2"/>
  </r>
  <r>
    <x v="247"/>
    <s v="Jenny Gold"/>
    <x v="1"/>
    <n v="0.1"/>
    <n v="9.7100000000000009"/>
    <n v="9.4499999999999993"/>
    <x v="1"/>
    <x v="1"/>
    <x v="2"/>
    <x v="6"/>
    <s v="Small Box"/>
    <x v="386"/>
    <n v="0.6"/>
    <x v="0"/>
    <x v="2"/>
    <x v="8"/>
    <x v="10"/>
    <n v="90041"/>
    <x v="178"/>
    <x v="180"/>
    <x v="1867"/>
    <x v="39"/>
    <x v="1893"/>
    <n v="36647"/>
    <n v="9.6100000000000012"/>
    <x v="2"/>
  </r>
  <r>
    <x v="790"/>
    <s v="Kelly O'Connor"/>
    <x v="1"/>
    <n v="0.01"/>
    <n v="7.89"/>
    <n v="2.82"/>
    <x v="1"/>
    <x v="1"/>
    <x v="2"/>
    <x v="14"/>
    <s v="Wrap Bag"/>
    <x v="903"/>
    <n v="0.4"/>
    <x v="0"/>
    <x v="2"/>
    <x v="8"/>
    <x v="652"/>
    <n v="95404"/>
    <x v="178"/>
    <x v="178"/>
    <x v="1868"/>
    <x v="2"/>
    <x v="1894"/>
    <n v="87979"/>
    <n v="7.88"/>
    <x v="2"/>
  </r>
  <r>
    <x v="790"/>
    <s v="Kelly O'Connor"/>
    <x v="1"/>
    <n v="0.09"/>
    <n v="3.68"/>
    <n v="1.32"/>
    <x v="1"/>
    <x v="1"/>
    <x v="2"/>
    <x v="16"/>
    <s v="Wrap Bag"/>
    <x v="783"/>
    <n v="0.83"/>
    <x v="0"/>
    <x v="2"/>
    <x v="8"/>
    <x v="652"/>
    <n v="95404"/>
    <x v="178"/>
    <x v="178"/>
    <x v="1869"/>
    <x v="5"/>
    <x v="1895"/>
    <n v="87979"/>
    <n v="3.5900000000000003"/>
    <x v="2"/>
  </r>
  <r>
    <x v="790"/>
    <s v="Kelly O'Connor"/>
    <x v="1"/>
    <n v="0.1"/>
    <n v="9.7100000000000009"/>
    <n v="9.4499999999999993"/>
    <x v="1"/>
    <x v="1"/>
    <x v="2"/>
    <x v="6"/>
    <s v="Small Box"/>
    <x v="386"/>
    <n v="0.6"/>
    <x v="0"/>
    <x v="2"/>
    <x v="8"/>
    <x v="652"/>
    <n v="95404"/>
    <x v="178"/>
    <x v="180"/>
    <x v="1870"/>
    <x v="12"/>
    <x v="1896"/>
    <n v="87979"/>
    <n v="9.6100000000000012"/>
    <x v="2"/>
  </r>
  <r>
    <x v="1120"/>
    <s v="Teresa Hill"/>
    <x v="2"/>
    <n v="0.04"/>
    <n v="8.33"/>
    <n v="1.99"/>
    <x v="1"/>
    <x v="0"/>
    <x v="1"/>
    <x v="1"/>
    <s v="Small Pack"/>
    <x v="376"/>
    <n v="0.52"/>
    <x v="0"/>
    <x v="2"/>
    <x v="14"/>
    <x v="654"/>
    <n v="97420"/>
    <x v="178"/>
    <x v="183"/>
    <x v="1871"/>
    <x v="47"/>
    <x v="1897"/>
    <n v="91451"/>
    <n v="8.2900000000000009"/>
    <x v="2"/>
  </r>
  <r>
    <x v="1121"/>
    <s v="Annie Odom"/>
    <x v="2"/>
    <n v="0.06"/>
    <n v="38.06"/>
    <n v="4.5"/>
    <x v="1"/>
    <x v="3"/>
    <x v="2"/>
    <x v="8"/>
    <s v="Small Box"/>
    <x v="904"/>
    <n v="0.56000000000000005"/>
    <x v="0"/>
    <x v="3"/>
    <x v="11"/>
    <x v="862"/>
    <n v="10956"/>
    <x v="178"/>
    <x v="184"/>
    <x v="1872"/>
    <x v="40"/>
    <x v="1898"/>
    <n v="88348"/>
    <n v="38"/>
    <x v="3"/>
  </r>
  <r>
    <x v="1121"/>
    <s v="Annie Odom"/>
    <x v="2"/>
    <n v="0.08"/>
    <n v="599.99"/>
    <n v="24.49"/>
    <x v="1"/>
    <x v="3"/>
    <x v="1"/>
    <x v="4"/>
    <s v="Large Box"/>
    <x v="905"/>
    <n v="0.37"/>
    <x v="0"/>
    <x v="3"/>
    <x v="11"/>
    <x v="862"/>
    <n v="10956"/>
    <x v="178"/>
    <x v="185"/>
    <x v="1873"/>
    <x v="45"/>
    <x v="1899"/>
    <n v="88348"/>
    <n v="599.91"/>
    <x v="3"/>
  </r>
  <r>
    <x v="1121"/>
    <s v="Annie Odom"/>
    <x v="2"/>
    <n v="0.1"/>
    <n v="3.98"/>
    <n v="2.97"/>
    <x v="2"/>
    <x v="3"/>
    <x v="2"/>
    <x v="7"/>
    <s v="Wrap Bag"/>
    <x v="906"/>
    <n v="0.35"/>
    <x v="0"/>
    <x v="3"/>
    <x v="11"/>
    <x v="862"/>
    <n v="10956"/>
    <x v="178"/>
    <x v="186"/>
    <x v="1874"/>
    <x v="18"/>
    <x v="1900"/>
    <n v="88348"/>
    <n v="3.88"/>
    <x v="3"/>
  </r>
  <r>
    <x v="181"/>
    <s v="Andrew Gonzalez"/>
    <x v="2"/>
    <n v="0.05"/>
    <n v="63.94"/>
    <n v="14.48"/>
    <x v="2"/>
    <x v="1"/>
    <x v="0"/>
    <x v="11"/>
    <s v="Small Box"/>
    <x v="639"/>
    <n v="0.46"/>
    <x v="0"/>
    <x v="0"/>
    <x v="9"/>
    <x v="170"/>
    <n v="28206"/>
    <x v="178"/>
    <x v="183"/>
    <x v="1875"/>
    <x v="31"/>
    <x v="1901"/>
    <n v="40224"/>
    <n v="63.89"/>
    <x v="0"/>
  </r>
  <r>
    <x v="1122"/>
    <s v="Gary Frazier"/>
    <x v="2"/>
    <n v="0.05"/>
    <n v="63.94"/>
    <n v="14.48"/>
    <x v="2"/>
    <x v="1"/>
    <x v="0"/>
    <x v="11"/>
    <s v="Small Box"/>
    <x v="639"/>
    <n v="0.46"/>
    <x v="0"/>
    <x v="3"/>
    <x v="27"/>
    <x v="863"/>
    <n v="44133"/>
    <x v="178"/>
    <x v="183"/>
    <x v="1876"/>
    <x v="18"/>
    <x v="1902"/>
    <n v="87634"/>
    <n v="63.89"/>
    <x v="3"/>
  </r>
  <r>
    <x v="1017"/>
    <s v="George McLamb"/>
    <x v="3"/>
    <n v="7.0000000000000007E-2"/>
    <n v="11.29"/>
    <n v="5.03"/>
    <x v="1"/>
    <x v="1"/>
    <x v="2"/>
    <x v="6"/>
    <s v="Small Box"/>
    <x v="405"/>
    <n v="0.59"/>
    <x v="0"/>
    <x v="0"/>
    <x v="21"/>
    <x v="780"/>
    <n v="22304"/>
    <x v="178"/>
    <x v="182"/>
    <x v="1877"/>
    <x v="8"/>
    <x v="1903"/>
    <n v="89407"/>
    <n v="11.219999999999999"/>
    <x v="0"/>
  </r>
  <r>
    <x v="965"/>
    <s v="Tommy Ellis Ritchie"/>
    <x v="3"/>
    <n v="0.02"/>
    <n v="30.98"/>
    <n v="6.5"/>
    <x v="2"/>
    <x v="2"/>
    <x v="1"/>
    <x v="1"/>
    <s v="Small Box"/>
    <x v="879"/>
    <n v="0.79"/>
    <x v="0"/>
    <x v="3"/>
    <x v="27"/>
    <x v="765"/>
    <n v="44145"/>
    <x v="178"/>
    <x v="178"/>
    <x v="1878"/>
    <x v="40"/>
    <x v="1904"/>
    <n v="87078"/>
    <n v="30.96"/>
    <x v="3"/>
  </r>
  <r>
    <x v="1123"/>
    <s v="Dennis Block Richardson"/>
    <x v="3"/>
    <n v="0.01"/>
    <n v="195.99"/>
    <n v="8.99"/>
    <x v="1"/>
    <x v="1"/>
    <x v="1"/>
    <x v="12"/>
    <s v="Small Box"/>
    <x v="435"/>
    <n v="0.6"/>
    <x v="0"/>
    <x v="3"/>
    <x v="11"/>
    <x v="864"/>
    <n v="14304"/>
    <x v="178"/>
    <x v="177"/>
    <x v="1879"/>
    <x v="45"/>
    <x v="1905"/>
    <n v="91502"/>
    <n v="195.9800000000000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DD439-68D8-4E5B-BD43-41B541B759F5}"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9">
  <location ref="A3:C11" firstHeaderRow="0" firstDataRow="1" firstDataCol="1"/>
  <pivotFields count="30">
    <pivotField showAll="0"/>
    <pivotField showAll="0"/>
    <pivotField showAll="0"/>
    <pivotField showAll="0"/>
    <pivotField numFmtId="164" showAll="0"/>
    <pivotField showAll="0"/>
    <pivotField showAll="0"/>
    <pivotField showAll="0">
      <items count="5">
        <item x="1"/>
        <item h="1" x="3"/>
        <item h="1" x="2"/>
        <item h="1" x="0"/>
        <item t="default"/>
      </items>
    </pivotField>
    <pivotField showAll="0"/>
    <pivotField showAll="0"/>
    <pivotField showAll="0"/>
    <pivotField showAll="0"/>
    <pivotField showAll="0"/>
    <pivotField showAll="0"/>
    <pivotField showAll="0"/>
    <pivotField showAll="0">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dataField="1" numFmtId="44"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29"/>
  </rowFields>
  <rowItems count="8">
    <i>
      <x v="1"/>
    </i>
    <i>
      <x v="2"/>
    </i>
    <i>
      <x v="3"/>
    </i>
    <i>
      <x v="4"/>
    </i>
    <i>
      <x v="5"/>
    </i>
    <i>
      <x v="6"/>
    </i>
    <i>
      <x v="7"/>
    </i>
    <i t="grand">
      <x/>
    </i>
  </rowItems>
  <colFields count="1">
    <field x="-2"/>
  </colFields>
  <colItems count="2">
    <i>
      <x/>
    </i>
    <i i="1">
      <x v="1"/>
    </i>
  </colItems>
  <dataFields count="2">
    <dataField name="Monthly Profit" fld="20" baseField="29" baseItem="1"/>
    <dataField name="Monthly Sales" fld="22" baseField="29"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4" format="4" series="1">
      <pivotArea type="data" outline="0" fieldPosition="0">
        <references count="1">
          <reference field="4294967294" count="1" selected="0">
            <x v="0"/>
          </reference>
        </references>
      </pivotArea>
    </chartFormat>
    <chartFormat chart="104" format="5"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FB4D45-D194-4CDD-B25A-79A26E2220C9}"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30">
    <pivotField showAll="0"/>
    <pivotField showAll="0"/>
    <pivotField showAll="0"/>
    <pivotField showAll="0"/>
    <pivotField numFmtId="164" showAll="0"/>
    <pivotField dataField="1" showAll="0"/>
    <pivotField axis="axisRow" showAll="0">
      <items count="4">
        <item x="0"/>
        <item x="2"/>
        <item x="1"/>
        <item t="default"/>
      </items>
    </pivotField>
    <pivotField showAll="0">
      <items count="5">
        <item x="1"/>
        <item h="1" x="3"/>
        <item h="1" x="2"/>
        <item h="1" x="0"/>
        <item t="default"/>
      </items>
    </pivotField>
    <pivotField showAll="0"/>
    <pivotField showAll="0"/>
    <pivotField showAll="0"/>
    <pivotField showAll="0"/>
    <pivotField showAll="0"/>
    <pivotField showAll="0"/>
    <pivotField showAll="0"/>
    <pivotField showAll="0">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numFmtId="44" showAll="0"/>
    <pivotField showAll="0"/>
    <pivotField showAll="0"/>
    <pivotField showAll="0"/>
    <pivotField showAll="0"/>
    <pivotField showAll="0">
      <items count="5">
        <item x="1"/>
        <item h="1" x="3"/>
        <item h="1" x="0"/>
        <item h="1" x="2"/>
        <item t="default"/>
      </items>
    </pivotField>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Sum of Shipping Cost" fld="5" baseField="0" baseItem="0"/>
  </dataFields>
  <formats count="1">
    <format dxfId="1">
      <pivotArea collapsedLevelsAreSubtotals="1" fieldPosition="0">
        <references count="1">
          <reference field="6"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14" format="29" series="1">
      <pivotArea type="data" outline="0" fieldPosition="0">
        <references count="1">
          <reference field="4294967294" count="1" selected="0">
            <x v="0"/>
          </reference>
        </references>
      </pivotArea>
    </chartFormat>
    <chartFormat chart="14" format="30">
      <pivotArea type="data" outline="0" fieldPosition="0">
        <references count="2">
          <reference field="4294967294" count="1" selected="0">
            <x v="0"/>
          </reference>
          <reference field="6" count="1" selected="0">
            <x v="0"/>
          </reference>
        </references>
      </pivotArea>
    </chartFormat>
    <chartFormat chart="14" format="31">
      <pivotArea type="data" outline="0" fieldPosition="0">
        <references count="2">
          <reference field="4294967294" count="1" selected="0">
            <x v="0"/>
          </reference>
          <reference field="6" count="1" selected="0">
            <x v="1"/>
          </reference>
        </references>
      </pivotArea>
    </chartFormat>
    <chartFormat chart="14" format="3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C9F6E-0645-4943-BD41-651E7FEEF0C6}"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5" firstHeaderRow="1" firstDataRow="1" firstDataCol="1"/>
  <pivotFields count="30">
    <pivotField dataField="1" showAll="0"/>
    <pivotField showAll="0"/>
    <pivotField showAll="0"/>
    <pivotField showAll="0"/>
    <pivotField numFmtId="164" showAll="0"/>
    <pivotField showAll="0"/>
    <pivotField showAll="0"/>
    <pivotField axis="axisRow" showAll="0">
      <items count="5">
        <item x="1"/>
        <item h="1" x="3"/>
        <item h="1" x="2"/>
        <item h="1" x="0"/>
        <item t="default"/>
      </items>
    </pivotField>
    <pivotField showAll="0"/>
    <pivotField showAll="0"/>
    <pivotField showAll="0"/>
    <pivotField showAll="0"/>
    <pivotField showAll="0"/>
    <pivotField showAll="0"/>
    <pivotField showAll="0"/>
    <pivotField showAll="0">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numFmtId="44" showAll="0"/>
    <pivotField showAll="0"/>
    <pivotField showAll="0"/>
    <pivotField showAll="0"/>
    <pivotField showAll="0"/>
    <pivotField showAll="0">
      <items count="5">
        <item x="1"/>
        <item h="1" x="3"/>
        <item h="1" x="0"/>
        <item h="1"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2">
    <i>
      <x/>
    </i>
    <i t="grand">
      <x/>
    </i>
  </rowItems>
  <colItems count="1">
    <i/>
  </colItems>
  <dataFields count="1">
    <dataField name="Count of Customer ID" fld="0" subtotal="count" baseField="7"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FC59B6-92B3-474B-8EE0-86D828589236}"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61" firstHeaderRow="1" firstDataRow="1" firstDataCol="1"/>
  <pivotFields count="30">
    <pivotField showAll="0"/>
    <pivotField showAll="0"/>
    <pivotField showAll="0"/>
    <pivotField showAll="0"/>
    <pivotField numFmtId="164" showAll="0"/>
    <pivotField showAll="0"/>
    <pivotField showAll="0"/>
    <pivotField showAll="0">
      <items count="5">
        <item x="1"/>
        <item h="1" x="3"/>
        <item h="1" x="2"/>
        <item h="1" x="0"/>
        <item t="default"/>
      </items>
    </pivotField>
    <pivotField showAll="0"/>
    <pivotField showAll="0"/>
    <pivotField showAll="0"/>
    <pivotField showAll="0"/>
    <pivotField showAll="0"/>
    <pivotField showAll="0"/>
    <pivotField showAll="0"/>
    <pivotField showAll="0">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numFmtId="44" showAll="0"/>
    <pivotField showAll="0"/>
    <pivotField dataField="1" showAll="0"/>
    <pivotField showAll="0"/>
    <pivotField showAll="0"/>
    <pivotField showAll="0">
      <items count="5">
        <item x="1"/>
        <item h="1" x="3"/>
        <item h="1" x="0"/>
        <item h="1" x="2"/>
        <item t="default"/>
      </items>
    </pivotField>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7"/>
    <field x="26"/>
  </rowFields>
  <rowItems count="58">
    <i>
      <x v="1"/>
    </i>
    <i r="1">
      <x v="2"/>
    </i>
    <i r="1">
      <x v="3"/>
    </i>
    <i r="1">
      <x v="5"/>
    </i>
    <i r="1">
      <x v="7"/>
    </i>
    <i r="1">
      <x v="10"/>
    </i>
    <i r="1">
      <x v="23"/>
    </i>
    <i r="1">
      <x v="26"/>
    </i>
    <i r="1">
      <x v="30"/>
    </i>
    <i>
      <x v="2"/>
    </i>
    <i r="1">
      <x v="35"/>
    </i>
    <i r="1">
      <x v="36"/>
    </i>
    <i r="1">
      <x v="41"/>
    </i>
    <i r="1">
      <x v="42"/>
    </i>
    <i r="1">
      <x v="43"/>
    </i>
    <i r="1">
      <x v="45"/>
    </i>
    <i r="1">
      <x v="46"/>
    </i>
    <i r="1">
      <x v="53"/>
    </i>
    <i r="1">
      <x v="54"/>
    </i>
    <i r="1">
      <x v="55"/>
    </i>
    <i>
      <x v="3"/>
    </i>
    <i r="1">
      <x v="61"/>
    </i>
    <i r="1">
      <x v="74"/>
    </i>
    <i r="1">
      <x v="75"/>
    </i>
    <i r="1">
      <x v="77"/>
    </i>
    <i r="1">
      <x v="78"/>
    </i>
    <i r="1">
      <x v="82"/>
    </i>
    <i r="1">
      <x v="83"/>
    </i>
    <i r="1">
      <x v="84"/>
    </i>
    <i>
      <x v="4"/>
    </i>
    <i r="1">
      <x v="97"/>
    </i>
    <i r="1">
      <x v="98"/>
    </i>
    <i r="1">
      <x v="100"/>
    </i>
    <i r="1">
      <x v="101"/>
    </i>
    <i r="1">
      <x v="106"/>
    </i>
    <i r="1">
      <x v="108"/>
    </i>
    <i r="1">
      <x v="113"/>
    </i>
    <i r="1">
      <x v="117"/>
    </i>
    <i>
      <x v="5"/>
    </i>
    <i r="1">
      <x v="125"/>
    </i>
    <i r="1">
      <x v="131"/>
    </i>
    <i r="1">
      <x v="140"/>
    </i>
    <i r="1">
      <x v="141"/>
    </i>
    <i>
      <x v="6"/>
    </i>
    <i r="1">
      <x v="153"/>
    </i>
    <i r="1">
      <x v="154"/>
    </i>
    <i r="1">
      <x v="156"/>
    </i>
    <i r="1">
      <x v="158"/>
    </i>
    <i r="1">
      <x v="161"/>
    </i>
    <i r="1">
      <x v="162"/>
    </i>
    <i r="1">
      <x v="164"/>
    </i>
    <i r="1">
      <x v="166"/>
    </i>
    <i r="1">
      <x v="170"/>
    </i>
    <i r="1">
      <x v="171"/>
    </i>
    <i r="1">
      <x v="174"/>
    </i>
    <i r="1">
      <x v="177"/>
    </i>
    <i r="1">
      <x v="181"/>
    </i>
    <i t="grand">
      <x/>
    </i>
  </rowItems>
  <colItems count="1">
    <i/>
  </colItems>
  <dataFields count="1">
    <dataField name="Sum of Sales" fld="22" baseField="0" baseItem="0"/>
  </dataFields>
  <chartFormats count="3">
    <chartFormat chart="0"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234FB6-9465-4B82-B138-66F7DFAEE119}"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0">
    <pivotField showAll="0"/>
    <pivotField showAll="0"/>
    <pivotField showAll="0"/>
    <pivotField showAll="0"/>
    <pivotField numFmtId="164" showAll="0"/>
    <pivotField showAll="0"/>
    <pivotField showAll="0"/>
    <pivotField showAll="0">
      <items count="5">
        <item x="1"/>
        <item h="1" x="3"/>
        <item h="1" x="2"/>
        <item h="1" x="0"/>
        <item t="default"/>
      </items>
    </pivotField>
    <pivotField showAll="0"/>
    <pivotField showAll="0"/>
    <pivotField showAll="0"/>
    <pivotField showAll="0"/>
    <pivotField showAll="0"/>
    <pivotField showAll="0"/>
    <pivotField showAll="0">
      <items count="5">
        <item x="1"/>
        <item x="3"/>
        <item x="0"/>
        <item x="2"/>
        <item t="default"/>
      </items>
    </pivotField>
    <pivotField axis="axisRow" showAll="0">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items count="866">
        <item x="855"/>
        <item x="743"/>
        <item x="328"/>
        <item x="854"/>
        <item x="207"/>
        <item x="685"/>
        <item x="830"/>
        <item x="349"/>
        <item x="780"/>
        <item x="201"/>
        <item x="113"/>
        <item x="602"/>
        <item x="218"/>
        <item x="97"/>
        <item x="802"/>
        <item x="760"/>
        <item x="59"/>
        <item x="464"/>
        <item x="528"/>
        <item x="754"/>
        <item x="781"/>
        <item x="484"/>
        <item x="542"/>
        <item x="370"/>
        <item x="354"/>
        <item x="304"/>
        <item x="579"/>
        <item x="710"/>
        <item x="807"/>
        <item x="683"/>
        <item x="447"/>
        <item x="78"/>
        <item x="329"/>
        <item x="81"/>
        <item x="305"/>
        <item x="411"/>
        <item x="478"/>
        <item x="688"/>
        <item x="235"/>
        <item x="407"/>
        <item x="134"/>
        <item x="511"/>
        <item x="631"/>
        <item x="26"/>
        <item x="130"/>
        <item x="269"/>
        <item x="89"/>
        <item x="36"/>
        <item x="499"/>
        <item x="824"/>
        <item x="742"/>
        <item x="91"/>
        <item x="459"/>
        <item x="537"/>
        <item x="472"/>
        <item x="634"/>
        <item x="92"/>
        <item x="857"/>
        <item x="846"/>
        <item x="851"/>
        <item x="293"/>
        <item x="626"/>
        <item x="795"/>
        <item x="526"/>
        <item x="137"/>
        <item x="292"/>
        <item x="738"/>
        <item x="839"/>
        <item x="165"/>
        <item x="203"/>
        <item x="632"/>
        <item x="244"/>
        <item x="674"/>
        <item x="671"/>
        <item x="490"/>
        <item x="48"/>
        <item x="237"/>
        <item x="30"/>
        <item x="697"/>
        <item x="32"/>
        <item x="400"/>
        <item x="388"/>
        <item x="598"/>
        <item x="339"/>
        <item x="289"/>
        <item x="34"/>
        <item x="248"/>
        <item x="260"/>
        <item x="55"/>
        <item x="604"/>
        <item x="448"/>
        <item x="538"/>
        <item x="475"/>
        <item x="395"/>
        <item x="823"/>
        <item x="480"/>
        <item x="270"/>
        <item x="720"/>
        <item x="494"/>
        <item x="326"/>
        <item x="630"/>
        <item x="11"/>
        <item x="603"/>
        <item x="544"/>
        <item x="123"/>
        <item x="596"/>
        <item x="262"/>
        <item x="637"/>
        <item x="49"/>
        <item x="239"/>
        <item x="651"/>
        <item x="50"/>
        <item x="286"/>
        <item x="294"/>
        <item x="485"/>
        <item x="445"/>
        <item x="770"/>
        <item x="170"/>
        <item x="796"/>
        <item x="677"/>
        <item x="446"/>
        <item x="225"/>
        <item x="790"/>
        <item x="287"/>
        <item x="129"/>
        <item x="271"/>
        <item x="250"/>
        <item x="155"/>
        <item x="420"/>
        <item x="810"/>
        <item x="285"/>
        <item x="168"/>
        <item x="689"/>
        <item x="0"/>
        <item x="766"/>
        <item x="279"/>
        <item x="332"/>
        <item x="219"/>
        <item x="421"/>
        <item x="107"/>
        <item x="813"/>
        <item x="609"/>
        <item x="548"/>
        <item x="461"/>
        <item x="413"/>
        <item x="543"/>
        <item x="41"/>
        <item x="105"/>
        <item x="324"/>
        <item x="56"/>
        <item x="654"/>
        <item x="263"/>
        <item x="698"/>
        <item x="521"/>
        <item x="343"/>
        <item x="788"/>
        <item x="106"/>
        <item x="508"/>
        <item x="367"/>
        <item x="679"/>
        <item x="145"/>
        <item x="692"/>
        <item x="545"/>
        <item x="536"/>
        <item x="835"/>
        <item x="247"/>
        <item x="136"/>
        <item x="825"/>
        <item x="672"/>
        <item x="443"/>
        <item x="657"/>
        <item x="756"/>
        <item x="628"/>
        <item x="739"/>
        <item x="72"/>
        <item x="43"/>
        <item x="451"/>
        <item x="83"/>
        <item x="267"/>
        <item x="363"/>
        <item x="172"/>
        <item x="442"/>
        <item x="318"/>
        <item x="214"/>
        <item x="655"/>
        <item x="585"/>
        <item x="353"/>
        <item x="21"/>
        <item x="487"/>
        <item x="452"/>
        <item x="44"/>
        <item x="470"/>
        <item x="439"/>
        <item x="182"/>
        <item x="431"/>
        <item x="341"/>
        <item x="691"/>
        <item x="372"/>
        <item x="283"/>
        <item x="84"/>
        <item x="273"/>
        <item x="787"/>
        <item x="812"/>
        <item x="728"/>
        <item x="220"/>
        <item x="73"/>
        <item x="667"/>
        <item x="24"/>
        <item x="844"/>
        <item x="68"/>
        <item x="347"/>
        <item x="399"/>
        <item x="309"/>
        <item x="747"/>
        <item x="412"/>
        <item x="275"/>
        <item x="776"/>
        <item x="440"/>
        <item x="376"/>
        <item x="181"/>
        <item x="509"/>
        <item x="74"/>
        <item x="101"/>
        <item x="808"/>
        <item x="553"/>
        <item x="662"/>
        <item x="296"/>
        <item x="736"/>
        <item x="772"/>
        <item x="501"/>
        <item x="51"/>
        <item x="197"/>
        <item x="569"/>
        <item x="204"/>
        <item x="245"/>
        <item x="164"/>
        <item x="290"/>
        <item x="272"/>
        <item x="587"/>
        <item x="246"/>
        <item x="104"/>
        <item x="601"/>
        <item x="194"/>
        <item x="498"/>
        <item x="3"/>
        <item x="38"/>
        <item x="297"/>
        <item x="209"/>
        <item x="268"/>
        <item x="103"/>
        <item x="243"/>
        <item x="642"/>
        <item x="616"/>
        <item x="196"/>
        <item x="233"/>
        <item x="65"/>
        <item x="281"/>
        <item x="486"/>
        <item x="597"/>
        <item x="307"/>
        <item x="378"/>
        <item x="556"/>
        <item x="96"/>
        <item x="45"/>
        <item x="550"/>
        <item x="590"/>
        <item x="69"/>
        <item x="638"/>
        <item x="434"/>
        <item x="124"/>
        <item x="540"/>
        <item x="389"/>
        <item x="119"/>
        <item x="789"/>
        <item x="75"/>
        <item x="22"/>
        <item x="335"/>
        <item x="717"/>
        <item x="625"/>
        <item x="429"/>
        <item x="763"/>
        <item x="664"/>
        <item x="806"/>
        <item x="643"/>
        <item x="594"/>
        <item x="659"/>
        <item x="125"/>
        <item x="764"/>
        <item x="162"/>
        <item x="848"/>
        <item x="774"/>
        <item x="583"/>
        <item x="845"/>
        <item x="278"/>
        <item x="176"/>
        <item x="820"/>
        <item x="627"/>
        <item x="314"/>
        <item x="379"/>
        <item x="571"/>
        <item x="397"/>
        <item x="160"/>
        <item x="401"/>
        <item x="234"/>
        <item x="374"/>
        <item x="93"/>
        <item x="474"/>
        <item x="693"/>
        <item x="193"/>
        <item x="570"/>
        <item x="838"/>
        <item x="126"/>
        <item x="94"/>
        <item x="331"/>
        <item x="85"/>
        <item x="722"/>
        <item x="858"/>
        <item x="109"/>
        <item x="120"/>
        <item x="57"/>
        <item x="473"/>
        <item x="187"/>
        <item x="316"/>
        <item x="154"/>
        <item x="519"/>
        <item x="306"/>
        <item x="801"/>
        <item x="699"/>
        <item x="54"/>
        <item x="355"/>
        <item x="177"/>
        <item x="797"/>
        <item x="364"/>
        <item x="405"/>
        <item x="814"/>
        <item x="595"/>
        <item x="298"/>
        <item x="138"/>
        <item x="496"/>
        <item x="554"/>
        <item x="713"/>
        <item x="600"/>
        <item x="186"/>
        <item x="169"/>
        <item x="265"/>
        <item x="295"/>
        <item x="678"/>
        <item x="703"/>
        <item x="534"/>
        <item x="422"/>
        <item x="799"/>
        <item x="531"/>
        <item x="466"/>
        <item x="572"/>
        <item x="28"/>
        <item x="608"/>
        <item x="690"/>
        <item x="589"/>
        <item x="758"/>
        <item x="423"/>
        <item x="357"/>
        <item x="727"/>
        <item x="212"/>
        <item x="463"/>
        <item x="837"/>
        <item x="344"/>
        <item x="226"/>
        <item x="18"/>
        <item x="360"/>
        <item x="338"/>
        <item x="645"/>
        <item x="533"/>
        <item x="308"/>
        <item x="175"/>
        <item x="359"/>
        <item x="524"/>
        <item x="76"/>
        <item x="759"/>
        <item x="180"/>
        <item x="386"/>
        <item x="769"/>
        <item x="351"/>
        <item x="121"/>
        <item x="2"/>
        <item x="640"/>
        <item x="607"/>
        <item x="584"/>
        <item x="115"/>
        <item x="798"/>
        <item x="580"/>
        <item x="384"/>
        <item x="223"/>
        <item x="752"/>
        <item x="249"/>
        <item x="745"/>
        <item x="19"/>
        <item x="63"/>
        <item x="582"/>
        <item x="558"/>
        <item x="581"/>
        <item x="785"/>
        <item x="102"/>
        <item x="860"/>
        <item x="749"/>
        <item x="60"/>
        <item x="133"/>
        <item x="79"/>
        <item x="29"/>
        <item x="574"/>
        <item x="793"/>
        <item x="195"/>
        <item x="90"/>
        <item x="88"/>
        <item x="520"/>
        <item x="829"/>
        <item x="529"/>
        <item x="468"/>
        <item x="805"/>
        <item x="576"/>
        <item x="280"/>
        <item x="406"/>
        <item x="751"/>
        <item x="775"/>
        <item x="184"/>
        <item x="387"/>
        <item x="695"/>
        <item x="368"/>
        <item x="847"/>
        <item x="127"/>
        <item x="833"/>
        <item x="716"/>
        <item x="730"/>
        <item x="40"/>
        <item x="10"/>
        <item x="771"/>
        <item x="707"/>
        <item x="361"/>
        <item x="530"/>
        <item x="64"/>
        <item x="513"/>
        <item x="843"/>
        <item x="506"/>
        <item x="515"/>
        <item x="77"/>
        <item x="122"/>
        <item x="551"/>
        <item x="140"/>
        <item x="684"/>
        <item x="396"/>
        <item x="185"/>
        <item x="402"/>
        <item x="108"/>
        <item x="315"/>
        <item x="831"/>
        <item x="477"/>
        <item x="522"/>
        <item x="502"/>
        <item x="615"/>
        <item x="369"/>
        <item x="205"/>
        <item x="849"/>
        <item x="282"/>
        <item x="605"/>
        <item x="228"/>
        <item x="686"/>
        <item x="613"/>
        <item x="794"/>
        <item x="567"/>
        <item x="62"/>
        <item x="199"/>
        <item x="148"/>
        <item x="505"/>
        <item x="568"/>
        <item x="153"/>
        <item x="450"/>
        <item x="16"/>
        <item x="842"/>
        <item x="419"/>
        <item x="735"/>
        <item x="755"/>
        <item x="560"/>
        <item x="424"/>
        <item x="559"/>
        <item x="586"/>
        <item x="748"/>
        <item x="183"/>
        <item x="778"/>
        <item x="418"/>
        <item x="8"/>
        <item x="152"/>
        <item x="588"/>
        <item x="817"/>
        <item x="462"/>
        <item x="417"/>
        <item x="210"/>
        <item x="635"/>
        <item x="39"/>
        <item x="4"/>
        <item x="251"/>
        <item x="841"/>
        <item x="731"/>
        <item x="489"/>
        <item x="135"/>
        <item x="255"/>
        <item x="200"/>
        <item x="404"/>
        <item x="840"/>
        <item x="71"/>
        <item x="12"/>
        <item x="139"/>
        <item x="375"/>
        <item x="649"/>
        <item x="517"/>
        <item x="715"/>
        <item x="512"/>
        <item x="622"/>
        <item x="9"/>
        <item x="859"/>
        <item x="862"/>
        <item x="732"/>
        <item x="555"/>
        <item x="624"/>
        <item x="818"/>
        <item x="669"/>
        <item x="13"/>
        <item x="779"/>
        <item x="385"/>
        <item x="532"/>
        <item x="704"/>
        <item x="189"/>
        <item x="864"/>
        <item x="382"/>
        <item x="37"/>
        <item x="675"/>
        <item x="403"/>
        <item x="491"/>
        <item x="541"/>
        <item x="410"/>
        <item x="222"/>
        <item x="227"/>
        <item x="733"/>
        <item x="492"/>
        <item x="863"/>
        <item x="253"/>
        <item x="150"/>
        <item x="836"/>
        <item x="734"/>
        <item x="750"/>
        <item x="612"/>
        <item x="319"/>
        <item x="614"/>
        <item x="527"/>
        <item x="460"/>
        <item x="118"/>
        <item x="768"/>
        <item x="783"/>
        <item x="606"/>
        <item x="578"/>
        <item x="757"/>
        <item x="611"/>
        <item x="682"/>
        <item x="352"/>
        <item x="42"/>
        <item x="146"/>
        <item x="510"/>
        <item x="213"/>
        <item x="500"/>
        <item x="557"/>
        <item x="811"/>
        <item x="822"/>
        <item x="158"/>
        <item x="345"/>
        <item x="826"/>
        <item x="216"/>
        <item x="398"/>
        <item x="151"/>
        <item x="143"/>
        <item x="23"/>
        <item x="444"/>
        <item x="564"/>
        <item x="366"/>
        <item x="479"/>
        <item x="188"/>
        <item x="350"/>
        <item x="80"/>
        <item x="258"/>
        <item x="666"/>
        <item x="5"/>
        <item x="301"/>
        <item x="383"/>
        <item x="111"/>
        <item x="673"/>
        <item x="147"/>
        <item x="724"/>
        <item x="46"/>
        <item x="523"/>
        <item x="31"/>
        <item x="25"/>
        <item x="67"/>
        <item x="321"/>
        <item x="371"/>
        <item x="276"/>
        <item x="87"/>
        <item x="562"/>
        <item x="358"/>
        <item x="86"/>
        <item x="312"/>
        <item x="110"/>
        <item x="834"/>
        <item x="206"/>
        <item x="330"/>
        <item x="428"/>
        <item x="621"/>
        <item x="317"/>
        <item x="441"/>
        <item x="687"/>
        <item x="535"/>
        <item x="116"/>
        <item x="563"/>
        <item x="174"/>
        <item x="438"/>
        <item x="619"/>
        <item x="7"/>
        <item x="791"/>
        <item x="224"/>
        <item x="256"/>
        <item x="516"/>
        <item x="320"/>
        <item x="437"/>
        <item x="777"/>
        <item x="705"/>
        <item x="809"/>
        <item x="617"/>
        <item x="288"/>
        <item x="539"/>
        <item x="6"/>
        <item x="618"/>
        <item x="336"/>
        <item x="221"/>
        <item x="259"/>
        <item x="373"/>
        <item x="454"/>
        <item x="471"/>
        <item x="190"/>
        <item x="117"/>
        <item x="853"/>
        <item x="773"/>
        <item x="14"/>
        <item x="696"/>
        <item x="458"/>
        <item x="392"/>
        <item x="408"/>
        <item x="663"/>
        <item x="313"/>
        <item x="455"/>
        <item x="229"/>
        <item x="469"/>
        <item x="436"/>
        <item x="850"/>
        <item x="327"/>
        <item x="435"/>
        <item x="644"/>
        <item x="325"/>
        <item x="465"/>
        <item x="33"/>
        <item x="546"/>
        <item x="709"/>
        <item x="426"/>
        <item x="53"/>
        <item x="552"/>
        <item x="832"/>
        <item x="714"/>
        <item x="633"/>
        <item x="708"/>
        <item x="425"/>
        <item x="573"/>
        <item x="261"/>
        <item x="202"/>
        <item x="409"/>
        <item x="98"/>
        <item x="453"/>
        <item x="356"/>
        <item x="723"/>
        <item x="61"/>
        <item x="47"/>
        <item x="236"/>
        <item x="252"/>
        <item x="636"/>
        <item x="681"/>
        <item x="215"/>
        <item x="518"/>
        <item x="676"/>
        <item x="70"/>
        <item x="497"/>
        <item x="670"/>
        <item x="161"/>
        <item x="323"/>
        <item x="652"/>
        <item x="427"/>
        <item x="391"/>
        <item x="514"/>
        <item x="761"/>
        <item x="525"/>
        <item x="660"/>
        <item x="163"/>
        <item x="20"/>
        <item x="230"/>
        <item x="15"/>
        <item x="495"/>
        <item x="149"/>
        <item x="828"/>
        <item x="741"/>
        <item x="827"/>
        <item x="706"/>
        <item x="231"/>
        <item x="242"/>
        <item x="394"/>
        <item x="380"/>
        <item x="852"/>
        <item x="171"/>
        <item x="291"/>
        <item x="700"/>
        <item x="593"/>
        <item x="99"/>
        <item x="816"/>
        <item x="159"/>
        <item x="800"/>
        <item x="762"/>
        <item x="377"/>
        <item x="694"/>
        <item x="744"/>
        <item x="58"/>
        <item x="414"/>
        <item x="753"/>
        <item x="264"/>
        <item x="415"/>
        <item x="100"/>
        <item x="232"/>
        <item x="861"/>
        <item x="381"/>
        <item x="623"/>
        <item x="254"/>
        <item x="481"/>
        <item x="647"/>
        <item x="482"/>
        <item x="726"/>
        <item x="648"/>
        <item x="66"/>
        <item x="467"/>
        <item x="702"/>
        <item x="483"/>
        <item x="311"/>
        <item x="348"/>
        <item x="821"/>
        <item x="656"/>
        <item x="620"/>
        <item x="178"/>
        <item x="767"/>
        <item x="303"/>
        <item x="504"/>
        <item x="493"/>
        <item x="340"/>
        <item x="701"/>
        <item x="575"/>
        <item x="284"/>
        <item x="266"/>
        <item x="729"/>
        <item x="322"/>
        <item x="362"/>
        <item x="334"/>
        <item x="433"/>
        <item x="198"/>
        <item x="815"/>
        <item x="804"/>
        <item x="641"/>
        <item x="346"/>
        <item x="390"/>
        <item x="549"/>
        <item x="95"/>
        <item x="112"/>
        <item x="144"/>
        <item x="302"/>
        <item x="784"/>
        <item x="274"/>
        <item x="432"/>
        <item x="156"/>
        <item x="416"/>
        <item x="257"/>
        <item x="547"/>
        <item x="599"/>
        <item x="737"/>
        <item x="277"/>
        <item x="680"/>
        <item x="718"/>
        <item x="52"/>
        <item x="507"/>
        <item x="342"/>
        <item x="27"/>
        <item x="577"/>
        <item x="661"/>
        <item x="719"/>
        <item x="365"/>
        <item x="192"/>
        <item x="639"/>
        <item x="35"/>
        <item x="610"/>
        <item x="746"/>
        <item x="476"/>
        <item x="82"/>
        <item x="449"/>
        <item x="650"/>
        <item x="17"/>
        <item x="333"/>
        <item x="179"/>
        <item x="665"/>
        <item x="430"/>
        <item x="299"/>
        <item x="819"/>
        <item x="658"/>
        <item x="786"/>
        <item x="503"/>
        <item x="211"/>
        <item x="856"/>
        <item x="114"/>
        <item x="457"/>
        <item x="653"/>
        <item x="711"/>
        <item x="488"/>
        <item x="1"/>
        <item x="128"/>
        <item x="241"/>
        <item x="712"/>
        <item x="337"/>
        <item x="310"/>
        <item x="765"/>
        <item x="740"/>
        <item x="191"/>
        <item x="240"/>
        <item x="646"/>
        <item x="668"/>
        <item x="131"/>
        <item x="721"/>
        <item x="566"/>
        <item x="157"/>
        <item x="141"/>
        <item x="300"/>
        <item x="803"/>
        <item x="208"/>
        <item x="393"/>
        <item x="456"/>
        <item x="591"/>
        <item x="592"/>
        <item x="792"/>
        <item x="173"/>
        <item x="238"/>
        <item x="629"/>
        <item x="132"/>
        <item x="142"/>
        <item x="167"/>
        <item x="166"/>
        <item x="217"/>
        <item x="782"/>
        <item x="565"/>
        <item x="725"/>
        <item x="561"/>
        <item t="default"/>
      </items>
    </pivotField>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numFmtId="44" showAll="0">
      <items count="1881">
        <item h="1" x="945"/>
        <item h="1" x="729"/>
        <item h="1" x="63"/>
        <item h="1" x="1145"/>
        <item x="319"/>
        <item h="1" x="990"/>
        <item h="1" x="3"/>
        <item h="1" x="378"/>
        <item h="1" x="1134"/>
        <item h="1" x="1205"/>
        <item h="1" x="177"/>
        <item h="1" x="94"/>
        <item h="1" x="865"/>
        <item h="1" x="414"/>
        <item h="1" x="366"/>
        <item h="1" x="1173"/>
        <item h="1" x="243"/>
        <item h="1" x="568"/>
        <item h="1" x="1491"/>
        <item h="1" x="1592"/>
        <item h="1" x="473"/>
        <item h="1" x="302"/>
        <item h="1" x="1167"/>
        <item h="1" x="320"/>
        <item h="1" x="769"/>
        <item h="1" x="845"/>
        <item h="1" x="527"/>
        <item h="1" x="16"/>
        <item h="1" x="727"/>
        <item h="1" x="471"/>
        <item h="1" x="659"/>
        <item h="1" x="1819"/>
        <item h="1" x="833"/>
        <item h="1" x="1379"/>
        <item h="1" x="64"/>
        <item h="1" x="1618"/>
        <item h="1" x="489"/>
        <item h="1" x="972"/>
        <item h="1" x="1706"/>
        <item h="1" x="222"/>
        <item h="1" x="1657"/>
        <item h="1" x="592"/>
        <item h="1" x="1568"/>
        <item h="1" x="328"/>
        <item h="1" x="426"/>
        <item h="1" x="1326"/>
        <item h="1" x="501"/>
        <item h="1" x="1141"/>
        <item h="1" x="1557"/>
        <item h="1" x="1503"/>
        <item h="1" x="770"/>
        <item h="1" x="978"/>
        <item h="1" x="905"/>
        <item h="1" x="264"/>
        <item h="1" x="1721"/>
        <item h="1" x="120"/>
        <item h="1" x="217"/>
        <item h="1" x="710"/>
        <item h="1" x="1342"/>
        <item h="1" x="1225"/>
        <item h="1" x="60"/>
        <item h="1" x="58"/>
        <item h="1" x="1216"/>
        <item h="1" x="1344"/>
        <item h="1" x="1704"/>
        <item h="1" x="301"/>
        <item h="1" x="1588"/>
        <item h="1" x="785"/>
        <item h="1" x="616"/>
        <item h="1" x="192"/>
        <item h="1" x="581"/>
        <item h="1" x="41"/>
        <item h="1" x="1008"/>
        <item h="1" x="354"/>
        <item h="1" x="402"/>
        <item h="1" x="1331"/>
        <item h="1" x="798"/>
        <item h="1" x="1513"/>
        <item h="1" x="886"/>
        <item h="1" x="108"/>
        <item h="1" x="788"/>
        <item h="1" x="761"/>
        <item h="1" x="915"/>
        <item h="1" x="1010"/>
        <item h="1" x="1140"/>
        <item h="1" x="1045"/>
        <item h="1" x="1111"/>
        <item h="1" x="517"/>
        <item h="1" x="1370"/>
        <item h="1" x="439"/>
        <item h="1" x="156"/>
        <item h="1" x="1069"/>
        <item h="1" x="40"/>
        <item h="1" x="131"/>
        <item h="1" x="796"/>
        <item h="1" x="1281"/>
        <item h="1" x="188"/>
        <item h="1" x="589"/>
        <item h="1" x="1090"/>
        <item h="1" x="552"/>
        <item h="1" x="1747"/>
        <item h="1" x="923"/>
        <item h="1" x="868"/>
        <item h="1" x="1154"/>
        <item h="1" x="1190"/>
        <item h="1" x="1812"/>
        <item h="1" x="936"/>
        <item h="1" x="1764"/>
        <item h="1" x="44"/>
        <item h="1" x="1584"/>
        <item h="1" x="1590"/>
        <item h="1" x="30"/>
        <item h="1" x="310"/>
        <item h="1" x="1133"/>
        <item h="1" x="952"/>
        <item h="1" x="284"/>
        <item h="1" x="297"/>
        <item h="1" x="1614"/>
        <item h="1" x="1278"/>
        <item h="1" x="889"/>
        <item h="1" x="421"/>
        <item h="1" x="333"/>
        <item h="1" x="1693"/>
        <item h="1" x="1155"/>
        <item h="1" x="440"/>
        <item h="1" x="1250"/>
        <item h="1" x="774"/>
        <item h="1" x="260"/>
        <item h="1" x="28"/>
        <item h="1" x="1738"/>
        <item h="1" x="1121"/>
        <item h="1" x="1040"/>
        <item h="1" x="546"/>
        <item h="1" x="1204"/>
        <item h="1" x="363"/>
        <item h="1" x="1815"/>
        <item h="1" x="214"/>
        <item h="1" x="1195"/>
        <item h="1" x="197"/>
        <item h="1" x="888"/>
        <item h="1" x="612"/>
        <item h="1" x="355"/>
        <item h="1" x="122"/>
        <item h="1" x="1339"/>
        <item h="1" x="1014"/>
        <item h="1" x="0"/>
        <item h="1" x="890"/>
        <item h="1" x="763"/>
        <item h="1" x="293"/>
        <item h="1" x="662"/>
        <item h="1" x="92"/>
        <item h="1" x="643"/>
        <item h="1" x="1033"/>
        <item h="1" x="15"/>
        <item h="1" x="564"/>
        <item h="1" x="1071"/>
        <item h="1" x="175"/>
        <item h="1" x="903"/>
        <item h="1" x="389"/>
        <item h="1" x="1685"/>
        <item h="1" x="458"/>
        <item h="1" x="1844"/>
        <item h="1" x="1774"/>
        <item h="1" x="595"/>
        <item h="1" x="976"/>
        <item h="1" x="1695"/>
        <item h="1" x="1700"/>
        <item h="1" x="1260"/>
        <item h="1" x="968"/>
        <item h="1" x="59"/>
        <item h="1" x="34"/>
        <item h="1" x="1371"/>
        <item h="1" x="161"/>
        <item h="1" x="334"/>
        <item h="1" x="31"/>
        <item h="1" x="1182"/>
        <item h="1" x="623"/>
        <item h="1" x="285"/>
        <item h="1" x="1791"/>
        <item h="1" x="251"/>
        <item h="1" x="723"/>
        <item h="1" x="24"/>
        <item h="1" x="538"/>
        <item h="1" x="694"/>
        <item h="1" x="225"/>
        <item h="1" x="1414"/>
        <item h="1" x="691"/>
        <item h="1" x="1542"/>
        <item h="1" x="1272"/>
        <item h="1" x="737"/>
        <item h="1" x="1073"/>
        <item h="1" x="196"/>
        <item h="1" x="429"/>
        <item h="1" x="1655"/>
        <item h="1" x="1765"/>
        <item h="1" x="1699"/>
        <item h="1" x="87"/>
        <item h="1" x="562"/>
        <item h="1" x="1827"/>
        <item h="1" x="569"/>
        <item h="1" x="202"/>
        <item h="1" x="1709"/>
        <item h="1" x="1463"/>
        <item h="1" x="812"/>
        <item h="1" x="705"/>
        <item h="1" x="840"/>
        <item h="1" x="1545"/>
        <item h="1" x="55"/>
        <item h="1" x="973"/>
        <item h="1" x="577"/>
        <item h="1" x="567"/>
        <item h="1" x="529"/>
        <item h="1" x="1783"/>
        <item h="1" x="751"/>
        <item h="1" x="844"/>
        <item h="1" x="975"/>
        <item h="1" x="1652"/>
        <item h="1" x="780"/>
        <item h="1" x="149"/>
        <item h="1" x="1737"/>
        <item h="1" x="892"/>
        <item h="1" x="1323"/>
        <item h="1" x="1781"/>
        <item h="1" x="912"/>
        <item h="1" x="1468"/>
        <item h="1" x="209"/>
        <item h="1" x="1161"/>
        <item h="1" x="749"/>
        <item h="1" x="717"/>
        <item h="1" x="630"/>
        <item h="1" x="1817"/>
        <item h="1" x="359"/>
        <item h="1" x="79"/>
        <item h="1" x="159"/>
        <item h="1" x="1091"/>
        <item h="1" x="1110"/>
        <item h="1" x="1410"/>
        <item h="1" x="1795"/>
        <item h="1" x="107"/>
        <item h="1" x="96"/>
        <item h="1" x="1736"/>
        <item h="1" x="338"/>
        <item h="1" x="1127"/>
        <item h="1" x="1775"/>
        <item h="1" x="232"/>
        <item h="1" x="1119"/>
        <item h="1" x="1118"/>
        <item h="1" x="1713"/>
        <item h="1" x="992"/>
        <item h="1" x="124"/>
        <item h="1" x="1423"/>
        <item h="1" x="1087"/>
        <item h="1" x="916"/>
        <item h="1" x="451"/>
        <item h="1" x="1027"/>
        <item h="1" x="695"/>
        <item h="1" x="1026"/>
        <item h="1" x="565"/>
        <item h="1" x="1255"/>
        <item h="1" x="27"/>
        <item h="1" x="1095"/>
        <item h="1" x="1123"/>
        <item h="1" x="1790"/>
        <item h="1" x="1734"/>
        <item h="1" x="829"/>
        <item h="1" x="1249"/>
        <item h="1" x="779"/>
        <item h="1" x="1028"/>
        <item h="1" x="139"/>
        <item h="1" x="172"/>
        <item h="1" x="1139"/>
        <item h="1" x="1149"/>
        <item h="1" x="411"/>
        <item h="1" x="1863"/>
        <item h="1" x="332"/>
        <item h="1" x="803"/>
        <item h="1" x="596"/>
        <item h="1" x="1391"/>
        <item h="1" x="1488"/>
        <item h="1" x="1787"/>
        <item h="1" x="485"/>
        <item h="1" x="777"/>
        <item h="1" x="1301"/>
        <item h="1" x="1877"/>
        <item h="1" x="919"/>
        <item h="1" x="62"/>
        <item h="1" x="335"/>
        <item h="1" x="104"/>
        <item h="1" x="1124"/>
        <item h="1" x="1615"/>
        <item h="1" x="499"/>
        <item h="1" x="746"/>
        <item h="1" x="1351"/>
        <item h="1" x="1109"/>
        <item h="1" x="199"/>
        <item h="1" x="697"/>
        <item h="1" x="834"/>
        <item h="1" x="126"/>
        <item h="1" x="1386"/>
        <item h="1" x="204"/>
        <item h="1" x="385"/>
        <item h="1" x="1432"/>
        <item h="1" x="427"/>
        <item h="1" x="665"/>
        <item h="1" x="268"/>
        <item h="1" x="1448"/>
        <item h="1" x="460"/>
        <item h="1" x="907"/>
        <item h="1" x="1218"/>
        <item h="1" x="721"/>
        <item h="1" x="1390"/>
        <item h="1" x="388"/>
        <item h="1" x="390"/>
        <item h="1" x="857"/>
        <item h="1" x="113"/>
        <item h="1" x="212"/>
        <item h="1" x="370"/>
        <item h="1" x="1714"/>
        <item h="1" x="1591"/>
        <item h="1" x="1504"/>
        <item h="1" x="1392"/>
        <item h="1" x="412"/>
        <item h="1" x="88"/>
        <item h="1" x="1828"/>
        <item h="1" x="1716"/>
        <item h="1" x="168"/>
        <item h="1" x="100"/>
        <item h="1" x="1416"/>
        <item h="1" x="1820"/>
        <item h="1" x="331"/>
        <item h="1" x="258"/>
        <item h="1" x="1356"/>
        <item h="1" x="909"/>
        <item h="1" x="66"/>
        <item h="1" x="1613"/>
        <item h="1" x="1324"/>
        <item h="1" x="191"/>
        <item h="1" x="918"/>
        <item h="1" x="1548"/>
        <item h="1" x="773"/>
        <item h="1" x="428"/>
        <item h="1" x="1676"/>
        <item h="1" x="1610"/>
        <item h="1" x="679"/>
        <item h="1" x="1291"/>
        <item h="1" x="133"/>
        <item h="1" x="742"/>
        <item h="1" x="712"/>
        <item h="1" x="786"/>
        <item h="1" x="20"/>
        <item h="1" x="325"/>
        <item h="1" x="1857"/>
        <item h="1" x="229"/>
        <item h="1" x="590"/>
        <item h="1" x="1268"/>
        <item h="1" x="1016"/>
        <item h="1" x="1196"/>
        <item h="1" x="272"/>
        <item h="1" x="1773"/>
        <item h="1" x="281"/>
        <item h="1" x="1628"/>
        <item h="1" x="1814"/>
        <item h="1" x="155"/>
        <item h="1" x="1443"/>
        <item h="1" x="941"/>
        <item h="1" x="483"/>
        <item h="1" x="377"/>
        <item h="1" x="1352"/>
        <item h="1" x="1758"/>
        <item h="1" x="673"/>
        <item h="1" x="1867"/>
        <item h="1" x="957"/>
        <item h="1" x="800"/>
        <item h="1" x="745"/>
        <item h="1" x="641"/>
        <item h="1" x="1317"/>
        <item h="1" x="954"/>
        <item h="1" x="1839"/>
        <item h="1" x="1715"/>
        <item h="1" x="1479"/>
        <item h="1" x="299"/>
        <item h="1" x="36"/>
        <item h="1" x="1533"/>
        <item h="1" x="536"/>
        <item h="1" x="18"/>
        <item h="1" x="732"/>
        <item h="1" x="1198"/>
        <item h="1" x="1725"/>
        <item h="1" x="221"/>
        <item h="1" x="74"/>
        <item h="1" x="1017"/>
        <item h="1" x="1611"/>
        <item h="1" x="189"/>
        <item h="1" x="127"/>
        <item h="1" x="171"/>
        <item h="1" x="553"/>
        <item h="1" x="1015"/>
        <item h="1" x="1845"/>
        <item h="1" x="1483"/>
        <item h="1" x="409"/>
        <item h="1" x="1181"/>
        <item h="1" x="1665"/>
        <item h="1" x="67"/>
        <item h="1" x="598"/>
        <item h="1" x="143"/>
        <item h="1" x="683"/>
        <item h="1" x="693"/>
        <item h="1" x="1006"/>
        <item h="1" x="394"/>
        <item h="1" x="1084"/>
        <item h="1" x="176"/>
        <item h="1" x="1126"/>
        <item h="1" x="789"/>
        <item h="1" x="543"/>
        <item h="1" x="587"/>
        <item h="1" x="266"/>
        <item h="1" x="799"/>
        <item h="1" x="744"/>
        <item h="1" x="140"/>
        <item h="1" x="465"/>
        <item h="1" x="1870"/>
        <item h="1" x="436"/>
        <item h="1" x="1843"/>
        <item h="1" x="969"/>
        <item h="1" x="1833"/>
        <item h="1" x="457"/>
        <item h="1" x="1271"/>
        <item h="1" x="42"/>
        <item h="1" x="1057"/>
        <item h="1" x="502"/>
        <item h="1" x="604"/>
        <item h="1" x="1280"/>
        <item h="1" x="1701"/>
        <item h="1" x="1566"/>
        <item h="1" x="76"/>
        <item h="1" x="740"/>
        <item h="1" x="1445"/>
        <item h="1" x="234"/>
        <item h="1" x="65"/>
        <item h="1" x="1367"/>
        <item h="1" x="811"/>
        <item h="1" x="1776"/>
        <item h="1" x="1022"/>
        <item h="1" x="949"/>
        <item h="1" x="692"/>
        <item h="1" x="78"/>
        <item h="1" x="1743"/>
        <item h="1" x="794"/>
        <item h="1" x="1049"/>
        <item h="1" x="1307"/>
        <item h="1" x="1039"/>
        <item h="1" x="758"/>
        <item h="1" x="853"/>
        <item h="1" x="1583"/>
        <item h="1" x="1122"/>
        <item h="1" x="109"/>
        <item h="1" x="450"/>
        <item h="1" x="1304"/>
        <item h="1" x="951"/>
        <item h="1" x="117"/>
        <item h="1" x="766"/>
        <item h="1" x="1065"/>
        <item h="1" x="1731"/>
        <item h="1" x="750"/>
        <item h="1" x="808"/>
        <item h="1" x="227"/>
        <item h="1" x="1831"/>
        <item h="1" x="928"/>
        <item h="1" x="822"/>
        <item h="1" x="1362"/>
        <item h="1" x="153"/>
        <item h="1" x="522"/>
        <item h="1" x="1564"/>
        <item h="1" x="1821"/>
        <item h="1" x="654"/>
        <item h="1" x="1144"/>
        <item h="1" x="480"/>
        <item h="1" x="1253"/>
        <item h="1" x="883"/>
        <item h="1" x="1005"/>
        <item h="1" x="19"/>
        <item h="1" x="340"/>
        <item h="1" x="632"/>
        <item h="1" x="253"/>
        <item h="1" x="574"/>
        <item h="1" x="738"/>
        <item h="1" x="415"/>
        <item h="1" x="463"/>
        <item h="1" x="180"/>
        <item h="1" x="765"/>
        <item h="1" x="54"/>
        <item h="1" x="147"/>
        <item h="1" x="576"/>
        <item h="1" x="974"/>
        <item h="1" x="1086"/>
        <item h="1" x="846"/>
        <item h="1" x="771"/>
        <item h="1" x="802"/>
        <item h="1" x="295"/>
        <item h="1" x="330"/>
        <item h="1" x="445"/>
        <item h="1" x="670"/>
        <item h="1" x="1384"/>
        <item h="1" x="734"/>
        <item h="1" x="1437"/>
        <item h="1" x="165"/>
        <item h="1" x="112"/>
        <item h="1" x="119"/>
        <item h="1" x="205"/>
        <item h="1" x="1536"/>
        <item h="1" x="434"/>
        <item h="1" x="238"/>
        <item h="1" x="703"/>
        <item h="1" x="223"/>
        <item h="1" x="261"/>
        <item h="1" x="994"/>
        <item h="1" x="964"/>
        <item h="1" x="1677"/>
        <item h="1" x="1261"/>
        <item h="1" x="1800"/>
        <item h="1" x="778"/>
        <item h="1" x="531"/>
        <item h="1" x="1785"/>
        <item h="1" x="704"/>
        <item h="1" x="708"/>
        <item h="1" x="1418"/>
        <item h="1" x="1746"/>
        <item h="1" x="1125"/>
        <item h="1" x="1168"/>
        <item h="1" x="368"/>
        <item h="1" x="1102"/>
        <item h="1" x="1"/>
        <item h="1" x="1675"/>
        <item h="1" x="775"/>
        <item h="1" x="535"/>
        <item h="1" x="1062"/>
        <item h="1" x="1055"/>
        <item h="1" x="1512"/>
        <item h="1" x="1415"/>
        <item h="1" x="1846"/>
        <item h="1" x="70"/>
        <item h="1" x="1585"/>
        <item h="1" x="1383"/>
        <item h="1" x="1860"/>
        <item h="1" x="417"/>
        <item h="1" x="782"/>
        <item h="1" x="1762"/>
        <item h="1" x="1080"/>
        <item h="1" x="470"/>
        <item h="1" x="219"/>
        <item h="1" x="324"/>
        <item h="1" x="397"/>
        <item h="1" x="514"/>
        <item h="1" x="1670"/>
        <item h="1" x="570"/>
        <item h="1" x="203"/>
        <item h="1" x="1093"/>
        <item h="1" x="1213"/>
        <item h="1" x="518"/>
        <item h="1" x="1193"/>
        <item h="1" x="713"/>
        <item h="1" x="453"/>
        <item h="1" x="1131"/>
        <item h="1" x="1757"/>
        <item h="1" x="435"/>
        <item h="1" x="961"/>
        <item h="1" x="797"/>
        <item h="1" x="283"/>
        <item h="1" x="110"/>
        <item h="1" x="1531"/>
        <item h="1" x="958"/>
        <item h="1" x="1671"/>
        <item h="1" x="23"/>
        <item h="1" x="386"/>
        <item h="1" x="534"/>
        <item h="1" x="855"/>
        <item h="1" x="842"/>
        <item h="1" x="887"/>
        <item h="1" x="1770"/>
        <item h="1" x="813"/>
        <item h="1" x="459"/>
        <item h="1" x="125"/>
        <item h="1" x="876"/>
        <item h="1" x="1565"/>
        <item h="1" x="90"/>
        <item h="1" x="725"/>
        <item h="1" x="944"/>
        <item h="1" x="1343"/>
        <item h="1" x="111"/>
        <item h="1" x="461"/>
        <item h="1" x="1666"/>
        <item h="1" x="71"/>
        <item h="1" x="497"/>
        <item h="1" x="1128"/>
        <item h="1" x="558"/>
        <item h="1" x="294"/>
        <item h="1" x="649"/>
        <item h="1" x="413"/>
        <item h="1" x="748"/>
        <item h="1" x="1626"/>
        <item h="1" x="827"/>
        <item h="1" x="1534"/>
        <item h="1" x="101"/>
        <item h="1" x="1135"/>
        <item h="1" x="741"/>
        <item h="1" x="824"/>
        <item h="1" x="45"/>
        <item h="1" x="1878"/>
        <item h="1" x="759"/>
        <item h="1" x="1115"/>
        <item h="1" x="605"/>
        <item h="1" x="682"/>
        <item h="1" x="521"/>
        <item h="1" x="351"/>
        <item h="1" x="183"/>
        <item h="1" x="11"/>
        <item h="1" x="254"/>
        <item h="1" x="486"/>
        <item h="1" x="157"/>
        <item h="1" x="956"/>
        <item h="1" x="647"/>
        <item h="1" x="1556"/>
        <item h="1" x="1348"/>
        <item h="1" x="810"/>
        <item h="1" x="1164"/>
        <item h="1" x="1684"/>
        <item h="1" x="442"/>
        <item h="1" x="1434"/>
        <item h="1" x="61"/>
        <item h="1" x="633"/>
        <item h="1" x="312"/>
        <item h="1" x="1142"/>
        <item h="1" x="1493"/>
        <item h="1" x="1824"/>
        <item h="1" x="1553"/>
        <item h="1" x="494"/>
        <item h="1" x="512"/>
        <item h="1" x="349"/>
        <item h="1" x="795"/>
        <item h="1" x="1277"/>
        <item h="1" x="674"/>
        <item h="1" x="313"/>
        <item h="1" x="303"/>
        <item h="1" x="1859"/>
        <item h="1" x="1376"/>
        <item h="1" x="1292"/>
        <item h="1" x="1368"/>
        <item h="1" x="593"/>
        <item h="1" x="525"/>
        <item h="1" x="1405"/>
        <item h="1" x="1601"/>
        <item h="1" x="636"/>
        <item h="1" x="408"/>
        <item h="1" x="446"/>
        <item h="1" x="924"/>
        <item h="1" x="1484"/>
        <item h="1" x="479"/>
        <item h="1" x="53"/>
        <item h="1" x="555"/>
        <item h="1" x="32"/>
        <item h="1" x="1647"/>
        <item h="1" x="1799"/>
        <item h="1" x="1540"/>
        <item h="1" x="337"/>
        <item h="1" x="1464"/>
        <item h="1" x="424"/>
        <item h="1" x="184"/>
        <item h="1" x="1739"/>
        <item h="1" x="656"/>
        <item h="1" x="1849"/>
        <item h="1" x="369"/>
        <item h="1" x="1842"/>
        <item h="1" x="1786"/>
        <item h="1" x="1710"/>
        <item h="1" x="897"/>
        <item h="1" x="1105"/>
        <item h="1" x="1679"/>
        <item h="1" x="1847"/>
        <item h="1" x="1043"/>
        <item h="1" x="783"/>
        <item h="1" x="668"/>
        <item h="1" x="661"/>
        <item h="1" x="869"/>
        <item h="1" x="1667"/>
        <item h="1" x="356"/>
        <item h="1" x="1237"/>
        <item h="1" x="271"/>
        <item h="1" x="921"/>
        <item h="1" x="282"/>
        <item h="1" x="273"/>
        <item h="1" x="835"/>
        <item h="1" x="322"/>
        <item h="1" x="934"/>
        <item h="1" x="391"/>
        <item h="1" x="132"/>
        <item h="1" x="1692"/>
        <item h="1" x="1697"/>
        <item h="1" x="1756"/>
        <item h="1" x="651"/>
        <item h="1" x="1772"/>
        <item h="1" x="1818"/>
        <item h="1" x="1735"/>
        <item h="1" x="280"/>
        <item h="1" x="1741"/>
        <item h="1" x="644"/>
        <item h="1" x="1223"/>
        <item h="1" x="1749"/>
        <item h="1" x="1669"/>
        <item h="1" x="884"/>
        <item h="1" x="609"/>
        <item h="1" x="1007"/>
        <item h="1" x="1186"/>
        <item h="1" x="454"/>
        <item h="1" x="1106"/>
        <item h="1" x="228"/>
        <item h="1" x="1209"/>
        <item h="1" x="1375"/>
        <item h="1" x="276"/>
        <item h="1" x="1515"/>
        <item h="1" x="1551"/>
        <item h="1" x="571"/>
        <item h="1" x="115"/>
        <item h="1" x="1596"/>
        <item h="1" x="1332"/>
        <item h="1" x="1120"/>
        <item h="1" x="849"/>
        <item h="1" x="1221"/>
        <item h="1" x="1619"/>
        <item h="1" x="1041"/>
        <item h="1" x="1816"/>
        <item h="1" x="784"/>
        <item h="1" x="194"/>
        <item h="1" x="1866"/>
        <item h="1" x="597"/>
        <item h="1" x="265"/>
        <item h="1" x="1598"/>
        <item h="1" x="996"/>
        <item h="1" x="1648"/>
        <item h="1" x="1200"/>
        <item h="1" x="806"/>
        <item h="1" x="353"/>
        <item h="1" x="991"/>
        <item h="1" x="246"/>
        <item h="1" x="146"/>
        <item h="1" x="1407"/>
        <item h="1" x="484"/>
        <item h="1" x="259"/>
        <item h="1" x="1806"/>
        <item h="1" x="444"/>
        <item h="1" x="1431"/>
        <item h="1" x="1771"/>
        <item h="1" x="513"/>
        <item h="1" x="689"/>
        <item h="1" x="380"/>
        <item h="1" x="1759"/>
        <item h="1" x="12"/>
        <item h="1" x="1162"/>
        <item h="1" x="908"/>
        <item h="1" x="287"/>
        <item h="1" x="379"/>
        <item h="1" x="545"/>
        <item h="1" x="1580"/>
        <item h="1" x="572"/>
        <item h="1" x="306"/>
        <item h="1" x="684"/>
        <item h="1" x="586"/>
        <item h="1" x="1869"/>
        <item h="1" x="1480"/>
        <item h="1" x="660"/>
        <item h="1" x="1852"/>
        <item h="1" x="1458"/>
        <item h="1" x="262"/>
        <item h="1" x="1207"/>
        <item h="1" x="1511"/>
        <item h="1" x="640"/>
        <item h="1" x="894"/>
        <item h="1" x="1805"/>
        <item h="1" x="1850"/>
        <item h="1" x="831"/>
        <item h="1" x="981"/>
        <item h="1" x="469"/>
        <item h="1" x="448"/>
        <item h="1" x="1740"/>
        <item h="1" x="220"/>
        <item h="1" x="80"/>
        <item h="1" x="56"/>
        <item h="1" x="357"/>
        <item h="1" x="274"/>
        <item h="1" x="606"/>
        <item h="1" x="1274"/>
        <item h="1" x="8"/>
        <item h="1" x="655"/>
        <item h="1" x="1537"/>
        <item h="1" x="419"/>
        <item h="1" x="93"/>
        <item h="1" x="1151"/>
        <item h="1" x="1641"/>
        <item h="1" x="1638"/>
        <item h="1" x="275"/>
        <item h="1" x="1137"/>
        <item h="1" x="943"/>
        <item h="1" x="657"/>
        <item h="1" x="1617"/>
        <item h="1" x="249"/>
        <item h="1" x="707"/>
        <item h="1" x="456"/>
        <item h="1" x="926"/>
        <item h="1" x="1792"/>
        <item h="1" x="760"/>
        <item h="1" x="832"/>
        <item h="1" x="910"/>
        <item h="1" x="959"/>
        <item h="1" x="169"/>
        <item h="1" x="901"/>
        <item h="1" x="1153"/>
        <item h="1" x="1745"/>
        <item h="1" x="237"/>
        <item h="1" x="1674"/>
        <item h="1" x="1478"/>
        <item h="1" x="1754"/>
        <item h="1" x="625"/>
        <item h="1" x="1262"/>
        <item h="1" x="286"/>
        <item h="1" x="1471"/>
        <item h="1" x="1612"/>
        <item h="1" x="1723"/>
        <item h="1" x="1794"/>
        <item h="1" x="739"/>
        <item h="1" x="891"/>
        <item h="1" x="1672"/>
        <item h="1" x="160"/>
        <item h="1" x="902"/>
        <item h="1" x="814"/>
        <item h="1" x="1766"/>
        <item h="1" x="1429"/>
        <item h="1" x="1088"/>
        <item h="1" x="825"/>
        <item h="1" x="1854"/>
        <item h="1" x="533"/>
        <item h="1" x="982"/>
        <item h="1" x="624"/>
        <item h="1" x="1211"/>
        <item h="1" x="671"/>
        <item h="1" x="1438"/>
        <item h="1" x="304"/>
        <item h="1" x="1597"/>
        <item h="1" x="1378"/>
        <item h="1" x="7"/>
        <item h="1" x="475"/>
        <item h="1" x="1673"/>
        <item h="1" x="105"/>
        <item h="1" x="1023"/>
        <item h="1" x="441"/>
        <item h="1" x="1630"/>
        <item h="1" x="503"/>
        <item h="1" x="383"/>
        <item h="1" x="1113"/>
        <item h="1" x="1520"/>
        <item h="1" x="1382"/>
        <item h="1" x="1266"/>
        <item h="1" x="1108"/>
        <item h="1" x="1562"/>
        <item h="1" x="867"/>
        <item h="1" x="1505"/>
        <item h="1" x="1874"/>
        <item h="1" x="323"/>
        <item h="1" x="1645"/>
        <item h="1" x="1308"/>
        <item h="1" x="1554"/>
        <item h="1" x="114"/>
        <item h="1" x="1038"/>
        <item h="1" x="1309"/>
        <item h="1" x="1170"/>
        <item h="1" x="1107"/>
        <item h="1" x="711"/>
        <item h="1" x="381"/>
        <item h="1" x="540"/>
        <item h="1" x="492"/>
        <item h="1" x="291"/>
        <item h="1" x="1092"/>
        <item h="1" x="686"/>
        <item h="1" x="1813"/>
        <item h="1" x="309"/>
        <item h="1" x="638"/>
        <item h="1" x="1336"/>
        <item h="1" x="1587"/>
        <item h="1" x="1807"/>
        <item h="1" x="599"/>
        <item h="1" x="504"/>
        <item h="1" x="1112"/>
        <item h="1" x="1473"/>
        <item h="1" x="1808"/>
        <item h="1" x="1810"/>
        <item h="1" x="1594"/>
        <item h="1" x="1579"/>
        <item h="1" x="946"/>
        <item h="1" x="1656"/>
        <item h="1" x="1404"/>
        <item h="1" x="700"/>
        <item h="1" x="1589"/>
        <item h="1" x="1858"/>
        <item h="1" x="1825"/>
        <item h="1" x="68"/>
        <item h="1" x="602"/>
        <item h="1" x="1178"/>
        <item h="1" x="791"/>
        <item h="1" x="311"/>
        <item h="1" x="466"/>
        <item h="1" x="1467"/>
        <item h="1" x="1616"/>
        <item h="1" x="772"/>
        <item h="1" x="1377"/>
        <item h="1" x="367"/>
        <item h="1" x="1217"/>
        <item h="1" x="178"/>
        <item h="1" x="1829"/>
        <item h="1" x="1451"/>
        <item h="1" x="1524"/>
        <item h="1" x="1227"/>
        <item h="1" x="1235"/>
        <item h="1" x="103"/>
        <item h="1" x="215"/>
        <item h="1" x="343"/>
        <item h="1" x="1428"/>
        <item h="1" x="1373"/>
        <item h="1" x="1310"/>
        <item h="1" x="1789"/>
        <item h="1" x="1575"/>
        <item h="1" x="1549"/>
        <item h="1" x="290"/>
        <item h="1" x="239"/>
        <item h="1" x="48"/>
        <item h="1" x="1510"/>
        <item h="1" x="1508"/>
        <item h="1" x="39"/>
        <item h="1" x="1233"/>
        <item h="1" x="979"/>
        <item h="1" x="1257"/>
        <item h="1" x="136"/>
        <item h="1" x="1214"/>
        <item h="1" x="1353"/>
        <item h="1" x="1472"/>
        <item h="1" x="1169"/>
        <item h="1" x="1359"/>
        <item h="1" x="187"/>
        <item h="1" x="182"/>
        <item h="1" x="476"/>
        <item h="1" x="1409"/>
        <item h="1" x="1528"/>
        <item h="1" x="1311"/>
        <item h="1" x="1408"/>
        <item h="1" x="1690"/>
        <item h="1" x="1636"/>
        <item h="1" x="1469"/>
        <item h="1" x="967"/>
        <item h="1" x="1681"/>
        <item h="1" x="1320"/>
        <item h="1" x="850"/>
        <item h="1" x="837"/>
        <item h="1" x="1637"/>
        <item h="1" x="1029"/>
        <item h="1" x="1361"/>
        <item h="1" x="1722"/>
        <item h="1" x="858"/>
        <item h="1" x="1569"/>
        <item h="1" x="1518"/>
        <item h="1" x="198"/>
        <item h="1" x="1436"/>
        <item h="1" x="1267"/>
        <item h="1" x="142"/>
        <item h="1" x="839"/>
        <item h="1" x="467"/>
        <item h="1" x="1802"/>
        <item h="1" x="86"/>
        <item h="1" x="173"/>
        <item h="1" x="650"/>
        <item h="1" x="621"/>
        <item h="1" x="914"/>
        <item h="1" x="387"/>
        <item h="1" x="1334"/>
        <item h="1" x="1072"/>
        <item h="1" x="231"/>
        <item h="1" x="1661"/>
        <item h="1" x="1328"/>
        <item h="1" x="1502"/>
        <item h="1" x="1208"/>
        <item h="1" x="821"/>
        <item h="1" x="1664"/>
        <item h="1" x="235"/>
        <item h="1" x="43"/>
        <item h="1" x="307"/>
        <item h="1" x="1358"/>
        <item h="1" x="256"/>
        <item h="1" x="1251"/>
        <item h="1" x="1823"/>
        <item h="1" x="637"/>
        <item h="1" x="1486"/>
        <item h="1" x="863"/>
        <item h="1" x="1372"/>
        <item h="1" x="1760"/>
        <item h="1" x="73"/>
        <item h="1" x="1703"/>
        <item h="1" x="1426"/>
        <item h="1" x="955"/>
        <item h="1" x="1496"/>
        <item h="1" x="1132"/>
        <item h="1" x="1032"/>
        <item h="1" x="1096"/>
        <item h="1" x="793"/>
        <item h="1" x="416"/>
        <item h="1" x="620"/>
        <item h="1" x="1294"/>
        <item h="1" x="1402"/>
        <item h="1" x="358"/>
        <item h="1" x="1129"/>
        <item h="1" x="375"/>
        <item h="1" x="591"/>
        <item h="1" x="1411"/>
        <item h="1" x="722"/>
        <item h="1" x="560"/>
        <item h="1" x="401"/>
        <item h="1" x="645"/>
        <item h="1" x="1803"/>
        <item h="1" x="26"/>
        <item h="1" x="1350"/>
        <item h="1" x="995"/>
        <item h="1" x="1097"/>
        <item h="1" x="1051"/>
        <item h="1" x="1668"/>
        <item h="1" x="1804"/>
        <item h="1" x="1662"/>
        <item h="1" x="1573"/>
        <item h="1" x="482"/>
        <item h="1" x="162"/>
        <item h="1" x="1285"/>
        <item h="1" x="507"/>
        <item h="1" x="1192"/>
        <item h="1" x="614"/>
        <item h="1" x="1559"/>
        <item h="1" x="735"/>
        <item h="1" x="98"/>
        <item h="1" x="344"/>
        <item h="1" x="1101"/>
        <item h="1" x="628"/>
        <item h="1" x="1333"/>
        <item h="1" x="1160"/>
        <item h="1" x="547"/>
        <item h="1" x="1425"/>
        <item h="1" x="1541"/>
        <item h="1" x="1076"/>
        <item h="1" x="642"/>
        <item h="1" x="1730"/>
        <item h="1" x="1035"/>
        <item h="1" x="345"/>
        <item h="1" x="1363"/>
        <item h="1" x="838"/>
        <item h="1" x="1172"/>
        <item h="1" x="1526"/>
        <item h="1" x="1165"/>
        <item h="1" x="1001"/>
        <item h="1" x="1083"/>
        <item h="1" x="1752"/>
        <item h="1" x="1497"/>
        <item h="1" x="634"/>
        <item h="1" x="1355"/>
        <item h="1" x="1354"/>
        <item h="1" x="89"/>
        <item h="1" x="1300"/>
        <item h="1" x="1576"/>
        <item h="1" x="515"/>
        <item h="1" x="213"/>
        <item h="1" x="1394"/>
        <item h="1" x="1452"/>
        <item h="1" x="1651"/>
        <item h="1" x="965"/>
        <item h="1" x="462"/>
        <item h="1" x="218"/>
        <item h="1" x="1649"/>
        <item h="1" x="505"/>
        <item h="1" x="179"/>
        <item h="1" x="1570"/>
        <item h="1" x="57"/>
        <item h="1" x="1728"/>
        <item h="1" x="216"/>
        <item h="1" x="935"/>
        <item h="1" x="1003"/>
        <item h="1" x="879"/>
        <item h="1" x="1116"/>
        <item h="1" x="1239"/>
        <item h="1" x="1750"/>
        <item h="1" x="99"/>
        <item h="1" x="1521"/>
        <item h="1" x="288"/>
        <item h="1" x="1366"/>
        <item h="1" x="1232"/>
        <item h="1" x="877"/>
        <item h="1" x="1419"/>
        <item h="1" x="1768"/>
        <item h="1" x="1841"/>
        <item h="1" x="948"/>
        <item h="1" x="917"/>
        <item h="1" x="1346"/>
        <item h="1" x="1189"/>
        <item h="1" x="851"/>
        <item h="1" x="626"/>
        <item h="1" x="896"/>
        <item h="1" x="25"/>
        <item h="1" x="1560"/>
        <item h="1" x="1230"/>
        <item h="1" x="481"/>
        <item h="1" x="1450"/>
        <item h="1" x="977"/>
        <item h="1" x="1689"/>
        <item h="1" x="1295"/>
        <item h="1" x="715"/>
        <item h="1" x="1177"/>
        <item h="1" x="1242"/>
        <item h="1" x="880"/>
        <item h="1" x="9"/>
        <item h="1" x="5"/>
        <item h="1" x="210"/>
        <item h="1" x="371"/>
        <item h="1" x="1283"/>
        <item h="1" x="1136"/>
        <item h="1" x="252"/>
        <item h="1" x="830"/>
        <item h="1" x="339"/>
        <item h="1" x="792"/>
        <item h="1" x="1380"/>
        <item h="1" x="1529"/>
        <item h="1" x="1330"/>
        <item h="1" x="1753"/>
        <item h="1" x="1246"/>
        <item h="1" x="1654"/>
        <item h="1" x="1060"/>
        <item h="1" x="1212"/>
        <item h="1" x="134"/>
        <item h="1" x="361"/>
        <item h="1" x="1365"/>
        <item h="1" x="1687"/>
        <item h="1" x="1259"/>
        <item h="1" x="1600"/>
        <item h="1" x="526"/>
        <item h="1" x="1620"/>
        <item h="1" x="776"/>
        <item h="1" x="1822"/>
        <item h="1" x="1751"/>
        <item h="1" x="1732"/>
        <item h="1" x="1444"/>
        <item h="1" x="809"/>
        <item h="1" x="1100"/>
        <item h="1" x="1019"/>
        <item h="1" x="37"/>
        <item h="1" x="929"/>
        <item h="1" x="1347"/>
        <item h="1" x="2"/>
        <item h="1" x="1459"/>
        <item h="1" x="1357"/>
        <item h="1" x="1809"/>
        <item h="1" x="1197"/>
        <item h="1" x="516"/>
        <item h="1" x="1494"/>
        <item h="1" x="1064"/>
        <item h="1" x="128"/>
        <item h="1" x="443"/>
        <item h="1" x="1644"/>
        <item h="1" x="348"/>
        <item h="1" x="464"/>
        <item h="1" x="698"/>
        <item h="1" x="1462"/>
        <item h="1" x="298"/>
        <item h="1" x="1552"/>
        <item h="1" x="696"/>
        <item h="1" x="1293"/>
        <item h="1" x="129"/>
        <item h="1" x="747"/>
        <item h="1" x="1099"/>
        <item h="1" x="860"/>
        <item h="1" x="875"/>
        <item h="1" x="116"/>
        <item h="1" x="1606"/>
        <item h="1" x="365"/>
        <item h="1" x="1025"/>
        <item h="1" x="248"/>
        <item h="1" x="940"/>
        <item h="1" x="1475"/>
        <item h="1" x="953"/>
        <item h="1" x="828"/>
        <item h="1" x="1030"/>
        <item h="1" x="566"/>
        <item h="1" x="106"/>
        <item h="1" x="167"/>
        <item h="1" x="1078"/>
        <item h="1" x="962"/>
        <item h="1" x="848"/>
        <item h="1" x="1146"/>
        <item h="1" x="537"/>
        <item h="1" x="418"/>
        <item h="1" x="1338"/>
        <item h="1" x="1712"/>
        <item h="1" x="1453"/>
        <item h="1" x="549"/>
        <item h="1" x="326"/>
        <item h="1" x="329"/>
        <item h="1" x="118"/>
        <item h="1" x="856"/>
        <item h="1" x="1179"/>
        <item h="1" x="578"/>
        <item h="1" x="669"/>
        <item h="1" x="46"/>
        <item h="1" x="1621"/>
        <item h="1" x="1779"/>
        <item h="1" x="841"/>
        <item h="1" x="942"/>
        <item h="1" x="1020"/>
        <item h="1" x="987"/>
        <item h="1" x="1632"/>
        <item h="1" x="6"/>
        <item h="1" x="315"/>
        <item h="1" x="557"/>
        <item h="1" x="1046"/>
        <item h="1" x="1571"/>
        <item h="1" x="1282"/>
        <item h="1" x="900"/>
        <item h="1" x="211"/>
        <item h="1" x="1202"/>
        <item h="1" x="1865"/>
        <item h="1" x="1158"/>
        <item h="1" x="1642"/>
        <item h="1" x="164"/>
        <item h="1" x="1275"/>
        <item h="1" x="1561"/>
        <item h="1" x="300"/>
        <item h="1" x="1727"/>
        <item h="1" x="1853"/>
        <item h="1" x="1635"/>
        <item h="1" x="1000"/>
        <item h="1" x="1682"/>
        <item h="1" x="347"/>
        <item h="1" x="847"/>
        <item h="1" x="431"/>
        <item h="1" x="405"/>
        <item h="1" x="1646"/>
        <item h="1" x="137"/>
        <item h="1" x="706"/>
        <item h="1" x="635"/>
        <item h="1" x="1335"/>
        <item h="1" x="1171"/>
        <item h="1" x="510"/>
        <item h="1" x="1729"/>
        <item h="1" x="1599"/>
        <item h="1" x="1220"/>
        <item h="1" x="1871"/>
        <item h="1" x="1138"/>
        <item h="1" x="190"/>
        <item h="1" x="145"/>
        <item h="1" x="731"/>
        <item h="1" x="728"/>
        <item h="1" x="548"/>
        <item h="1" x="519"/>
        <item h="1" x="1018"/>
        <item h="1" x="1270"/>
        <item h="1" x="327"/>
        <item h="1" x="1400"/>
        <item h="1" x="1868"/>
        <item h="1" x="1187"/>
        <item h="1" x="495"/>
        <item h="1" x="474"/>
        <item h="1" x="939"/>
        <item h="1" x="1680"/>
        <item h="1" x="652"/>
        <item h="1" x="508"/>
        <item h="1" x="1547"/>
        <item h="1" x="1470"/>
        <item h="1" x="1313"/>
        <item h="1" x="963"/>
        <item h="1" x="181"/>
        <item h="1" x="1252"/>
        <item h="1" x="1855"/>
        <item h="1" x="72"/>
        <item h="1" x="1044"/>
        <item h="1" x="1784"/>
        <item h="1" x="1572"/>
        <item h="1" x="938"/>
        <item h="1" x="619"/>
        <item h="1" x="663"/>
        <item h="1" x="1456"/>
        <item h="1" x="520"/>
        <item h="1" x="563"/>
        <item h="1" x="1089"/>
        <item h="1" x="1507"/>
        <item h="1" x="292"/>
        <item h="1" x="1286"/>
        <item h="1" x="1340"/>
        <item h="1" x="1851"/>
        <item h="1" x="404"/>
        <item h="1" x="241"/>
        <item h="1" x="1188"/>
        <item h="1" x="1449"/>
        <item h="1" x="787"/>
        <item h="1" x="1830"/>
        <item h="1" x="1070"/>
        <item h="1" x="1835"/>
        <item h="1" x="1509"/>
        <item h="1" x="664"/>
        <item h="1" x="1316"/>
        <item h="1" x="852"/>
        <item h="1" x="1236"/>
        <item h="1" x="1514"/>
        <item h="1" x="123"/>
        <item h="1" x="1602"/>
        <item h="1" x="148"/>
        <item h="1" x="1455"/>
        <item h="1" x="208"/>
        <item h="1" x="1663"/>
        <item h="1" x="396"/>
        <item h="1" x="91"/>
        <item h="1" x="1724"/>
        <item h="1" x="372"/>
        <item h="1" x="658"/>
        <item h="1" x="193"/>
        <item h="1" x="1474"/>
        <item h="1" x="1477"/>
        <item h="1" x="1763"/>
        <item h="1" x="653"/>
        <item h="1" x="1627"/>
        <item h="1" x="836"/>
        <item h="1" x="1744"/>
        <item h="1" x="1074"/>
        <item h="1" x="676"/>
        <item h="1" x="702"/>
        <item h="1" x="893"/>
        <item h="1" x="201"/>
        <item h="1" x="1103"/>
        <item h="1" x="1461"/>
        <item h="1" x="95"/>
        <item h="1" x="1042"/>
        <item h="1" x="881"/>
        <item h="1" x="83"/>
        <item h="1" x="757"/>
        <item h="1" x="1299"/>
        <item h="1" x="1454"/>
        <item h="1" x="677"/>
        <item h="1" x="289"/>
        <item h="1" x="151"/>
        <item h="1" x="1004"/>
        <item h="1" x="873"/>
        <item h="1" x="1639"/>
        <item h="1" x="1519"/>
        <item h="1" x="594"/>
        <item h="1" x="1826"/>
        <item h="1" x="1605"/>
        <item h="1" x="862"/>
        <item h="1" x="1063"/>
        <item h="1" x="730"/>
        <item h="1" x="680"/>
        <item h="1" x="38"/>
        <item h="1" x="1148"/>
        <item h="1" x="937"/>
        <item h="1" x="1593"/>
        <item h="1" x="927"/>
        <item h="1" x="406"/>
        <item h="1" x="986"/>
        <item h="1" x="988"/>
        <item h="1" x="1856"/>
        <item h="1" x="1406"/>
        <item h="1" x="736"/>
        <item h="1" x="947"/>
        <item h="1" x="613"/>
        <item h="1" x="121"/>
        <item h="1" x="392"/>
        <item h="1" x="600"/>
        <item h="1" x="1412"/>
        <item h="1" x="1276"/>
        <item h="1" x="675"/>
        <item h="1" x="639"/>
        <item h="1" x="524"/>
        <item h="1" x="950"/>
        <item h="1" x="815"/>
        <item h="1" x="316"/>
        <item h="1" x="895"/>
        <item h="1" x="154"/>
        <item h="1" x="1066"/>
        <item h="1" x="1199"/>
        <item h="1" x="1567"/>
        <item h="1" x="1054"/>
        <item h="1" x="85"/>
        <item h="1" x="823"/>
        <item h="1" x="716"/>
        <item h="1" x="1248"/>
        <item h="1" x="432"/>
        <item h="1" x="10"/>
        <item h="1" x="1183"/>
        <item h="1" x="1075"/>
        <item h="1" x="1289"/>
        <item h="1" x="150"/>
        <item h="1" x="1245"/>
        <item h="1" x="472"/>
        <item h="1" x="1698"/>
        <item h="1" x="1002"/>
        <item h="1" x="398"/>
        <item h="1" x="1629"/>
        <item h="1" x="478"/>
        <item h="1" x="617"/>
        <item h="1" x="603"/>
        <item h="1" x="1061"/>
        <item h="1" x="1303"/>
        <item h="1" x="509"/>
        <item h="1" x="1079"/>
        <item h="1" x="1476"/>
        <item h="1" x="807"/>
        <item h="1" x="1422"/>
        <item h="1" x="1686"/>
        <item h="1" x="1546"/>
        <item h="1" x="1439"/>
        <item h="1" x="911"/>
        <item h="1" x="1726"/>
        <item h="1" x="1603"/>
        <item h="1" x="997"/>
        <item h="1" x="541"/>
        <item h="1" x="75"/>
        <item h="1" x="1837"/>
        <item h="1" x="966"/>
        <item h="1" x="152"/>
        <item h="1" x="1147"/>
        <item h="1" x="77"/>
        <item h="1" x="185"/>
        <item h="1" x="756"/>
        <item h="1" x="1595"/>
        <item h="1" x="393"/>
        <item h="1" x="925"/>
        <item h="1" x="1417"/>
        <item h="1" x="1447"/>
        <item h="1" x="1157"/>
        <item h="1" x="1608"/>
        <item h="1" x="1582"/>
        <item h="1" x="1288"/>
        <item h="1" x="1395"/>
        <item h="1" x="1798"/>
        <item h="1" x="1624"/>
        <item h="1" x="582"/>
        <item h="1" x="1532"/>
        <item h="1" x="687"/>
        <item h="1" x="618"/>
        <item h="1" x="1337"/>
        <item h="1" x="33"/>
        <item h="1" x="1130"/>
        <item h="1" x="1530"/>
        <item h="1" x="1688"/>
        <item h="1" x="1279"/>
        <item h="1" x="726"/>
        <item h="1" x="1296"/>
        <item h="1" x="1485"/>
        <item h="1" x="1244"/>
        <item h="1" x="1393"/>
        <item h="1" x="1077"/>
        <item h="1" x="733"/>
        <item h="1" x="174"/>
        <item h="1" x="1114"/>
        <item h="1" x="430"/>
        <item h="1" x="1273"/>
        <item h="1" x="200"/>
        <item h="1" x="400"/>
        <item h="1" x="496"/>
        <item h="1" x="362"/>
        <item h="1" x="1457"/>
        <item h="1" x="866"/>
        <item h="1" x="622"/>
        <item h="1" x="1538"/>
        <item h="1" x="1389"/>
        <item h="1" x="1094"/>
        <item h="1" x="861"/>
        <item h="1" x="1401"/>
        <item h="1" x="364"/>
        <item h="1" x="1420"/>
        <item h="1" x="1864"/>
        <item h="1" x="1862"/>
        <item h="1" x="82"/>
        <item h="1" x="1446"/>
        <item h="1" x="1838"/>
        <item h="1" x="1254"/>
        <item h="1" x="420"/>
        <item h="1" x="781"/>
        <item h="1" x="1796"/>
        <item h="1" x="1840"/>
        <item h="1" x="615"/>
        <item h="1" x="1535"/>
        <item h="1" x="913"/>
        <item h="1" x="1387"/>
        <item h="1" x="233"/>
        <item h="1" x="1104"/>
        <item h="1" x="1499"/>
        <item h="1" x="872"/>
        <item h="1" x="1053"/>
        <item h="1" x="755"/>
        <item h="1" x="906"/>
        <item h="1" x="1876"/>
        <item h="1" x="539"/>
        <item h="1" x="1159"/>
        <item h="1" x="980"/>
        <item h="1" x="878"/>
        <item h="1" x="1403"/>
        <item h="1" x="336"/>
        <item h="1" x="1442"/>
        <item h="1" x="608"/>
        <item h="1" x="667"/>
        <item h="1" x="1287"/>
        <item h="1" x="816"/>
        <item h="1" x="170"/>
        <item h="1" x="1058"/>
        <item h="1" x="29"/>
        <item h="1" x="985"/>
        <item h="1" x="1143"/>
        <item h="1" x="556"/>
        <item h="1" x="69"/>
        <item h="1" x="1206"/>
        <item h="1" x="1284"/>
        <item h="1" x="1678"/>
        <item h="1" x="885"/>
        <item h="1" x="1305"/>
        <item h="1" x="1633"/>
        <item h="1" x="1788"/>
        <item h="1" x="382"/>
        <item h="1" x="257"/>
        <item h="1" x="1748"/>
        <item h="1" x="1555"/>
        <item h="1" x="1707"/>
        <item h="1" x="314"/>
        <item h="1" x="1156"/>
        <item h="1" x="559"/>
        <item h="1" x="999"/>
        <item h="1" x="247"/>
        <item h="1" x="244"/>
        <item h="1" x="588"/>
        <item h="1" x="1875"/>
        <item h="1" x="971"/>
        <item h="1" x="308"/>
        <item h="1" x="35"/>
        <item h="1" x="1604"/>
        <item h="1" x="743"/>
        <item h="1" x="1056"/>
        <item h="1" x="826"/>
        <item h="1" x="1263"/>
        <item h="1" x="1421"/>
        <item h="1" x="1381"/>
        <item h="1" x="762"/>
        <item h="1" x="1490"/>
        <item h="1" x="1068"/>
        <item h="1" x="341"/>
        <item h="1" x="1544"/>
        <item h="1" x="933"/>
        <item h="1" x="1578"/>
        <item h="1" x="1329"/>
        <item h="1" x="1527"/>
        <item h="1" x="1290"/>
        <item h="1" x="754"/>
        <item h="1" x="1176"/>
        <item h="1" x="1398"/>
        <item h="1" x="554"/>
        <item h="1" x="488"/>
        <item h="1" x="767"/>
        <item h="1" x="1586"/>
        <item h="1" x="532"/>
        <item h="1" x="1424"/>
        <item h="1" x="1440"/>
        <item h="1" x="752"/>
        <item h="1" x="245"/>
        <item h="1" x="1059"/>
        <item h="1" x="611"/>
        <item h="1" x="882"/>
        <item h="1" x="1696"/>
        <item h="1" x="627"/>
        <item h="1" x="438"/>
        <item h="1" x="1523"/>
        <item h="1" x="993"/>
        <item h="1" x="346"/>
        <item h="1" x="1031"/>
        <item h="1" x="305"/>
        <item h="1" x="1761"/>
        <item h="1" x="236"/>
        <item h="1" x="455"/>
        <item h="1" x="768"/>
        <item h="1" x="970"/>
        <item h="1" x="1047"/>
        <item h="1" x="1460"/>
        <item h="1" x="648"/>
        <item h="1" x="864"/>
        <item h="1" x="1258"/>
        <item h="1" x="922"/>
        <item h="1" x="583"/>
        <item h="1" x="433"/>
        <item h="1" x="646"/>
        <item h="1" x="1314"/>
        <item h="1" x="874"/>
        <item h="1" x="1399"/>
        <item h="1" x="1433"/>
        <item h="1" x="81"/>
        <item h="1" x="790"/>
        <item h="1" x="1166"/>
        <item h="1" x="561"/>
        <item h="1" x="278"/>
        <item h="1" x="270"/>
        <item h="1" x="542"/>
        <item h="1" x="1492"/>
        <item h="1" x="1465"/>
        <item h="1" x="1297"/>
        <item h="1" x="1543"/>
        <item h="1" x="859"/>
        <item h="1" x="376"/>
        <item h="1" x="206"/>
        <item h="1" x="1203"/>
        <item h="1" x="1650"/>
        <item h="1" x="240"/>
        <item h="1" x="195"/>
        <item h="1" x="1034"/>
        <item h="1" x="1801"/>
        <item h="1" x="1021"/>
        <item h="1" x="720"/>
        <item h="1" x="269"/>
        <item h="1" x="1396"/>
        <item h="1" x="818"/>
        <item h="1" x="1247"/>
        <item h="1" x="1872"/>
        <item h="1" x="144"/>
        <item h="1" x="1702"/>
        <item h="1" x="1397"/>
        <item h="1" x="49"/>
        <item h="1" x="1495"/>
        <item h="1" x="530"/>
        <item h="1" x="1385"/>
        <item h="1" x="1435"/>
        <item h="1" x="1767"/>
        <item h="1" x="130"/>
        <item h="1" x="186"/>
        <item h="1" x="1609"/>
        <item h="1" x="701"/>
        <item h="1" x="709"/>
        <item h="1" x="899"/>
        <item h="1" x="1742"/>
        <item h="1" x="843"/>
        <item h="1" x="666"/>
        <item h="1" x="163"/>
        <item h="1" x="1312"/>
        <item h="1" x="452"/>
        <item h="1" x="819"/>
        <item h="1" x="321"/>
        <item h="1" x="898"/>
        <item h="1" x="447"/>
        <item h="1" x="1024"/>
        <item h="1" x="1048"/>
        <item h="1" x="1052"/>
        <item h="1" x="631"/>
        <item h="1" x="1558"/>
        <item h="1" x="1302"/>
        <item h="1" x="493"/>
        <item h="1" x="528"/>
        <item h="1" x="1201"/>
        <item h="1" x="1640"/>
        <item h="1" x="17"/>
        <item h="1" x="1082"/>
        <item h="1" x="1226"/>
        <item h="1" x="1705"/>
        <item h="1" x="607"/>
        <item h="1" x="544"/>
        <item h="1" x="1152"/>
        <item h="1" x="1319"/>
        <item h="1" x="487"/>
        <item h="1" x="1369"/>
        <item h="1" x="1234"/>
        <item h="1" x="279"/>
        <item h="1" x="250"/>
        <item h="1" x="1175"/>
        <item h="1" x="1150"/>
        <item h="1" x="437"/>
        <item h="1" x="1163"/>
        <item h="1" x="1256"/>
        <item h="1" x="1581"/>
        <item h="1" x="584"/>
        <item h="1" x="1194"/>
        <item h="1" x="1517"/>
        <item h="1" x="477"/>
        <item h="1" x="718"/>
        <item h="1" x="1498"/>
        <item h="1" x="1694"/>
        <item h="1" x="230"/>
        <item h="1" x="1306"/>
        <item h="1" x="1539"/>
        <item h="1" x="50"/>
        <item h="1" x="1711"/>
        <item h="1" x="1298"/>
        <item h="1" x="1836"/>
        <item h="1" x="1360"/>
        <item h="1" x="1720"/>
        <item h="1" x="425"/>
        <item h="1" x="1388"/>
        <item h="1" x="1081"/>
        <item h="1" x="1264"/>
        <item h="1" x="498"/>
        <item h="1" x="277"/>
        <item h="1" x="1861"/>
        <item h="1" x="1622"/>
        <item h="1" x="263"/>
        <item h="1" x="1341"/>
        <item h="1" x="384"/>
        <item h="1" x="1780"/>
        <item h="1" x="1231"/>
        <item h="1" x="1098"/>
        <item h="1" x="610"/>
        <item h="1" x="395"/>
        <item h="1" x="1180"/>
        <item h="1" x="352"/>
        <item h="1" x="449"/>
        <item h="1" x="1733"/>
        <item h="1" x="1793"/>
        <item h="1" x="52"/>
        <item h="1" x="1374"/>
        <item h="1" x="1769"/>
        <item h="1" x="817"/>
        <item h="1" x="870"/>
        <item h="1" x="998"/>
        <item h="1" x="14"/>
        <item h="1" x="500"/>
        <item h="1" x="506"/>
        <item h="1" x="920"/>
        <item h="1" x="1577"/>
        <item h="1" x="1659"/>
        <item h="1" x="1489"/>
        <item h="1" x="255"/>
        <item h="1" x="1625"/>
        <item h="1" x="724"/>
        <item h="1" x="84"/>
        <item h="1" x="714"/>
        <item h="1" x="1522"/>
        <item h="1" x="930"/>
        <item h="1" x="1243"/>
        <item h="1" x="931"/>
        <item h="1" x="1315"/>
        <item h="1" x="242"/>
        <item h="1" x="1481"/>
        <item h="1" x="166"/>
        <item h="1" x="360"/>
        <item h="1" x="158"/>
        <item h="1" x="22"/>
        <item h="1" x="318"/>
        <item h="1" x="984"/>
        <item h="1" x="1325"/>
        <item h="1" x="1265"/>
        <item h="1" x="699"/>
        <item h="1" x="1658"/>
        <item h="1" x="820"/>
        <item h="1" x="1185"/>
        <item h="1" x="1345"/>
        <item h="1" x="1550"/>
        <item h="1" x="1506"/>
        <item h="1" x="422"/>
        <item h="1" x="399"/>
        <item h="1" x="1755"/>
        <item h="1" x="141"/>
        <item h="1" x="1691"/>
        <item h="1" x="681"/>
        <item h="1" x="1349"/>
        <item h="1" x="1719"/>
        <item h="1" x="1683"/>
        <item h="1" x="983"/>
        <item h="1" x="138"/>
        <item h="1" x="1240"/>
        <item h="1" x="511"/>
        <item h="1" x="1848"/>
        <item h="1" x="1050"/>
        <item h="1" x="102"/>
        <item h="1" x="1623"/>
        <item h="1" x="1643"/>
        <item h="1" x="551"/>
        <item h="1" x="403"/>
        <item h="1" x="871"/>
        <item h="1" x="1832"/>
        <item h="1" x="1117"/>
        <item h="1" x="989"/>
        <item h="1" x="423"/>
        <item h="1" x="1238"/>
        <item h="1" x="719"/>
        <item h="1" x="1318"/>
        <item h="1" x="468"/>
        <item h="1" x="1516"/>
        <item h="1" x="804"/>
        <item h="1" x="1085"/>
        <item h="1" x="1500"/>
        <item h="1" x="685"/>
        <item h="1" x="1228"/>
        <item h="1" x="1322"/>
        <item h="1" x="1441"/>
        <item h="1" x="207"/>
        <item h="1" x="1327"/>
        <item h="1" x="573"/>
        <item h="1" x="1574"/>
        <item h="1" x="226"/>
        <item h="1" x="1241"/>
        <item h="1" x="1487"/>
        <item h="1" x="575"/>
        <item h="1" x="51"/>
        <item h="1" x="374"/>
        <item h="1" x="491"/>
        <item h="1" x="1012"/>
        <item h="1" x="805"/>
        <item h="1" x="1660"/>
        <item h="1" x="1224"/>
        <item h="1" x="296"/>
        <item h="1" x="224"/>
        <item h="1" x="1430"/>
        <item h="1" x="550"/>
        <item h="1" x="678"/>
        <item h="1" x="932"/>
        <item h="1" x="1037"/>
        <item h="1" x="47"/>
        <item h="1" x="629"/>
        <item h="1" x="1607"/>
        <item h="1" x="1834"/>
        <item h="1" x="1215"/>
        <item h="1" x="21"/>
        <item h="1" x="1229"/>
        <item h="1" x="373"/>
        <item h="1" x="1482"/>
        <item h="1" x="1563"/>
        <item h="1" x="1036"/>
        <item h="1" x="1777"/>
        <item h="1" x="688"/>
        <item h="1" x="1782"/>
        <item h="1" x="1013"/>
        <item h="1" x="764"/>
        <item h="1" x="1413"/>
        <item h="1" x="1427"/>
        <item h="1" x="904"/>
        <item h="1" x="1067"/>
        <item h="1" x="1210"/>
        <item h="1" x="1718"/>
        <item h="1" x="1634"/>
        <item h="1" x="601"/>
        <item h="1" x="1879"/>
        <item h="1" x="13"/>
        <item h="1" x="135"/>
        <item h="1" x="410"/>
        <item h="1" x="1269"/>
        <item h="1" x="1811"/>
        <item h="1" x="342"/>
        <item h="1" x="490"/>
        <item h="1" x="801"/>
        <item h="1" x="407"/>
        <item h="1" x="1778"/>
        <item h="1" x="854"/>
        <item h="1" x="317"/>
        <item h="1" x="585"/>
        <item h="1" x="753"/>
        <item h="1" x="4"/>
        <item h="1" x="97"/>
        <item h="1" x="1466"/>
        <item h="1" x="1525"/>
        <item h="1" x="1797"/>
        <item h="1" x="579"/>
        <item h="1" x="523"/>
        <item h="1" x="1222"/>
        <item h="1" x="1717"/>
        <item h="1" x="672"/>
        <item h="1" x="1174"/>
        <item h="1" x="690"/>
        <item h="1" x="1708"/>
        <item h="1" x="267"/>
        <item h="1" x="1219"/>
        <item h="1" x="1184"/>
        <item h="1" x="1364"/>
        <item h="1" x="1501"/>
        <item h="1" x="580"/>
        <item h="1" x="1321"/>
        <item h="1" x="1653"/>
        <item h="1" x="1191"/>
        <item h="1" x="1631"/>
        <item h="1" x="960"/>
        <item h="1" x="350"/>
        <item h="1" x="1011"/>
        <item h="1" x="1873"/>
        <item h="1" x="1009"/>
        <item t="default"/>
      </items>
    </pivotField>
    <pivotField showAll="0"/>
    <pivotField dataField="1" showAll="0"/>
    <pivotField showAll="0"/>
    <pivotField showAll="0"/>
    <pivotField showAll="0">
      <items count="5">
        <item x="1"/>
        <item h="1" x="3"/>
        <item h="1" x="0"/>
        <item h="1" x="2"/>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11">
    <i>
      <x v="11"/>
    </i>
    <i>
      <x v="12"/>
    </i>
    <i>
      <x v="13"/>
    </i>
    <i>
      <x v="14"/>
    </i>
    <i>
      <x v="20"/>
    </i>
    <i>
      <x v="21"/>
    </i>
    <i>
      <x v="23"/>
    </i>
    <i>
      <x v="34"/>
    </i>
    <i>
      <x v="41"/>
    </i>
    <i>
      <x v="47"/>
    </i>
    <i t="grand">
      <x/>
    </i>
  </rowItems>
  <colItems count="1">
    <i/>
  </colItems>
  <dataFields count="1">
    <dataField name="Sum of Sales" fld="22"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30C024-C323-482C-BF2F-1AC95963F18E}"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30">
    <pivotField showAll="0"/>
    <pivotField showAll="0"/>
    <pivotField showAll="0"/>
    <pivotField showAll="0"/>
    <pivotField numFmtId="164" showAll="0"/>
    <pivotField showAll="0"/>
    <pivotField showAll="0"/>
    <pivotField showAll="0">
      <items count="5">
        <item x="1"/>
        <item h="1" x="3"/>
        <item h="1" x="2"/>
        <item h="1" x="0"/>
        <item t="default"/>
      </items>
    </pivotField>
    <pivotField showAll="0"/>
    <pivotField showAll="0"/>
    <pivotField showAll="0"/>
    <pivotField showAll="0"/>
    <pivotField showAll="0"/>
    <pivotField showAll="0"/>
    <pivotField showAll="0"/>
    <pivotField axis="axisRow" showAll="0" measureFilter="1">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dataField="1" numFmtId="44" showAll="0"/>
    <pivotField showAll="0"/>
    <pivotField showAll="0"/>
    <pivotField showAll="0"/>
    <pivotField showAll="0"/>
    <pivotField showAll="0">
      <items count="5">
        <item x="1"/>
        <item h="1" x="3"/>
        <item h="1" x="0"/>
        <item h="1" x="2"/>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11">
    <i>
      <x v="11"/>
    </i>
    <i>
      <x v="12"/>
    </i>
    <i>
      <x v="13"/>
    </i>
    <i>
      <x v="14"/>
    </i>
    <i>
      <x v="20"/>
    </i>
    <i>
      <x v="21"/>
    </i>
    <i>
      <x v="23"/>
    </i>
    <i>
      <x v="34"/>
    </i>
    <i>
      <x v="41"/>
    </i>
    <i>
      <x v="47"/>
    </i>
    <i t="grand">
      <x/>
    </i>
  </rowItems>
  <colItems count="1">
    <i/>
  </colItems>
  <dataFields count="1">
    <dataField name="Overall Profit" fld="20" baseField="15" baseItem="11"/>
  </dataField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19">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5" count="1" selected="0">
            <x v="3"/>
          </reference>
        </references>
      </pivotArea>
    </chartFormat>
    <chartFormat chart="8" format="2">
      <pivotArea type="data" outline="0" fieldPosition="0">
        <references count="2">
          <reference field="4294967294" count="1" selected="0">
            <x v="0"/>
          </reference>
          <reference field="15" count="1" selected="0">
            <x v="4"/>
          </reference>
        </references>
      </pivotArea>
    </chartFormat>
    <chartFormat chart="8" format="3">
      <pivotArea type="data" outline="0" fieldPosition="0">
        <references count="2">
          <reference field="4294967294" count="1" selected="0">
            <x v="0"/>
          </reference>
          <reference field="15" count="1" selected="0">
            <x v="7"/>
          </reference>
        </references>
      </pivotArea>
    </chartFormat>
    <chartFormat chart="8" format="4">
      <pivotArea type="data" outline="0" fieldPosition="0">
        <references count="2">
          <reference field="4294967294" count="1" selected="0">
            <x v="0"/>
          </reference>
          <reference field="15" count="1" selected="0">
            <x v="9"/>
          </reference>
        </references>
      </pivotArea>
    </chartFormat>
    <chartFormat chart="8" format="5">
      <pivotArea type="data" outline="0" fieldPosition="0">
        <references count="2">
          <reference field="4294967294" count="1" selected="0">
            <x v="0"/>
          </reference>
          <reference field="15" count="1" selected="0">
            <x v="11"/>
          </reference>
        </references>
      </pivotArea>
    </chartFormat>
    <chartFormat chart="8" format="6">
      <pivotArea type="data" outline="0" fieldPosition="0">
        <references count="2">
          <reference field="4294967294" count="1" selected="0">
            <x v="0"/>
          </reference>
          <reference field="15" count="1" selected="0">
            <x v="20"/>
          </reference>
        </references>
      </pivotArea>
    </chartFormat>
    <chartFormat chart="8" format="7">
      <pivotArea type="data" outline="0" fieldPosition="0">
        <references count="2">
          <reference field="4294967294" count="1" selected="0">
            <x v="0"/>
          </reference>
          <reference field="15" count="1" selected="0">
            <x v="30"/>
          </reference>
        </references>
      </pivotArea>
    </chartFormat>
    <chartFormat chart="8" format="8">
      <pivotArea type="data" outline="0" fieldPosition="0">
        <references count="2">
          <reference field="4294967294" count="1" selected="0">
            <x v="0"/>
          </reference>
          <reference field="15" count="1" selected="0">
            <x v="33"/>
          </reference>
        </references>
      </pivotArea>
    </chartFormat>
    <chartFormat chart="8" format="9">
      <pivotArea type="data" outline="0" fieldPosition="0">
        <references count="2">
          <reference field="4294967294" count="1" selected="0">
            <x v="0"/>
          </reference>
          <reference field="15" count="1" selected="0">
            <x v="35"/>
          </reference>
        </references>
      </pivotArea>
    </chartFormat>
    <chartFormat chart="8" format="10">
      <pivotArea type="data" outline="0" fieldPosition="0">
        <references count="2">
          <reference field="4294967294" count="1" selected="0">
            <x v="0"/>
          </reference>
          <reference field="15" count="1" selected="0">
            <x v="41"/>
          </reference>
        </references>
      </pivotArea>
    </chartFormat>
    <chartFormat chart="8" format="11">
      <pivotArea type="data" outline="0" fieldPosition="0">
        <references count="2">
          <reference field="4294967294" count="1" selected="0">
            <x v="0"/>
          </reference>
          <reference field="15" count="1" selected="0">
            <x v="1"/>
          </reference>
        </references>
      </pivotArea>
    </chartFormat>
    <chartFormat chart="8" format="12">
      <pivotArea type="data" outline="0" fieldPosition="0">
        <references count="2">
          <reference field="4294967294" count="1" selected="0">
            <x v="0"/>
          </reference>
          <reference field="15" count="1" selected="0">
            <x v="8"/>
          </reference>
        </references>
      </pivotArea>
    </chartFormat>
    <chartFormat chart="8" format="13">
      <pivotArea type="data" outline="0" fieldPosition="0">
        <references count="2">
          <reference field="4294967294" count="1" selected="0">
            <x v="0"/>
          </reference>
          <reference field="15" count="1" selected="0">
            <x v="10"/>
          </reference>
        </references>
      </pivotArea>
    </chartFormat>
    <chartFormat chart="8" format="14">
      <pivotArea type="data" outline="0" fieldPosition="0">
        <references count="2">
          <reference field="4294967294" count="1" selected="0">
            <x v="0"/>
          </reference>
          <reference field="15" count="1" selected="0">
            <x v="13"/>
          </reference>
        </references>
      </pivotArea>
    </chartFormat>
    <chartFormat chart="8" format="15">
      <pivotArea type="data" outline="0" fieldPosition="0">
        <references count="2">
          <reference field="4294967294" count="1" selected="0">
            <x v="0"/>
          </reference>
          <reference field="15" count="1" selected="0">
            <x v="18"/>
          </reference>
        </references>
      </pivotArea>
    </chartFormat>
    <chartFormat chart="8" format="16">
      <pivotArea type="data" outline="0" fieldPosition="0">
        <references count="2">
          <reference field="4294967294" count="1" selected="0">
            <x v="0"/>
          </reference>
          <reference field="15" count="1" selected="0">
            <x v="21"/>
          </reference>
        </references>
      </pivotArea>
    </chartFormat>
    <chartFormat chart="8" format="17">
      <pivotArea type="data" outline="0" fieldPosition="0">
        <references count="2">
          <reference field="4294967294" count="1" selected="0">
            <x v="0"/>
          </reference>
          <reference field="15" count="1" selected="0">
            <x v="34"/>
          </reference>
        </references>
      </pivotArea>
    </chartFormat>
    <chartFormat chart="8" format="18">
      <pivotArea type="data" outline="0" fieldPosition="0">
        <references count="2">
          <reference field="4294967294" count="1" selected="0">
            <x v="0"/>
          </reference>
          <reference field="15" count="1" selected="0">
            <x v="47"/>
          </reference>
        </references>
      </pivotArea>
    </chartFormat>
  </chartFormats>
  <pivotTableStyleInfo name="PivotStyleLight2"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E3C537-7ADE-4D90-A3FE-D6E1805A40DD}"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rowPageCount="1" colPageCount="1"/>
  <pivotFields count="30">
    <pivotField showAll="0"/>
    <pivotField showAll="0"/>
    <pivotField axis="axisRow" showAll="0" includeNewItemsInFilter="1" countASubtotal="1">
      <items count="6">
        <item x="0"/>
        <item x="1"/>
        <item x="2"/>
        <item x="4"/>
        <item x="3"/>
        <item t="countA"/>
      </items>
    </pivotField>
    <pivotField showAll="0"/>
    <pivotField numFmtId="164" showAll="0"/>
    <pivotField showAll="0"/>
    <pivotField axis="axisPage" multipleItemSelectionAllowed="1" showAll="0">
      <items count="4">
        <item h="1" x="0"/>
        <item h="1" x="2"/>
        <item x="1"/>
        <item t="default"/>
      </items>
    </pivotField>
    <pivotField showAll="0">
      <items count="5">
        <item x="1"/>
        <item h="1" x="3"/>
        <item h="1" x="2"/>
        <item h="1" x="0"/>
        <item t="default"/>
      </items>
    </pivotField>
    <pivotField showAll="0"/>
    <pivotField showAll="0"/>
    <pivotField showAll="0"/>
    <pivotField showAll="0"/>
    <pivotField showAll="0"/>
    <pivotField showAll="0"/>
    <pivotField showAll="0"/>
    <pivotField showAll="0">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dataField="1" numFmtId="44" showAll="0"/>
    <pivotField showAll="0">
      <items count="77">
        <item x="3"/>
        <item x="0"/>
        <item x="6"/>
        <item x="7"/>
        <item x="18"/>
        <item x="5"/>
        <item x="12"/>
        <item x="2"/>
        <item x="13"/>
        <item x="19"/>
        <item x="8"/>
        <item x="4"/>
        <item x="1"/>
        <item x="15"/>
        <item x="9"/>
        <item x="47"/>
        <item x="40"/>
        <item x="27"/>
        <item x="23"/>
        <item x="41"/>
        <item x="31"/>
        <item x="45"/>
        <item x="35"/>
        <item x="22"/>
        <item x="28"/>
        <item x="60"/>
        <item x="39"/>
        <item x="51"/>
        <item x="16"/>
        <item x="52"/>
        <item x="21"/>
        <item x="11"/>
        <item x="62"/>
        <item x="20"/>
        <item x="64"/>
        <item x="34"/>
        <item x="24"/>
        <item x="37"/>
        <item x="56"/>
        <item x="29"/>
        <item x="46"/>
        <item x="25"/>
        <item x="10"/>
        <item x="33"/>
        <item x="50"/>
        <item x="17"/>
        <item x="32"/>
        <item x="26"/>
        <item x="36"/>
        <item x="30"/>
        <item x="58"/>
        <item x="14"/>
        <item x="38"/>
        <item x="49"/>
        <item x="73"/>
        <item x="68"/>
        <item x="74"/>
        <item x="48"/>
        <item x="75"/>
        <item x="63"/>
        <item x="66"/>
        <item x="67"/>
        <item x="69"/>
        <item x="61"/>
        <item x="57"/>
        <item x="42"/>
        <item x="59"/>
        <item x="44"/>
        <item x="72"/>
        <item x="54"/>
        <item x="53"/>
        <item x="43"/>
        <item x="55"/>
        <item x="70"/>
        <item x="65"/>
        <item x="71"/>
        <item t="default"/>
      </items>
    </pivotField>
    <pivotField showAll="0"/>
    <pivotField showAll="0"/>
    <pivotField showAll="0"/>
    <pivotField showAll="0">
      <items count="5">
        <item x="1"/>
        <item h="1" x="3"/>
        <item h="1" x="0"/>
        <item h="1" x="2"/>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pageFields count="1">
    <pageField fld="6" hier="-1"/>
  </pageFields>
  <dataFields count="1">
    <dataField name="Count of Profit" fld="20" subtotal="count" showDataAs="percentOfCol" baseField="0" baseItem="0" numFmtId="9"/>
  </dataFields>
  <formats count="3">
    <format dxfId="4">
      <pivotArea dataOnly="0" labelOnly="1" outline="0" axis="axisValues" fieldPosition="0"/>
    </format>
    <format dxfId="3">
      <pivotArea collapsedLevelsAreSubtotals="1" fieldPosition="0">
        <references count="1">
          <reference field="2" count="1">
            <x v="0"/>
          </reference>
        </references>
      </pivotArea>
    </format>
    <format dxfId="2">
      <pivotArea outline="0" fieldPosition="0">
        <references count="1">
          <reference field="4294967294" count="1">
            <x v="0"/>
          </reference>
        </references>
      </pivotArea>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D983AF-AC3B-4D11-848A-1AF3868067A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23" firstHeaderRow="1" firstDataRow="1" firstDataCol="1"/>
  <pivotFields count="30">
    <pivotField showAll="0"/>
    <pivotField showAll="0"/>
    <pivotField showAll="0"/>
    <pivotField showAll="0"/>
    <pivotField dataField="1" numFmtId="164" showAll="0"/>
    <pivotField showAll="0"/>
    <pivotField showAll="0">
      <items count="4">
        <item x="0"/>
        <item x="2"/>
        <item x="1"/>
        <item t="default"/>
      </items>
    </pivotField>
    <pivotField showAll="0">
      <items count="5">
        <item x="1"/>
        <item x="3"/>
        <item x="2"/>
        <item x="0"/>
        <item t="default"/>
      </items>
    </pivotField>
    <pivotField axis="axisRow" showAll="0">
      <items count="4">
        <item x="0"/>
        <item x="2"/>
        <item x="1"/>
        <item t="default"/>
      </items>
    </pivotField>
    <pivotField axis="axisRow" showAll="0">
      <items count="18">
        <item x="8"/>
        <item x="5"/>
        <item x="10"/>
        <item x="9"/>
        <item x="1"/>
        <item x="4"/>
        <item x="15"/>
        <item x="13"/>
        <item x="11"/>
        <item x="3"/>
        <item x="7"/>
        <item x="2"/>
        <item x="14"/>
        <item x="16"/>
        <item x="6"/>
        <item x="0"/>
        <item x="12"/>
        <item t="default"/>
      </items>
    </pivotField>
    <pivotField showAll="0"/>
    <pivotField showAll="0"/>
    <pivotField showAll="0"/>
    <pivotField showAll="0"/>
    <pivotField showAll="0"/>
    <pivotField showAll="0"/>
    <pivotField showAll="0"/>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numFmtId="44"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2">
    <field x="8"/>
    <field x="9"/>
  </rowFields>
  <rowItems count="20">
    <i>
      <x/>
    </i>
    <i r="1">
      <x v="2"/>
    </i>
    <i r="1">
      <x v="3"/>
    </i>
    <i r="1">
      <x v="8"/>
    </i>
    <i r="1">
      <x v="15"/>
    </i>
    <i>
      <x v="1"/>
    </i>
    <i r="1">
      <x/>
    </i>
    <i r="1">
      <x v="1"/>
    </i>
    <i r="1">
      <x v="6"/>
    </i>
    <i r="1">
      <x v="7"/>
    </i>
    <i r="1">
      <x v="10"/>
    </i>
    <i r="1">
      <x v="11"/>
    </i>
    <i r="1">
      <x v="12"/>
    </i>
    <i r="1">
      <x v="13"/>
    </i>
    <i r="1">
      <x v="14"/>
    </i>
    <i>
      <x v="2"/>
    </i>
    <i r="1">
      <x v="4"/>
    </i>
    <i r="1">
      <x v="5"/>
    </i>
    <i r="1">
      <x v="9"/>
    </i>
    <i r="1">
      <x v="16"/>
    </i>
  </rowItems>
  <colItems count="1">
    <i/>
  </colItems>
  <dataFields count="1">
    <dataField name="Sum of Unit Price" fld="4"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47C4C0-191F-402B-BFB6-D9F94AF29E31}"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H6" firstHeaderRow="1" firstDataRow="2" firstDataCol="1"/>
  <pivotFields count="30">
    <pivotField showAll="0"/>
    <pivotField showAll="0"/>
    <pivotField showAll="0">
      <items count="6">
        <item x="0"/>
        <item x="1"/>
        <item x="2"/>
        <item x="4"/>
        <item x="3"/>
        <item t="default"/>
      </items>
    </pivotField>
    <pivotField showAll="0"/>
    <pivotField numFmtId="164" showAll="0"/>
    <pivotField showAll="0"/>
    <pivotField showAll="0"/>
    <pivotField showAll="0">
      <items count="5">
        <item x="1"/>
        <item h="1" x="3"/>
        <item h="1" x="2"/>
        <item h="1" x="0"/>
        <item t="default"/>
      </items>
    </pivotField>
    <pivotField showAll="0"/>
    <pivotField showAll="0"/>
    <pivotField showAll="0"/>
    <pivotField showAll="0"/>
    <pivotField showAll="0"/>
    <pivotField showAll="0"/>
    <pivotField showAll="0"/>
    <pivotField showAll="0">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numFmtId="44" showAll="0"/>
    <pivotField showAll="0"/>
    <pivotField dataField="1" showAll="0"/>
    <pivotField showAll="0"/>
    <pivotField showAll="0"/>
    <pivotField axis="axisRow" showAll="0">
      <items count="5">
        <item x="1"/>
        <item h="1" x="3"/>
        <item h="1" x="0"/>
        <item h="1" x="2"/>
        <item t="default"/>
      </items>
    </pivotField>
    <pivotField showAll="0" defaultSubtotal="0"/>
    <pivotField axis="axisCol" multipleItemSelectionAllowed="1"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5"/>
  </rowFields>
  <rowItems count="2">
    <i>
      <x/>
    </i>
    <i t="grand">
      <x/>
    </i>
  </rowItems>
  <colFields count="1">
    <field x="27"/>
  </colFields>
  <colItems count="7">
    <i>
      <x v="1"/>
    </i>
    <i>
      <x v="2"/>
    </i>
    <i>
      <x v="3"/>
    </i>
    <i>
      <x v="4"/>
    </i>
    <i>
      <x v="5"/>
    </i>
    <i>
      <x v="6"/>
    </i>
    <i t="grand">
      <x/>
    </i>
  </colItems>
  <dataFields count="1">
    <dataField name="Sum of Sales" fld="22" baseField="0" baseItem="0"/>
  </dataFields>
  <chartFormats count="14">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2">
          <reference field="4294967294" count="1" selected="0">
            <x v="0"/>
          </reference>
          <reference field="27" count="1" selected="0">
            <x v="2"/>
          </reference>
        </references>
      </pivotArea>
    </chartFormat>
    <chartFormat chart="1" format="9" series="1">
      <pivotArea type="data" outline="0" fieldPosition="0">
        <references count="2">
          <reference field="4294967294" count="1" selected="0">
            <x v="0"/>
          </reference>
          <reference field="27" count="1" selected="0">
            <x v="3"/>
          </reference>
        </references>
      </pivotArea>
    </chartFormat>
    <chartFormat chart="1" format="10" series="1">
      <pivotArea type="data" outline="0" fieldPosition="0">
        <references count="2">
          <reference field="4294967294" count="1" selected="0">
            <x v="0"/>
          </reference>
          <reference field="27" count="1" selected="0">
            <x v="4"/>
          </reference>
        </references>
      </pivotArea>
    </chartFormat>
    <chartFormat chart="1" format="11" series="1">
      <pivotArea type="data" outline="0" fieldPosition="0">
        <references count="2">
          <reference field="4294967294" count="1" selected="0">
            <x v="0"/>
          </reference>
          <reference field="27" count="1" selected="0">
            <x v="5"/>
          </reference>
        </references>
      </pivotArea>
    </chartFormat>
    <chartFormat chart="1" format="12" series="1">
      <pivotArea type="data" outline="0" fieldPosition="0">
        <references count="2">
          <reference field="4294967294" count="1" selected="0">
            <x v="0"/>
          </reference>
          <reference field="27" count="1" selected="0">
            <x v="6"/>
          </reference>
        </references>
      </pivotArea>
    </chartFormat>
    <chartFormat chart="1" format="13" series="1">
      <pivotArea type="data" outline="0" fieldPosition="0">
        <references count="2">
          <reference field="4294967294" count="1" selected="0">
            <x v="0"/>
          </reference>
          <reference field="27" count="1" selected="0">
            <x v="1"/>
          </reference>
        </references>
      </pivotArea>
    </chartFormat>
    <chartFormat chart="14" format="57" series="1">
      <pivotArea type="data" outline="0" fieldPosition="0">
        <references count="2">
          <reference field="4294967294" count="1" selected="0">
            <x v="0"/>
          </reference>
          <reference field="27" count="1" selected="0">
            <x v="1"/>
          </reference>
        </references>
      </pivotArea>
    </chartFormat>
    <chartFormat chart="14" format="58" series="1">
      <pivotArea type="data" outline="0" fieldPosition="0">
        <references count="2">
          <reference field="4294967294" count="1" selected="0">
            <x v="0"/>
          </reference>
          <reference field="27" count="1" selected="0">
            <x v="2"/>
          </reference>
        </references>
      </pivotArea>
    </chartFormat>
    <chartFormat chart="14" format="59" series="1">
      <pivotArea type="data" outline="0" fieldPosition="0">
        <references count="2">
          <reference field="4294967294" count="1" selected="0">
            <x v="0"/>
          </reference>
          <reference field="27" count="1" selected="0">
            <x v="3"/>
          </reference>
        </references>
      </pivotArea>
    </chartFormat>
    <chartFormat chart="14" format="60" series="1">
      <pivotArea type="data" outline="0" fieldPosition="0">
        <references count="2">
          <reference field="4294967294" count="1" selected="0">
            <x v="0"/>
          </reference>
          <reference field="27" count="1" selected="0">
            <x v="4"/>
          </reference>
        </references>
      </pivotArea>
    </chartFormat>
    <chartFormat chart="14" format="61" series="1">
      <pivotArea type="data" outline="0" fieldPosition="0">
        <references count="2">
          <reference field="4294967294" count="1" selected="0">
            <x v="0"/>
          </reference>
          <reference field="27" count="1" selected="0">
            <x v="5"/>
          </reference>
        </references>
      </pivotArea>
    </chartFormat>
    <chartFormat chart="14" format="62" series="1">
      <pivotArea type="data" outline="0" fieldPosition="0">
        <references count="2">
          <reference field="4294967294" count="1" selected="0">
            <x v="0"/>
          </reference>
          <reference field="27" count="1" selected="0">
            <x v="6"/>
          </reference>
        </references>
      </pivotArea>
    </chartFormat>
    <chartFormat chart="14" format="6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1BE7E9-BA74-4453-BBA9-855A0A9F8949}"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3:B20" firstHeaderRow="1" firstDataRow="1" firstDataCol="1"/>
  <pivotFields count="30">
    <pivotField showAll="0"/>
    <pivotField showAll="0"/>
    <pivotField showAll="0"/>
    <pivotField showAll="0"/>
    <pivotField numFmtId="164" showAll="0"/>
    <pivotField showAll="0"/>
    <pivotField showAll="0"/>
    <pivotField showAll="0">
      <items count="5">
        <item x="1"/>
        <item h="1" x="3"/>
        <item h="1" x="2"/>
        <item h="1" x="0"/>
        <item t="default"/>
      </items>
    </pivotField>
    <pivotField showAll="0">
      <items count="4">
        <item x="0"/>
        <item x="2"/>
        <item x="1"/>
        <item t="default"/>
      </items>
    </pivotField>
    <pivotField axis="axisRow" showAll="0">
      <items count="18">
        <item x="8"/>
        <item x="5"/>
        <item x="10"/>
        <item x="9"/>
        <item x="1"/>
        <item x="4"/>
        <item x="15"/>
        <item x="13"/>
        <item x="11"/>
        <item x="3"/>
        <item x="7"/>
        <item x="2"/>
        <item x="14"/>
        <item x="16"/>
        <item x="6"/>
        <item x="0"/>
        <item x="12"/>
        <item t="default"/>
      </items>
    </pivotField>
    <pivotField showAll="0"/>
    <pivotField showAll="0"/>
    <pivotField showAll="0"/>
    <pivotField showAll="0"/>
    <pivotField showAll="0"/>
    <pivotField showAll="0">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umFmtId="14" showAll="0">
      <items count="188">
        <item x="1"/>
        <item x="2"/>
        <item x="0"/>
        <item x="4"/>
        <item x="3"/>
        <item x="7"/>
        <item x="8"/>
        <item x="6"/>
        <item x="5"/>
        <item x="9"/>
        <item x="13"/>
        <item x="11"/>
        <item x="10"/>
        <item x="12"/>
        <item x="14"/>
        <item x="16"/>
        <item x="15"/>
        <item x="17"/>
        <item x="18"/>
        <item x="19"/>
        <item x="20"/>
        <item x="21"/>
        <item x="24"/>
        <item x="23"/>
        <item x="22"/>
        <item x="27"/>
        <item x="26"/>
        <item x="25"/>
        <item x="28"/>
        <item x="30"/>
        <item x="31"/>
        <item x="29"/>
        <item x="33"/>
        <item x="34"/>
        <item x="35"/>
        <item x="32"/>
        <item x="36"/>
        <item x="37"/>
        <item x="38"/>
        <item x="40"/>
        <item x="41"/>
        <item x="39"/>
        <item x="43"/>
        <item x="42"/>
        <item x="45"/>
        <item x="47"/>
        <item x="44"/>
        <item x="51"/>
        <item x="49"/>
        <item x="50"/>
        <item x="46"/>
        <item x="48"/>
        <item x="52"/>
        <item x="54"/>
        <item x="55"/>
        <item x="53"/>
        <item x="56"/>
        <item x="57"/>
        <item x="62"/>
        <item x="58"/>
        <item x="60"/>
        <item x="64"/>
        <item x="61"/>
        <item x="59"/>
        <item x="66"/>
        <item x="67"/>
        <item x="63"/>
        <item x="65"/>
        <item x="69"/>
        <item x="68"/>
        <item x="71"/>
        <item x="72"/>
        <item x="70"/>
        <item x="75"/>
        <item x="74"/>
        <item x="76"/>
        <item x="73"/>
        <item x="79"/>
        <item x="80"/>
        <item x="81"/>
        <item x="83"/>
        <item x="78"/>
        <item x="77"/>
        <item x="82"/>
        <item x="86"/>
        <item x="85"/>
        <item x="84"/>
        <item x="89"/>
        <item x="91"/>
        <item x="88"/>
        <item x="87"/>
        <item x="90"/>
        <item x="94"/>
        <item x="95"/>
        <item x="92"/>
        <item x="97"/>
        <item x="98"/>
        <item x="93"/>
        <item x="103"/>
        <item x="96"/>
        <item x="101"/>
        <item x="99"/>
        <item x="102"/>
        <item x="100"/>
        <item x="106"/>
        <item x="107"/>
        <item x="109"/>
        <item x="105"/>
        <item x="104"/>
        <item x="110"/>
        <item x="115"/>
        <item x="112"/>
        <item x="108"/>
        <item x="113"/>
        <item x="114"/>
        <item x="111"/>
        <item x="116"/>
        <item x="119"/>
        <item x="118"/>
        <item x="120"/>
        <item x="121"/>
        <item x="117"/>
        <item x="123"/>
        <item x="124"/>
        <item x="122"/>
        <item x="127"/>
        <item x="128"/>
        <item x="125"/>
        <item x="126"/>
        <item x="131"/>
        <item x="132"/>
        <item x="129"/>
        <item x="133"/>
        <item x="130"/>
        <item x="134"/>
        <item x="137"/>
        <item x="136"/>
        <item x="140"/>
        <item x="138"/>
        <item x="135"/>
        <item x="144"/>
        <item x="139"/>
        <item x="143"/>
        <item x="145"/>
        <item x="141"/>
        <item x="142"/>
        <item x="146"/>
        <item x="148"/>
        <item x="147"/>
        <item x="151"/>
        <item x="150"/>
        <item x="149"/>
        <item x="155"/>
        <item x="154"/>
        <item x="152"/>
        <item x="158"/>
        <item x="153"/>
        <item x="156"/>
        <item x="157"/>
        <item x="159"/>
        <item x="162"/>
        <item x="160"/>
        <item x="163"/>
        <item x="161"/>
        <item x="168"/>
        <item x="164"/>
        <item x="166"/>
        <item x="167"/>
        <item x="165"/>
        <item x="171"/>
        <item x="169"/>
        <item x="170"/>
        <item x="173"/>
        <item x="175"/>
        <item x="172"/>
        <item x="176"/>
        <item x="174"/>
        <item x="179"/>
        <item x="181"/>
        <item x="177"/>
        <item x="178"/>
        <item x="182"/>
        <item x="180"/>
        <item x="186"/>
        <item x="184"/>
        <item x="183"/>
        <item x="185"/>
        <item t="default"/>
      </items>
    </pivotField>
    <pivotField dataField="1" numFmtId="44" showAll="0"/>
    <pivotField showAll="0"/>
    <pivotField showAll="0"/>
    <pivotField showAll="0"/>
    <pivotField showAll="0"/>
    <pivotField showAll="0">
      <items count="5">
        <item x="1"/>
        <item h="1" x="3"/>
        <item h="1" x="0"/>
        <item h="1" x="2"/>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17">
    <i>
      <x/>
    </i>
    <i>
      <x v="1"/>
    </i>
    <i>
      <x v="2"/>
    </i>
    <i>
      <x v="3"/>
    </i>
    <i>
      <x v="4"/>
    </i>
    <i>
      <x v="6"/>
    </i>
    <i>
      <x v="7"/>
    </i>
    <i>
      <x v="8"/>
    </i>
    <i>
      <x v="9"/>
    </i>
    <i>
      <x v="10"/>
    </i>
    <i>
      <x v="11"/>
    </i>
    <i>
      <x v="12"/>
    </i>
    <i>
      <x v="13"/>
    </i>
    <i>
      <x v="14"/>
    </i>
    <i>
      <x v="15"/>
    </i>
    <i>
      <x v="16"/>
    </i>
    <i t="grand">
      <x/>
    </i>
  </rowItems>
  <colItems count="1">
    <i/>
  </colItems>
  <dataFields count="1">
    <dataField name="Sum of Profit" fld="20" baseField="0" baseItem="0"/>
  </dataFields>
  <chartFormats count="4">
    <chartFormat chart="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44" format="10"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5F8223-7026-4ECE-8263-03E74983D637}" sourceName="Region">
  <pivotTables>
    <pivotTable tabId="6" name="PivotTable25"/>
  </pivotTables>
  <data>
    <tabular pivotCacheId="384067202">
      <items count="4">
        <i x="1" s="1"/>
        <i x="3" s="1" nd="1"/>
        <i x="0"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BEC69A9C-51AC-4FBF-A299-F5C6CB54E087}" sourceName="State or Province">
  <pivotTables>
    <pivotTable tabId="6" name="PivotTable25"/>
  </pivotTables>
  <data>
    <tabular pivotCacheId="384067202">
      <items count="49">
        <i x="10" s="1"/>
        <i x="2" s="1"/>
        <i x="20" s="1"/>
        <i x="38" s="1"/>
        <i x="25" s="1"/>
        <i x="7" s="1"/>
        <i x="6" s="1"/>
        <i x="19" s="1"/>
        <i x="18" s="1"/>
        <i x="30" s="1"/>
        <i x="16" s="1" nd="1"/>
        <i x="41" s="1" nd="1"/>
        <i x="1" s="1" nd="1"/>
        <i x="8" s="1" nd="1"/>
        <i x="3" s="1" nd="1"/>
        <i x="22" s="1" nd="1"/>
        <i x="48" s="1" nd="1"/>
        <i x="31" s="1" nd="1"/>
        <i x="12" s="1" nd="1"/>
        <i x="5" s="1" nd="1"/>
        <i x="37" s="1" nd="1"/>
        <i x="32" s="1" nd="1"/>
        <i x="17" s="1" nd="1"/>
        <i x="29" s="1" nd="1"/>
        <i x="36" s="1" nd="1"/>
        <i x="35" s="1" nd="1"/>
        <i x="0" s="1" nd="1"/>
        <i x="24" s="1" nd="1"/>
        <i x="13" s="1" nd="1"/>
        <i x="26" s="1" nd="1"/>
        <i x="47" s="1" nd="1"/>
        <i x="33" s="1" nd="1"/>
        <i x="43" s="1" nd="1"/>
        <i x="11" s="1" nd="1"/>
        <i x="9" s="1" nd="1"/>
        <i x="39" s="1" nd="1"/>
        <i x="27" s="1" nd="1"/>
        <i x="14" s="1" nd="1"/>
        <i x="28" s="1" nd="1"/>
        <i x="40" s="1" nd="1"/>
        <i x="23" s="1" nd="1"/>
        <i x="46" s="1" nd="1"/>
        <i x="34" s="1" nd="1"/>
        <i x="15" s="1" nd="1"/>
        <i x="42" s="1" nd="1"/>
        <i x="21" s="1" nd="1"/>
        <i x="4" s="1" nd="1"/>
        <i x="44" s="1" nd="1"/>
        <i x="4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37C56E75-39DC-4AD3-9FA1-4074B8CEDBD6}" sourceName="Order Priority">
  <pivotTables>
    <pivotTable tabId="5" name="PivotTable23"/>
  </pivotTables>
  <data>
    <tabular pivotCacheId="384067202">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0FD162FB-20FE-48E4-8D7E-1D88B7946903}" sourceName="Manager">
  <pivotTables>
    <pivotTable tabId="5" name="PivotTable23"/>
    <pivotTable tabId="7" name="PivotTable27"/>
    <pivotTable tabId="9" name="PivotTable29"/>
    <pivotTable tabId="2" name="PivotTable20"/>
    <pivotTable tabId="13" name="PivotTable33"/>
    <pivotTable tabId="6" name="PivotTable25"/>
    <pivotTable tabId="8" name="PivotTable28"/>
    <pivotTable tabId="16" name="PivotTable36"/>
  </pivotTables>
  <data>
    <tabular pivotCacheId="384067202">
      <items count="4">
        <i x="1" s="1"/>
        <i x="3"/>
        <i x="0"/>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055CBCD-EBA1-4E57-9BF2-908157A25315}" sourceName="Customer Segment">
  <pivotTables>
    <pivotTable tabId="5" name="PivotTable23"/>
    <pivotTable tabId="7" name="PivotTable27"/>
    <pivotTable tabId="9" name="PivotTable29"/>
    <pivotTable tabId="2" name="PivotTable20"/>
    <pivotTable tabId="13" name="PivotTable33"/>
    <pivotTable tabId="6" name="PivotTable25"/>
    <pivotTable tabId="8" name="PivotTable28"/>
    <pivotTable tabId="16" name="PivotTable36"/>
    <pivotTable tabId="20" name="PivotTable40"/>
  </pivotTables>
  <data>
    <tabular pivotCacheId="384067202">
      <items count="4">
        <i x="1" s="1"/>
        <i x="3"/>
        <i x="2"/>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94EBD4EC-4321-410B-9127-097D030E7CF7}" sourceName="Months (Order Date)">
  <pivotTables>
    <pivotTable tabId="5" name="PivotTable23"/>
    <pivotTable tabId="7" name="PivotTable27"/>
    <pivotTable tabId="9" name="PivotTable29"/>
    <pivotTable tabId="2" name="PivotTable20"/>
    <pivotTable tabId="13" name="PivotTable33"/>
    <pivotTable tabId="6" name="PivotTable25"/>
    <pivotTable tabId="8" name="PivotTable28"/>
    <pivotTable tabId="16" name="PivotTable36"/>
    <pivotTable tabId="20" name="PivotTable40"/>
  </pivotTables>
  <data>
    <tabular pivotCacheId="384067202">
      <items count="14">
        <i x="1" s="1"/>
        <i x="2" s="1"/>
        <i x="3" s="1"/>
        <i x="4" s="1"/>
        <i x="5" s="1"/>
        <i x="6" s="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2" xr10:uid="{81E37B93-CA2A-4131-A3B2-46CBA95A0021}" cache="Slicer_Order_Priority" caption="Order Priority" columnCount="3" style="SlicerStyleDark1" rowHeight="209550"/>
  <slicer name="Manager 2" xr10:uid="{01CCF564-EB46-45B2-81F7-A425623A74AE}" cache="Slicer_Manager" caption="Manager" columnCount="2" style="SlicerStyleDark1" rowHeight="209550"/>
  <slicer name="Customer Segment 2" xr10:uid="{88FD9742-C38C-46D7-87FF-DD58FC6F2300}" cache="Slicer_Customer_Segment" caption="Customer Segment" columnCount="2" style="SlicerStyleDark1" rowHeight="209550"/>
  <slicer name="Months (Order Date) 3" xr10:uid="{EEC167AF-BC87-4DD6-A95C-23C9B61742B2}" cache="Slicer_Months__Order_Date" caption="Months (Order Date)" columnCount="5" style="SlicerStyleDark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2" xr10:uid="{15213690-1728-49EA-8F33-7F45A4628F69}" cache="Slicer_Months__Order_Date" caption="Months (Order Date)" columnCount="5" style="SlicerStyleDark1"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1" xr10:uid="{D8AE3C9E-E0E3-4991-A8F1-4E918E0C1B6D}" cache="Slicer_Order_Priority" caption="Order Priority" columnCount="3" style="SlicerStyleDark1" rowHeight="209550"/>
  <slicer name="Manager 1" xr10:uid="{31F734DC-1C41-4D4E-94DB-2AF84B2C32FE}" cache="Slicer_Manager" caption="Manager" columnCount="2" style="SlicerStyleDark1" rowHeight="209550"/>
  <slicer name="Customer Segment 1" xr10:uid="{3443F77B-CD8C-49FA-845F-9719F35568BF}" cache="Slicer_Customer_Segment" caption="Customer Segment" columnCount="2" style="SlicerStyleDark1" rowHeight="209550"/>
  <slicer name="Months (Order Date) 1" xr10:uid="{ED66B576-9E16-49B7-9599-373C6383408A}" cache="Slicer_Months__Order_Date" caption="Months (Order Date)" columnCount="5" style="SlicerStyleDark1"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5E80AC1E-9599-4EF0-9EC1-29628C156315}" cache="Slicer_Order_Priority" caption="Order Priority" columnCount="3" style="SlicerStyleDark1" rowHeight="209550"/>
  <slicer name="Manager" xr10:uid="{59B6FCFC-5C99-4B68-806E-067D1F9EA062}" cache="Slicer_Manager" caption="Manager" columnCount="2" style="SlicerStyleDark1" rowHeight="209550"/>
  <slicer name="Customer Segment" xr10:uid="{AE9A3CF2-DD13-4653-A388-552C209929CF}" cache="Slicer_Customer_Segment" caption="Customer Segment" columnCount="2" style="SlicerStyleDark1" rowHeight="209550"/>
  <slicer name="Months (Order Date)" xr10:uid="{2D3F17C7-07D5-4FF7-B6D9-AC911E87AF79}" cache="Slicer_Months__Order_Date" caption="Months (Order Date)" columnCount="5" style="SlicerStyleDark1"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7965643-9D05-459D-B27E-66121465DA45}" cache="Slicer_Region" caption="Region" columnCount="2" style="SlicerStyleLight1" rowHeight="209550"/>
  <slicer name="State or Province" xr10:uid="{822B56DC-3727-47C5-82AF-48D0A648B10E}" cache="Slicer_State_or_Province" caption="State or Province" style="SlicerStyleLight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938" totalsRowCount="1">
  <autoFilter ref="A1:Z1937" xr:uid="{00000000-000C-0000-FFFF-FFFF00000000}"/>
  <tableColumns count="26">
    <tableColumn id="1" xr3:uid="{00000000-0010-0000-0000-000001000000}" name="Customer ID" dataDxfId="53" totalsRowDxfId="52"/>
    <tableColumn id="2" xr3:uid="{00000000-0010-0000-0000-000002000000}" name="Customer Name" dataDxfId="51" totalsRowDxfId="50"/>
    <tableColumn id="3" xr3:uid="{00000000-0010-0000-0000-000003000000}" name="Order Priority" dataDxfId="49" totalsRowDxfId="48"/>
    <tableColumn id="4" xr3:uid="{00000000-0010-0000-0000-000004000000}" name="Discount" dataDxfId="47" totalsRowDxfId="46"/>
    <tableColumn id="5" xr3:uid="{00000000-0010-0000-0000-000005000000}" name="Unit Price" dataDxfId="45" totalsRowDxfId="44"/>
    <tableColumn id="6" xr3:uid="{00000000-0010-0000-0000-000006000000}" name="Shipping Cost" dataDxfId="43" totalsRowDxfId="42"/>
    <tableColumn id="7" xr3:uid="{00000000-0010-0000-0000-000007000000}" name="Ship Mode" totalsRowDxfId="41"/>
    <tableColumn id="8" xr3:uid="{00000000-0010-0000-0000-000008000000}" name="Customer Segment" dataDxfId="40" totalsRowDxfId="39"/>
    <tableColumn id="9" xr3:uid="{00000000-0010-0000-0000-000009000000}" name="Product Category" dataDxfId="38" totalsRowDxfId="37"/>
    <tableColumn id="10" xr3:uid="{00000000-0010-0000-0000-00000A000000}" name="Product Sub-Category" totalsRowFunction="custom" totalsRowDxfId="36">
      <totalsRowFormula>COUNT(DataSheet!$J$2:$J$1937)</totalsRowFormula>
    </tableColumn>
    <tableColumn id="11" xr3:uid="{00000000-0010-0000-0000-00000B000000}" name="Product Container" dataDxfId="35" totalsRowDxfId="34"/>
    <tableColumn id="12" xr3:uid="{00000000-0010-0000-0000-00000C000000}" name="Product Name" totalsRowDxfId="33"/>
    <tableColumn id="13" xr3:uid="{00000000-0010-0000-0000-00000D000000}" name="Product Base Margin" dataDxfId="32" totalsRowDxfId="31"/>
    <tableColumn id="14" xr3:uid="{00000000-0010-0000-0000-00000E000000}" name="Country" totalsRowDxfId="30"/>
    <tableColumn id="15" xr3:uid="{00000000-0010-0000-0000-00000F000000}" name="Region" dataDxfId="29" totalsRowDxfId="28"/>
    <tableColumn id="16" xr3:uid="{00000000-0010-0000-0000-000010000000}" name="State or Province" dataDxfId="27" totalsRowDxfId="26"/>
    <tableColumn id="17" xr3:uid="{00000000-0010-0000-0000-000011000000}" name="City" dataDxfId="25" totalsRowDxfId="24"/>
    <tableColumn id="18" xr3:uid="{00000000-0010-0000-0000-000012000000}" name="Postal Code" dataDxfId="23" totalsRowDxfId="22"/>
    <tableColumn id="19" xr3:uid="{00000000-0010-0000-0000-000013000000}" name="Order Date" totalsRowDxfId="21"/>
    <tableColumn id="20" xr3:uid="{00000000-0010-0000-0000-000014000000}" name="Ship Date" totalsRowDxfId="20"/>
    <tableColumn id="21" xr3:uid="{00000000-0010-0000-0000-000015000000}" name="Profit" totalsRowFunction="custom" dataDxfId="19" totalsRowDxfId="18">
      <totalsRowFormula>SUM(DataSheet!$U$2:$U$1937)</totalsRowFormula>
    </tableColumn>
    <tableColumn id="22" xr3:uid="{00000000-0010-0000-0000-000016000000}" name="Quantity ordered new" dataDxfId="17" totalsRowDxfId="16"/>
    <tableColumn id="23" xr3:uid="{00000000-0010-0000-0000-000017000000}" name="Sales" dataDxfId="15" totalsRowDxfId="14"/>
    <tableColumn id="24" xr3:uid="{00000000-0010-0000-0000-000018000000}" name="Order ID" dataDxfId="13" totalsRowDxfId="12"/>
    <tableColumn id="25" xr3:uid="{00000000-0010-0000-0000-000019000000}" name="Total" dataDxfId="11" totalsRowDxfId="10"/>
    <tableColumn id="26" xr3:uid="{00000000-0010-0000-0000-00001A000000}" name="Manager" totalsRowDxfId="9"/>
  </tableColumns>
  <tableStyleInfo name="TableStyleLight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D2B2B6-1364-4400-AC39-8D3AF2CF2A21}" name="Table2" displayName="Table2" ref="E3:F52" totalsRowShown="0" headerRowDxfId="8">
  <autoFilter ref="E3:F52" xr:uid="{B4D2B2B6-1364-4400-AC39-8D3AF2CF2A21}"/>
  <tableColumns count="2">
    <tableColumn id="1" xr3:uid="{5E3F9A60-74C1-4ED8-A7BF-D1E1FADBD31C}" name="State" dataDxfId="7"/>
    <tableColumn id="2" xr3:uid="{CA498AEE-03C7-46F5-8C83-6845CA1847A1}" name="Sum of Sales" dataDxfId="6"/>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9.xml"/><Relationship Id="rId1" Type="http://schemas.openxmlformats.org/officeDocument/2006/relationships/pivotTable" Target="../pivotTables/pivotTable4.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3FE5-C832-4F25-9E5F-EEB264FF7D98}">
  <dimension ref="A1"/>
  <sheetViews>
    <sheetView workbookViewId="0"/>
  </sheetViews>
  <sheetFormatPr defaultRowHeight="13.2" x14ac:dyDescent="0.25"/>
  <cols>
    <col min="1" max="16384" width="8.88671875" style="2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B241-2154-4AFC-A2E0-7EFF24FBEF13}">
  <dimension ref="A3:M21"/>
  <sheetViews>
    <sheetView showGridLines="0" workbookViewId="0"/>
  </sheetViews>
  <sheetFormatPr defaultRowHeight="13.2" x14ac:dyDescent="0.25"/>
  <cols>
    <col min="1" max="1" width="13.33203125" bestFit="1" customWidth="1"/>
    <col min="2" max="2" width="12.44140625" bestFit="1" customWidth="1"/>
  </cols>
  <sheetData>
    <row r="3" spans="1:2" x14ac:dyDescent="0.25">
      <c r="A3" s="19" t="s">
        <v>3013</v>
      </c>
      <c r="B3" t="s">
        <v>3085</v>
      </c>
    </row>
    <row r="4" spans="1:2" x14ac:dyDescent="0.25">
      <c r="A4" s="20" t="s">
        <v>105</v>
      </c>
      <c r="B4">
        <v>5712.6219999999994</v>
      </c>
    </row>
    <row r="5" spans="1:2" x14ac:dyDescent="0.25">
      <c r="A5" s="20" t="s">
        <v>55</v>
      </c>
      <c r="B5">
        <v>102.21214000000003</v>
      </c>
    </row>
    <row r="6" spans="1:2" x14ac:dyDescent="0.25">
      <c r="A6" s="20" t="s">
        <v>215</v>
      </c>
      <c r="B6">
        <v>-27.863900000000001</v>
      </c>
    </row>
    <row r="7" spans="1:2" x14ac:dyDescent="0.25">
      <c r="A7" s="20" t="s">
        <v>539</v>
      </c>
      <c r="B7">
        <v>49.258900000000011</v>
      </c>
    </row>
    <row r="8" spans="1:2" x14ac:dyDescent="0.25">
      <c r="A8" s="20" t="s">
        <v>291</v>
      </c>
      <c r="B8">
        <v>1252.5566916</v>
      </c>
    </row>
    <row r="9" spans="1:2" x14ac:dyDescent="0.25">
      <c r="A9" s="20" t="s">
        <v>86</v>
      </c>
      <c r="B9">
        <v>-2686.8200199999997</v>
      </c>
    </row>
    <row r="10" spans="1:2" x14ac:dyDescent="0.25">
      <c r="A10" s="20" t="s">
        <v>82</v>
      </c>
      <c r="B10">
        <v>204.99369999999993</v>
      </c>
    </row>
    <row r="11" spans="1:2" x14ac:dyDescent="0.25">
      <c r="A11" s="20" t="s">
        <v>209</v>
      </c>
      <c r="B11">
        <v>-110.82059999999998</v>
      </c>
    </row>
    <row r="12" spans="1:2" x14ac:dyDescent="0.25">
      <c r="A12" s="20" t="s">
        <v>189</v>
      </c>
      <c r="B12">
        <v>656.93918000000008</v>
      </c>
    </row>
    <row r="13" spans="1:2" x14ac:dyDescent="0.25">
      <c r="A13" s="20" t="s">
        <v>359</v>
      </c>
      <c r="B13">
        <v>664.04909999999995</v>
      </c>
    </row>
    <row r="14" spans="1:2" x14ac:dyDescent="0.25">
      <c r="A14" s="20" t="s">
        <v>3014</v>
      </c>
      <c r="B14">
        <v>5817.1271915999996</v>
      </c>
    </row>
    <row r="21" spans="13:13" x14ac:dyDescent="0.25">
      <c r="M21" s="25" t="s">
        <v>3080</v>
      </c>
    </row>
  </sheetData>
  <conditionalFormatting pivot="1" sqref="B4:B14">
    <cfRule type="top10" dxfId="5" priority="1" rank="10"/>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4662-DEFD-419E-AFEA-5AD26384F913}">
  <dimension ref="A1:B9"/>
  <sheetViews>
    <sheetView showGridLines="0" workbookViewId="0">
      <selection activeCell="H31" sqref="H31"/>
    </sheetView>
  </sheetViews>
  <sheetFormatPr defaultRowHeight="13.2" x14ac:dyDescent="0.25"/>
  <cols>
    <col min="1" max="1" width="13.33203125" bestFit="1" customWidth="1"/>
    <col min="2" max="2" width="14" bestFit="1" customWidth="1"/>
    <col min="3" max="3" width="12.33203125" bestFit="1" customWidth="1"/>
    <col min="4" max="4" width="12.44140625" bestFit="1" customWidth="1"/>
    <col min="5" max="5" width="12.33203125" bestFit="1" customWidth="1"/>
    <col min="6" max="6" width="12.44140625" bestFit="1" customWidth="1"/>
    <col min="7" max="7" width="12.33203125" bestFit="1" customWidth="1"/>
    <col min="8" max="8" width="17.5546875" bestFit="1" customWidth="1"/>
    <col min="9" max="9" width="17.44140625" bestFit="1" customWidth="1"/>
    <col min="10" max="10" width="4.33203125" customWidth="1"/>
    <col min="11" max="12" width="3.77734375" customWidth="1"/>
    <col min="13" max="13" width="3.5546875" customWidth="1"/>
    <col min="14" max="74" width="3" bestFit="1" customWidth="1"/>
    <col min="75" max="77" width="4" bestFit="1" customWidth="1"/>
    <col min="78" max="78" width="11.33203125" bestFit="1" customWidth="1"/>
  </cols>
  <sheetData>
    <row r="1" spans="1:2" x14ac:dyDescent="0.25">
      <c r="A1" s="19" t="s">
        <v>6</v>
      </c>
      <c r="B1" t="s">
        <v>40</v>
      </c>
    </row>
    <row r="3" spans="1:2" x14ac:dyDescent="0.25">
      <c r="A3" s="19" t="s">
        <v>3013</v>
      </c>
      <c r="B3" s="28" t="s">
        <v>3079</v>
      </c>
    </row>
    <row r="4" spans="1:2" x14ac:dyDescent="0.25">
      <c r="A4" s="20" t="s">
        <v>27</v>
      </c>
      <c r="B4" s="27">
        <v>0.19718309859154928</v>
      </c>
    </row>
    <row r="5" spans="1:2" x14ac:dyDescent="0.25">
      <c r="A5" s="20" t="s">
        <v>39</v>
      </c>
      <c r="B5" s="27">
        <v>0.26760563380281688</v>
      </c>
    </row>
    <row r="6" spans="1:2" x14ac:dyDescent="0.25">
      <c r="A6" s="20" t="s">
        <v>49</v>
      </c>
      <c r="B6" s="27">
        <v>0.19718309859154928</v>
      </c>
    </row>
    <row r="7" spans="1:2" x14ac:dyDescent="0.25">
      <c r="A7" s="20" t="s">
        <v>118</v>
      </c>
      <c r="B7" s="27">
        <v>0.12676056338028169</v>
      </c>
    </row>
    <row r="8" spans="1:2" x14ac:dyDescent="0.25">
      <c r="A8" s="20" t="s">
        <v>72</v>
      </c>
      <c r="B8" s="27">
        <v>0.21126760563380281</v>
      </c>
    </row>
    <row r="9" spans="1:2" x14ac:dyDescent="0.25">
      <c r="A9" s="20" t="s">
        <v>3014</v>
      </c>
      <c r="B9" s="27">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C0EC-BAA1-443B-99E2-6A220380DFD1}">
  <dimension ref="A3:B23"/>
  <sheetViews>
    <sheetView showGridLines="0" workbookViewId="0">
      <selection activeCell="B13" sqref="B13"/>
    </sheetView>
  </sheetViews>
  <sheetFormatPr defaultRowHeight="13.2" x14ac:dyDescent="0.25"/>
  <cols>
    <col min="1" max="1" width="31.77734375" bestFit="1" customWidth="1"/>
    <col min="2" max="3" width="16.33203125" bestFit="1" customWidth="1"/>
  </cols>
  <sheetData>
    <row r="3" spans="1:2" x14ac:dyDescent="0.25">
      <c r="A3" s="19" t="s">
        <v>3013</v>
      </c>
      <c r="B3" t="s">
        <v>3086</v>
      </c>
    </row>
    <row r="4" spans="1:2" x14ac:dyDescent="0.25">
      <c r="A4" s="20" t="s">
        <v>30</v>
      </c>
      <c r="B4">
        <v>49944.599999999948</v>
      </c>
    </row>
    <row r="5" spans="1:2" x14ac:dyDescent="0.25">
      <c r="A5" s="22" t="s">
        <v>119</v>
      </c>
      <c r="B5">
        <v>9279.4599999999864</v>
      </c>
    </row>
    <row r="6" spans="1:2" x14ac:dyDescent="0.25">
      <c r="A6" s="22" t="s">
        <v>111</v>
      </c>
      <c r="B6">
        <v>17870.489999999976</v>
      </c>
    </row>
    <row r="7" spans="1:2" x14ac:dyDescent="0.25">
      <c r="A7" s="22" t="s">
        <v>128</v>
      </c>
      <c r="B7">
        <v>6508.5399999999954</v>
      </c>
    </row>
    <row r="8" spans="1:2" x14ac:dyDescent="0.25">
      <c r="A8" s="22" t="s">
        <v>31</v>
      </c>
      <c r="B8">
        <v>16286.109999999995</v>
      </c>
    </row>
    <row r="9" spans="1:2" x14ac:dyDescent="0.25">
      <c r="A9" s="20" t="s">
        <v>50</v>
      </c>
      <c r="B9">
        <v>43824.009999999987</v>
      </c>
    </row>
    <row r="10" spans="1:2" x14ac:dyDescent="0.25">
      <c r="A10" s="22" t="s">
        <v>97</v>
      </c>
      <c r="B10">
        <v>7616.7699999999995</v>
      </c>
    </row>
    <row r="11" spans="1:2" x14ac:dyDescent="0.25">
      <c r="A11" s="22" t="s">
        <v>74</v>
      </c>
      <c r="B11">
        <v>15765.299999999992</v>
      </c>
    </row>
    <row r="12" spans="1:2" x14ac:dyDescent="0.25">
      <c r="A12" s="22" t="s">
        <v>347</v>
      </c>
      <c r="B12">
        <v>1252.2400000000005</v>
      </c>
    </row>
    <row r="13" spans="1:2" x14ac:dyDescent="0.25">
      <c r="A13" s="22" t="s">
        <v>154</v>
      </c>
      <c r="B13">
        <v>381.32000000000005</v>
      </c>
    </row>
    <row r="14" spans="1:2" x14ac:dyDescent="0.25">
      <c r="A14" s="22" t="s">
        <v>90</v>
      </c>
      <c r="B14">
        <v>4321.2099999999982</v>
      </c>
    </row>
    <row r="15" spans="1:2" x14ac:dyDescent="0.25">
      <c r="A15" s="22" t="s">
        <v>51</v>
      </c>
      <c r="B15">
        <v>1527.8500000000001</v>
      </c>
    </row>
    <row r="16" spans="1:2" x14ac:dyDescent="0.25">
      <c r="A16" s="22" t="s">
        <v>178</v>
      </c>
      <c r="B16">
        <v>108.37999999999998</v>
      </c>
    </row>
    <row r="17" spans="1:2" x14ac:dyDescent="0.25">
      <c r="A17" s="22" t="s">
        <v>570</v>
      </c>
      <c r="B17">
        <v>1940.18</v>
      </c>
    </row>
    <row r="18" spans="1:2" x14ac:dyDescent="0.25">
      <c r="A18" s="22" t="s">
        <v>80</v>
      </c>
      <c r="B18">
        <v>10910.759999999995</v>
      </c>
    </row>
    <row r="19" spans="1:2" x14ac:dyDescent="0.25">
      <c r="A19" s="20" t="s">
        <v>42</v>
      </c>
      <c r="B19">
        <v>115386.54000000005</v>
      </c>
    </row>
    <row r="20" spans="1:2" x14ac:dyDescent="0.25">
      <c r="A20" s="22" t="s">
        <v>43</v>
      </c>
      <c r="B20">
        <v>8581.7799999999843</v>
      </c>
    </row>
    <row r="21" spans="1:2" x14ac:dyDescent="0.25">
      <c r="A21" s="22" t="s">
        <v>65</v>
      </c>
      <c r="B21">
        <v>15249.819999999998</v>
      </c>
    </row>
    <row r="22" spans="1:2" x14ac:dyDescent="0.25">
      <c r="A22" s="22" t="s">
        <v>58</v>
      </c>
      <c r="B22">
        <v>72056.880000000048</v>
      </c>
    </row>
    <row r="23" spans="1:2" x14ac:dyDescent="0.25">
      <c r="A23" s="22" t="s">
        <v>137</v>
      </c>
      <c r="B23">
        <v>19498.060000000016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E2179-C7D3-4197-B52F-2F7D9F27BD1B}">
  <dimension ref="A3:H6"/>
  <sheetViews>
    <sheetView showGridLines="0" workbookViewId="0">
      <selection activeCell="C6" sqref="C6"/>
    </sheetView>
  </sheetViews>
  <sheetFormatPr defaultRowHeight="13.2" x14ac:dyDescent="0.25"/>
  <cols>
    <col min="1" max="1" width="12.44140625" bestFit="1" customWidth="1"/>
    <col min="2" max="2" width="15.109375" bestFit="1" customWidth="1"/>
    <col min="3" max="3" width="9" bestFit="1" customWidth="1"/>
    <col min="4" max="5" width="8" bestFit="1" customWidth="1"/>
    <col min="6" max="6" width="7" bestFit="1" customWidth="1"/>
    <col min="7" max="7" width="9" bestFit="1" customWidth="1"/>
    <col min="8" max="8" width="10.33203125" bestFit="1" customWidth="1"/>
  </cols>
  <sheetData>
    <row r="3" spans="1:8" x14ac:dyDescent="0.25">
      <c r="A3" s="15" t="s">
        <v>3073</v>
      </c>
      <c r="B3" s="15" t="s">
        <v>3074</v>
      </c>
      <c r="C3" s="13"/>
      <c r="D3" s="13"/>
      <c r="E3" s="13"/>
      <c r="F3" s="13"/>
      <c r="G3" s="13"/>
      <c r="H3" s="14"/>
    </row>
    <row r="4" spans="1:8" x14ac:dyDescent="0.25">
      <c r="A4" s="15" t="s">
        <v>3013</v>
      </c>
      <c r="B4" s="12" t="s">
        <v>3016</v>
      </c>
      <c r="C4" s="21" t="s">
        <v>3025</v>
      </c>
      <c r="D4" s="21" t="s">
        <v>3036</v>
      </c>
      <c r="E4" s="21" t="s">
        <v>3045</v>
      </c>
      <c r="F4" s="21" t="s">
        <v>3054</v>
      </c>
      <c r="G4" s="21" t="s">
        <v>3059</v>
      </c>
      <c r="H4" s="16" t="s">
        <v>3014</v>
      </c>
    </row>
    <row r="5" spans="1:8" x14ac:dyDescent="0.25">
      <c r="A5" s="17" t="s">
        <v>3075</v>
      </c>
      <c r="B5" s="12">
        <v>10641.330000000002</v>
      </c>
      <c r="C5" s="21">
        <v>15394.029999999999</v>
      </c>
      <c r="D5" s="21">
        <v>3362.37</v>
      </c>
      <c r="E5" s="21">
        <v>6106.4500000000007</v>
      </c>
      <c r="F5" s="21">
        <v>969.64</v>
      </c>
      <c r="G5" s="21">
        <v>20376.420000000002</v>
      </c>
      <c r="H5" s="16">
        <v>56850.240000000005</v>
      </c>
    </row>
    <row r="6" spans="1:8" x14ac:dyDescent="0.25">
      <c r="A6" s="18" t="s">
        <v>3014</v>
      </c>
      <c r="B6" s="30">
        <v>10641.330000000002</v>
      </c>
      <c r="C6" s="32">
        <v>15394.029999999999</v>
      </c>
      <c r="D6" s="32">
        <v>3362.37</v>
      </c>
      <c r="E6" s="32">
        <v>6106.4500000000007</v>
      </c>
      <c r="F6" s="32">
        <v>969.64</v>
      </c>
      <c r="G6" s="32">
        <v>20376.420000000002</v>
      </c>
      <c r="H6" s="31">
        <v>56850.240000000005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00DF-FEAA-4F95-BD9C-AFC588367282}">
  <dimension ref="A3:B20"/>
  <sheetViews>
    <sheetView showGridLines="0" workbookViewId="0">
      <selection activeCell="L16" sqref="L16"/>
    </sheetView>
  </sheetViews>
  <sheetFormatPr defaultRowHeight="13.2" x14ac:dyDescent="0.25"/>
  <cols>
    <col min="1" max="1" width="27.6640625" bestFit="1" customWidth="1"/>
    <col min="2" max="3" width="12.6640625" bestFit="1" customWidth="1"/>
  </cols>
  <sheetData>
    <row r="3" spans="1:2" x14ac:dyDescent="0.25">
      <c r="A3" s="19" t="s">
        <v>3013</v>
      </c>
      <c r="B3" t="s">
        <v>3076</v>
      </c>
    </row>
    <row r="4" spans="1:2" x14ac:dyDescent="0.25">
      <c r="A4" s="20" t="s">
        <v>97</v>
      </c>
      <c r="B4">
        <v>139.41239999999999</v>
      </c>
    </row>
    <row r="5" spans="1:2" x14ac:dyDescent="0.25">
      <c r="A5" s="20" t="s">
        <v>74</v>
      </c>
      <c r="B5">
        <v>296.79578000000004</v>
      </c>
    </row>
    <row r="6" spans="1:2" x14ac:dyDescent="0.25">
      <c r="A6" s="20" t="s">
        <v>119</v>
      </c>
      <c r="B6">
        <v>-850.65239999999994</v>
      </c>
    </row>
    <row r="7" spans="1:2" x14ac:dyDescent="0.25">
      <c r="A7" s="20" t="s">
        <v>111</v>
      </c>
      <c r="B7">
        <v>2111.3861999999999</v>
      </c>
    </row>
    <row r="8" spans="1:2" x14ac:dyDescent="0.25">
      <c r="A8" s="20" t="s">
        <v>43</v>
      </c>
      <c r="B8">
        <v>-1088.2046</v>
      </c>
    </row>
    <row r="9" spans="1:2" x14ac:dyDescent="0.25">
      <c r="A9" s="20" t="s">
        <v>347</v>
      </c>
      <c r="B9">
        <v>282.69259999999997</v>
      </c>
    </row>
    <row r="10" spans="1:2" x14ac:dyDescent="0.25">
      <c r="A10" s="20" t="s">
        <v>154</v>
      </c>
      <c r="B10">
        <v>4.5628000000000002</v>
      </c>
    </row>
    <row r="11" spans="1:2" x14ac:dyDescent="0.25">
      <c r="A11" s="20" t="s">
        <v>128</v>
      </c>
      <c r="B11">
        <v>1575.2834</v>
      </c>
    </row>
    <row r="12" spans="1:2" x14ac:dyDescent="0.25">
      <c r="A12" s="20" t="s">
        <v>58</v>
      </c>
      <c r="B12">
        <v>2918.9930519999998</v>
      </c>
    </row>
    <row r="13" spans="1:2" x14ac:dyDescent="0.25">
      <c r="A13" s="20" t="s">
        <v>90</v>
      </c>
      <c r="B13">
        <v>311.56889999999981</v>
      </c>
    </row>
    <row r="14" spans="1:2" x14ac:dyDescent="0.25">
      <c r="A14" s="20" t="s">
        <v>51</v>
      </c>
      <c r="B14">
        <v>146.15269999999998</v>
      </c>
    </row>
    <row r="15" spans="1:2" x14ac:dyDescent="0.25">
      <c r="A15" s="20" t="s">
        <v>178</v>
      </c>
      <c r="B15">
        <v>4.53</v>
      </c>
    </row>
    <row r="16" spans="1:2" x14ac:dyDescent="0.25">
      <c r="A16" s="20" t="s">
        <v>570</v>
      </c>
      <c r="B16">
        <v>-375.07659999999998</v>
      </c>
    </row>
    <row r="17" spans="1:2" x14ac:dyDescent="0.25">
      <c r="A17" s="20" t="s">
        <v>80</v>
      </c>
      <c r="B17">
        <v>-477.7</v>
      </c>
    </row>
    <row r="18" spans="1:2" x14ac:dyDescent="0.25">
      <c r="A18" s="20" t="s">
        <v>31</v>
      </c>
      <c r="B18">
        <v>-922.00946039999985</v>
      </c>
    </row>
    <row r="19" spans="1:2" x14ac:dyDescent="0.25">
      <c r="A19" s="20" t="s">
        <v>137</v>
      </c>
      <c r="B19">
        <v>1739.3924199999997</v>
      </c>
    </row>
    <row r="20" spans="1:2" x14ac:dyDescent="0.25">
      <c r="A20" s="20" t="s">
        <v>3014</v>
      </c>
      <c r="B20">
        <v>5817.1271915999987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6168-7587-4298-97C4-910B1106B5DF}">
  <dimension ref="A3:B7"/>
  <sheetViews>
    <sheetView showGridLines="0" workbookViewId="0">
      <selection activeCell="B5" sqref="B5"/>
    </sheetView>
  </sheetViews>
  <sheetFormatPr defaultRowHeight="13.2" x14ac:dyDescent="0.25"/>
  <cols>
    <col min="1" max="1" width="13.33203125" bestFit="1" customWidth="1"/>
    <col min="2" max="2" width="20.21875" bestFit="1" customWidth="1"/>
  </cols>
  <sheetData>
    <row r="3" spans="1:2" x14ac:dyDescent="0.25">
      <c r="A3" s="19" t="s">
        <v>3013</v>
      </c>
      <c r="B3" t="s">
        <v>3082</v>
      </c>
    </row>
    <row r="4" spans="1:2" x14ac:dyDescent="0.25">
      <c r="A4" s="20" t="s">
        <v>28</v>
      </c>
      <c r="B4">
        <v>560.99</v>
      </c>
    </row>
    <row r="5" spans="1:2" x14ac:dyDescent="0.25">
      <c r="A5" s="20" t="s">
        <v>89</v>
      </c>
      <c r="B5">
        <v>99.600000000000009</v>
      </c>
    </row>
    <row r="6" spans="1:2" x14ac:dyDescent="0.25">
      <c r="A6" s="20" t="s">
        <v>40</v>
      </c>
      <c r="B6">
        <v>448.72</v>
      </c>
    </row>
    <row r="7" spans="1:2" x14ac:dyDescent="0.25">
      <c r="A7" s="20" t="s">
        <v>3014</v>
      </c>
      <c r="B7">
        <v>1109.31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78339-06A1-4C24-9EA6-1F785987B495}">
  <dimension ref="A1"/>
  <sheetViews>
    <sheetView workbookViewId="0"/>
  </sheetViews>
  <sheetFormatPr defaultRowHeight="13.2" x14ac:dyDescent="0.25"/>
  <cols>
    <col min="1" max="16384" width="8.88671875" style="2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0091-9645-480F-9C5B-DA371C5DB4A2}">
  <dimension ref="A1"/>
  <sheetViews>
    <sheetView showGridLines="0" workbookViewId="0"/>
  </sheetViews>
  <sheetFormatPr defaultRowHeight="13.2" x14ac:dyDescent="0.25"/>
  <cols>
    <col min="1" max="16384" width="8.88671875" style="29"/>
  </cols>
  <sheetData>
    <row r="1" spans="1:1" x14ac:dyDescent="0.25">
      <c r="A1" s="29" t="s">
        <v>3080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A961A-B763-4E6C-B876-6B0BBA30C583}">
  <dimension ref="A1"/>
  <sheetViews>
    <sheetView showGridLines="0" tabSelected="1" workbookViewId="0"/>
  </sheetViews>
  <sheetFormatPr defaultRowHeight="13.2" x14ac:dyDescent="0.25"/>
  <cols>
    <col min="1" max="16384" width="8.88671875" style="2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38"/>
  <sheetViews>
    <sheetView workbookViewId="0">
      <selection activeCell="C13" sqref="C13"/>
    </sheetView>
  </sheetViews>
  <sheetFormatPr defaultColWidth="12.6640625" defaultRowHeight="15.75" customHeight="1" x14ac:dyDescent="0.25"/>
  <cols>
    <col min="1" max="1" width="11.77734375" customWidth="1"/>
    <col min="2" max="2" width="15.44140625" customWidth="1"/>
    <col min="3" max="3" width="12.88671875" customWidth="1"/>
    <col min="4" max="4" width="12.33203125" customWidth="1"/>
    <col min="5" max="5" width="12.109375" customWidth="1"/>
    <col min="6" max="7" width="16.109375" customWidth="1"/>
    <col min="8" max="8" width="18.88671875" customWidth="1"/>
    <col min="9" max="9" width="16" customWidth="1"/>
    <col min="10" max="10" width="24.33203125" customWidth="1"/>
    <col min="11" max="11" width="17.6640625" customWidth="1"/>
    <col min="12" max="12" width="60.21875" customWidth="1"/>
    <col min="13" max="13" width="19.109375" customWidth="1"/>
    <col min="14" max="14" width="13.21875" customWidth="1"/>
    <col min="15" max="15" width="10.21875" customWidth="1"/>
    <col min="16" max="16" width="15.109375" customWidth="1"/>
    <col min="17" max="17" width="14.109375" customWidth="1"/>
    <col min="18" max="18" width="11.109375" customWidth="1"/>
    <col min="19" max="19" width="11.6640625" customWidth="1"/>
    <col min="20" max="20" width="14.77734375" customWidth="1"/>
    <col min="21" max="21" width="13.77734375" customWidth="1"/>
    <col min="22" max="22" width="21.21875" customWidth="1"/>
    <col min="23" max="23" width="10.77734375" customWidth="1"/>
    <col min="24" max="24" width="9.109375" customWidth="1"/>
    <col min="25" max="25" width="10.77734375" customWidth="1"/>
    <col min="26" max="26" width="10" customWidth="1"/>
  </cols>
  <sheetData>
    <row r="1" spans="1:26" ht="13.2" x14ac:dyDescent="0.25">
      <c r="A1" s="4" t="s">
        <v>0</v>
      </c>
      <c r="B1" s="4" t="s">
        <v>1</v>
      </c>
      <c r="C1" s="4" t="s">
        <v>2</v>
      </c>
      <c r="D1" s="4" t="s">
        <v>3</v>
      </c>
      <c r="E1" s="7" t="s">
        <v>4</v>
      </c>
      <c r="F1" s="4" t="s">
        <v>5</v>
      </c>
      <c r="G1" s="4" t="s">
        <v>6</v>
      </c>
      <c r="H1" s="4" t="s">
        <v>7</v>
      </c>
      <c r="I1" s="4" t="s">
        <v>8</v>
      </c>
      <c r="J1" s="1" t="s">
        <v>9</v>
      </c>
      <c r="K1" s="4" t="s">
        <v>10</v>
      </c>
      <c r="L1" s="4" t="s">
        <v>11</v>
      </c>
      <c r="M1" s="4" t="s">
        <v>12</v>
      </c>
      <c r="N1" s="1" t="s">
        <v>13</v>
      </c>
      <c r="O1" s="4" t="s">
        <v>14</v>
      </c>
      <c r="P1" s="4" t="s">
        <v>15</v>
      </c>
      <c r="Q1" s="4" t="s">
        <v>16</v>
      </c>
      <c r="R1" s="4" t="s">
        <v>17</v>
      </c>
      <c r="S1" s="4" t="s">
        <v>18</v>
      </c>
      <c r="T1" s="4" t="s">
        <v>19</v>
      </c>
      <c r="U1" s="5" t="s">
        <v>20</v>
      </c>
      <c r="V1" s="4" t="s">
        <v>21</v>
      </c>
      <c r="W1" s="4" t="s">
        <v>22</v>
      </c>
      <c r="X1" s="4" t="s">
        <v>23</v>
      </c>
      <c r="Y1" s="4" t="s">
        <v>24</v>
      </c>
      <c r="Z1" s="1" t="s">
        <v>25</v>
      </c>
    </row>
    <row r="2" spans="1:26" ht="15.75" customHeight="1" x14ac:dyDescent="0.3">
      <c r="A2" s="4">
        <v>1552</v>
      </c>
      <c r="B2" s="3" t="s">
        <v>26</v>
      </c>
      <c r="C2" s="4" t="s">
        <v>27</v>
      </c>
      <c r="D2" s="4">
        <v>0.01</v>
      </c>
      <c r="E2" s="8">
        <v>348.21</v>
      </c>
      <c r="F2" s="4">
        <v>40.19</v>
      </c>
      <c r="G2" s="1" t="s">
        <v>28</v>
      </c>
      <c r="H2" s="4" t="s">
        <v>29</v>
      </c>
      <c r="I2" s="4" t="s">
        <v>30</v>
      </c>
      <c r="J2" s="1" t="s">
        <v>31</v>
      </c>
      <c r="K2" s="4" t="s">
        <v>32</v>
      </c>
      <c r="L2" s="1" t="s">
        <v>33</v>
      </c>
      <c r="M2" s="4">
        <v>0.62</v>
      </c>
      <c r="N2" s="1" t="s">
        <v>34</v>
      </c>
      <c r="O2" s="4" t="s">
        <v>35</v>
      </c>
      <c r="P2" s="4" t="s">
        <v>36</v>
      </c>
      <c r="Q2" s="4" t="s">
        <v>37</v>
      </c>
      <c r="R2" s="4">
        <v>39056</v>
      </c>
      <c r="S2" s="2">
        <v>42005</v>
      </c>
      <c r="T2" s="2">
        <v>42008</v>
      </c>
      <c r="U2" s="6">
        <v>-337.09199999999998</v>
      </c>
      <c r="V2" s="4">
        <v>2</v>
      </c>
      <c r="W2" s="4">
        <v>723.54</v>
      </c>
      <c r="X2" s="4">
        <v>87486</v>
      </c>
      <c r="Y2" s="4">
        <f>DataSheet!$E2-DataSheet!$D2</f>
        <v>348.2</v>
      </c>
      <c r="Z2" s="1" t="s">
        <v>3080</v>
      </c>
    </row>
    <row r="3" spans="1:26" ht="15.75" customHeight="1" x14ac:dyDescent="0.3">
      <c r="A3" s="4">
        <v>2124</v>
      </c>
      <c r="B3" s="3" t="s">
        <v>38</v>
      </c>
      <c r="C3" s="4" t="s">
        <v>39</v>
      </c>
      <c r="D3" s="4">
        <v>0.04</v>
      </c>
      <c r="E3" s="8">
        <v>45.19</v>
      </c>
      <c r="F3" s="4">
        <v>1.99</v>
      </c>
      <c r="G3" s="1" t="s">
        <v>40</v>
      </c>
      <c r="H3" s="4" t="s">
        <v>41</v>
      </c>
      <c r="I3" s="4" t="s">
        <v>42</v>
      </c>
      <c r="J3" s="1" t="s">
        <v>43</v>
      </c>
      <c r="K3" s="4" t="s">
        <v>44</v>
      </c>
      <c r="L3" s="1" t="s">
        <v>45</v>
      </c>
      <c r="M3" s="4">
        <v>0.55000000000000004</v>
      </c>
      <c r="N3" s="1" t="s">
        <v>34</v>
      </c>
      <c r="O3" s="4" t="s">
        <v>35</v>
      </c>
      <c r="P3" s="4" t="s">
        <v>46</v>
      </c>
      <c r="Q3" s="4" t="s">
        <v>47</v>
      </c>
      <c r="R3" s="4">
        <v>72301</v>
      </c>
      <c r="S3" s="2">
        <v>42005</v>
      </c>
      <c r="T3" s="2">
        <v>42006</v>
      </c>
      <c r="U3" s="6">
        <v>-61.194000000000003</v>
      </c>
      <c r="V3" s="4">
        <v>13</v>
      </c>
      <c r="W3" s="4">
        <v>609.09</v>
      </c>
      <c r="X3" s="4">
        <v>89665</v>
      </c>
      <c r="Y3" s="4">
        <f>DataSheet!$E3-DataSheet!$D3</f>
        <v>45.15</v>
      </c>
      <c r="Z3" s="1" t="str">
        <f>_xlfn.IFS(Table_1[[#This Row],[Region]]="Central","Chris",Table_1[[#This Row],[Region]]="East","Erin",Table_1[[#This Row],[Region]]="South","Sam",Table_1[[#This Row],[Region]]="West","William")</f>
        <v>Sam</v>
      </c>
    </row>
    <row r="4" spans="1:26" ht="15.75" customHeight="1" x14ac:dyDescent="0.3">
      <c r="A4" s="4">
        <v>1418</v>
      </c>
      <c r="B4" s="3" t="s">
        <v>48</v>
      </c>
      <c r="C4" s="4" t="s">
        <v>49</v>
      </c>
      <c r="D4" s="4">
        <v>7.0000000000000007E-2</v>
      </c>
      <c r="E4" s="8">
        <v>4.84</v>
      </c>
      <c r="F4" s="4">
        <v>0.71</v>
      </c>
      <c r="G4" s="1" t="s">
        <v>40</v>
      </c>
      <c r="H4" s="4" t="s">
        <v>29</v>
      </c>
      <c r="I4" s="4" t="s">
        <v>50</v>
      </c>
      <c r="J4" s="1" t="s">
        <v>51</v>
      </c>
      <c r="K4" s="4" t="s">
        <v>52</v>
      </c>
      <c r="L4" s="1" t="s">
        <v>53</v>
      </c>
      <c r="M4" s="4">
        <v>0.52</v>
      </c>
      <c r="N4" s="1" t="s">
        <v>34</v>
      </c>
      <c r="O4" s="4" t="s">
        <v>54</v>
      </c>
      <c r="P4" s="4" t="s">
        <v>55</v>
      </c>
      <c r="Q4" s="4" t="s">
        <v>56</v>
      </c>
      <c r="R4" s="4">
        <v>46901</v>
      </c>
      <c r="S4" s="2">
        <v>42005</v>
      </c>
      <c r="T4" s="2">
        <v>42007</v>
      </c>
      <c r="U4" s="6">
        <v>25.240200000000002</v>
      </c>
      <c r="V4" s="4">
        <v>8</v>
      </c>
      <c r="W4" s="4">
        <v>36.58</v>
      </c>
      <c r="X4" s="4">
        <v>90539</v>
      </c>
      <c r="Y4" s="4">
        <f>DataSheet!$E4-DataSheet!$D4</f>
        <v>4.7699999999999996</v>
      </c>
      <c r="Z4" s="1" t="str">
        <f>_xlfn.IFS(Table_1[[#This Row],[Region]]="Central","Chris",Table_1[[#This Row],[Region]]="East","Erin",Table_1[[#This Row],[Region]]="South","Sam",Table_1[[#This Row],[Region]]="West","William")</f>
        <v>Chris</v>
      </c>
    </row>
    <row r="5" spans="1:26" ht="15.75" customHeight="1" x14ac:dyDescent="0.3">
      <c r="A5" s="4">
        <v>1425</v>
      </c>
      <c r="B5" s="3" t="s">
        <v>57</v>
      </c>
      <c r="C5" s="4" t="s">
        <v>49</v>
      </c>
      <c r="D5" s="4">
        <v>0.04</v>
      </c>
      <c r="E5" s="8">
        <v>2036.48</v>
      </c>
      <c r="F5" s="4">
        <v>14.7</v>
      </c>
      <c r="G5" s="1" t="s">
        <v>28</v>
      </c>
      <c r="H5" s="4" t="s">
        <v>29</v>
      </c>
      <c r="I5" s="4" t="s">
        <v>42</v>
      </c>
      <c r="J5" s="1" t="s">
        <v>58</v>
      </c>
      <c r="K5" s="4" t="s">
        <v>59</v>
      </c>
      <c r="L5" s="1" t="s">
        <v>60</v>
      </c>
      <c r="M5" s="4">
        <v>0.55000000000000004</v>
      </c>
      <c r="N5" s="1" t="s">
        <v>34</v>
      </c>
      <c r="O5" s="4" t="s">
        <v>61</v>
      </c>
      <c r="P5" s="4" t="s">
        <v>62</v>
      </c>
      <c r="Q5" s="4" t="s">
        <v>63</v>
      </c>
      <c r="R5" s="4">
        <v>80525</v>
      </c>
      <c r="S5" s="2">
        <v>42005</v>
      </c>
      <c r="T5" s="2">
        <v>42010</v>
      </c>
      <c r="U5" s="6">
        <v>-4793.0039999999999</v>
      </c>
      <c r="V5" s="4">
        <v>1</v>
      </c>
      <c r="W5" s="4">
        <v>2013.67</v>
      </c>
      <c r="X5" s="4">
        <v>89450</v>
      </c>
      <c r="Y5" s="4">
        <f>DataSheet!$E5-DataSheet!$D5</f>
        <v>2036.44</v>
      </c>
      <c r="Z5" s="1" t="str">
        <f>_xlfn.IFS(Table_1[[#This Row],[Region]]="Central","Chris",Table_1[[#This Row],[Region]]="East","Erin",Table_1[[#This Row],[Region]]="South","Sam",Table_1[[#This Row],[Region]]="West","William")</f>
        <v>William</v>
      </c>
    </row>
    <row r="6" spans="1:26" ht="15.75" customHeight="1" x14ac:dyDescent="0.3">
      <c r="A6" s="4">
        <v>3275</v>
      </c>
      <c r="B6" s="3" t="s">
        <v>64</v>
      </c>
      <c r="C6" s="4" t="s">
        <v>49</v>
      </c>
      <c r="D6" s="4">
        <v>0.04</v>
      </c>
      <c r="E6" s="8">
        <v>449.99</v>
      </c>
      <c r="F6" s="4">
        <v>24.49</v>
      </c>
      <c r="G6" s="1" t="s">
        <v>40</v>
      </c>
      <c r="H6" s="4" t="s">
        <v>29</v>
      </c>
      <c r="I6" s="4" t="s">
        <v>42</v>
      </c>
      <c r="J6" s="1" t="s">
        <v>65</v>
      </c>
      <c r="K6" s="4" t="s">
        <v>66</v>
      </c>
      <c r="L6" s="1" t="s">
        <v>67</v>
      </c>
      <c r="M6" s="4">
        <v>0.52</v>
      </c>
      <c r="N6" s="1" t="s">
        <v>34</v>
      </c>
      <c r="O6" s="4" t="s">
        <v>61</v>
      </c>
      <c r="P6" s="4" t="s">
        <v>68</v>
      </c>
      <c r="Q6" s="4" t="s">
        <v>69</v>
      </c>
      <c r="R6" s="4">
        <v>98273</v>
      </c>
      <c r="S6" s="2">
        <v>42005</v>
      </c>
      <c r="T6" s="2">
        <v>42009</v>
      </c>
      <c r="U6" s="6">
        <v>3576.8841000000002</v>
      </c>
      <c r="V6" s="4">
        <v>12</v>
      </c>
      <c r="W6" s="4">
        <v>5183.8900000000003</v>
      </c>
      <c r="X6" s="4">
        <v>86234</v>
      </c>
      <c r="Y6" s="4">
        <f>DataSheet!$E6-DataSheet!$D6</f>
        <v>449.95</v>
      </c>
      <c r="Z6" s="1" t="str">
        <f>_xlfn.IFS(Table_1[[#This Row],[Region]]="Central","Chris",Table_1[[#This Row],[Region]]="East","Erin",Table_1[[#This Row],[Region]]="South","Sam",Table_1[[#This Row],[Region]]="West","William")</f>
        <v>William</v>
      </c>
    </row>
    <row r="7" spans="1:26" ht="15.75" customHeight="1" x14ac:dyDescent="0.3">
      <c r="A7" s="4">
        <v>3275</v>
      </c>
      <c r="B7" s="3" t="s">
        <v>64</v>
      </c>
      <c r="C7" s="4" t="s">
        <v>49</v>
      </c>
      <c r="D7" s="4">
        <v>0.01</v>
      </c>
      <c r="E7" s="8">
        <v>5.84</v>
      </c>
      <c r="F7" s="4">
        <v>1.2</v>
      </c>
      <c r="G7" s="1" t="s">
        <v>40</v>
      </c>
      <c r="H7" s="4" t="s">
        <v>29</v>
      </c>
      <c r="I7" s="4" t="s">
        <v>50</v>
      </c>
      <c r="J7" s="1" t="s">
        <v>51</v>
      </c>
      <c r="K7" s="4" t="s">
        <v>52</v>
      </c>
      <c r="L7" s="1" t="s">
        <v>70</v>
      </c>
      <c r="M7" s="4">
        <v>0.55000000000000004</v>
      </c>
      <c r="N7" s="1" t="s">
        <v>34</v>
      </c>
      <c r="O7" s="4" t="s">
        <v>61</v>
      </c>
      <c r="P7" s="4" t="s">
        <v>68</v>
      </c>
      <c r="Q7" s="4" t="s">
        <v>69</v>
      </c>
      <c r="R7" s="4">
        <v>98273</v>
      </c>
      <c r="S7" s="2">
        <v>42005</v>
      </c>
      <c r="T7" s="2">
        <v>42014</v>
      </c>
      <c r="U7" s="6">
        <v>20.38</v>
      </c>
      <c r="V7" s="4">
        <v>6</v>
      </c>
      <c r="W7" s="4">
        <v>36.090000000000003</v>
      </c>
      <c r="X7" s="4">
        <v>86234</v>
      </c>
      <c r="Y7" s="4">
        <f>DataSheet!$E7-DataSheet!$D7</f>
        <v>5.83</v>
      </c>
      <c r="Z7" s="1" t="str">
        <f>_xlfn.IFS(Table_1[[#This Row],[Region]]="Central","Chris",Table_1[[#This Row],[Region]]="East","Erin",Table_1[[#This Row],[Region]]="South","Sam",Table_1[[#This Row],[Region]]="West","William")</f>
        <v>William</v>
      </c>
    </row>
    <row r="8" spans="1:26" ht="15.75" customHeight="1" x14ac:dyDescent="0.3">
      <c r="A8" s="4">
        <v>1910</v>
      </c>
      <c r="B8" s="3" t="s">
        <v>71</v>
      </c>
      <c r="C8" s="4" t="s">
        <v>72</v>
      </c>
      <c r="D8" s="4">
        <v>0.02</v>
      </c>
      <c r="E8" s="8">
        <v>29.17</v>
      </c>
      <c r="F8" s="4">
        <v>6.27</v>
      </c>
      <c r="G8" s="1" t="s">
        <v>40</v>
      </c>
      <c r="H8" s="4" t="s">
        <v>73</v>
      </c>
      <c r="I8" s="4" t="s">
        <v>50</v>
      </c>
      <c r="J8" s="1" t="s">
        <v>74</v>
      </c>
      <c r="K8" s="4" t="s">
        <v>75</v>
      </c>
      <c r="L8" s="1" t="s">
        <v>76</v>
      </c>
      <c r="M8" s="4">
        <v>0.37</v>
      </c>
      <c r="N8" s="1" t="s">
        <v>34</v>
      </c>
      <c r="O8" s="4" t="s">
        <v>35</v>
      </c>
      <c r="P8" s="4" t="s">
        <v>77</v>
      </c>
      <c r="Q8" s="4" t="s">
        <v>78</v>
      </c>
      <c r="R8" s="4">
        <v>30269</v>
      </c>
      <c r="S8" s="2">
        <v>42005</v>
      </c>
      <c r="T8" s="2">
        <v>42006</v>
      </c>
      <c r="U8" s="6">
        <v>36.905999999999999</v>
      </c>
      <c r="V8" s="4">
        <v>2</v>
      </c>
      <c r="W8" s="4">
        <v>63.32</v>
      </c>
      <c r="X8" s="4">
        <v>91371</v>
      </c>
      <c r="Y8" s="4">
        <f>DataSheet!$E8-DataSheet!$D8</f>
        <v>29.150000000000002</v>
      </c>
      <c r="Z8" s="1" t="str">
        <f>_xlfn.IFS(Table_1[[#This Row],[Region]]="Central","Chris",Table_1[[#This Row],[Region]]="East","Erin",Table_1[[#This Row],[Region]]="South","Sam",Table_1[[#This Row],[Region]]="West","William")</f>
        <v>Sam</v>
      </c>
    </row>
    <row r="9" spans="1:26" ht="15.75" customHeight="1" x14ac:dyDescent="0.3">
      <c r="A9" s="4">
        <v>674</v>
      </c>
      <c r="B9" s="3" t="s">
        <v>79</v>
      </c>
      <c r="C9" s="4" t="s">
        <v>27</v>
      </c>
      <c r="D9" s="4">
        <v>0.06</v>
      </c>
      <c r="E9" s="8">
        <v>161.55000000000001</v>
      </c>
      <c r="F9" s="4">
        <v>19.989999999999998</v>
      </c>
      <c r="G9" s="1" t="s">
        <v>40</v>
      </c>
      <c r="H9" s="4" t="s">
        <v>29</v>
      </c>
      <c r="I9" s="4" t="s">
        <v>50</v>
      </c>
      <c r="J9" s="1" t="s">
        <v>80</v>
      </c>
      <c r="K9" s="4" t="s">
        <v>75</v>
      </c>
      <c r="L9" s="1" t="s">
        <v>81</v>
      </c>
      <c r="M9" s="4">
        <v>0.66</v>
      </c>
      <c r="N9" s="1" t="s">
        <v>34</v>
      </c>
      <c r="O9" s="4" t="s">
        <v>54</v>
      </c>
      <c r="P9" s="4" t="s">
        <v>82</v>
      </c>
      <c r="Q9" s="4" t="s">
        <v>83</v>
      </c>
      <c r="R9" s="4">
        <v>64133</v>
      </c>
      <c r="S9" s="2">
        <v>42006</v>
      </c>
      <c r="T9" s="2">
        <v>42007</v>
      </c>
      <c r="U9" s="6">
        <v>-7.58</v>
      </c>
      <c r="V9" s="4">
        <v>3</v>
      </c>
      <c r="W9" s="4">
        <v>485.01</v>
      </c>
      <c r="X9" s="4">
        <v>88174</v>
      </c>
      <c r="Y9" s="4">
        <f>DataSheet!$E9-DataSheet!$D9</f>
        <v>161.49</v>
      </c>
      <c r="Z9" s="1" t="str">
        <f>_xlfn.IFS(Table_1[[#This Row],[Region]]="Central","Chris",Table_1[[#This Row],[Region]]="East","Erin",Table_1[[#This Row],[Region]]="South","Sam",Table_1[[#This Row],[Region]]="West","William")</f>
        <v>Chris</v>
      </c>
    </row>
    <row r="10" spans="1:26" ht="15.75" customHeight="1" x14ac:dyDescent="0.3">
      <c r="A10" s="4">
        <v>950</v>
      </c>
      <c r="B10" s="3" t="s">
        <v>84</v>
      </c>
      <c r="C10" s="4" t="s">
        <v>27</v>
      </c>
      <c r="D10" s="4">
        <v>0.06</v>
      </c>
      <c r="E10" s="8">
        <v>40.98</v>
      </c>
      <c r="F10" s="4">
        <v>2.99</v>
      </c>
      <c r="G10" s="1" t="s">
        <v>40</v>
      </c>
      <c r="H10" s="4" t="s">
        <v>41</v>
      </c>
      <c r="I10" s="4" t="s">
        <v>50</v>
      </c>
      <c r="J10" s="1" t="s">
        <v>74</v>
      </c>
      <c r="K10" s="4" t="s">
        <v>75</v>
      </c>
      <c r="L10" s="1" t="s">
        <v>85</v>
      </c>
      <c r="M10" s="4">
        <v>0.36</v>
      </c>
      <c r="N10" s="1" t="s">
        <v>34</v>
      </c>
      <c r="O10" s="4" t="s">
        <v>54</v>
      </c>
      <c r="P10" s="4" t="s">
        <v>86</v>
      </c>
      <c r="Q10" s="4" t="s">
        <v>87</v>
      </c>
      <c r="R10" s="4">
        <v>55372</v>
      </c>
      <c r="S10" s="2">
        <v>42006</v>
      </c>
      <c r="T10" s="2">
        <v>42008</v>
      </c>
      <c r="U10" s="6">
        <v>-14.801880000000001</v>
      </c>
      <c r="V10" s="4">
        <v>1</v>
      </c>
      <c r="W10" s="4">
        <v>41.6</v>
      </c>
      <c r="X10" s="4">
        <v>89083</v>
      </c>
      <c r="Y10" s="4">
        <f>DataSheet!$E10-DataSheet!$D10</f>
        <v>40.919999999999995</v>
      </c>
      <c r="Z10" s="1" t="str">
        <f>_xlfn.IFS(Table_1[[#This Row],[Region]]="Central","Chris",Table_1[[#This Row],[Region]]="East","Erin",Table_1[[#This Row],[Region]]="South","Sam",Table_1[[#This Row],[Region]]="West","William")</f>
        <v>Chris</v>
      </c>
    </row>
    <row r="11" spans="1:26" ht="15.75" customHeight="1" x14ac:dyDescent="0.3">
      <c r="A11" s="4">
        <v>1155</v>
      </c>
      <c r="B11" s="3" t="s">
        <v>88</v>
      </c>
      <c r="C11" s="4" t="s">
        <v>27</v>
      </c>
      <c r="D11" s="4">
        <v>0.09</v>
      </c>
      <c r="E11" s="8">
        <v>9.11</v>
      </c>
      <c r="F11" s="4">
        <v>2.15</v>
      </c>
      <c r="G11" s="1" t="s">
        <v>89</v>
      </c>
      <c r="H11" s="4" t="s">
        <v>41</v>
      </c>
      <c r="I11" s="4" t="s">
        <v>50</v>
      </c>
      <c r="J11" s="1" t="s">
        <v>90</v>
      </c>
      <c r="K11" s="4" t="s">
        <v>52</v>
      </c>
      <c r="L11" s="1" t="s">
        <v>91</v>
      </c>
      <c r="M11" s="4">
        <v>0.4</v>
      </c>
      <c r="N11" s="1" t="s">
        <v>34</v>
      </c>
      <c r="O11" s="4" t="s">
        <v>61</v>
      </c>
      <c r="P11" s="4" t="s">
        <v>92</v>
      </c>
      <c r="Q11" s="4" t="s">
        <v>93</v>
      </c>
      <c r="R11" s="4">
        <v>90640</v>
      </c>
      <c r="S11" s="2">
        <v>42006</v>
      </c>
      <c r="T11" s="2">
        <v>42008</v>
      </c>
      <c r="U11" s="6">
        <v>20.299600000000002</v>
      </c>
      <c r="V11" s="4">
        <v>4</v>
      </c>
      <c r="W11" s="4">
        <v>34.409999999999997</v>
      </c>
      <c r="X11" s="4">
        <v>90853</v>
      </c>
      <c r="Y11" s="4">
        <f>DataSheet!$E11-DataSheet!$D11</f>
        <v>9.02</v>
      </c>
      <c r="Z11" s="1" t="str">
        <f>_xlfn.IFS(Table_1[[#This Row],[Region]]="Central","Chris",Table_1[[#This Row],[Region]]="East","Erin",Table_1[[#This Row],[Region]]="South","Sam",Table_1[[#This Row],[Region]]="West","William")</f>
        <v>William</v>
      </c>
    </row>
    <row r="12" spans="1:26" ht="15.75" customHeight="1" x14ac:dyDescent="0.3">
      <c r="A12" s="4">
        <v>1155</v>
      </c>
      <c r="B12" s="3" t="s">
        <v>88</v>
      </c>
      <c r="C12" s="4" t="s">
        <v>27</v>
      </c>
      <c r="D12" s="4">
        <v>0.08</v>
      </c>
      <c r="E12" s="8">
        <v>15.04</v>
      </c>
      <c r="F12" s="4">
        <v>1.97</v>
      </c>
      <c r="G12" s="1" t="s">
        <v>40</v>
      </c>
      <c r="H12" s="4" t="s">
        <v>41</v>
      </c>
      <c r="I12" s="4" t="s">
        <v>50</v>
      </c>
      <c r="J12" s="1" t="s">
        <v>90</v>
      </c>
      <c r="K12" s="4" t="s">
        <v>52</v>
      </c>
      <c r="L12" s="1" t="s">
        <v>94</v>
      </c>
      <c r="M12" s="4">
        <v>0.39</v>
      </c>
      <c r="N12" s="1" t="s">
        <v>34</v>
      </c>
      <c r="O12" s="4" t="s">
        <v>61</v>
      </c>
      <c r="P12" s="4" t="s">
        <v>92</v>
      </c>
      <c r="Q12" s="4" t="s">
        <v>93</v>
      </c>
      <c r="R12" s="4">
        <v>90640</v>
      </c>
      <c r="S12" s="2">
        <v>42006</v>
      </c>
      <c r="T12" s="2">
        <v>42006</v>
      </c>
      <c r="U12" s="6">
        <v>108.5163</v>
      </c>
      <c r="V12" s="4">
        <v>11</v>
      </c>
      <c r="W12" s="4">
        <v>157.27000000000001</v>
      </c>
      <c r="X12" s="4">
        <v>90853</v>
      </c>
      <c r="Y12" s="4">
        <f>DataSheet!$E12-DataSheet!$D12</f>
        <v>14.959999999999999</v>
      </c>
      <c r="Z12" s="1" t="str">
        <f>_xlfn.IFS(Table_1[[#This Row],[Region]]="Central","Chris",Table_1[[#This Row],[Region]]="East","Erin",Table_1[[#This Row],[Region]]="South","Sam",Table_1[[#This Row],[Region]]="West","William")</f>
        <v>William</v>
      </c>
    </row>
    <row r="13" spans="1:26" ht="15.75" customHeight="1" x14ac:dyDescent="0.3">
      <c r="A13" s="4">
        <v>2256</v>
      </c>
      <c r="B13" s="3" t="s">
        <v>95</v>
      </c>
      <c r="C13" s="4" t="s">
        <v>27</v>
      </c>
      <c r="D13" s="4">
        <v>7.0000000000000007E-2</v>
      </c>
      <c r="E13" s="8">
        <v>60.97</v>
      </c>
      <c r="F13" s="4">
        <v>4.5</v>
      </c>
      <c r="G13" s="1" t="s">
        <v>89</v>
      </c>
      <c r="H13" s="4" t="s">
        <v>96</v>
      </c>
      <c r="I13" s="4" t="s">
        <v>50</v>
      </c>
      <c r="J13" s="1" t="s">
        <v>97</v>
      </c>
      <c r="K13" s="4" t="s">
        <v>75</v>
      </c>
      <c r="L13" s="1" t="s">
        <v>98</v>
      </c>
      <c r="M13" s="4">
        <v>0.56000000000000005</v>
      </c>
      <c r="N13" s="1" t="s">
        <v>34</v>
      </c>
      <c r="O13" s="4" t="s">
        <v>35</v>
      </c>
      <c r="P13" s="4" t="s">
        <v>99</v>
      </c>
      <c r="Q13" s="4" t="s">
        <v>100</v>
      </c>
      <c r="R13" s="4">
        <v>28560</v>
      </c>
      <c r="S13" s="2">
        <v>42006</v>
      </c>
      <c r="T13" s="2">
        <v>42008</v>
      </c>
      <c r="U13" s="6">
        <v>-42.588000000000001</v>
      </c>
      <c r="V13" s="4">
        <v>6</v>
      </c>
      <c r="W13" s="4">
        <v>361.72</v>
      </c>
      <c r="X13" s="4">
        <v>87963</v>
      </c>
      <c r="Y13" s="4">
        <f>DataSheet!$E13-DataSheet!$D13</f>
        <v>60.9</v>
      </c>
      <c r="Z13" s="1" t="str">
        <f>_xlfn.IFS(Table_1[[#This Row],[Region]]="Central","Chris",Table_1[[#This Row],[Region]]="East","Erin",Table_1[[#This Row],[Region]]="South","Sam",Table_1[[#This Row],[Region]]="West","William")</f>
        <v>Sam</v>
      </c>
    </row>
    <row r="14" spans="1:26" ht="15.75" customHeight="1" x14ac:dyDescent="0.3">
      <c r="A14" s="4">
        <v>949</v>
      </c>
      <c r="B14" s="3" t="s">
        <v>101</v>
      </c>
      <c r="C14" s="4" t="s">
        <v>27</v>
      </c>
      <c r="D14" s="4">
        <v>0.06</v>
      </c>
      <c r="E14" s="8">
        <v>40.98</v>
      </c>
      <c r="F14" s="4">
        <v>2.99</v>
      </c>
      <c r="G14" s="1" t="s">
        <v>40</v>
      </c>
      <c r="H14" s="4" t="s">
        <v>41</v>
      </c>
      <c r="I14" s="4" t="s">
        <v>50</v>
      </c>
      <c r="J14" s="1" t="s">
        <v>74</v>
      </c>
      <c r="K14" s="4" t="s">
        <v>75</v>
      </c>
      <c r="L14" s="1" t="s">
        <v>85</v>
      </c>
      <c r="M14" s="4">
        <v>0.36</v>
      </c>
      <c r="N14" s="1" t="s">
        <v>34</v>
      </c>
      <c r="O14" s="4" t="s">
        <v>61</v>
      </c>
      <c r="P14" s="4" t="s">
        <v>92</v>
      </c>
      <c r="Q14" s="4" t="s">
        <v>102</v>
      </c>
      <c r="R14" s="4">
        <v>90049</v>
      </c>
      <c r="S14" s="2">
        <v>42006</v>
      </c>
      <c r="T14" s="2">
        <v>42008</v>
      </c>
      <c r="U14" s="6">
        <v>-19.0992</v>
      </c>
      <c r="V14" s="4">
        <v>3</v>
      </c>
      <c r="W14" s="4">
        <v>124.81</v>
      </c>
      <c r="X14" s="4">
        <v>9285</v>
      </c>
      <c r="Y14" s="4">
        <f>DataSheet!$E14-DataSheet!$D14</f>
        <v>40.919999999999995</v>
      </c>
      <c r="Z14" s="1" t="str">
        <f>_xlfn.IFS(Table_1[[#This Row],[Region]]="Central","Chris",Table_1[[#This Row],[Region]]="East","Erin",Table_1[[#This Row],[Region]]="South","Sam",Table_1[[#This Row],[Region]]="West","William")</f>
        <v>William</v>
      </c>
    </row>
    <row r="15" spans="1:26" ht="15.75" customHeight="1" x14ac:dyDescent="0.3">
      <c r="A15" s="4">
        <v>1136</v>
      </c>
      <c r="B15" s="3" t="s">
        <v>103</v>
      </c>
      <c r="C15" s="4" t="s">
        <v>39</v>
      </c>
      <c r="D15" s="4">
        <v>0.09</v>
      </c>
      <c r="E15" s="8">
        <v>270.97000000000003</v>
      </c>
      <c r="F15" s="4">
        <v>28.06</v>
      </c>
      <c r="G15" s="1" t="s">
        <v>28</v>
      </c>
      <c r="H15" s="4" t="s">
        <v>41</v>
      </c>
      <c r="I15" s="4" t="s">
        <v>42</v>
      </c>
      <c r="J15" s="1" t="s">
        <v>58</v>
      </c>
      <c r="K15" s="4" t="s">
        <v>59</v>
      </c>
      <c r="L15" s="1" t="s">
        <v>104</v>
      </c>
      <c r="M15" s="4">
        <v>0.56000000000000005</v>
      </c>
      <c r="N15" s="1" t="s">
        <v>34</v>
      </c>
      <c r="O15" s="4" t="s">
        <v>54</v>
      </c>
      <c r="P15" s="4" t="s">
        <v>105</v>
      </c>
      <c r="Q15" s="4" t="s">
        <v>106</v>
      </c>
      <c r="R15" s="4">
        <v>60188</v>
      </c>
      <c r="S15" s="2">
        <v>42006</v>
      </c>
      <c r="T15" s="2">
        <v>42008</v>
      </c>
      <c r="U15" s="6">
        <v>2660.1432</v>
      </c>
      <c r="V15" s="4">
        <v>15</v>
      </c>
      <c r="W15" s="4">
        <v>3855.28</v>
      </c>
      <c r="X15" s="4">
        <v>87940</v>
      </c>
      <c r="Y15" s="4">
        <f>DataSheet!$E15-DataSheet!$D15</f>
        <v>270.88000000000005</v>
      </c>
      <c r="Z15" s="1" t="str">
        <f>_xlfn.IFS(Table_1[[#This Row],[Region]]="Central","Chris",Table_1[[#This Row],[Region]]="East","Erin",Table_1[[#This Row],[Region]]="South","Sam",Table_1[[#This Row],[Region]]="West","William")</f>
        <v>Chris</v>
      </c>
    </row>
    <row r="16" spans="1:26" ht="15.75" customHeight="1" x14ac:dyDescent="0.3">
      <c r="A16" s="4">
        <v>67</v>
      </c>
      <c r="B16" s="3" t="s">
        <v>107</v>
      </c>
      <c r="C16" s="4" t="s">
        <v>49</v>
      </c>
      <c r="D16" s="4">
        <v>0.05</v>
      </c>
      <c r="E16" s="8">
        <v>155.06</v>
      </c>
      <c r="F16" s="4">
        <v>7.07</v>
      </c>
      <c r="G16" s="1" t="s">
        <v>40</v>
      </c>
      <c r="H16" s="4" t="s">
        <v>96</v>
      </c>
      <c r="I16" s="4" t="s">
        <v>50</v>
      </c>
      <c r="J16" s="1" t="s">
        <v>80</v>
      </c>
      <c r="K16" s="4" t="s">
        <v>75</v>
      </c>
      <c r="L16" s="1" t="s">
        <v>108</v>
      </c>
      <c r="M16" s="4">
        <v>0.59</v>
      </c>
      <c r="N16" s="1" t="s">
        <v>34</v>
      </c>
      <c r="O16" s="4" t="s">
        <v>61</v>
      </c>
      <c r="P16" s="4" t="s">
        <v>92</v>
      </c>
      <c r="Q16" s="4" t="s">
        <v>109</v>
      </c>
      <c r="R16" s="4">
        <v>94559</v>
      </c>
      <c r="S16" s="2">
        <v>42006</v>
      </c>
      <c r="T16" s="2">
        <v>42013</v>
      </c>
      <c r="U16" s="6">
        <v>845.66399999999999</v>
      </c>
      <c r="V16" s="4">
        <v>8</v>
      </c>
      <c r="W16" s="4">
        <v>1225.5999999999999</v>
      </c>
      <c r="X16" s="4">
        <v>87946</v>
      </c>
      <c r="Y16" s="4">
        <f>DataSheet!$E16-DataSheet!$D16</f>
        <v>155.01</v>
      </c>
      <c r="Z16" s="1" t="str">
        <f>_xlfn.IFS(Table_1[[#This Row],[Region]]="Central","Chris",Table_1[[#This Row],[Region]]="East","Erin",Table_1[[#This Row],[Region]]="South","Sam",Table_1[[#This Row],[Region]]="West","William")</f>
        <v>William</v>
      </c>
    </row>
    <row r="17" spans="1:26" ht="15.75" customHeight="1" x14ac:dyDescent="0.3">
      <c r="A17" s="4">
        <v>68</v>
      </c>
      <c r="B17" s="3" t="s">
        <v>110</v>
      </c>
      <c r="C17" s="4" t="s">
        <v>49</v>
      </c>
      <c r="D17" s="4">
        <v>0</v>
      </c>
      <c r="E17" s="8">
        <v>291.73</v>
      </c>
      <c r="F17" s="4">
        <v>48.8</v>
      </c>
      <c r="G17" s="1" t="s">
        <v>28</v>
      </c>
      <c r="H17" s="4" t="s">
        <v>96</v>
      </c>
      <c r="I17" s="4" t="s">
        <v>30</v>
      </c>
      <c r="J17" s="1" t="s">
        <v>111</v>
      </c>
      <c r="K17" s="4" t="s">
        <v>59</v>
      </c>
      <c r="L17" s="1" t="s">
        <v>112</v>
      </c>
      <c r="M17" s="4">
        <v>0.56000000000000005</v>
      </c>
      <c r="N17" s="1" t="s">
        <v>34</v>
      </c>
      <c r="O17" s="4" t="s">
        <v>113</v>
      </c>
      <c r="P17" s="4" t="s">
        <v>114</v>
      </c>
      <c r="Q17" s="4" t="s">
        <v>115</v>
      </c>
      <c r="R17" s="4">
        <v>10177</v>
      </c>
      <c r="S17" s="2">
        <v>42006</v>
      </c>
      <c r="T17" s="2">
        <v>42006</v>
      </c>
      <c r="U17" s="6">
        <v>-308.928</v>
      </c>
      <c r="V17" s="4">
        <v>4</v>
      </c>
      <c r="W17" s="4">
        <v>1239.06</v>
      </c>
      <c r="X17" s="4">
        <v>37537</v>
      </c>
      <c r="Y17" s="4">
        <f>DataSheet!$E17-DataSheet!$D17</f>
        <v>291.73</v>
      </c>
      <c r="Z17" s="1" t="str">
        <f>_xlfn.IFS(Table_1[[#This Row],[Region]]="Central","Chris",Table_1[[#This Row],[Region]]="East","Erin",Table_1[[#This Row],[Region]]="South","Sam",Table_1[[#This Row],[Region]]="West","William")</f>
        <v>Erin</v>
      </c>
    </row>
    <row r="18" spans="1:26" ht="15.75" customHeight="1" x14ac:dyDescent="0.3">
      <c r="A18" s="4">
        <v>68</v>
      </c>
      <c r="B18" s="3" t="s">
        <v>110</v>
      </c>
      <c r="C18" s="4" t="s">
        <v>49</v>
      </c>
      <c r="D18" s="4">
        <v>7.0000000000000007E-2</v>
      </c>
      <c r="E18" s="8">
        <v>100.98</v>
      </c>
      <c r="F18" s="4">
        <v>45</v>
      </c>
      <c r="G18" s="1" t="s">
        <v>28</v>
      </c>
      <c r="H18" s="4" t="s">
        <v>96</v>
      </c>
      <c r="I18" s="4" t="s">
        <v>30</v>
      </c>
      <c r="J18" s="1" t="s">
        <v>111</v>
      </c>
      <c r="K18" s="4" t="s">
        <v>59</v>
      </c>
      <c r="L18" s="1" t="s">
        <v>116</v>
      </c>
      <c r="M18" s="4">
        <v>0.69</v>
      </c>
      <c r="N18" s="1" t="s">
        <v>34</v>
      </c>
      <c r="O18" s="4" t="s">
        <v>113</v>
      </c>
      <c r="P18" s="4" t="s">
        <v>114</v>
      </c>
      <c r="Q18" s="4" t="s">
        <v>115</v>
      </c>
      <c r="R18" s="4">
        <v>10177</v>
      </c>
      <c r="S18" s="2">
        <v>42006</v>
      </c>
      <c r="T18" s="2">
        <v>42008</v>
      </c>
      <c r="U18" s="6">
        <v>-1679.76</v>
      </c>
      <c r="V18" s="4">
        <v>43</v>
      </c>
      <c r="W18" s="4">
        <v>4083.19</v>
      </c>
      <c r="X18" s="4">
        <v>37537</v>
      </c>
      <c r="Y18" s="4">
        <f>DataSheet!$E18-DataSheet!$D18</f>
        <v>100.91000000000001</v>
      </c>
      <c r="Z18" s="1" t="str">
        <f>_xlfn.IFS(Table_1[[#This Row],[Region]]="Central","Chris",Table_1[[#This Row],[Region]]="East","Erin",Table_1[[#This Row],[Region]]="South","Sam",Table_1[[#This Row],[Region]]="West","William")</f>
        <v>Erin</v>
      </c>
    </row>
    <row r="19" spans="1:26" ht="15.75" customHeight="1" x14ac:dyDescent="0.3">
      <c r="A19" s="4">
        <v>68</v>
      </c>
      <c r="B19" s="3" t="s">
        <v>110</v>
      </c>
      <c r="C19" s="4" t="s">
        <v>49</v>
      </c>
      <c r="D19" s="4">
        <v>0.05</v>
      </c>
      <c r="E19" s="8">
        <v>155.06</v>
      </c>
      <c r="F19" s="4">
        <v>7.07</v>
      </c>
      <c r="G19" s="1" t="s">
        <v>40</v>
      </c>
      <c r="H19" s="4" t="s">
        <v>96</v>
      </c>
      <c r="I19" s="4" t="s">
        <v>50</v>
      </c>
      <c r="J19" s="1" t="s">
        <v>80</v>
      </c>
      <c r="K19" s="4" t="s">
        <v>75</v>
      </c>
      <c r="L19" s="1" t="s">
        <v>108</v>
      </c>
      <c r="M19" s="4">
        <v>0.59</v>
      </c>
      <c r="N19" s="1" t="s">
        <v>34</v>
      </c>
      <c r="O19" s="4" t="s">
        <v>113</v>
      </c>
      <c r="P19" s="4" t="s">
        <v>114</v>
      </c>
      <c r="Q19" s="4" t="s">
        <v>115</v>
      </c>
      <c r="R19" s="4">
        <v>10177</v>
      </c>
      <c r="S19" s="2">
        <v>42006</v>
      </c>
      <c r="T19" s="2">
        <v>42013</v>
      </c>
      <c r="U19" s="6">
        <v>575.39599999999996</v>
      </c>
      <c r="V19" s="4">
        <v>32</v>
      </c>
      <c r="W19" s="4">
        <v>4902.38</v>
      </c>
      <c r="X19" s="4">
        <v>37537</v>
      </c>
      <c r="Y19" s="4">
        <f>DataSheet!$E19-DataSheet!$D19</f>
        <v>155.01</v>
      </c>
      <c r="Z19" s="1" t="str">
        <f>_xlfn.IFS(Table_1[[#This Row],[Region]]="Central","Chris",Table_1[[#This Row],[Region]]="East","Erin",Table_1[[#This Row],[Region]]="South","Sam",Table_1[[#This Row],[Region]]="West","William")</f>
        <v>Erin</v>
      </c>
    </row>
    <row r="20" spans="1:26" ht="15.75" customHeight="1" x14ac:dyDescent="0.3">
      <c r="A20" s="4">
        <v>164</v>
      </c>
      <c r="B20" s="3" t="s">
        <v>117</v>
      </c>
      <c r="C20" s="4" t="s">
        <v>118</v>
      </c>
      <c r="D20" s="4">
        <v>0.05</v>
      </c>
      <c r="E20" s="8">
        <v>100.98</v>
      </c>
      <c r="F20" s="4">
        <v>35.840000000000003</v>
      </c>
      <c r="G20" s="1" t="s">
        <v>28</v>
      </c>
      <c r="H20" s="4" t="s">
        <v>73</v>
      </c>
      <c r="I20" s="4" t="s">
        <v>30</v>
      </c>
      <c r="J20" s="1" t="s">
        <v>119</v>
      </c>
      <c r="K20" s="4" t="s">
        <v>32</v>
      </c>
      <c r="L20" s="1" t="s">
        <v>120</v>
      </c>
      <c r="M20" s="4">
        <v>0.62</v>
      </c>
      <c r="N20" s="1" t="s">
        <v>34</v>
      </c>
      <c r="O20" s="4" t="s">
        <v>61</v>
      </c>
      <c r="P20" s="4" t="s">
        <v>68</v>
      </c>
      <c r="Q20" s="4" t="s">
        <v>121</v>
      </c>
      <c r="R20" s="4">
        <v>99352</v>
      </c>
      <c r="S20" s="2">
        <v>42006</v>
      </c>
      <c r="T20" s="2">
        <v>42008</v>
      </c>
      <c r="U20" s="6">
        <v>-111.4</v>
      </c>
      <c r="V20" s="4">
        <v>7</v>
      </c>
      <c r="W20" s="4">
        <v>715.55</v>
      </c>
      <c r="X20" s="4">
        <v>89961</v>
      </c>
      <c r="Y20" s="4">
        <f>DataSheet!$E20-DataSheet!$D20</f>
        <v>100.93</v>
      </c>
      <c r="Z20" s="1" t="str">
        <f>_xlfn.IFS(Table_1[[#This Row],[Region]]="Central","Chris",Table_1[[#This Row],[Region]]="East","Erin",Table_1[[#This Row],[Region]]="South","Sam",Table_1[[#This Row],[Region]]="West","William")</f>
        <v>William</v>
      </c>
    </row>
    <row r="21" spans="1:26" ht="15.75" customHeight="1" x14ac:dyDescent="0.3">
      <c r="A21" s="4">
        <v>164</v>
      </c>
      <c r="B21" s="3" t="s">
        <v>117</v>
      </c>
      <c r="C21" s="4" t="s">
        <v>118</v>
      </c>
      <c r="D21" s="4">
        <v>0.02</v>
      </c>
      <c r="E21" s="8">
        <v>4.9800000000000004</v>
      </c>
      <c r="F21" s="4">
        <v>5.49</v>
      </c>
      <c r="G21" s="1" t="s">
        <v>40</v>
      </c>
      <c r="H21" s="4" t="s">
        <v>73</v>
      </c>
      <c r="I21" s="4" t="s">
        <v>50</v>
      </c>
      <c r="J21" s="1" t="s">
        <v>90</v>
      </c>
      <c r="K21" s="4" t="s">
        <v>75</v>
      </c>
      <c r="L21" s="1" t="s">
        <v>122</v>
      </c>
      <c r="M21" s="4">
        <v>0.38</v>
      </c>
      <c r="N21" s="1" t="s">
        <v>34</v>
      </c>
      <c r="O21" s="4" t="s">
        <v>61</v>
      </c>
      <c r="P21" s="4" t="s">
        <v>68</v>
      </c>
      <c r="Q21" s="4" t="s">
        <v>121</v>
      </c>
      <c r="R21" s="4">
        <v>99352</v>
      </c>
      <c r="S21" s="2">
        <v>42006</v>
      </c>
      <c r="T21" s="2">
        <v>42007</v>
      </c>
      <c r="U21" s="6">
        <v>-77.03</v>
      </c>
      <c r="V21" s="4">
        <v>9</v>
      </c>
      <c r="W21" s="4">
        <v>45.63</v>
      </c>
      <c r="X21" s="4">
        <v>89961</v>
      </c>
      <c r="Y21" s="4">
        <f>DataSheet!$E21-DataSheet!$D21</f>
        <v>4.9600000000000009</v>
      </c>
      <c r="Z21" s="1" t="str">
        <f>_xlfn.IFS(Table_1[[#This Row],[Region]]="Central","Chris",Table_1[[#This Row],[Region]]="East","Erin",Table_1[[#This Row],[Region]]="South","Sam",Table_1[[#This Row],[Region]]="West","William")</f>
        <v>William</v>
      </c>
    </row>
    <row r="22" spans="1:26" ht="15.75" customHeight="1" x14ac:dyDescent="0.3">
      <c r="A22" s="4">
        <v>258</v>
      </c>
      <c r="B22" s="3" t="s">
        <v>123</v>
      </c>
      <c r="C22" s="4" t="s">
        <v>118</v>
      </c>
      <c r="D22" s="4">
        <v>0.05</v>
      </c>
      <c r="E22" s="8">
        <v>17.48</v>
      </c>
      <c r="F22" s="4">
        <v>1.99</v>
      </c>
      <c r="G22" s="1" t="s">
        <v>40</v>
      </c>
      <c r="H22" s="4" t="s">
        <v>41</v>
      </c>
      <c r="I22" s="4" t="s">
        <v>42</v>
      </c>
      <c r="J22" s="1" t="s">
        <v>43</v>
      </c>
      <c r="K22" s="4" t="s">
        <v>44</v>
      </c>
      <c r="L22" s="1" t="s">
        <v>124</v>
      </c>
      <c r="M22" s="4">
        <v>0.45</v>
      </c>
      <c r="N22" s="1" t="s">
        <v>34</v>
      </c>
      <c r="O22" s="4" t="s">
        <v>35</v>
      </c>
      <c r="P22" s="4" t="s">
        <v>125</v>
      </c>
      <c r="Q22" s="4" t="s">
        <v>126</v>
      </c>
      <c r="R22" s="4">
        <v>33772</v>
      </c>
      <c r="S22" s="2">
        <v>42006</v>
      </c>
      <c r="T22" s="2">
        <v>42008</v>
      </c>
      <c r="U22" s="6">
        <v>-127.008</v>
      </c>
      <c r="V22" s="4">
        <v>3</v>
      </c>
      <c r="W22" s="4">
        <v>52.47</v>
      </c>
      <c r="X22" s="4">
        <v>85858</v>
      </c>
      <c r="Y22" s="4">
        <f>DataSheet!$E22-DataSheet!$D22</f>
        <v>17.43</v>
      </c>
      <c r="Z22" s="1" t="str">
        <f>_xlfn.IFS(Table_1[[#This Row],[Region]]="Central","Chris",Table_1[[#This Row],[Region]]="East","Erin",Table_1[[#This Row],[Region]]="South","Sam",Table_1[[#This Row],[Region]]="West","William")</f>
        <v>Sam</v>
      </c>
    </row>
    <row r="23" spans="1:26" ht="15.75" customHeight="1" x14ac:dyDescent="0.3">
      <c r="A23" s="4">
        <v>349</v>
      </c>
      <c r="B23" s="3" t="s">
        <v>127</v>
      </c>
      <c r="C23" s="4" t="s">
        <v>118</v>
      </c>
      <c r="D23" s="4">
        <v>0.04</v>
      </c>
      <c r="E23" s="8">
        <v>99.23</v>
      </c>
      <c r="F23" s="4">
        <v>8.99</v>
      </c>
      <c r="G23" s="1" t="s">
        <v>40</v>
      </c>
      <c r="H23" s="4" t="s">
        <v>73</v>
      </c>
      <c r="I23" s="4" t="s">
        <v>30</v>
      </c>
      <c r="J23" s="1" t="s">
        <v>128</v>
      </c>
      <c r="K23" s="4" t="s">
        <v>44</v>
      </c>
      <c r="L23" s="1" t="s">
        <v>129</v>
      </c>
      <c r="M23" s="4">
        <v>0.35</v>
      </c>
      <c r="N23" s="1" t="s">
        <v>34</v>
      </c>
      <c r="O23" s="4" t="s">
        <v>35</v>
      </c>
      <c r="P23" s="4" t="s">
        <v>125</v>
      </c>
      <c r="Q23" s="4" t="s">
        <v>130</v>
      </c>
      <c r="R23" s="4">
        <v>33132</v>
      </c>
      <c r="S23" s="2">
        <v>42006</v>
      </c>
      <c r="T23" s="2">
        <v>42008</v>
      </c>
      <c r="U23" s="6">
        <v>1916.6757</v>
      </c>
      <c r="V23" s="4">
        <v>54</v>
      </c>
      <c r="W23" s="4">
        <v>5555.6</v>
      </c>
      <c r="X23" s="4">
        <v>11527</v>
      </c>
      <c r="Y23" s="4">
        <f>DataSheet!$E23-DataSheet!$D23</f>
        <v>99.19</v>
      </c>
      <c r="Z23" s="1" t="str">
        <f>_xlfn.IFS(Table_1[[#This Row],[Region]]="Central","Chris",Table_1[[#This Row],[Region]]="East","Erin",Table_1[[#This Row],[Region]]="South","Sam",Table_1[[#This Row],[Region]]="West","William")</f>
        <v>Sam</v>
      </c>
    </row>
    <row r="24" spans="1:26" ht="15.75" customHeight="1" x14ac:dyDescent="0.3">
      <c r="A24" s="4">
        <v>351</v>
      </c>
      <c r="B24" s="3" t="s">
        <v>131</v>
      </c>
      <c r="C24" s="4" t="s">
        <v>118</v>
      </c>
      <c r="D24" s="4">
        <v>0.04</v>
      </c>
      <c r="E24" s="8">
        <v>99.23</v>
      </c>
      <c r="F24" s="4">
        <v>8.99</v>
      </c>
      <c r="G24" s="1" t="s">
        <v>40</v>
      </c>
      <c r="H24" s="4" t="s">
        <v>73</v>
      </c>
      <c r="I24" s="4" t="s">
        <v>30</v>
      </c>
      <c r="J24" s="1" t="s">
        <v>128</v>
      </c>
      <c r="K24" s="4" t="s">
        <v>44</v>
      </c>
      <c r="L24" s="1" t="s">
        <v>129</v>
      </c>
      <c r="M24" s="4">
        <v>0.35</v>
      </c>
      <c r="N24" s="1" t="s">
        <v>34</v>
      </c>
      <c r="O24" s="4" t="s">
        <v>113</v>
      </c>
      <c r="P24" s="4" t="s">
        <v>114</v>
      </c>
      <c r="Q24" s="4" t="s">
        <v>132</v>
      </c>
      <c r="R24" s="4">
        <v>13601</v>
      </c>
      <c r="S24" s="2">
        <v>42006</v>
      </c>
      <c r="T24" s="2">
        <v>42008</v>
      </c>
      <c r="U24" s="6">
        <v>993.83460000000002</v>
      </c>
      <c r="V24" s="4">
        <v>14</v>
      </c>
      <c r="W24" s="4">
        <v>1440.34</v>
      </c>
      <c r="X24" s="4">
        <v>88686</v>
      </c>
      <c r="Y24" s="4">
        <f>DataSheet!$E24-DataSheet!$D24</f>
        <v>99.19</v>
      </c>
      <c r="Z24" s="1" t="str">
        <f>_xlfn.IFS(Table_1[[#This Row],[Region]]="Central","Chris",Table_1[[#This Row],[Region]]="East","Erin",Table_1[[#This Row],[Region]]="South","Sam",Table_1[[#This Row],[Region]]="West","William")</f>
        <v>Erin</v>
      </c>
    </row>
    <row r="25" spans="1:26" ht="15.75" customHeight="1" x14ac:dyDescent="0.3">
      <c r="A25" s="4">
        <v>388</v>
      </c>
      <c r="B25" s="3" t="s">
        <v>133</v>
      </c>
      <c r="C25" s="4" t="s">
        <v>27</v>
      </c>
      <c r="D25" s="4">
        <v>0.03</v>
      </c>
      <c r="E25" s="8">
        <v>5.28</v>
      </c>
      <c r="F25" s="4">
        <v>5.66</v>
      </c>
      <c r="G25" s="1" t="s">
        <v>40</v>
      </c>
      <c r="H25" s="4" t="s">
        <v>96</v>
      </c>
      <c r="I25" s="4" t="s">
        <v>50</v>
      </c>
      <c r="J25" s="1" t="s">
        <v>90</v>
      </c>
      <c r="K25" s="4" t="s">
        <v>75</v>
      </c>
      <c r="L25" s="1" t="s">
        <v>134</v>
      </c>
      <c r="M25" s="4">
        <v>0.4</v>
      </c>
      <c r="N25" s="1" t="s">
        <v>34</v>
      </c>
      <c r="O25" s="4" t="s">
        <v>54</v>
      </c>
      <c r="P25" s="4" t="s">
        <v>135</v>
      </c>
      <c r="Q25" s="4" t="s">
        <v>136</v>
      </c>
      <c r="R25" s="4">
        <v>68847</v>
      </c>
      <c r="S25" s="2">
        <v>42007</v>
      </c>
      <c r="T25" s="2">
        <v>42009</v>
      </c>
      <c r="U25" s="6">
        <v>-51.559199999999997</v>
      </c>
      <c r="V25" s="4">
        <v>4</v>
      </c>
      <c r="W25" s="4">
        <v>22.82</v>
      </c>
      <c r="X25" s="4">
        <v>90337</v>
      </c>
      <c r="Y25" s="4">
        <f>DataSheet!$E25-DataSheet!$D25</f>
        <v>5.25</v>
      </c>
      <c r="Z25" s="1" t="str">
        <f>_xlfn.IFS(Table_1[[#This Row],[Region]]="Central","Chris",Table_1[[#This Row],[Region]]="East","Erin",Table_1[[#This Row],[Region]]="South","Sam",Table_1[[#This Row],[Region]]="West","William")</f>
        <v>Chris</v>
      </c>
    </row>
    <row r="26" spans="1:26" ht="14.4" x14ac:dyDescent="0.3">
      <c r="A26" s="4">
        <v>388</v>
      </c>
      <c r="B26" s="3" t="s">
        <v>133</v>
      </c>
      <c r="C26" s="4" t="s">
        <v>27</v>
      </c>
      <c r="D26" s="4">
        <v>0.01</v>
      </c>
      <c r="E26" s="8">
        <v>110.99</v>
      </c>
      <c r="F26" s="4">
        <v>2.5</v>
      </c>
      <c r="G26" s="1" t="s">
        <v>40</v>
      </c>
      <c r="H26" s="4" t="s">
        <v>96</v>
      </c>
      <c r="I26" s="4" t="s">
        <v>42</v>
      </c>
      <c r="J26" s="1" t="s">
        <v>137</v>
      </c>
      <c r="K26" s="4" t="s">
        <v>75</v>
      </c>
      <c r="L26" s="1" t="s">
        <v>138</v>
      </c>
      <c r="M26" s="4">
        <v>0.56999999999999995</v>
      </c>
      <c r="N26" s="1" t="s">
        <v>34</v>
      </c>
      <c r="O26" s="4" t="s">
        <v>54</v>
      </c>
      <c r="P26" s="4" t="s">
        <v>135</v>
      </c>
      <c r="Q26" s="4" t="s">
        <v>136</v>
      </c>
      <c r="R26" s="4">
        <v>68847</v>
      </c>
      <c r="S26" s="2">
        <v>42007</v>
      </c>
      <c r="T26" s="2">
        <v>42010</v>
      </c>
      <c r="U26" s="6">
        <v>-263.56572</v>
      </c>
      <c r="V26" s="4">
        <v>2</v>
      </c>
      <c r="W26" s="4">
        <v>188.66</v>
      </c>
      <c r="X26" s="4">
        <v>90337</v>
      </c>
      <c r="Y26" s="4">
        <f>DataSheet!$E26-DataSheet!$D26</f>
        <v>110.97999999999999</v>
      </c>
      <c r="Z26" s="1" t="str">
        <f>_xlfn.IFS(Table_1[[#This Row],[Region]]="Central","Chris",Table_1[[#This Row],[Region]]="East","Erin",Table_1[[#This Row],[Region]]="South","Sam",Table_1[[#This Row],[Region]]="West","William")</f>
        <v>Chris</v>
      </c>
    </row>
    <row r="27" spans="1:26" ht="14.4" x14ac:dyDescent="0.3">
      <c r="A27" s="4">
        <v>114</v>
      </c>
      <c r="B27" s="3" t="s">
        <v>139</v>
      </c>
      <c r="C27" s="4" t="s">
        <v>39</v>
      </c>
      <c r="D27" s="4">
        <v>0.03</v>
      </c>
      <c r="E27" s="8">
        <v>4.26</v>
      </c>
      <c r="F27" s="4">
        <v>1.2</v>
      </c>
      <c r="G27" s="1" t="s">
        <v>40</v>
      </c>
      <c r="H27" s="4" t="s">
        <v>73</v>
      </c>
      <c r="I27" s="4" t="s">
        <v>50</v>
      </c>
      <c r="J27" s="1" t="s">
        <v>51</v>
      </c>
      <c r="K27" s="4" t="s">
        <v>52</v>
      </c>
      <c r="L27" s="1" t="s">
        <v>140</v>
      </c>
      <c r="M27" s="4">
        <v>0.44</v>
      </c>
      <c r="N27" s="1" t="s">
        <v>34</v>
      </c>
      <c r="O27" s="4" t="s">
        <v>61</v>
      </c>
      <c r="P27" s="4" t="s">
        <v>141</v>
      </c>
      <c r="Q27" s="4" t="s">
        <v>142</v>
      </c>
      <c r="R27" s="4">
        <v>97035</v>
      </c>
      <c r="S27" s="2">
        <v>42007</v>
      </c>
      <c r="T27" s="2">
        <v>42008</v>
      </c>
      <c r="U27" s="6">
        <v>18.658000000000001</v>
      </c>
      <c r="V27" s="4">
        <v>7</v>
      </c>
      <c r="W27" s="4">
        <v>29.5</v>
      </c>
      <c r="X27" s="4">
        <v>89583</v>
      </c>
      <c r="Y27" s="4">
        <f>DataSheet!$E27-DataSheet!$D27</f>
        <v>4.2299999999999995</v>
      </c>
      <c r="Z27" s="1" t="str">
        <f>_xlfn.IFS(Table_1[[#This Row],[Region]]="Central","Chris",Table_1[[#This Row],[Region]]="East","Erin",Table_1[[#This Row],[Region]]="South","Sam",Table_1[[#This Row],[Region]]="West","William")</f>
        <v>William</v>
      </c>
    </row>
    <row r="28" spans="1:26" ht="14.4" x14ac:dyDescent="0.3">
      <c r="A28" s="4">
        <v>117</v>
      </c>
      <c r="B28" s="3" t="s">
        <v>143</v>
      </c>
      <c r="C28" s="4" t="s">
        <v>39</v>
      </c>
      <c r="D28" s="4">
        <v>0.03</v>
      </c>
      <c r="E28" s="8">
        <v>4.26</v>
      </c>
      <c r="F28" s="4">
        <v>1.2</v>
      </c>
      <c r="G28" s="1" t="s">
        <v>40</v>
      </c>
      <c r="H28" s="4" t="s">
        <v>73</v>
      </c>
      <c r="I28" s="4" t="s">
        <v>50</v>
      </c>
      <c r="J28" s="1" t="s">
        <v>51</v>
      </c>
      <c r="K28" s="4" t="s">
        <v>52</v>
      </c>
      <c r="L28" s="1" t="s">
        <v>140</v>
      </c>
      <c r="M28" s="4">
        <v>0.44</v>
      </c>
      <c r="N28" s="1" t="s">
        <v>34</v>
      </c>
      <c r="O28" s="4" t="s">
        <v>61</v>
      </c>
      <c r="P28" s="4" t="s">
        <v>68</v>
      </c>
      <c r="Q28" s="4" t="s">
        <v>144</v>
      </c>
      <c r="R28" s="4">
        <v>98103</v>
      </c>
      <c r="S28" s="2">
        <v>42007</v>
      </c>
      <c r="T28" s="2">
        <v>42008</v>
      </c>
      <c r="U28" s="6">
        <v>9.82</v>
      </c>
      <c r="V28" s="4">
        <v>29</v>
      </c>
      <c r="W28" s="4">
        <v>122.23</v>
      </c>
      <c r="X28" s="4">
        <v>7909</v>
      </c>
      <c r="Y28" s="4">
        <f>DataSheet!$E28-DataSheet!$D28</f>
        <v>4.2299999999999995</v>
      </c>
      <c r="Z28" s="1" t="str">
        <f>_xlfn.IFS(Table_1[[#This Row],[Region]]="Central","Chris",Table_1[[#This Row],[Region]]="East","Erin",Table_1[[#This Row],[Region]]="South","Sam",Table_1[[#This Row],[Region]]="West","William")</f>
        <v>William</v>
      </c>
    </row>
    <row r="29" spans="1:26" ht="14.4" x14ac:dyDescent="0.3">
      <c r="A29" s="4">
        <v>1988</v>
      </c>
      <c r="B29" s="3" t="s">
        <v>145</v>
      </c>
      <c r="C29" s="4" t="s">
        <v>39</v>
      </c>
      <c r="D29" s="4">
        <v>0.05</v>
      </c>
      <c r="E29" s="8">
        <v>20.98</v>
      </c>
      <c r="F29" s="4">
        <v>21.2</v>
      </c>
      <c r="G29" s="1" t="s">
        <v>40</v>
      </c>
      <c r="H29" s="4" t="s">
        <v>73</v>
      </c>
      <c r="I29" s="4" t="s">
        <v>30</v>
      </c>
      <c r="J29" s="1" t="s">
        <v>128</v>
      </c>
      <c r="K29" s="4" t="s">
        <v>146</v>
      </c>
      <c r="L29" s="1" t="s">
        <v>147</v>
      </c>
      <c r="M29" s="4">
        <v>0.78</v>
      </c>
      <c r="N29" s="1" t="s">
        <v>34</v>
      </c>
      <c r="O29" s="4" t="s">
        <v>61</v>
      </c>
      <c r="P29" s="4" t="s">
        <v>148</v>
      </c>
      <c r="Q29" s="4" t="s">
        <v>149</v>
      </c>
      <c r="R29" s="4">
        <v>84020</v>
      </c>
      <c r="S29" s="2">
        <v>42007</v>
      </c>
      <c r="T29" s="2">
        <v>42008</v>
      </c>
      <c r="U29" s="6">
        <v>-181.102</v>
      </c>
      <c r="V29" s="4">
        <v>3</v>
      </c>
      <c r="W29" s="4">
        <v>65.69</v>
      </c>
      <c r="X29" s="4">
        <v>89999</v>
      </c>
      <c r="Y29" s="4">
        <f>DataSheet!$E29-DataSheet!$D29</f>
        <v>20.93</v>
      </c>
      <c r="Z29" s="1" t="str">
        <f>_xlfn.IFS(Table_1[[#This Row],[Region]]="Central","Chris",Table_1[[#This Row],[Region]]="East","Erin",Table_1[[#This Row],[Region]]="South","Sam",Table_1[[#This Row],[Region]]="West","William")</f>
        <v>William</v>
      </c>
    </row>
    <row r="30" spans="1:26" ht="14.4" x14ac:dyDescent="0.3">
      <c r="A30" s="4">
        <v>2131</v>
      </c>
      <c r="B30" s="3" t="s">
        <v>150</v>
      </c>
      <c r="C30" s="4" t="s">
        <v>39</v>
      </c>
      <c r="D30" s="4">
        <v>0.09</v>
      </c>
      <c r="E30" s="8">
        <v>150.97999999999999</v>
      </c>
      <c r="F30" s="4">
        <v>66.27</v>
      </c>
      <c r="G30" s="1" t="s">
        <v>28</v>
      </c>
      <c r="H30" s="4" t="s">
        <v>73</v>
      </c>
      <c r="I30" s="4" t="s">
        <v>30</v>
      </c>
      <c r="J30" s="1" t="s">
        <v>119</v>
      </c>
      <c r="K30" s="4" t="s">
        <v>32</v>
      </c>
      <c r="L30" s="1" t="s">
        <v>151</v>
      </c>
      <c r="M30" s="4">
        <v>0.65</v>
      </c>
      <c r="N30" s="1" t="s">
        <v>34</v>
      </c>
      <c r="O30" s="4" t="s">
        <v>54</v>
      </c>
      <c r="P30" s="4" t="s">
        <v>82</v>
      </c>
      <c r="Q30" s="4" t="s">
        <v>152</v>
      </c>
      <c r="R30" s="4">
        <v>64118</v>
      </c>
      <c r="S30" s="2">
        <v>42007</v>
      </c>
      <c r="T30" s="2">
        <v>42008</v>
      </c>
      <c r="U30" s="6">
        <v>-407.85</v>
      </c>
      <c r="V30" s="4">
        <v>2</v>
      </c>
      <c r="W30" s="4">
        <v>302.33999999999997</v>
      </c>
      <c r="X30" s="4">
        <v>90079</v>
      </c>
      <c r="Y30" s="4">
        <f>DataSheet!$E30-DataSheet!$D30</f>
        <v>150.88999999999999</v>
      </c>
      <c r="Z30" s="1" t="str">
        <f>_xlfn.IFS(Table_1[[#This Row],[Region]]="Central","Chris",Table_1[[#This Row],[Region]]="East","Erin",Table_1[[#This Row],[Region]]="South","Sam",Table_1[[#This Row],[Region]]="West","William")</f>
        <v>Chris</v>
      </c>
    </row>
    <row r="31" spans="1:26" ht="14.4" x14ac:dyDescent="0.3">
      <c r="A31" s="4">
        <v>2302</v>
      </c>
      <c r="B31" s="3" t="s">
        <v>153</v>
      </c>
      <c r="C31" s="4" t="s">
        <v>39</v>
      </c>
      <c r="D31" s="4">
        <v>0.1</v>
      </c>
      <c r="E31" s="8">
        <v>12.53</v>
      </c>
      <c r="F31" s="4">
        <v>0.49</v>
      </c>
      <c r="G31" s="1" t="s">
        <v>40</v>
      </c>
      <c r="H31" s="4" t="s">
        <v>96</v>
      </c>
      <c r="I31" s="4" t="s">
        <v>50</v>
      </c>
      <c r="J31" s="1" t="s">
        <v>154</v>
      </c>
      <c r="K31" s="4" t="s">
        <v>75</v>
      </c>
      <c r="L31" s="1" t="s">
        <v>155</v>
      </c>
      <c r="M31" s="4">
        <v>0.38</v>
      </c>
      <c r="N31" s="1" t="s">
        <v>34</v>
      </c>
      <c r="O31" s="4" t="s">
        <v>35</v>
      </c>
      <c r="P31" s="4" t="s">
        <v>125</v>
      </c>
      <c r="Q31" s="4" t="s">
        <v>156</v>
      </c>
      <c r="R31" s="4">
        <v>32404</v>
      </c>
      <c r="S31" s="2">
        <v>42007</v>
      </c>
      <c r="T31" s="2">
        <v>42008</v>
      </c>
      <c r="U31" s="6">
        <v>244.464</v>
      </c>
      <c r="V31" s="4">
        <v>8</v>
      </c>
      <c r="W31" s="4">
        <v>92.02</v>
      </c>
      <c r="X31" s="4">
        <v>87696</v>
      </c>
      <c r="Y31" s="4">
        <f>DataSheet!$E31-DataSheet!$D31</f>
        <v>12.43</v>
      </c>
      <c r="Z31" s="1" t="str">
        <f>_xlfn.IFS(Table_1[[#This Row],[Region]]="Central","Chris",Table_1[[#This Row],[Region]]="East","Erin",Table_1[[#This Row],[Region]]="South","Sam",Table_1[[#This Row],[Region]]="West","William")</f>
        <v>Sam</v>
      </c>
    </row>
    <row r="32" spans="1:26" ht="14.4" x14ac:dyDescent="0.3">
      <c r="A32" s="4">
        <v>2302</v>
      </c>
      <c r="B32" s="3" t="s">
        <v>153</v>
      </c>
      <c r="C32" s="4" t="s">
        <v>39</v>
      </c>
      <c r="D32" s="4">
        <v>0.1</v>
      </c>
      <c r="E32" s="8">
        <v>146.34</v>
      </c>
      <c r="F32" s="4">
        <v>43.75</v>
      </c>
      <c r="G32" s="1" t="s">
        <v>28</v>
      </c>
      <c r="H32" s="4" t="s">
        <v>96</v>
      </c>
      <c r="I32" s="4" t="s">
        <v>30</v>
      </c>
      <c r="J32" s="1" t="s">
        <v>31</v>
      </c>
      <c r="K32" s="4" t="s">
        <v>32</v>
      </c>
      <c r="L32" s="1" t="s">
        <v>157</v>
      </c>
      <c r="M32" s="4">
        <v>0.64</v>
      </c>
      <c r="N32" s="1" t="s">
        <v>34</v>
      </c>
      <c r="O32" s="4" t="s">
        <v>35</v>
      </c>
      <c r="P32" s="4" t="s">
        <v>125</v>
      </c>
      <c r="Q32" s="4" t="s">
        <v>156</v>
      </c>
      <c r="R32" s="4">
        <v>32404</v>
      </c>
      <c r="S32" s="2">
        <v>42007</v>
      </c>
      <c r="T32" s="2">
        <v>42008</v>
      </c>
      <c r="U32" s="6">
        <v>-473.57799999999997</v>
      </c>
      <c r="V32" s="4">
        <v>2</v>
      </c>
      <c r="W32" s="4">
        <v>283.55</v>
      </c>
      <c r="X32" s="4">
        <v>87696</v>
      </c>
      <c r="Y32" s="4">
        <f>DataSheet!$E32-DataSheet!$D32</f>
        <v>146.24</v>
      </c>
      <c r="Z32" s="1" t="str">
        <f>_xlfn.IFS(Table_1[[#This Row],[Region]]="Central","Chris",Table_1[[#This Row],[Region]]="East","Erin",Table_1[[#This Row],[Region]]="South","Sam",Table_1[[#This Row],[Region]]="West","William")</f>
        <v>Sam</v>
      </c>
    </row>
    <row r="33" spans="1:26" ht="14.4" x14ac:dyDescent="0.3">
      <c r="A33" s="4">
        <v>2303</v>
      </c>
      <c r="B33" s="3" t="s">
        <v>158</v>
      </c>
      <c r="C33" s="4" t="s">
        <v>39</v>
      </c>
      <c r="D33" s="4">
        <v>0.1</v>
      </c>
      <c r="E33" s="8">
        <v>146.34</v>
      </c>
      <c r="F33" s="4">
        <v>43.75</v>
      </c>
      <c r="G33" s="1" t="s">
        <v>28</v>
      </c>
      <c r="H33" s="4" t="s">
        <v>96</v>
      </c>
      <c r="I33" s="4" t="s">
        <v>30</v>
      </c>
      <c r="J33" s="1" t="s">
        <v>31</v>
      </c>
      <c r="K33" s="4" t="s">
        <v>32</v>
      </c>
      <c r="L33" s="1" t="s">
        <v>157</v>
      </c>
      <c r="M33" s="4">
        <v>0.64</v>
      </c>
      <c r="N33" s="1" t="s">
        <v>34</v>
      </c>
      <c r="O33" s="4" t="s">
        <v>113</v>
      </c>
      <c r="P33" s="4" t="s">
        <v>114</v>
      </c>
      <c r="Q33" s="4" t="s">
        <v>115</v>
      </c>
      <c r="R33" s="4">
        <v>10011</v>
      </c>
      <c r="S33" s="2">
        <v>42007</v>
      </c>
      <c r="T33" s="2">
        <v>42008</v>
      </c>
      <c r="U33" s="6">
        <v>-270.85000000000002</v>
      </c>
      <c r="V33" s="4">
        <v>6</v>
      </c>
      <c r="W33" s="4">
        <v>850.64</v>
      </c>
      <c r="X33" s="4">
        <v>37987</v>
      </c>
      <c r="Y33" s="4">
        <f>DataSheet!$E33-DataSheet!$D33</f>
        <v>146.24</v>
      </c>
      <c r="Z33" s="1" t="str">
        <f>_xlfn.IFS(Table_1[[#This Row],[Region]]="Central","Chris",Table_1[[#This Row],[Region]]="East","Erin",Table_1[[#This Row],[Region]]="South","Sam",Table_1[[#This Row],[Region]]="West","William")</f>
        <v>Erin</v>
      </c>
    </row>
    <row r="34" spans="1:26" ht="14.4" x14ac:dyDescent="0.3">
      <c r="A34" s="4">
        <v>2458</v>
      </c>
      <c r="B34" s="3" t="s">
        <v>159</v>
      </c>
      <c r="C34" s="4" t="s">
        <v>39</v>
      </c>
      <c r="D34" s="4">
        <v>0.03</v>
      </c>
      <c r="E34" s="8">
        <v>6.48</v>
      </c>
      <c r="F34" s="4">
        <v>8.73</v>
      </c>
      <c r="G34" s="1" t="s">
        <v>40</v>
      </c>
      <c r="H34" s="4" t="s">
        <v>73</v>
      </c>
      <c r="I34" s="4" t="s">
        <v>50</v>
      </c>
      <c r="J34" s="1" t="s">
        <v>90</v>
      </c>
      <c r="K34" s="4" t="s">
        <v>75</v>
      </c>
      <c r="L34" s="1" t="s">
        <v>160</v>
      </c>
      <c r="M34" s="4">
        <v>0.37</v>
      </c>
      <c r="N34" s="1" t="s">
        <v>34</v>
      </c>
      <c r="O34" s="4" t="s">
        <v>54</v>
      </c>
      <c r="P34" s="4" t="s">
        <v>86</v>
      </c>
      <c r="Q34" s="4" t="s">
        <v>161</v>
      </c>
      <c r="R34" s="4">
        <v>55410</v>
      </c>
      <c r="S34" s="2">
        <v>42007</v>
      </c>
      <c r="T34" s="2">
        <v>42009</v>
      </c>
      <c r="U34" s="6">
        <v>-35.04</v>
      </c>
      <c r="V34" s="4">
        <v>2</v>
      </c>
      <c r="W34" s="4">
        <v>15.95</v>
      </c>
      <c r="X34" s="4">
        <v>91285</v>
      </c>
      <c r="Y34" s="4">
        <f>DataSheet!$E34-DataSheet!$D34</f>
        <v>6.45</v>
      </c>
      <c r="Z34" s="1" t="str">
        <f>_xlfn.IFS(Table_1[[#This Row],[Region]]="Central","Chris",Table_1[[#This Row],[Region]]="East","Erin",Table_1[[#This Row],[Region]]="South","Sam",Table_1[[#This Row],[Region]]="West","William")</f>
        <v>Chris</v>
      </c>
    </row>
    <row r="35" spans="1:26" ht="14.4" x14ac:dyDescent="0.3">
      <c r="A35" s="4">
        <v>2460</v>
      </c>
      <c r="B35" s="3" t="s">
        <v>162</v>
      </c>
      <c r="C35" s="4" t="s">
        <v>39</v>
      </c>
      <c r="D35" s="4">
        <v>0.03</v>
      </c>
      <c r="E35" s="8">
        <v>6.48</v>
      </c>
      <c r="F35" s="4">
        <v>8.73</v>
      </c>
      <c r="G35" s="1" t="s">
        <v>40</v>
      </c>
      <c r="H35" s="4" t="s">
        <v>73</v>
      </c>
      <c r="I35" s="4" t="s">
        <v>50</v>
      </c>
      <c r="J35" s="1" t="s">
        <v>90</v>
      </c>
      <c r="K35" s="4" t="s">
        <v>75</v>
      </c>
      <c r="L35" s="1" t="s">
        <v>160</v>
      </c>
      <c r="M35" s="4">
        <v>0.37</v>
      </c>
      <c r="N35" s="1" t="s">
        <v>34</v>
      </c>
      <c r="O35" s="4" t="s">
        <v>113</v>
      </c>
      <c r="P35" s="4" t="s">
        <v>114</v>
      </c>
      <c r="Q35" s="4" t="s">
        <v>115</v>
      </c>
      <c r="R35" s="4">
        <v>10035</v>
      </c>
      <c r="S35" s="2">
        <v>42007</v>
      </c>
      <c r="T35" s="2">
        <v>42009</v>
      </c>
      <c r="U35" s="6">
        <v>-35.04</v>
      </c>
      <c r="V35" s="4">
        <v>8</v>
      </c>
      <c r="W35" s="4">
        <v>63.78</v>
      </c>
      <c r="X35" s="4">
        <v>30785</v>
      </c>
      <c r="Y35" s="4">
        <f>DataSheet!$E35-DataSheet!$D35</f>
        <v>6.45</v>
      </c>
      <c r="Z35" s="1" t="str">
        <f>_xlfn.IFS(Table_1[[#This Row],[Region]]="Central","Chris",Table_1[[#This Row],[Region]]="East","Erin",Table_1[[#This Row],[Region]]="South","Sam",Table_1[[#This Row],[Region]]="West","William")</f>
        <v>Erin</v>
      </c>
    </row>
    <row r="36" spans="1:26" ht="14.4" x14ac:dyDescent="0.3">
      <c r="A36" s="4">
        <v>2460</v>
      </c>
      <c r="B36" s="3" t="s">
        <v>162</v>
      </c>
      <c r="C36" s="4" t="s">
        <v>39</v>
      </c>
      <c r="D36" s="4">
        <v>7.0000000000000007E-2</v>
      </c>
      <c r="E36" s="8">
        <v>9.93</v>
      </c>
      <c r="F36" s="4">
        <v>1.0900000000000001</v>
      </c>
      <c r="G36" s="1" t="s">
        <v>40</v>
      </c>
      <c r="H36" s="4" t="s">
        <v>73</v>
      </c>
      <c r="I36" s="4" t="s">
        <v>50</v>
      </c>
      <c r="J36" s="1" t="s">
        <v>51</v>
      </c>
      <c r="K36" s="4" t="s">
        <v>52</v>
      </c>
      <c r="L36" s="1" t="s">
        <v>163</v>
      </c>
      <c r="M36" s="4">
        <v>0.43</v>
      </c>
      <c r="N36" s="1" t="s">
        <v>34</v>
      </c>
      <c r="O36" s="4" t="s">
        <v>113</v>
      </c>
      <c r="P36" s="4" t="s">
        <v>114</v>
      </c>
      <c r="Q36" s="4" t="s">
        <v>115</v>
      </c>
      <c r="R36" s="4">
        <v>10035</v>
      </c>
      <c r="S36" s="2">
        <v>42007</v>
      </c>
      <c r="T36" s="2">
        <v>42010</v>
      </c>
      <c r="U36" s="6">
        <v>149.53</v>
      </c>
      <c r="V36" s="4">
        <v>46</v>
      </c>
      <c r="W36" s="4">
        <v>451.61</v>
      </c>
      <c r="X36" s="4">
        <v>30785</v>
      </c>
      <c r="Y36" s="4">
        <f>DataSheet!$E36-DataSheet!$D36</f>
        <v>9.86</v>
      </c>
      <c r="Z36" s="1" t="str">
        <f>_xlfn.IFS(Table_1[[#This Row],[Region]]="Central","Chris",Table_1[[#This Row],[Region]]="East","Erin",Table_1[[#This Row],[Region]]="South","Sam",Table_1[[#This Row],[Region]]="West","William")</f>
        <v>Erin</v>
      </c>
    </row>
    <row r="37" spans="1:26" ht="14.4" x14ac:dyDescent="0.3">
      <c r="A37" s="4">
        <v>2579</v>
      </c>
      <c r="B37" s="3" t="s">
        <v>164</v>
      </c>
      <c r="C37" s="4" t="s">
        <v>39</v>
      </c>
      <c r="D37" s="4">
        <v>0.09</v>
      </c>
      <c r="E37" s="8">
        <v>212.6</v>
      </c>
      <c r="F37" s="4">
        <v>52.2</v>
      </c>
      <c r="G37" s="1" t="s">
        <v>28</v>
      </c>
      <c r="H37" s="4" t="s">
        <v>73</v>
      </c>
      <c r="I37" s="4" t="s">
        <v>30</v>
      </c>
      <c r="J37" s="1" t="s">
        <v>31</v>
      </c>
      <c r="K37" s="4" t="s">
        <v>32</v>
      </c>
      <c r="L37" s="1" t="s">
        <v>165</v>
      </c>
      <c r="M37" s="4">
        <v>0.64</v>
      </c>
      <c r="N37" s="1" t="s">
        <v>34</v>
      </c>
      <c r="O37" s="4" t="s">
        <v>35</v>
      </c>
      <c r="P37" s="4" t="s">
        <v>166</v>
      </c>
      <c r="Q37" s="4" t="s">
        <v>167</v>
      </c>
      <c r="R37" s="4">
        <v>36869</v>
      </c>
      <c r="S37" s="2">
        <v>42007</v>
      </c>
      <c r="T37" s="2">
        <v>42008</v>
      </c>
      <c r="U37" s="6">
        <v>-274.49799999999999</v>
      </c>
      <c r="V37" s="4">
        <v>1</v>
      </c>
      <c r="W37" s="4">
        <v>174.5</v>
      </c>
      <c r="X37" s="4">
        <v>88296</v>
      </c>
      <c r="Y37" s="4">
        <f>DataSheet!$E37-DataSheet!$D37</f>
        <v>212.51</v>
      </c>
      <c r="Z37" s="1" t="str">
        <f>_xlfn.IFS(Table_1[[#This Row],[Region]]="Central","Chris",Table_1[[#This Row],[Region]]="East","Erin",Table_1[[#This Row],[Region]]="South","Sam",Table_1[[#This Row],[Region]]="West","William")</f>
        <v>Sam</v>
      </c>
    </row>
    <row r="38" spans="1:26" ht="14.4" x14ac:dyDescent="0.3">
      <c r="A38" s="4">
        <v>169</v>
      </c>
      <c r="B38" s="3" t="s">
        <v>168</v>
      </c>
      <c r="C38" s="4" t="s">
        <v>49</v>
      </c>
      <c r="D38" s="4">
        <v>0.08</v>
      </c>
      <c r="E38" s="8">
        <v>43.22</v>
      </c>
      <c r="F38" s="4">
        <v>16.71</v>
      </c>
      <c r="G38" s="1" t="s">
        <v>40</v>
      </c>
      <c r="H38" s="4" t="s">
        <v>96</v>
      </c>
      <c r="I38" s="4" t="s">
        <v>42</v>
      </c>
      <c r="J38" s="1" t="s">
        <v>43</v>
      </c>
      <c r="K38" s="4" t="s">
        <v>75</v>
      </c>
      <c r="L38" s="1" t="s">
        <v>169</v>
      </c>
      <c r="M38" s="4">
        <v>0.66</v>
      </c>
      <c r="N38" s="1" t="s">
        <v>34</v>
      </c>
      <c r="O38" s="4" t="s">
        <v>35</v>
      </c>
      <c r="P38" s="4" t="s">
        <v>170</v>
      </c>
      <c r="Q38" s="4" t="s">
        <v>171</v>
      </c>
      <c r="R38" s="4">
        <v>70802</v>
      </c>
      <c r="S38" s="2">
        <v>42007</v>
      </c>
      <c r="T38" s="2">
        <v>42009</v>
      </c>
      <c r="U38" s="6">
        <v>280.27458000000001</v>
      </c>
      <c r="V38" s="4">
        <v>3</v>
      </c>
      <c r="W38" s="4">
        <v>130.62</v>
      </c>
      <c r="X38" s="4">
        <v>87463</v>
      </c>
      <c r="Y38" s="4">
        <f>DataSheet!$E38-DataSheet!$D38</f>
        <v>43.14</v>
      </c>
      <c r="Z38" s="1" t="str">
        <f>_xlfn.IFS(Table_1[[#This Row],[Region]]="Central","Chris",Table_1[[#This Row],[Region]]="East","Erin",Table_1[[#This Row],[Region]]="South","Sam",Table_1[[#This Row],[Region]]="West","William")</f>
        <v>Sam</v>
      </c>
    </row>
    <row r="39" spans="1:26" ht="14.4" x14ac:dyDescent="0.3">
      <c r="A39" s="4">
        <v>169</v>
      </c>
      <c r="B39" s="3" t="s">
        <v>168</v>
      </c>
      <c r="C39" s="4" t="s">
        <v>49</v>
      </c>
      <c r="D39" s="4">
        <v>0.05</v>
      </c>
      <c r="E39" s="8">
        <v>574.74</v>
      </c>
      <c r="F39" s="4">
        <v>24.49</v>
      </c>
      <c r="G39" s="1" t="s">
        <v>40</v>
      </c>
      <c r="H39" s="4" t="s">
        <v>96</v>
      </c>
      <c r="I39" s="4" t="s">
        <v>42</v>
      </c>
      <c r="J39" s="1" t="s">
        <v>58</v>
      </c>
      <c r="K39" s="4" t="s">
        <v>66</v>
      </c>
      <c r="L39" s="1" t="s">
        <v>172</v>
      </c>
      <c r="M39" s="4">
        <v>0.37</v>
      </c>
      <c r="N39" s="1" t="s">
        <v>34</v>
      </c>
      <c r="O39" s="4" t="s">
        <v>35</v>
      </c>
      <c r="P39" s="4" t="s">
        <v>170</v>
      </c>
      <c r="Q39" s="4" t="s">
        <v>171</v>
      </c>
      <c r="R39" s="4">
        <v>70802</v>
      </c>
      <c r="S39" s="2">
        <v>42007</v>
      </c>
      <c r="T39" s="2">
        <v>42014</v>
      </c>
      <c r="U39" s="6">
        <v>-112.4263</v>
      </c>
      <c r="V39" s="4">
        <v>12</v>
      </c>
      <c r="W39" s="4">
        <v>6945.16</v>
      </c>
      <c r="X39" s="4">
        <v>87463</v>
      </c>
      <c r="Y39" s="4">
        <f>DataSheet!$E39-DataSheet!$D39</f>
        <v>574.69000000000005</v>
      </c>
      <c r="Z39" s="1" t="str">
        <f>_xlfn.IFS(Table_1[[#This Row],[Region]]="Central","Chris",Table_1[[#This Row],[Region]]="East","Erin",Table_1[[#This Row],[Region]]="South","Sam",Table_1[[#This Row],[Region]]="West","William")</f>
        <v>Sam</v>
      </c>
    </row>
    <row r="40" spans="1:26" ht="14.4" x14ac:dyDescent="0.3">
      <c r="A40" s="4">
        <v>169</v>
      </c>
      <c r="B40" s="3" t="s">
        <v>168</v>
      </c>
      <c r="C40" s="4" t="s">
        <v>49</v>
      </c>
      <c r="D40" s="4">
        <v>0.04</v>
      </c>
      <c r="E40" s="8">
        <v>10.14</v>
      </c>
      <c r="F40" s="4">
        <v>2.27</v>
      </c>
      <c r="G40" s="1" t="s">
        <v>40</v>
      </c>
      <c r="H40" s="4" t="s">
        <v>96</v>
      </c>
      <c r="I40" s="4" t="s">
        <v>50</v>
      </c>
      <c r="J40" s="1" t="s">
        <v>90</v>
      </c>
      <c r="K40" s="4" t="s">
        <v>52</v>
      </c>
      <c r="L40" s="1" t="s">
        <v>173</v>
      </c>
      <c r="M40" s="4">
        <v>0.36</v>
      </c>
      <c r="N40" s="1" t="s">
        <v>34</v>
      </c>
      <c r="O40" s="4" t="s">
        <v>35</v>
      </c>
      <c r="P40" s="4" t="s">
        <v>170</v>
      </c>
      <c r="Q40" s="4" t="s">
        <v>171</v>
      </c>
      <c r="R40" s="4">
        <v>70802</v>
      </c>
      <c r="S40" s="2">
        <v>42007</v>
      </c>
      <c r="T40" s="2">
        <v>42011</v>
      </c>
      <c r="U40" s="6">
        <v>24.923999999999999</v>
      </c>
      <c r="V40" s="4">
        <v>3</v>
      </c>
      <c r="W40" s="4">
        <v>30.94</v>
      </c>
      <c r="X40" s="4">
        <v>87463</v>
      </c>
      <c r="Y40" s="4">
        <f>DataSheet!$E40-DataSheet!$D40</f>
        <v>10.100000000000001</v>
      </c>
      <c r="Z40" s="1" t="str">
        <f>_xlfn.IFS(Table_1[[#This Row],[Region]]="Central","Chris",Table_1[[#This Row],[Region]]="East","Erin",Table_1[[#This Row],[Region]]="South","Sam",Table_1[[#This Row],[Region]]="West","William")</f>
        <v>Sam</v>
      </c>
    </row>
    <row r="41" spans="1:26" ht="14.4" x14ac:dyDescent="0.3">
      <c r="A41" s="4">
        <v>1777</v>
      </c>
      <c r="B41" s="3" t="s">
        <v>174</v>
      </c>
      <c r="C41" s="4" t="s">
        <v>49</v>
      </c>
      <c r="D41" s="4">
        <v>0.02</v>
      </c>
      <c r="E41" s="8">
        <v>10.06</v>
      </c>
      <c r="F41" s="4">
        <v>2.06</v>
      </c>
      <c r="G41" s="1" t="s">
        <v>40</v>
      </c>
      <c r="H41" s="4" t="s">
        <v>41</v>
      </c>
      <c r="I41" s="4" t="s">
        <v>50</v>
      </c>
      <c r="J41" s="1" t="s">
        <v>90</v>
      </c>
      <c r="K41" s="4" t="s">
        <v>52</v>
      </c>
      <c r="L41" s="1" t="s">
        <v>175</v>
      </c>
      <c r="M41" s="4">
        <v>0.39</v>
      </c>
      <c r="N41" s="1" t="s">
        <v>34</v>
      </c>
      <c r="O41" s="4" t="s">
        <v>54</v>
      </c>
      <c r="P41" s="4" t="s">
        <v>55</v>
      </c>
      <c r="Q41" s="4" t="s">
        <v>176</v>
      </c>
      <c r="R41" s="4">
        <v>46383</v>
      </c>
      <c r="S41" s="2">
        <v>42007</v>
      </c>
      <c r="T41" s="2">
        <v>42012</v>
      </c>
      <c r="U41" s="6">
        <v>90.624600000000001</v>
      </c>
      <c r="V41" s="4">
        <v>13</v>
      </c>
      <c r="W41" s="4">
        <v>131.34</v>
      </c>
      <c r="X41" s="4">
        <v>89940</v>
      </c>
      <c r="Y41" s="4">
        <f>DataSheet!$E41-DataSheet!$D41</f>
        <v>10.040000000000001</v>
      </c>
      <c r="Z41" s="1" t="str">
        <f>_xlfn.IFS(Table_1[[#This Row],[Region]]="Central","Chris",Table_1[[#This Row],[Region]]="East","Erin",Table_1[[#This Row],[Region]]="South","Sam",Table_1[[#This Row],[Region]]="West","William")</f>
        <v>Chris</v>
      </c>
    </row>
    <row r="42" spans="1:26" ht="14.4" x14ac:dyDescent="0.3">
      <c r="A42" s="4">
        <v>2081</v>
      </c>
      <c r="B42" s="3" t="s">
        <v>177</v>
      </c>
      <c r="C42" s="4" t="s">
        <v>49</v>
      </c>
      <c r="D42" s="4">
        <v>0.09</v>
      </c>
      <c r="E42" s="8">
        <v>1.48</v>
      </c>
      <c r="F42" s="4">
        <v>0.7</v>
      </c>
      <c r="G42" s="1" t="s">
        <v>40</v>
      </c>
      <c r="H42" s="4" t="s">
        <v>96</v>
      </c>
      <c r="I42" s="4" t="s">
        <v>50</v>
      </c>
      <c r="J42" s="1" t="s">
        <v>178</v>
      </c>
      <c r="K42" s="4" t="s">
        <v>52</v>
      </c>
      <c r="L42" s="1" t="s">
        <v>179</v>
      </c>
      <c r="M42" s="4">
        <v>0.37</v>
      </c>
      <c r="N42" s="1" t="s">
        <v>34</v>
      </c>
      <c r="O42" s="4" t="s">
        <v>113</v>
      </c>
      <c r="P42" s="4" t="s">
        <v>114</v>
      </c>
      <c r="Q42" s="4" t="s">
        <v>180</v>
      </c>
      <c r="R42" s="4">
        <v>14853</v>
      </c>
      <c r="S42" s="2">
        <v>42007</v>
      </c>
      <c r="T42" s="2">
        <v>42009</v>
      </c>
      <c r="U42" s="6">
        <v>1.68</v>
      </c>
      <c r="V42" s="4">
        <v>6</v>
      </c>
      <c r="W42" s="4">
        <v>8.9499999999999993</v>
      </c>
      <c r="X42" s="4">
        <v>86092</v>
      </c>
      <c r="Y42" s="4">
        <f>DataSheet!$E42-DataSheet!$D42</f>
        <v>1.39</v>
      </c>
      <c r="Z42" s="1" t="str">
        <f>_xlfn.IFS(Table_1[[#This Row],[Region]]="Central","Chris",Table_1[[#This Row],[Region]]="East","Erin",Table_1[[#This Row],[Region]]="South","Sam",Table_1[[#This Row],[Region]]="West","William")</f>
        <v>Erin</v>
      </c>
    </row>
    <row r="43" spans="1:26" ht="14.4" x14ac:dyDescent="0.3">
      <c r="A43" s="4">
        <v>193</v>
      </c>
      <c r="B43" s="3" t="s">
        <v>181</v>
      </c>
      <c r="C43" s="4" t="s">
        <v>72</v>
      </c>
      <c r="D43" s="4">
        <v>0</v>
      </c>
      <c r="E43" s="8">
        <v>213.45</v>
      </c>
      <c r="F43" s="4">
        <v>14.7</v>
      </c>
      <c r="G43" s="1" t="s">
        <v>28</v>
      </c>
      <c r="H43" s="4" t="s">
        <v>96</v>
      </c>
      <c r="I43" s="4" t="s">
        <v>42</v>
      </c>
      <c r="J43" s="1" t="s">
        <v>58</v>
      </c>
      <c r="K43" s="4" t="s">
        <v>59</v>
      </c>
      <c r="L43" s="1" t="s">
        <v>182</v>
      </c>
      <c r="M43" s="4">
        <v>0.59</v>
      </c>
      <c r="N43" s="1" t="s">
        <v>34</v>
      </c>
      <c r="O43" s="4" t="s">
        <v>61</v>
      </c>
      <c r="P43" s="4" t="s">
        <v>148</v>
      </c>
      <c r="Q43" s="4" t="s">
        <v>183</v>
      </c>
      <c r="R43" s="4">
        <v>84041</v>
      </c>
      <c r="S43" s="2">
        <v>42007</v>
      </c>
      <c r="T43" s="2">
        <v>42009</v>
      </c>
      <c r="U43" s="6">
        <v>-560.81417999999996</v>
      </c>
      <c r="V43" s="4">
        <v>1</v>
      </c>
      <c r="W43" s="4">
        <v>224.12</v>
      </c>
      <c r="X43" s="4">
        <v>90430</v>
      </c>
      <c r="Y43" s="4">
        <f>DataSheet!$E43-DataSheet!$D43</f>
        <v>213.45</v>
      </c>
      <c r="Z43" s="1" t="str">
        <f>_xlfn.IFS(Table_1[[#This Row],[Region]]="Central","Chris",Table_1[[#This Row],[Region]]="East","Erin",Table_1[[#This Row],[Region]]="South","Sam",Table_1[[#This Row],[Region]]="West","William")</f>
        <v>William</v>
      </c>
    </row>
    <row r="44" spans="1:26" ht="14.4" x14ac:dyDescent="0.3">
      <c r="A44" s="4">
        <v>2203</v>
      </c>
      <c r="B44" s="3" t="s">
        <v>184</v>
      </c>
      <c r="C44" s="4" t="s">
        <v>27</v>
      </c>
      <c r="D44" s="4">
        <v>0.03</v>
      </c>
      <c r="E44" s="8">
        <v>399.98</v>
      </c>
      <c r="F44" s="4">
        <v>12.06</v>
      </c>
      <c r="G44" s="1" t="s">
        <v>28</v>
      </c>
      <c r="H44" s="4" t="s">
        <v>73</v>
      </c>
      <c r="I44" s="4" t="s">
        <v>42</v>
      </c>
      <c r="J44" s="1" t="s">
        <v>58</v>
      </c>
      <c r="K44" s="4" t="s">
        <v>32</v>
      </c>
      <c r="L44" s="1" t="s">
        <v>185</v>
      </c>
      <c r="M44" s="4">
        <v>0.56000000000000005</v>
      </c>
      <c r="N44" s="1" t="s">
        <v>34</v>
      </c>
      <c r="O44" s="4" t="s">
        <v>54</v>
      </c>
      <c r="P44" s="4" t="s">
        <v>86</v>
      </c>
      <c r="Q44" s="4" t="s">
        <v>186</v>
      </c>
      <c r="R44" s="4">
        <v>55445</v>
      </c>
      <c r="S44" s="2">
        <v>42008</v>
      </c>
      <c r="T44" s="2">
        <v>42010</v>
      </c>
      <c r="U44" s="6">
        <v>-663.51419999999996</v>
      </c>
      <c r="V44" s="4">
        <v>2</v>
      </c>
      <c r="W44" s="4">
        <v>807</v>
      </c>
      <c r="X44" s="4">
        <v>86052</v>
      </c>
      <c r="Y44" s="4">
        <f>DataSheet!$E44-DataSheet!$D44</f>
        <v>399.95000000000005</v>
      </c>
      <c r="Z44" s="1" t="str">
        <f>_xlfn.IFS(Table_1[[#This Row],[Region]]="Central","Chris",Table_1[[#This Row],[Region]]="East","Erin",Table_1[[#This Row],[Region]]="South","Sam",Table_1[[#This Row],[Region]]="West","William")</f>
        <v>Chris</v>
      </c>
    </row>
    <row r="45" spans="1:26" ht="14.4" x14ac:dyDescent="0.3">
      <c r="A45" s="4">
        <v>3146</v>
      </c>
      <c r="B45" s="3" t="s">
        <v>187</v>
      </c>
      <c r="C45" s="4" t="s">
        <v>27</v>
      </c>
      <c r="D45" s="4">
        <v>0.03</v>
      </c>
      <c r="E45" s="8">
        <v>3.36</v>
      </c>
      <c r="F45" s="4">
        <v>6.27</v>
      </c>
      <c r="G45" s="1" t="s">
        <v>40</v>
      </c>
      <c r="H45" s="4" t="s">
        <v>96</v>
      </c>
      <c r="I45" s="4" t="s">
        <v>50</v>
      </c>
      <c r="J45" s="1" t="s">
        <v>74</v>
      </c>
      <c r="K45" s="4" t="s">
        <v>75</v>
      </c>
      <c r="L45" s="1" t="s">
        <v>188</v>
      </c>
      <c r="M45" s="4">
        <v>0.4</v>
      </c>
      <c r="N45" s="1" t="s">
        <v>34</v>
      </c>
      <c r="O45" s="4" t="s">
        <v>54</v>
      </c>
      <c r="P45" s="4" t="s">
        <v>189</v>
      </c>
      <c r="Q45" s="4" t="s">
        <v>190</v>
      </c>
      <c r="R45" s="4">
        <v>78577</v>
      </c>
      <c r="S45" s="2">
        <v>42008</v>
      </c>
      <c r="T45" s="2">
        <v>42009</v>
      </c>
      <c r="U45" s="6">
        <v>-94.258600000000001</v>
      </c>
      <c r="V45" s="4">
        <v>4</v>
      </c>
      <c r="W45" s="4">
        <v>14.9</v>
      </c>
      <c r="X45" s="4">
        <v>85850</v>
      </c>
      <c r="Y45" s="4">
        <f>DataSheet!$E45-DataSheet!$D45</f>
        <v>3.33</v>
      </c>
      <c r="Z45" s="1" t="str">
        <f>_xlfn.IFS(Table_1[[#This Row],[Region]]="Central","Chris",Table_1[[#This Row],[Region]]="East","Erin",Table_1[[#This Row],[Region]]="South","Sam",Table_1[[#This Row],[Region]]="West","William")</f>
        <v>Chris</v>
      </c>
    </row>
    <row r="46" spans="1:26" ht="14.4" x14ac:dyDescent="0.3">
      <c r="A46" s="4">
        <v>3146</v>
      </c>
      <c r="B46" s="3" t="s">
        <v>187</v>
      </c>
      <c r="C46" s="4" t="s">
        <v>27</v>
      </c>
      <c r="D46" s="4">
        <v>7.0000000000000007E-2</v>
      </c>
      <c r="E46" s="8">
        <v>3.71</v>
      </c>
      <c r="F46" s="4">
        <v>1.93</v>
      </c>
      <c r="G46" s="1" t="s">
        <v>89</v>
      </c>
      <c r="H46" s="4" t="s">
        <v>96</v>
      </c>
      <c r="I46" s="4" t="s">
        <v>50</v>
      </c>
      <c r="J46" s="1" t="s">
        <v>90</v>
      </c>
      <c r="K46" s="4" t="s">
        <v>52</v>
      </c>
      <c r="L46" s="1" t="s">
        <v>191</v>
      </c>
      <c r="M46" s="4">
        <v>0.35</v>
      </c>
      <c r="N46" s="1" t="s">
        <v>34</v>
      </c>
      <c r="O46" s="4" t="s">
        <v>54</v>
      </c>
      <c r="P46" s="4" t="s">
        <v>189</v>
      </c>
      <c r="Q46" s="4" t="s">
        <v>190</v>
      </c>
      <c r="R46" s="4">
        <v>78577</v>
      </c>
      <c r="S46" s="2">
        <v>42008</v>
      </c>
      <c r="T46" s="2">
        <v>42010</v>
      </c>
      <c r="U46" s="6">
        <v>6.3308</v>
      </c>
      <c r="V46" s="4">
        <v>11</v>
      </c>
      <c r="W46" s="4">
        <v>39.64</v>
      </c>
      <c r="X46" s="4">
        <v>85850</v>
      </c>
      <c r="Y46" s="4">
        <f>DataSheet!$E46-DataSheet!$D46</f>
        <v>3.64</v>
      </c>
      <c r="Z46" s="1" t="str">
        <f>_xlfn.IFS(Table_1[[#This Row],[Region]]="Central","Chris",Table_1[[#This Row],[Region]]="East","Erin",Table_1[[#This Row],[Region]]="South","Sam",Table_1[[#This Row],[Region]]="West","William")</f>
        <v>Chris</v>
      </c>
    </row>
    <row r="47" spans="1:26" ht="14.4" x14ac:dyDescent="0.3">
      <c r="A47" s="4">
        <v>915</v>
      </c>
      <c r="B47" s="3" t="s">
        <v>192</v>
      </c>
      <c r="C47" s="4" t="s">
        <v>39</v>
      </c>
      <c r="D47" s="4">
        <v>0.06</v>
      </c>
      <c r="E47" s="8">
        <v>350.98</v>
      </c>
      <c r="F47" s="4">
        <v>30</v>
      </c>
      <c r="G47" s="1" t="s">
        <v>28</v>
      </c>
      <c r="H47" s="4" t="s">
        <v>73</v>
      </c>
      <c r="I47" s="4" t="s">
        <v>30</v>
      </c>
      <c r="J47" s="1" t="s">
        <v>111</v>
      </c>
      <c r="K47" s="4" t="s">
        <v>59</v>
      </c>
      <c r="L47" s="1" t="s">
        <v>193</v>
      </c>
      <c r="M47" s="4">
        <v>0.61</v>
      </c>
      <c r="N47" s="1" t="s">
        <v>34</v>
      </c>
      <c r="O47" s="4" t="s">
        <v>54</v>
      </c>
      <c r="P47" s="4" t="s">
        <v>189</v>
      </c>
      <c r="Q47" s="4" t="s">
        <v>194</v>
      </c>
      <c r="R47" s="4">
        <v>77803</v>
      </c>
      <c r="S47" s="2">
        <v>42008</v>
      </c>
      <c r="T47" s="2">
        <v>42009</v>
      </c>
      <c r="U47" s="6">
        <v>-489.41559999999998</v>
      </c>
      <c r="V47" s="4">
        <v>1</v>
      </c>
      <c r="W47" s="4">
        <v>346.52</v>
      </c>
      <c r="X47" s="4">
        <v>86356</v>
      </c>
      <c r="Y47" s="4">
        <f>DataSheet!$E47-DataSheet!$D47</f>
        <v>350.92</v>
      </c>
      <c r="Z47" s="1" t="str">
        <f>_xlfn.IFS(Table_1[[#This Row],[Region]]="Central","Chris",Table_1[[#This Row],[Region]]="East","Erin",Table_1[[#This Row],[Region]]="South","Sam",Table_1[[#This Row],[Region]]="West","William")</f>
        <v>Chris</v>
      </c>
    </row>
    <row r="48" spans="1:26" ht="14.4" x14ac:dyDescent="0.3">
      <c r="A48" s="4">
        <v>2393</v>
      </c>
      <c r="B48" s="3" t="s">
        <v>195</v>
      </c>
      <c r="C48" s="4" t="s">
        <v>39</v>
      </c>
      <c r="D48" s="4">
        <v>0.06</v>
      </c>
      <c r="E48" s="8">
        <v>105.29</v>
      </c>
      <c r="F48" s="4">
        <v>10.119999999999999</v>
      </c>
      <c r="G48" s="1" t="s">
        <v>40</v>
      </c>
      <c r="H48" s="4" t="s">
        <v>96</v>
      </c>
      <c r="I48" s="4" t="s">
        <v>30</v>
      </c>
      <c r="J48" s="1" t="s">
        <v>128</v>
      </c>
      <c r="K48" s="4" t="s">
        <v>66</v>
      </c>
      <c r="L48" s="1" t="s">
        <v>196</v>
      </c>
      <c r="M48" s="4">
        <v>0.79</v>
      </c>
      <c r="N48" s="1" t="s">
        <v>34</v>
      </c>
      <c r="O48" s="4" t="s">
        <v>35</v>
      </c>
      <c r="P48" s="4" t="s">
        <v>77</v>
      </c>
      <c r="Q48" s="4" t="s">
        <v>197</v>
      </c>
      <c r="R48" s="4">
        <v>30076</v>
      </c>
      <c r="S48" s="2">
        <v>42008</v>
      </c>
      <c r="T48" s="2">
        <v>42010</v>
      </c>
      <c r="U48" s="6">
        <v>-45.01</v>
      </c>
      <c r="V48" s="4">
        <v>12</v>
      </c>
      <c r="W48" s="4">
        <v>1202.6600000000001</v>
      </c>
      <c r="X48" s="4">
        <v>86951</v>
      </c>
      <c r="Y48" s="4">
        <f>DataSheet!$E48-DataSheet!$D48</f>
        <v>105.23</v>
      </c>
      <c r="Z48" s="1" t="str">
        <f>_xlfn.IFS(Table_1[[#This Row],[Region]]="Central","Chris",Table_1[[#This Row],[Region]]="East","Erin",Table_1[[#This Row],[Region]]="South","Sam",Table_1[[#This Row],[Region]]="West","William")</f>
        <v>Sam</v>
      </c>
    </row>
    <row r="49" spans="1:26" ht="14.4" x14ac:dyDescent="0.3">
      <c r="A49" s="4">
        <v>916</v>
      </c>
      <c r="B49" s="3" t="s">
        <v>198</v>
      </c>
      <c r="C49" s="4" t="s">
        <v>49</v>
      </c>
      <c r="D49" s="4">
        <v>0.05</v>
      </c>
      <c r="E49" s="8">
        <v>161.55000000000001</v>
      </c>
      <c r="F49" s="4">
        <v>19.989999999999998</v>
      </c>
      <c r="G49" s="1" t="s">
        <v>40</v>
      </c>
      <c r="H49" s="4" t="s">
        <v>96</v>
      </c>
      <c r="I49" s="4" t="s">
        <v>50</v>
      </c>
      <c r="J49" s="1" t="s">
        <v>80</v>
      </c>
      <c r="K49" s="4" t="s">
        <v>75</v>
      </c>
      <c r="L49" s="1" t="s">
        <v>81</v>
      </c>
      <c r="M49" s="4">
        <v>0.66</v>
      </c>
      <c r="N49" s="1" t="s">
        <v>34</v>
      </c>
      <c r="O49" s="4" t="s">
        <v>54</v>
      </c>
      <c r="P49" s="4" t="s">
        <v>189</v>
      </c>
      <c r="Q49" s="4" t="s">
        <v>199</v>
      </c>
      <c r="R49" s="4">
        <v>76028</v>
      </c>
      <c r="S49" s="2">
        <v>42008</v>
      </c>
      <c r="T49" s="2">
        <v>42015</v>
      </c>
      <c r="U49" s="6">
        <v>35.31</v>
      </c>
      <c r="V49" s="4">
        <v>3</v>
      </c>
      <c r="W49" s="4">
        <v>499.31</v>
      </c>
      <c r="X49" s="4">
        <v>86357</v>
      </c>
      <c r="Y49" s="4">
        <f>DataSheet!$E49-DataSheet!$D49</f>
        <v>161.5</v>
      </c>
      <c r="Z49" s="1" t="str">
        <f>_xlfn.IFS(Table_1[[#This Row],[Region]]="Central","Chris",Table_1[[#This Row],[Region]]="East","Erin",Table_1[[#This Row],[Region]]="South","Sam",Table_1[[#This Row],[Region]]="West","William")</f>
        <v>Chris</v>
      </c>
    </row>
    <row r="50" spans="1:26" ht="14.4" x14ac:dyDescent="0.3">
      <c r="A50" s="4">
        <v>1142</v>
      </c>
      <c r="B50" s="3" t="s">
        <v>200</v>
      </c>
      <c r="C50" s="4" t="s">
        <v>118</v>
      </c>
      <c r="D50" s="4">
        <v>0.05</v>
      </c>
      <c r="E50" s="8">
        <v>363.25</v>
      </c>
      <c r="F50" s="4">
        <v>19.989999999999998</v>
      </c>
      <c r="G50" s="1" t="s">
        <v>40</v>
      </c>
      <c r="H50" s="4" t="s">
        <v>73</v>
      </c>
      <c r="I50" s="4" t="s">
        <v>50</v>
      </c>
      <c r="J50" s="1" t="s">
        <v>97</v>
      </c>
      <c r="K50" s="4" t="s">
        <v>75</v>
      </c>
      <c r="L50" s="1" t="s">
        <v>201</v>
      </c>
      <c r="M50" s="4">
        <v>0.56999999999999995</v>
      </c>
      <c r="N50" s="1" t="s">
        <v>34</v>
      </c>
      <c r="O50" s="4" t="s">
        <v>54</v>
      </c>
      <c r="P50" s="4" t="s">
        <v>189</v>
      </c>
      <c r="Q50" s="4" t="s">
        <v>202</v>
      </c>
      <c r="R50" s="4">
        <v>76706</v>
      </c>
      <c r="S50" s="2">
        <v>42008</v>
      </c>
      <c r="T50" s="2">
        <v>42010</v>
      </c>
      <c r="U50" s="6">
        <v>1766.7795000000001</v>
      </c>
      <c r="V50" s="4">
        <v>7</v>
      </c>
      <c r="W50" s="4">
        <v>2560.5500000000002</v>
      </c>
      <c r="X50" s="4">
        <v>86573</v>
      </c>
      <c r="Y50" s="4">
        <f>DataSheet!$E50-DataSheet!$D50</f>
        <v>363.2</v>
      </c>
      <c r="Z50" s="1" t="str">
        <f>_xlfn.IFS(Table_1[[#This Row],[Region]]="Central","Chris",Table_1[[#This Row],[Region]]="East","Erin",Table_1[[#This Row],[Region]]="South","Sam",Table_1[[#This Row],[Region]]="West","William")</f>
        <v>Chris</v>
      </c>
    </row>
    <row r="51" spans="1:26" ht="14.4" x14ac:dyDescent="0.3">
      <c r="A51" s="4">
        <v>890</v>
      </c>
      <c r="B51" s="3" t="s">
        <v>203</v>
      </c>
      <c r="C51" s="4" t="s">
        <v>27</v>
      </c>
      <c r="D51" s="4">
        <v>0.08</v>
      </c>
      <c r="E51" s="8">
        <v>1.81</v>
      </c>
      <c r="F51" s="4">
        <v>0.75</v>
      </c>
      <c r="G51" s="1" t="s">
        <v>40</v>
      </c>
      <c r="H51" s="4" t="s">
        <v>41</v>
      </c>
      <c r="I51" s="4" t="s">
        <v>30</v>
      </c>
      <c r="J51" s="1" t="s">
        <v>111</v>
      </c>
      <c r="K51" s="4" t="s">
        <v>59</v>
      </c>
      <c r="L51" s="1" t="s">
        <v>204</v>
      </c>
      <c r="M51" s="4">
        <v>0.57999999999999996</v>
      </c>
      <c r="N51" s="1" t="s">
        <v>34</v>
      </c>
      <c r="O51" s="4" t="s">
        <v>54</v>
      </c>
      <c r="P51" s="4" t="s">
        <v>189</v>
      </c>
      <c r="Q51" s="4" t="s">
        <v>205</v>
      </c>
      <c r="R51" s="4">
        <v>76021</v>
      </c>
      <c r="S51" s="2">
        <v>42009</v>
      </c>
      <c r="T51" s="2">
        <v>42010</v>
      </c>
      <c r="U51" s="6">
        <v>1.3224</v>
      </c>
      <c r="V51" s="4">
        <v>11</v>
      </c>
      <c r="W51" s="4">
        <v>19.97</v>
      </c>
      <c r="X51" s="4">
        <v>89536</v>
      </c>
      <c r="Y51" s="4">
        <f>DataSheet!$E51-DataSheet!$D51</f>
        <v>1.73</v>
      </c>
      <c r="Z51" s="1" t="str">
        <f>_xlfn.IFS(Table_1[[#This Row],[Region]]="Central","Chris",Table_1[[#This Row],[Region]]="East","Erin",Table_1[[#This Row],[Region]]="South","Sam",Table_1[[#This Row],[Region]]="West","William")</f>
        <v>Chris</v>
      </c>
    </row>
    <row r="52" spans="1:26" ht="14.4" x14ac:dyDescent="0.3">
      <c r="A52" s="4">
        <v>890</v>
      </c>
      <c r="B52" s="3" t="s">
        <v>203</v>
      </c>
      <c r="C52" s="4" t="s">
        <v>27</v>
      </c>
      <c r="D52" s="4">
        <v>0.04</v>
      </c>
      <c r="E52" s="8">
        <v>125.99</v>
      </c>
      <c r="F52" s="4">
        <v>5.26</v>
      </c>
      <c r="G52" s="1" t="s">
        <v>40</v>
      </c>
      <c r="H52" s="4" t="s">
        <v>41</v>
      </c>
      <c r="I52" s="4" t="s">
        <v>42</v>
      </c>
      <c r="J52" s="1" t="s">
        <v>137</v>
      </c>
      <c r="K52" s="4" t="s">
        <v>75</v>
      </c>
      <c r="L52" s="1" t="s">
        <v>206</v>
      </c>
      <c r="M52" s="4">
        <v>0.55000000000000004</v>
      </c>
      <c r="N52" s="1" t="s">
        <v>34</v>
      </c>
      <c r="O52" s="4" t="s">
        <v>54</v>
      </c>
      <c r="P52" s="4" t="s">
        <v>189</v>
      </c>
      <c r="Q52" s="4" t="s">
        <v>205</v>
      </c>
      <c r="R52" s="4">
        <v>76021</v>
      </c>
      <c r="S52" s="2">
        <v>42009</v>
      </c>
      <c r="T52" s="2">
        <v>42009</v>
      </c>
      <c r="U52" s="6">
        <v>455.42070000000001</v>
      </c>
      <c r="V52" s="4">
        <v>6</v>
      </c>
      <c r="W52" s="4">
        <v>660.03</v>
      </c>
      <c r="X52" s="4">
        <v>89536</v>
      </c>
      <c r="Y52" s="4">
        <f>DataSheet!$E52-DataSheet!$D52</f>
        <v>125.94999999999999</v>
      </c>
      <c r="Z52" s="1" t="str">
        <f>_xlfn.IFS(Table_1[[#This Row],[Region]]="Central","Chris",Table_1[[#This Row],[Region]]="East","Erin",Table_1[[#This Row],[Region]]="South","Sam",Table_1[[#This Row],[Region]]="West","William")</f>
        <v>Chris</v>
      </c>
    </row>
    <row r="53" spans="1:26" ht="14.4" x14ac:dyDescent="0.3">
      <c r="A53" s="4">
        <v>2630</v>
      </c>
      <c r="B53" s="3" t="s">
        <v>207</v>
      </c>
      <c r="C53" s="4" t="s">
        <v>27</v>
      </c>
      <c r="D53" s="4">
        <v>0.01</v>
      </c>
      <c r="E53" s="8">
        <v>194.3</v>
      </c>
      <c r="F53" s="4">
        <v>11.54</v>
      </c>
      <c r="G53" s="1" t="s">
        <v>40</v>
      </c>
      <c r="H53" s="4" t="s">
        <v>29</v>
      </c>
      <c r="I53" s="4" t="s">
        <v>30</v>
      </c>
      <c r="J53" s="1" t="s">
        <v>128</v>
      </c>
      <c r="K53" s="4" t="s">
        <v>66</v>
      </c>
      <c r="L53" s="1" t="s">
        <v>208</v>
      </c>
      <c r="M53" s="4">
        <v>0.59</v>
      </c>
      <c r="N53" s="1" t="s">
        <v>34</v>
      </c>
      <c r="O53" s="4" t="s">
        <v>54</v>
      </c>
      <c r="P53" s="4" t="s">
        <v>209</v>
      </c>
      <c r="Q53" s="4" t="s">
        <v>210</v>
      </c>
      <c r="R53" s="4">
        <v>73071</v>
      </c>
      <c r="S53" s="2">
        <v>42009</v>
      </c>
      <c r="T53" s="2">
        <v>42011</v>
      </c>
      <c r="U53" s="6">
        <v>690.17939999999999</v>
      </c>
      <c r="V53" s="4">
        <v>5</v>
      </c>
      <c r="W53" s="4">
        <v>1000.26</v>
      </c>
      <c r="X53" s="4">
        <v>85914</v>
      </c>
      <c r="Y53" s="4">
        <f>DataSheet!$E53-DataSheet!$D53</f>
        <v>194.29000000000002</v>
      </c>
      <c r="Z53" s="1" t="str">
        <f>_xlfn.IFS(Table_1[[#This Row],[Region]]="Central","Chris",Table_1[[#This Row],[Region]]="East","Erin",Table_1[[#This Row],[Region]]="South","Sam",Table_1[[#This Row],[Region]]="West","William")</f>
        <v>Chris</v>
      </c>
    </row>
    <row r="54" spans="1:26" ht="14.4" x14ac:dyDescent="0.3">
      <c r="A54" s="4">
        <v>2630</v>
      </c>
      <c r="B54" s="3" t="s">
        <v>207</v>
      </c>
      <c r="C54" s="4" t="s">
        <v>27</v>
      </c>
      <c r="D54" s="4">
        <v>0.02</v>
      </c>
      <c r="E54" s="8">
        <v>209.84</v>
      </c>
      <c r="F54" s="4">
        <v>21.21</v>
      </c>
      <c r="G54" s="1" t="s">
        <v>40</v>
      </c>
      <c r="H54" s="4" t="s">
        <v>29</v>
      </c>
      <c r="I54" s="4" t="s">
        <v>30</v>
      </c>
      <c r="J54" s="1" t="s">
        <v>128</v>
      </c>
      <c r="K54" s="4" t="s">
        <v>66</v>
      </c>
      <c r="L54" s="1" t="s">
        <v>211</v>
      </c>
      <c r="M54" s="4">
        <v>0.59</v>
      </c>
      <c r="N54" s="1" t="s">
        <v>34</v>
      </c>
      <c r="O54" s="4" t="s">
        <v>54</v>
      </c>
      <c r="P54" s="4" t="s">
        <v>209</v>
      </c>
      <c r="Q54" s="4" t="s">
        <v>210</v>
      </c>
      <c r="R54" s="4">
        <v>73071</v>
      </c>
      <c r="S54" s="2">
        <v>42009</v>
      </c>
      <c r="T54" s="2">
        <v>42010</v>
      </c>
      <c r="U54" s="6">
        <v>1507.6431</v>
      </c>
      <c r="V54" s="4">
        <v>10</v>
      </c>
      <c r="W54" s="4">
        <v>2184.9899999999998</v>
      </c>
      <c r="X54" s="4">
        <v>85914</v>
      </c>
      <c r="Y54" s="4">
        <f>DataSheet!$E54-DataSheet!$D54</f>
        <v>209.82</v>
      </c>
      <c r="Z54" s="1" t="str">
        <f>_xlfn.IFS(Table_1[[#This Row],[Region]]="Central","Chris",Table_1[[#This Row],[Region]]="East","Erin",Table_1[[#This Row],[Region]]="South","Sam",Table_1[[#This Row],[Region]]="West","William")</f>
        <v>Chris</v>
      </c>
    </row>
    <row r="55" spans="1:26" ht="14.4" x14ac:dyDescent="0.3">
      <c r="A55" s="4">
        <v>2630</v>
      </c>
      <c r="B55" s="3" t="s">
        <v>207</v>
      </c>
      <c r="C55" s="4" t="s">
        <v>27</v>
      </c>
      <c r="D55" s="4">
        <v>0</v>
      </c>
      <c r="E55" s="8">
        <v>145.44999999999999</v>
      </c>
      <c r="F55" s="4">
        <v>17.850000000000001</v>
      </c>
      <c r="G55" s="1" t="s">
        <v>28</v>
      </c>
      <c r="H55" s="4" t="s">
        <v>29</v>
      </c>
      <c r="I55" s="4" t="s">
        <v>42</v>
      </c>
      <c r="J55" s="1" t="s">
        <v>58</v>
      </c>
      <c r="K55" s="4" t="s">
        <v>59</v>
      </c>
      <c r="L55" s="1" t="s">
        <v>212</v>
      </c>
      <c r="M55" s="4">
        <v>0.56000000000000005</v>
      </c>
      <c r="N55" s="1" t="s">
        <v>34</v>
      </c>
      <c r="O55" s="4" t="s">
        <v>54</v>
      </c>
      <c r="P55" s="4" t="s">
        <v>209</v>
      </c>
      <c r="Q55" s="4" t="s">
        <v>210</v>
      </c>
      <c r="R55" s="4">
        <v>73071</v>
      </c>
      <c r="S55" s="2">
        <v>42009</v>
      </c>
      <c r="T55" s="2">
        <v>42011</v>
      </c>
      <c r="U55" s="6">
        <v>801.74680000000001</v>
      </c>
      <c r="V55" s="4">
        <v>8</v>
      </c>
      <c r="W55" s="4">
        <v>1191.2</v>
      </c>
      <c r="X55" s="4">
        <v>85914</v>
      </c>
      <c r="Y55" s="4">
        <f>DataSheet!$E55-DataSheet!$D55</f>
        <v>145.44999999999999</v>
      </c>
      <c r="Z55" s="1" t="str">
        <f>_xlfn.IFS(Table_1[[#This Row],[Region]]="Central","Chris",Table_1[[#This Row],[Region]]="East","Erin",Table_1[[#This Row],[Region]]="South","Sam",Table_1[[#This Row],[Region]]="West","William")</f>
        <v>Chris</v>
      </c>
    </row>
    <row r="56" spans="1:26" ht="14.4" x14ac:dyDescent="0.3">
      <c r="A56" s="4">
        <v>2206</v>
      </c>
      <c r="B56" s="3" t="s">
        <v>213</v>
      </c>
      <c r="C56" s="4" t="s">
        <v>39</v>
      </c>
      <c r="D56" s="4">
        <v>0.03</v>
      </c>
      <c r="E56" s="8">
        <v>28.48</v>
      </c>
      <c r="F56" s="4">
        <v>1.99</v>
      </c>
      <c r="G56" s="1" t="s">
        <v>40</v>
      </c>
      <c r="H56" s="4" t="s">
        <v>41</v>
      </c>
      <c r="I56" s="4" t="s">
        <v>42</v>
      </c>
      <c r="J56" s="1" t="s">
        <v>43</v>
      </c>
      <c r="K56" s="4" t="s">
        <v>44</v>
      </c>
      <c r="L56" s="1" t="s">
        <v>214</v>
      </c>
      <c r="M56" s="4">
        <v>0.4</v>
      </c>
      <c r="N56" s="1" t="s">
        <v>34</v>
      </c>
      <c r="O56" s="4" t="s">
        <v>54</v>
      </c>
      <c r="P56" s="4" t="s">
        <v>215</v>
      </c>
      <c r="Q56" s="4" t="s">
        <v>216</v>
      </c>
      <c r="R56" s="4">
        <v>50501</v>
      </c>
      <c r="S56" s="2">
        <v>42009</v>
      </c>
      <c r="T56" s="2">
        <v>42010</v>
      </c>
      <c r="U56" s="6">
        <v>-35.290399999999998</v>
      </c>
      <c r="V56" s="4">
        <v>2</v>
      </c>
      <c r="W56" s="4">
        <v>55.25</v>
      </c>
      <c r="X56" s="4">
        <v>86258</v>
      </c>
      <c r="Y56" s="4">
        <f>DataSheet!$E56-DataSheet!$D56</f>
        <v>28.45</v>
      </c>
      <c r="Z56" s="1" t="str">
        <f>_xlfn.IFS(Table_1[[#This Row],[Region]]="Central","Chris",Table_1[[#This Row],[Region]]="East","Erin",Table_1[[#This Row],[Region]]="South","Sam",Table_1[[#This Row],[Region]]="West","William")</f>
        <v>Chris</v>
      </c>
    </row>
    <row r="57" spans="1:26" ht="14.4" x14ac:dyDescent="0.3">
      <c r="A57" s="4">
        <v>2206</v>
      </c>
      <c r="B57" s="3" t="s">
        <v>213</v>
      </c>
      <c r="C57" s="4" t="s">
        <v>39</v>
      </c>
      <c r="D57" s="4">
        <v>0.01</v>
      </c>
      <c r="E57" s="8">
        <v>205.99</v>
      </c>
      <c r="F57" s="4">
        <v>5.99</v>
      </c>
      <c r="G57" s="1" t="s">
        <v>40</v>
      </c>
      <c r="H57" s="4" t="s">
        <v>41</v>
      </c>
      <c r="I57" s="4" t="s">
        <v>42</v>
      </c>
      <c r="J57" s="1" t="s">
        <v>137</v>
      </c>
      <c r="K57" s="4" t="s">
        <v>75</v>
      </c>
      <c r="L57" s="1" t="s">
        <v>217</v>
      </c>
      <c r="M57" s="4">
        <v>0.59</v>
      </c>
      <c r="N57" s="1" t="s">
        <v>34</v>
      </c>
      <c r="O57" s="4" t="s">
        <v>54</v>
      </c>
      <c r="P57" s="4" t="s">
        <v>215</v>
      </c>
      <c r="Q57" s="4" t="s">
        <v>216</v>
      </c>
      <c r="R57" s="4">
        <v>50501</v>
      </c>
      <c r="S57" s="2">
        <v>42009</v>
      </c>
      <c r="T57" s="2">
        <v>42011</v>
      </c>
      <c r="U57" s="6">
        <v>-74.883600000000001</v>
      </c>
      <c r="V57" s="4">
        <v>3</v>
      </c>
      <c r="W57" s="4">
        <v>551.22</v>
      </c>
      <c r="X57" s="4">
        <v>86258</v>
      </c>
      <c r="Y57" s="4">
        <f>DataSheet!$E57-DataSheet!$D57</f>
        <v>205.98000000000002</v>
      </c>
      <c r="Z57" s="1" t="str">
        <f>_xlfn.IFS(Table_1[[#This Row],[Region]]="Central","Chris",Table_1[[#This Row],[Region]]="East","Erin",Table_1[[#This Row],[Region]]="South","Sam",Table_1[[#This Row],[Region]]="West","William")</f>
        <v>Chris</v>
      </c>
    </row>
    <row r="58" spans="1:26" ht="14.4" x14ac:dyDescent="0.3">
      <c r="A58" s="4">
        <v>3125</v>
      </c>
      <c r="B58" s="3" t="s">
        <v>218</v>
      </c>
      <c r="C58" s="4" t="s">
        <v>39</v>
      </c>
      <c r="D58" s="4">
        <v>0.08</v>
      </c>
      <c r="E58" s="8">
        <v>120.97</v>
      </c>
      <c r="F58" s="4">
        <v>26.3</v>
      </c>
      <c r="G58" s="1" t="s">
        <v>28</v>
      </c>
      <c r="H58" s="4" t="s">
        <v>73</v>
      </c>
      <c r="I58" s="4" t="s">
        <v>42</v>
      </c>
      <c r="J58" s="1" t="s">
        <v>58</v>
      </c>
      <c r="K58" s="4" t="s">
        <v>59</v>
      </c>
      <c r="L58" s="1" t="s">
        <v>219</v>
      </c>
      <c r="M58" s="4">
        <v>0.38</v>
      </c>
      <c r="N58" s="1" t="s">
        <v>34</v>
      </c>
      <c r="O58" s="4" t="s">
        <v>54</v>
      </c>
      <c r="P58" s="4" t="s">
        <v>105</v>
      </c>
      <c r="Q58" s="4" t="s">
        <v>220</v>
      </c>
      <c r="R58" s="4">
        <v>60056</v>
      </c>
      <c r="S58" s="2">
        <v>42009</v>
      </c>
      <c r="T58" s="2">
        <v>42011</v>
      </c>
      <c r="U58" s="6">
        <v>-233.840688</v>
      </c>
      <c r="V58" s="4">
        <v>2</v>
      </c>
      <c r="W58" s="4">
        <v>233.58</v>
      </c>
      <c r="X58" s="4">
        <v>87285</v>
      </c>
      <c r="Y58" s="4">
        <f>DataSheet!$E58-DataSheet!$D58</f>
        <v>120.89</v>
      </c>
      <c r="Z58" s="1" t="str">
        <f>_xlfn.IFS(Table_1[[#This Row],[Region]]="Central","Chris",Table_1[[#This Row],[Region]]="East","Erin",Table_1[[#This Row],[Region]]="South","Sam",Table_1[[#This Row],[Region]]="West","William")</f>
        <v>Chris</v>
      </c>
    </row>
    <row r="59" spans="1:26" ht="14.4" x14ac:dyDescent="0.3">
      <c r="A59" s="4">
        <v>451</v>
      </c>
      <c r="B59" s="3" t="s">
        <v>221</v>
      </c>
      <c r="C59" s="4" t="s">
        <v>49</v>
      </c>
      <c r="D59" s="4">
        <v>0.01</v>
      </c>
      <c r="E59" s="8">
        <v>8.8800000000000008</v>
      </c>
      <c r="F59" s="4">
        <v>6.28</v>
      </c>
      <c r="G59" s="1" t="s">
        <v>40</v>
      </c>
      <c r="H59" s="4" t="s">
        <v>73</v>
      </c>
      <c r="I59" s="4" t="s">
        <v>50</v>
      </c>
      <c r="J59" s="1" t="s">
        <v>74</v>
      </c>
      <c r="K59" s="4" t="s">
        <v>75</v>
      </c>
      <c r="L59" s="1" t="s">
        <v>222</v>
      </c>
      <c r="M59" s="4">
        <v>0.35</v>
      </c>
      <c r="N59" s="1" t="s">
        <v>34</v>
      </c>
      <c r="O59" s="4" t="s">
        <v>61</v>
      </c>
      <c r="P59" s="4" t="s">
        <v>92</v>
      </c>
      <c r="Q59" s="4" t="s">
        <v>223</v>
      </c>
      <c r="R59" s="4">
        <v>94024</v>
      </c>
      <c r="S59" s="2">
        <v>42009</v>
      </c>
      <c r="T59" s="2">
        <v>42014</v>
      </c>
      <c r="U59" s="6">
        <v>-15.456</v>
      </c>
      <c r="V59" s="4">
        <v>2</v>
      </c>
      <c r="W59" s="4">
        <v>19.86</v>
      </c>
      <c r="X59" s="4">
        <v>86013</v>
      </c>
      <c r="Y59" s="4">
        <f>DataSheet!$E59-DataSheet!$D59</f>
        <v>8.870000000000001</v>
      </c>
      <c r="Z59" s="1" t="str">
        <f>_xlfn.IFS(Table_1[[#This Row],[Region]]="Central","Chris",Table_1[[#This Row],[Region]]="East","Erin",Table_1[[#This Row],[Region]]="South","Sam",Table_1[[#This Row],[Region]]="West","William")</f>
        <v>William</v>
      </c>
    </row>
    <row r="60" spans="1:26" ht="14.4" x14ac:dyDescent="0.3">
      <c r="A60" s="4">
        <v>451</v>
      </c>
      <c r="B60" s="3" t="s">
        <v>221</v>
      </c>
      <c r="C60" s="4" t="s">
        <v>49</v>
      </c>
      <c r="D60" s="4">
        <v>0.06</v>
      </c>
      <c r="E60" s="8">
        <v>2.88</v>
      </c>
      <c r="F60" s="4">
        <v>0.99</v>
      </c>
      <c r="G60" s="1" t="s">
        <v>40</v>
      </c>
      <c r="H60" s="4" t="s">
        <v>73</v>
      </c>
      <c r="I60" s="4" t="s">
        <v>50</v>
      </c>
      <c r="J60" s="1" t="s">
        <v>154</v>
      </c>
      <c r="K60" s="4" t="s">
        <v>75</v>
      </c>
      <c r="L60" s="1" t="s">
        <v>224</v>
      </c>
      <c r="M60" s="4">
        <v>0.36</v>
      </c>
      <c r="N60" s="1" t="s">
        <v>34</v>
      </c>
      <c r="O60" s="4" t="s">
        <v>61</v>
      </c>
      <c r="P60" s="4" t="s">
        <v>92</v>
      </c>
      <c r="Q60" s="4" t="s">
        <v>223</v>
      </c>
      <c r="R60" s="4">
        <v>94024</v>
      </c>
      <c r="S60" s="2">
        <v>42009</v>
      </c>
      <c r="T60" s="2">
        <v>42018</v>
      </c>
      <c r="U60" s="6">
        <v>16.049399999999999</v>
      </c>
      <c r="V60" s="4">
        <v>8</v>
      </c>
      <c r="W60" s="4">
        <v>23.26</v>
      </c>
      <c r="X60" s="4">
        <v>86013</v>
      </c>
      <c r="Y60" s="4">
        <f>DataSheet!$E60-DataSheet!$D60</f>
        <v>2.82</v>
      </c>
      <c r="Z60" s="1" t="str">
        <f>_xlfn.IFS(Table_1[[#This Row],[Region]]="Central","Chris",Table_1[[#This Row],[Region]]="East","Erin",Table_1[[#This Row],[Region]]="South","Sam",Table_1[[#This Row],[Region]]="West","William")</f>
        <v>William</v>
      </c>
    </row>
    <row r="61" spans="1:26" ht="14.4" x14ac:dyDescent="0.3">
      <c r="A61" s="4">
        <v>1314</v>
      </c>
      <c r="B61" s="3" t="s">
        <v>225</v>
      </c>
      <c r="C61" s="4" t="s">
        <v>49</v>
      </c>
      <c r="D61" s="4">
        <v>0.05</v>
      </c>
      <c r="E61" s="8">
        <v>80.98</v>
      </c>
      <c r="F61" s="4">
        <v>35</v>
      </c>
      <c r="G61" s="1" t="s">
        <v>40</v>
      </c>
      <c r="H61" s="4" t="s">
        <v>73</v>
      </c>
      <c r="I61" s="4" t="s">
        <v>50</v>
      </c>
      <c r="J61" s="1" t="s">
        <v>80</v>
      </c>
      <c r="K61" s="4" t="s">
        <v>66</v>
      </c>
      <c r="L61" s="1" t="s">
        <v>226</v>
      </c>
      <c r="M61" s="4">
        <v>0.81</v>
      </c>
      <c r="N61" s="1" t="s">
        <v>34</v>
      </c>
      <c r="O61" s="4" t="s">
        <v>61</v>
      </c>
      <c r="P61" s="4" t="s">
        <v>92</v>
      </c>
      <c r="Q61" s="4" t="s">
        <v>102</v>
      </c>
      <c r="R61" s="4">
        <v>90058</v>
      </c>
      <c r="S61" s="2">
        <v>42009</v>
      </c>
      <c r="T61" s="2">
        <v>42013</v>
      </c>
      <c r="U61" s="6">
        <v>-746.44</v>
      </c>
      <c r="V61" s="4">
        <v>34</v>
      </c>
      <c r="W61" s="4">
        <v>2710.47</v>
      </c>
      <c r="X61" s="4">
        <v>27013</v>
      </c>
      <c r="Y61" s="4">
        <f>DataSheet!$E61-DataSheet!$D61</f>
        <v>80.930000000000007</v>
      </c>
      <c r="Z61" s="1" t="str">
        <f>_xlfn.IFS(Table_1[[#This Row],[Region]]="Central","Chris",Table_1[[#This Row],[Region]]="East","Erin",Table_1[[#This Row],[Region]]="South","Sam",Table_1[[#This Row],[Region]]="West","William")</f>
        <v>William</v>
      </c>
    </row>
    <row r="62" spans="1:26" ht="14.4" x14ac:dyDescent="0.3">
      <c r="A62" s="4">
        <v>1314</v>
      </c>
      <c r="B62" s="3" t="s">
        <v>225</v>
      </c>
      <c r="C62" s="4" t="s">
        <v>49</v>
      </c>
      <c r="D62" s="4">
        <v>0.05</v>
      </c>
      <c r="E62" s="8">
        <v>279.48</v>
      </c>
      <c r="F62" s="4">
        <v>35</v>
      </c>
      <c r="G62" s="1" t="s">
        <v>40</v>
      </c>
      <c r="H62" s="4" t="s">
        <v>73</v>
      </c>
      <c r="I62" s="4" t="s">
        <v>50</v>
      </c>
      <c r="J62" s="1" t="s">
        <v>80</v>
      </c>
      <c r="K62" s="4" t="s">
        <v>66</v>
      </c>
      <c r="L62" s="1" t="s">
        <v>227</v>
      </c>
      <c r="M62" s="4">
        <v>0.8</v>
      </c>
      <c r="N62" s="1" t="s">
        <v>34</v>
      </c>
      <c r="O62" s="4" t="s">
        <v>61</v>
      </c>
      <c r="P62" s="4" t="s">
        <v>92</v>
      </c>
      <c r="Q62" s="4" t="s">
        <v>102</v>
      </c>
      <c r="R62" s="4">
        <v>90058</v>
      </c>
      <c r="S62" s="2">
        <v>42009</v>
      </c>
      <c r="T62" s="2">
        <v>42009</v>
      </c>
      <c r="U62" s="6">
        <v>-274.95</v>
      </c>
      <c r="V62" s="4">
        <v>31</v>
      </c>
      <c r="W62" s="4">
        <v>8354.73</v>
      </c>
      <c r="X62" s="4">
        <v>27013</v>
      </c>
      <c r="Y62" s="4">
        <f>DataSheet!$E62-DataSheet!$D62</f>
        <v>279.43</v>
      </c>
      <c r="Z62" s="1" t="str">
        <f>_xlfn.IFS(Table_1[[#This Row],[Region]]="Central","Chris",Table_1[[#This Row],[Region]]="East","Erin",Table_1[[#This Row],[Region]]="South","Sam",Table_1[[#This Row],[Region]]="West","William")</f>
        <v>William</v>
      </c>
    </row>
    <row r="63" spans="1:26" ht="14.4" x14ac:dyDescent="0.3">
      <c r="A63" s="4">
        <v>1316</v>
      </c>
      <c r="B63" s="3" t="s">
        <v>228</v>
      </c>
      <c r="C63" s="4" t="s">
        <v>49</v>
      </c>
      <c r="D63" s="4">
        <v>0.05</v>
      </c>
      <c r="E63" s="8">
        <v>80.98</v>
      </c>
      <c r="F63" s="4">
        <v>35</v>
      </c>
      <c r="G63" s="1" t="s">
        <v>40</v>
      </c>
      <c r="H63" s="4" t="s">
        <v>73</v>
      </c>
      <c r="I63" s="4" t="s">
        <v>50</v>
      </c>
      <c r="J63" s="1" t="s">
        <v>80</v>
      </c>
      <c r="K63" s="4" t="s">
        <v>66</v>
      </c>
      <c r="L63" s="1" t="s">
        <v>226</v>
      </c>
      <c r="M63" s="4">
        <v>0.81</v>
      </c>
      <c r="N63" s="1" t="s">
        <v>34</v>
      </c>
      <c r="O63" s="4" t="s">
        <v>61</v>
      </c>
      <c r="P63" s="4" t="s">
        <v>62</v>
      </c>
      <c r="Q63" s="4" t="s">
        <v>229</v>
      </c>
      <c r="R63" s="4">
        <v>80022</v>
      </c>
      <c r="S63" s="2">
        <v>42009</v>
      </c>
      <c r="T63" s="2">
        <v>42013</v>
      </c>
      <c r="U63" s="6">
        <v>-746.44</v>
      </c>
      <c r="V63" s="4">
        <v>8</v>
      </c>
      <c r="W63" s="4">
        <v>637.76</v>
      </c>
      <c r="X63" s="4">
        <v>87603</v>
      </c>
      <c r="Y63" s="4">
        <f>DataSheet!$E63-DataSheet!$D63</f>
        <v>80.930000000000007</v>
      </c>
      <c r="Z63" s="1" t="str">
        <f>_xlfn.IFS(Table_1[[#This Row],[Region]]="Central","Chris",Table_1[[#This Row],[Region]]="East","Erin",Table_1[[#This Row],[Region]]="South","Sam",Table_1[[#This Row],[Region]]="West","William")</f>
        <v>William</v>
      </c>
    </row>
    <row r="64" spans="1:26" ht="14.4" x14ac:dyDescent="0.3">
      <c r="A64" s="4">
        <v>1316</v>
      </c>
      <c r="B64" s="3" t="s">
        <v>228</v>
      </c>
      <c r="C64" s="4" t="s">
        <v>49</v>
      </c>
      <c r="D64" s="4">
        <v>0.05</v>
      </c>
      <c r="E64" s="8">
        <v>279.48</v>
      </c>
      <c r="F64" s="4">
        <v>35</v>
      </c>
      <c r="G64" s="1" t="s">
        <v>40</v>
      </c>
      <c r="H64" s="4" t="s">
        <v>73</v>
      </c>
      <c r="I64" s="4" t="s">
        <v>50</v>
      </c>
      <c r="J64" s="1" t="s">
        <v>80</v>
      </c>
      <c r="K64" s="4" t="s">
        <v>66</v>
      </c>
      <c r="L64" s="1" t="s">
        <v>227</v>
      </c>
      <c r="M64" s="4">
        <v>0.8</v>
      </c>
      <c r="N64" s="1" t="s">
        <v>34</v>
      </c>
      <c r="O64" s="4" t="s">
        <v>61</v>
      </c>
      <c r="P64" s="4" t="s">
        <v>62</v>
      </c>
      <c r="Q64" s="4" t="s">
        <v>229</v>
      </c>
      <c r="R64" s="4">
        <v>80022</v>
      </c>
      <c r="S64" s="2">
        <v>42009</v>
      </c>
      <c r="T64" s="2">
        <v>42009</v>
      </c>
      <c r="U64" s="6">
        <v>-274.95</v>
      </c>
      <c r="V64" s="4">
        <v>8</v>
      </c>
      <c r="W64" s="4">
        <v>2156.06</v>
      </c>
      <c r="X64" s="4">
        <v>87603</v>
      </c>
      <c r="Y64" s="4">
        <f>DataSheet!$E64-DataSheet!$D64</f>
        <v>279.43</v>
      </c>
      <c r="Z64" s="1" t="str">
        <f>_xlfn.IFS(Table_1[[#This Row],[Region]]="Central","Chris",Table_1[[#This Row],[Region]]="East","Erin",Table_1[[#This Row],[Region]]="South","Sam",Table_1[[#This Row],[Region]]="West","William")</f>
        <v>William</v>
      </c>
    </row>
    <row r="65" spans="1:26" ht="14.4" x14ac:dyDescent="0.3">
      <c r="A65" s="4">
        <v>3331</v>
      </c>
      <c r="B65" s="3" t="s">
        <v>230</v>
      </c>
      <c r="C65" s="4" t="s">
        <v>118</v>
      </c>
      <c r="D65" s="4">
        <v>0.09</v>
      </c>
      <c r="E65" s="8">
        <v>5.98</v>
      </c>
      <c r="F65" s="4">
        <v>4.6900000000000004</v>
      </c>
      <c r="G65" s="1" t="s">
        <v>40</v>
      </c>
      <c r="H65" s="4" t="s">
        <v>96</v>
      </c>
      <c r="I65" s="4" t="s">
        <v>50</v>
      </c>
      <c r="J65" s="1" t="s">
        <v>80</v>
      </c>
      <c r="K65" s="4" t="s">
        <v>75</v>
      </c>
      <c r="L65" s="1" t="s">
        <v>231</v>
      </c>
      <c r="M65" s="4">
        <v>0.68</v>
      </c>
      <c r="N65" s="1" t="s">
        <v>34</v>
      </c>
      <c r="O65" s="4" t="s">
        <v>35</v>
      </c>
      <c r="P65" s="4" t="s">
        <v>125</v>
      </c>
      <c r="Q65" s="4" t="s">
        <v>232</v>
      </c>
      <c r="R65" s="4">
        <v>32174</v>
      </c>
      <c r="S65" s="2">
        <v>42009</v>
      </c>
      <c r="T65" s="2">
        <v>42010</v>
      </c>
      <c r="U65" s="6">
        <v>-781.13419999999996</v>
      </c>
      <c r="V65" s="4">
        <v>11</v>
      </c>
      <c r="W65" s="4">
        <v>65.849999999999994</v>
      </c>
      <c r="X65" s="4">
        <v>86283</v>
      </c>
      <c r="Y65" s="4">
        <f>DataSheet!$E65-DataSheet!$D65</f>
        <v>5.8900000000000006</v>
      </c>
      <c r="Z65" s="1" t="str">
        <f>_xlfn.IFS(Table_1[[#This Row],[Region]]="Central","Chris",Table_1[[#This Row],[Region]]="East","Erin",Table_1[[#This Row],[Region]]="South","Sam",Table_1[[#This Row],[Region]]="West","William")</f>
        <v>Sam</v>
      </c>
    </row>
    <row r="66" spans="1:26" ht="14.4" x14ac:dyDescent="0.3">
      <c r="A66" s="4">
        <v>1085</v>
      </c>
      <c r="B66" s="3" t="s">
        <v>233</v>
      </c>
      <c r="C66" s="4" t="s">
        <v>72</v>
      </c>
      <c r="D66" s="4">
        <v>0.05</v>
      </c>
      <c r="E66" s="8">
        <v>7.64</v>
      </c>
      <c r="F66" s="4">
        <v>5.83</v>
      </c>
      <c r="G66" s="1" t="s">
        <v>40</v>
      </c>
      <c r="H66" s="4" t="s">
        <v>73</v>
      </c>
      <c r="I66" s="4" t="s">
        <v>50</v>
      </c>
      <c r="J66" s="1" t="s">
        <v>90</v>
      </c>
      <c r="K66" s="4" t="s">
        <v>52</v>
      </c>
      <c r="L66" s="1" t="s">
        <v>234</v>
      </c>
      <c r="M66" s="4">
        <v>0.36</v>
      </c>
      <c r="N66" s="1" t="s">
        <v>34</v>
      </c>
      <c r="O66" s="4" t="s">
        <v>113</v>
      </c>
      <c r="P66" s="4" t="s">
        <v>114</v>
      </c>
      <c r="Q66" s="4" t="s">
        <v>235</v>
      </c>
      <c r="R66" s="4">
        <v>11729</v>
      </c>
      <c r="S66" s="2">
        <v>42009</v>
      </c>
      <c r="T66" s="2">
        <v>42010</v>
      </c>
      <c r="U66" s="6">
        <v>-40.275199999999998</v>
      </c>
      <c r="V66" s="4">
        <v>6</v>
      </c>
      <c r="W66" s="4">
        <v>47.18</v>
      </c>
      <c r="X66" s="4">
        <v>86122</v>
      </c>
      <c r="Y66" s="4">
        <f>DataSheet!$E66-DataSheet!$D66</f>
        <v>7.59</v>
      </c>
      <c r="Z66" s="1" t="str">
        <f>_xlfn.IFS(Table_1[[#This Row],[Region]]="Central","Chris",Table_1[[#This Row],[Region]]="East","Erin",Table_1[[#This Row],[Region]]="South","Sam",Table_1[[#This Row],[Region]]="West","William")</f>
        <v>Erin</v>
      </c>
    </row>
    <row r="67" spans="1:26" ht="14.4" x14ac:dyDescent="0.3">
      <c r="A67" s="4">
        <v>2151</v>
      </c>
      <c r="B67" s="3" t="s">
        <v>236</v>
      </c>
      <c r="C67" s="4" t="s">
        <v>72</v>
      </c>
      <c r="D67" s="4">
        <v>0.08</v>
      </c>
      <c r="E67" s="8">
        <v>243.98</v>
      </c>
      <c r="F67" s="4">
        <v>43.32</v>
      </c>
      <c r="G67" s="1" t="s">
        <v>28</v>
      </c>
      <c r="H67" s="4" t="s">
        <v>96</v>
      </c>
      <c r="I67" s="4" t="s">
        <v>30</v>
      </c>
      <c r="J67" s="1" t="s">
        <v>111</v>
      </c>
      <c r="K67" s="4" t="s">
        <v>59</v>
      </c>
      <c r="L67" s="1" t="s">
        <v>237</v>
      </c>
      <c r="M67" s="4">
        <v>0.55000000000000004</v>
      </c>
      <c r="N67" s="1" t="s">
        <v>34</v>
      </c>
      <c r="O67" s="4" t="s">
        <v>54</v>
      </c>
      <c r="P67" s="4" t="s">
        <v>215</v>
      </c>
      <c r="Q67" s="4" t="s">
        <v>238</v>
      </c>
      <c r="R67" s="4">
        <v>52001</v>
      </c>
      <c r="S67" s="2">
        <v>42009</v>
      </c>
      <c r="T67" s="2">
        <v>42010</v>
      </c>
      <c r="U67" s="6">
        <v>-162.8244</v>
      </c>
      <c r="V67" s="4">
        <v>1</v>
      </c>
      <c r="W67" s="4">
        <v>248.84</v>
      </c>
      <c r="X67" s="4">
        <v>90404</v>
      </c>
      <c r="Y67" s="4">
        <f>DataSheet!$E67-DataSheet!$D67</f>
        <v>243.89999999999998</v>
      </c>
      <c r="Z67" s="1" t="str">
        <f>_xlfn.IFS(Table_1[[#This Row],[Region]]="Central","Chris",Table_1[[#This Row],[Region]]="East","Erin",Table_1[[#This Row],[Region]]="South","Sam",Table_1[[#This Row],[Region]]="West","William")</f>
        <v>Chris</v>
      </c>
    </row>
    <row r="68" spans="1:26" ht="14.4" x14ac:dyDescent="0.3">
      <c r="A68" s="4">
        <v>1793</v>
      </c>
      <c r="B68" s="3" t="s">
        <v>239</v>
      </c>
      <c r="C68" s="4" t="s">
        <v>27</v>
      </c>
      <c r="D68" s="4">
        <v>0.04</v>
      </c>
      <c r="E68" s="8">
        <v>880.98</v>
      </c>
      <c r="F68" s="4">
        <v>44.55</v>
      </c>
      <c r="G68" s="1" t="s">
        <v>28</v>
      </c>
      <c r="H68" s="4" t="s">
        <v>73</v>
      </c>
      <c r="I68" s="4" t="s">
        <v>30</v>
      </c>
      <c r="J68" s="1" t="s">
        <v>119</v>
      </c>
      <c r="K68" s="4" t="s">
        <v>32</v>
      </c>
      <c r="L68" s="1" t="s">
        <v>240</v>
      </c>
      <c r="M68" s="4">
        <v>0.62</v>
      </c>
      <c r="N68" s="1" t="s">
        <v>34</v>
      </c>
      <c r="O68" s="4" t="s">
        <v>54</v>
      </c>
      <c r="P68" s="4" t="s">
        <v>105</v>
      </c>
      <c r="Q68" s="4" t="s">
        <v>241</v>
      </c>
      <c r="R68" s="4">
        <v>61401</v>
      </c>
      <c r="S68" s="2">
        <v>42010</v>
      </c>
      <c r="T68" s="2">
        <v>42011</v>
      </c>
      <c r="U68" s="6">
        <v>-13706.464</v>
      </c>
      <c r="V68" s="4">
        <v>8</v>
      </c>
      <c r="W68" s="4">
        <v>6968.9</v>
      </c>
      <c r="X68" s="4">
        <v>87853</v>
      </c>
      <c r="Y68" s="4">
        <f>DataSheet!$E68-DataSheet!$D68</f>
        <v>880.94</v>
      </c>
      <c r="Z68" s="1" t="str">
        <f>_xlfn.IFS(Table_1[[#This Row],[Region]]="Central","Chris",Table_1[[#This Row],[Region]]="East","Erin",Table_1[[#This Row],[Region]]="South","Sam",Table_1[[#This Row],[Region]]="West","William")</f>
        <v>Chris</v>
      </c>
    </row>
    <row r="69" spans="1:26" ht="14.4" x14ac:dyDescent="0.3">
      <c r="A69" s="4">
        <v>2418</v>
      </c>
      <c r="B69" s="3" t="s">
        <v>242</v>
      </c>
      <c r="C69" s="4" t="s">
        <v>27</v>
      </c>
      <c r="D69" s="4">
        <v>0.03</v>
      </c>
      <c r="E69" s="8">
        <v>2.1</v>
      </c>
      <c r="F69" s="4">
        <v>0.7</v>
      </c>
      <c r="G69" s="1" t="s">
        <v>40</v>
      </c>
      <c r="H69" s="4" t="s">
        <v>41</v>
      </c>
      <c r="I69" s="4" t="s">
        <v>50</v>
      </c>
      <c r="J69" s="1" t="s">
        <v>51</v>
      </c>
      <c r="K69" s="4" t="s">
        <v>52</v>
      </c>
      <c r="L69" s="1" t="s">
        <v>243</v>
      </c>
      <c r="M69" s="4">
        <v>0.56999999999999995</v>
      </c>
      <c r="N69" s="1" t="s">
        <v>34</v>
      </c>
      <c r="O69" s="4" t="s">
        <v>35</v>
      </c>
      <c r="P69" s="4" t="s">
        <v>244</v>
      </c>
      <c r="Q69" s="4" t="s">
        <v>245</v>
      </c>
      <c r="R69" s="4">
        <v>23805</v>
      </c>
      <c r="S69" s="2">
        <v>42010</v>
      </c>
      <c r="T69" s="2">
        <v>42011</v>
      </c>
      <c r="U69" s="6">
        <v>-1473.9059999999999</v>
      </c>
      <c r="V69" s="4">
        <v>4</v>
      </c>
      <c r="W69" s="4">
        <v>8.7200000000000006</v>
      </c>
      <c r="X69" s="4">
        <v>86750</v>
      </c>
      <c r="Y69" s="4">
        <f>DataSheet!$E69-DataSheet!$D69</f>
        <v>2.0700000000000003</v>
      </c>
      <c r="Z69" s="1" t="str">
        <f>_xlfn.IFS(Table_1[[#This Row],[Region]]="Central","Chris",Table_1[[#This Row],[Region]]="East","Erin",Table_1[[#This Row],[Region]]="South","Sam",Table_1[[#This Row],[Region]]="West","William")</f>
        <v>Sam</v>
      </c>
    </row>
    <row r="70" spans="1:26" ht="14.4" x14ac:dyDescent="0.3">
      <c r="A70" s="4">
        <v>1782</v>
      </c>
      <c r="B70" s="3" t="s">
        <v>246</v>
      </c>
      <c r="C70" s="4" t="s">
        <v>39</v>
      </c>
      <c r="D70" s="4">
        <v>0.03</v>
      </c>
      <c r="E70" s="8">
        <v>3.28</v>
      </c>
      <c r="F70" s="4">
        <v>3.97</v>
      </c>
      <c r="G70" s="1" t="s">
        <v>40</v>
      </c>
      <c r="H70" s="4" t="s">
        <v>73</v>
      </c>
      <c r="I70" s="4" t="s">
        <v>50</v>
      </c>
      <c r="J70" s="1" t="s">
        <v>51</v>
      </c>
      <c r="K70" s="4" t="s">
        <v>52</v>
      </c>
      <c r="L70" s="1" t="s">
        <v>247</v>
      </c>
      <c r="M70" s="4">
        <v>0.56000000000000005</v>
      </c>
      <c r="N70" s="1" t="s">
        <v>34</v>
      </c>
      <c r="O70" s="4" t="s">
        <v>61</v>
      </c>
      <c r="P70" s="4" t="s">
        <v>92</v>
      </c>
      <c r="Q70" s="4" t="s">
        <v>248</v>
      </c>
      <c r="R70" s="4">
        <v>92672</v>
      </c>
      <c r="S70" s="2">
        <v>42010</v>
      </c>
      <c r="T70" s="2">
        <v>42012</v>
      </c>
      <c r="U70" s="6">
        <v>-90.755600000000001</v>
      </c>
      <c r="V70" s="4">
        <v>7</v>
      </c>
      <c r="W70" s="4">
        <v>24.57</v>
      </c>
      <c r="X70" s="4">
        <v>89856</v>
      </c>
      <c r="Y70" s="4">
        <f>DataSheet!$E70-DataSheet!$D70</f>
        <v>3.25</v>
      </c>
      <c r="Z70" s="1" t="str">
        <f>_xlfn.IFS(Table_1[[#This Row],[Region]]="Central","Chris",Table_1[[#This Row],[Region]]="East","Erin",Table_1[[#This Row],[Region]]="South","Sam",Table_1[[#This Row],[Region]]="West","William")</f>
        <v>William</v>
      </c>
    </row>
    <row r="71" spans="1:26" ht="14.4" x14ac:dyDescent="0.3">
      <c r="A71" s="4">
        <v>783</v>
      </c>
      <c r="B71" s="3" t="s">
        <v>249</v>
      </c>
      <c r="C71" s="4" t="s">
        <v>49</v>
      </c>
      <c r="D71" s="4">
        <v>0.02</v>
      </c>
      <c r="E71" s="8">
        <v>100.98</v>
      </c>
      <c r="F71" s="4">
        <v>35.840000000000003</v>
      </c>
      <c r="G71" s="1" t="s">
        <v>28</v>
      </c>
      <c r="H71" s="4" t="s">
        <v>29</v>
      </c>
      <c r="I71" s="4" t="s">
        <v>30</v>
      </c>
      <c r="J71" s="1" t="s">
        <v>119</v>
      </c>
      <c r="K71" s="4" t="s">
        <v>32</v>
      </c>
      <c r="L71" s="1" t="s">
        <v>120</v>
      </c>
      <c r="M71" s="4">
        <v>0.62</v>
      </c>
      <c r="N71" s="1" t="s">
        <v>34</v>
      </c>
      <c r="O71" s="4" t="s">
        <v>113</v>
      </c>
      <c r="P71" s="4" t="s">
        <v>250</v>
      </c>
      <c r="Q71" s="4" t="s">
        <v>251</v>
      </c>
      <c r="R71" s="4">
        <v>6010</v>
      </c>
      <c r="S71" s="2">
        <v>42010</v>
      </c>
      <c r="T71" s="2">
        <v>42010</v>
      </c>
      <c r="U71" s="6">
        <v>-134.91200000000001</v>
      </c>
      <c r="V71" s="4">
        <v>6</v>
      </c>
      <c r="W71" s="4">
        <v>614.99</v>
      </c>
      <c r="X71" s="4">
        <v>90961</v>
      </c>
      <c r="Y71" s="4">
        <f>DataSheet!$E71-DataSheet!$D71</f>
        <v>100.96000000000001</v>
      </c>
      <c r="Z71" s="1" t="str">
        <f>_xlfn.IFS(Table_1[[#This Row],[Region]]="Central","Chris",Table_1[[#This Row],[Region]]="East","Erin",Table_1[[#This Row],[Region]]="South","Sam",Table_1[[#This Row],[Region]]="West","William")</f>
        <v>Erin</v>
      </c>
    </row>
    <row r="72" spans="1:26" ht="14.4" x14ac:dyDescent="0.3">
      <c r="A72" s="4">
        <v>1828</v>
      </c>
      <c r="B72" s="3" t="s">
        <v>252</v>
      </c>
      <c r="C72" s="4" t="s">
        <v>49</v>
      </c>
      <c r="D72" s="4">
        <v>0.05</v>
      </c>
      <c r="E72" s="8">
        <v>7.1</v>
      </c>
      <c r="F72" s="4">
        <v>6.05</v>
      </c>
      <c r="G72" s="1" t="s">
        <v>40</v>
      </c>
      <c r="H72" s="4" t="s">
        <v>96</v>
      </c>
      <c r="I72" s="4" t="s">
        <v>50</v>
      </c>
      <c r="J72" s="1" t="s">
        <v>74</v>
      </c>
      <c r="K72" s="4" t="s">
        <v>75</v>
      </c>
      <c r="L72" s="1" t="s">
        <v>253</v>
      </c>
      <c r="M72" s="4">
        <v>0.39</v>
      </c>
      <c r="N72" s="1" t="s">
        <v>34</v>
      </c>
      <c r="O72" s="4" t="s">
        <v>54</v>
      </c>
      <c r="P72" s="4" t="s">
        <v>215</v>
      </c>
      <c r="Q72" s="4" t="s">
        <v>254</v>
      </c>
      <c r="R72" s="4">
        <v>50613</v>
      </c>
      <c r="S72" s="2">
        <v>42010</v>
      </c>
      <c r="T72" s="2">
        <v>42010</v>
      </c>
      <c r="U72" s="6">
        <v>-101.246</v>
      </c>
      <c r="V72" s="4">
        <v>14</v>
      </c>
      <c r="W72" s="4">
        <v>100.99</v>
      </c>
      <c r="X72" s="4">
        <v>86960</v>
      </c>
      <c r="Y72" s="4">
        <f>DataSheet!$E72-DataSheet!$D72</f>
        <v>7.05</v>
      </c>
      <c r="Z72" s="1" t="str">
        <f>_xlfn.IFS(Table_1[[#This Row],[Region]]="Central","Chris",Table_1[[#This Row],[Region]]="East","Erin",Table_1[[#This Row],[Region]]="South","Sam",Table_1[[#This Row],[Region]]="West","William")</f>
        <v>Chris</v>
      </c>
    </row>
    <row r="73" spans="1:26" ht="14.4" x14ac:dyDescent="0.3">
      <c r="A73" s="4">
        <v>1828</v>
      </c>
      <c r="B73" s="3" t="s">
        <v>252</v>
      </c>
      <c r="C73" s="4" t="s">
        <v>49</v>
      </c>
      <c r="D73" s="4">
        <v>0.04</v>
      </c>
      <c r="E73" s="8">
        <v>20.95</v>
      </c>
      <c r="F73" s="4">
        <v>4</v>
      </c>
      <c r="G73" s="1" t="s">
        <v>40</v>
      </c>
      <c r="H73" s="4" t="s">
        <v>96</v>
      </c>
      <c r="I73" s="4" t="s">
        <v>42</v>
      </c>
      <c r="J73" s="1" t="s">
        <v>43</v>
      </c>
      <c r="K73" s="4" t="s">
        <v>75</v>
      </c>
      <c r="L73" s="1" t="s">
        <v>255</v>
      </c>
      <c r="M73" s="4">
        <v>0.6</v>
      </c>
      <c r="N73" s="1" t="s">
        <v>34</v>
      </c>
      <c r="O73" s="4" t="s">
        <v>54</v>
      </c>
      <c r="P73" s="4" t="s">
        <v>215</v>
      </c>
      <c r="Q73" s="4" t="s">
        <v>254</v>
      </c>
      <c r="R73" s="4">
        <v>50613</v>
      </c>
      <c r="S73" s="2">
        <v>42010</v>
      </c>
      <c r="T73" s="2">
        <v>42015</v>
      </c>
      <c r="U73" s="6">
        <v>-1.88</v>
      </c>
      <c r="V73" s="4">
        <v>7</v>
      </c>
      <c r="W73" s="4">
        <v>142.06</v>
      </c>
      <c r="X73" s="4">
        <v>86960</v>
      </c>
      <c r="Y73" s="4">
        <f>DataSheet!$E73-DataSheet!$D73</f>
        <v>20.91</v>
      </c>
      <c r="Z73" s="1" t="str">
        <f>_xlfn.IFS(Table_1[[#This Row],[Region]]="Central","Chris",Table_1[[#This Row],[Region]]="East","Erin",Table_1[[#This Row],[Region]]="South","Sam",Table_1[[#This Row],[Region]]="West","William")</f>
        <v>Chris</v>
      </c>
    </row>
    <row r="74" spans="1:26" ht="14.4" x14ac:dyDescent="0.3">
      <c r="A74" s="4">
        <v>1829</v>
      </c>
      <c r="B74" s="3" t="s">
        <v>256</v>
      </c>
      <c r="C74" s="4" t="s">
        <v>49</v>
      </c>
      <c r="D74" s="4">
        <v>0.05</v>
      </c>
      <c r="E74" s="8">
        <v>39.06</v>
      </c>
      <c r="F74" s="4">
        <v>10.55</v>
      </c>
      <c r="G74" s="1" t="s">
        <v>40</v>
      </c>
      <c r="H74" s="4" t="s">
        <v>96</v>
      </c>
      <c r="I74" s="4" t="s">
        <v>50</v>
      </c>
      <c r="J74" s="1" t="s">
        <v>74</v>
      </c>
      <c r="K74" s="4" t="s">
        <v>75</v>
      </c>
      <c r="L74" s="1" t="s">
        <v>257</v>
      </c>
      <c r="M74" s="4">
        <v>0.37</v>
      </c>
      <c r="N74" s="1" t="s">
        <v>34</v>
      </c>
      <c r="O74" s="4" t="s">
        <v>54</v>
      </c>
      <c r="P74" s="4" t="s">
        <v>215</v>
      </c>
      <c r="Q74" s="4" t="s">
        <v>258</v>
      </c>
      <c r="R74" s="4">
        <v>52402</v>
      </c>
      <c r="S74" s="2">
        <v>42010</v>
      </c>
      <c r="T74" s="2">
        <v>42017</v>
      </c>
      <c r="U74" s="6">
        <v>250.98060000000001</v>
      </c>
      <c r="V74" s="4">
        <v>9</v>
      </c>
      <c r="W74" s="4">
        <v>363.74</v>
      </c>
      <c r="X74" s="4">
        <v>86960</v>
      </c>
      <c r="Y74" s="4">
        <f>DataSheet!$E74-DataSheet!$D74</f>
        <v>39.010000000000005</v>
      </c>
      <c r="Z74" s="1" t="str">
        <f>_xlfn.IFS(Table_1[[#This Row],[Region]]="Central","Chris",Table_1[[#This Row],[Region]]="East","Erin",Table_1[[#This Row],[Region]]="South","Sam",Table_1[[#This Row],[Region]]="West","William")</f>
        <v>Chris</v>
      </c>
    </row>
    <row r="75" spans="1:26" ht="14.4" x14ac:dyDescent="0.3">
      <c r="A75" s="4">
        <v>1829</v>
      </c>
      <c r="B75" s="3" t="s">
        <v>256</v>
      </c>
      <c r="C75" s="4" t="s">
        <v>49</v>
      </c>
      <c r="D75" s="4">
        <v>0.04</v>
      </c>
      <c r="E75" s="8">
        <v>3.52</v>
      </c>
      <c r="F75" s="4">
        <v>6.83</v>
      </c>
      <c r="G75" s="1" t="s">
        <v>40</v>
      </c>
      <c r="H75" s="4" t="s">
        <v>96</v>
      </c>
      <c r="I75" s="4" t="s">
        <v>50</v>
      </c>
      <c r="J75" s="1" t="s">
        <v>74</v>
      </c>
      <c r="K75" s="4" t="s">
        <v>75</v>
      </c>
      <c r="L75" s="1" t="s">
        <v>259</v>
      </c>
      <c r="M75" s="4">
        <v>0.38</v>
      </c>
      <c r="N75" s="1" t="s">
        <v>34</v>
      </c>
      <c r="O75" s="4" t="s">
        <v>54</v>
      </c>
      <c r="P75" s="4" t="s">
        <v>215</v>
      </c>
      <c r="Q75" s="4" t="s">
        <v>258</v>
      </c>
      <c r="R75" s="4">
        <v>52402</v>
      </c>
      <c r="S75" s="2">
        <v>42010</v>
      </c>
      <c r="T75" s="2">
        <v>42019</v>
      </c>
      <c r="U75" s="6">
        <v>-57.753</v>
      </c>
      <c r="V75" s="4">
        <v>4</v>
      </c>
      <c r="W75" s="4">
        <v>15.93</v>
      </c>
      <c r="X75" s="4">
        <v>86960</v>
      </c>
      <c r="Y75" s="4">
        <f>DataSheet!$E75-DataSheet!$D75</f>
        <v>3.48</v>
      </c>
      <c r="Z75" s="1" t="str">
        <f>_xlfn.IFS(Table_1[[#This Row],[Region]]="Central","Chris",Table_1[[#This Row],[Region]]="East","Erin",Table_1[[#This Row],[Region]]="South","Sam",Table_1[[#This Row],[Region]]="West","William")</f>
        <v>Chris</v>
      </c>
    </row>
    <row r="76" spans="1:26" ht="14.4" x14ac:dyDescent="0.3">
      <c r="A76" s="4">
        <v>1829</v>
      </c>
      <c r="B76" s="3" t="s">
        <v>256</v>
      </c>
      <c r="C76" s="4" t="s">
        <v>49</v>
      </c>
      <c r="D76" s="4">
        <v>0.02</v>
      </c>
      <c r="E76" s="8">
        <v>15.51</v>
      </c>
      <c r="F76" s="4">
        <v>17.78</v>
      </c>
      <c r="G76" s="1" t="s">
        <v>40</v>
      </c>
      <c r="H76" s="4" t="s">
        <v>96</v>
      </c>
      <c r="I76" s="4" t="s">
        <v>50</v>
      </c>
      <c r="J76" s="1" t="s">
        <v>80</v>
      </c>
      <c r="K76" s="4" t="s">
        <v>75</v>
      </c>
      <c r="L76" s="1" t="s">
        <v>260</v>
      </c>
      <c r="M76" s="4">
        <v>0.59</v>
      </c>
      <c r="N76" s="1" t="s">
        <v>34</v>
      </c>
      <c r="O76" s="4" t="s">
        <v>54</v>
      </c>
      <c r="P76" s="4" t="s">
        <v>215</v>
      </c>
      <c r="Q76" s="4" t="s">
        <v>258</v>
      </c>
      <c r="R76" s="4">
        <v>52402</v>
      </c>
      <c r="S76" s="2">
        <v>42010</v>
      </c>
      <c r="T76" s="2">
        <v>42017</v>
      </c>
      <c r="U76" s="6">
        <v>-47.97</v>
      </c>
      <c r="V76" s="4">
        <v>1</v>
      </c>
      <c r="W76" s="4">
        <v>21.28</v>
      </c>
      <c r="X76" s="4">
        <v>86960</v>
      </c>
      <c r="Y76" s="4">
        <f>DataSheet!$E76-DataSheet!$D76</f>
        <v>15.49</v>
      </c>
      <c r="Z76" s="1" t="str">
        <f>_xlfn.IFS(Table_1[[#This Row],[Region]]="Central","Chris",Table_1[[#This Row],[Region]]="East","Erin",Table_1[[#This Row],[Region]]="South","Sam",Table_1[[#This Row],[Region]]="West","William")</f>
        <v>Chris</v>
      </c>
    </row>
    <row r="77" spans="1:26" ht="14.4" x14ac:dyDescent="0.3">
      <c r="A77" s="4">
        <v>2146</v>
      </c>
      <c r="B77" s="3" t="s">
        <v>261</v>
      </c>
      <c r="C77" s="4" t="s">
        <v>49</v>
      </c>
      <c r="D77" s="4">
        <v>0.05</v>
      </c>
      <c r="E77" s="8">
        <v>20.34</v>
      </c>
      <c r="F77" s="4">
        <v>35</v>
      </c>
      <c r="G77" s="1" t="s">
        <v>40</v>
      </c>
      <c r="H77" s="4" t="s">
        <v>96</v>
      </c>
      <c r="I77" s="4" t="s">
        <v>50</v>
      </c>
      <c r="J77" s="1" t="s">
        <v>80</v>
      </c>
      <c r="K77" s="4" t="s">
        <v>66</v>
      </c>
      <c r="L77" s="1" t="s">
        <v>262</v>
      </c>
      <c r="M77" s="4">
        <v>0.84</v>
      </c>
      <c r="N77" s="1" t="s">
        <v>34</v>
      </c>
      <c r="O77" s="4" t="s">
        <v>35</v>
      </c>
      <c r="P77" s="4" t="s">
        <v>244</v>
      </c>
      <c r="Q77" s="4" t="s">
        <v>263</v>
      </c>
      <c r="R77" s="4">
        <v>20151</v>
      </c>
      <c r="S77" s="2">
        <v>42010</v>
      </c>
      <c r="T77" s="2">
        <v>42014</v>
      </c>
      <c r="U77" s="6">
        <v>52.776000000000003</v>
      </c>
      <c r="V77" s="4">
        <v>2</v>
      </c>
      <c r="W77" s="4">
        <v>53.02</v>
      </c>
      <c r="X77" s="4">
        <v>87071</v>
      </c>
      <c r="Y77" s="4">
        <f>DataSheet!$E77-DataSheet!$D77</f>
        <v>20.29</v>
      </c>
      <c r="Z77" s="1" t="str">
        <f>_xlfn.IFS(Table_1[[#This Row],[Region]]="Central","Chris",Table_1[[#This Row],[Region]]="East","Erin",Table_1[[#This Row],[Region]]="South","Sam",Table_1[[#This Row],[Region]]="West","William")</f>
        <v>Sam</v>
      </c>
    </row>
    <row r="78" spans="1:26" ht="14.4" x14ac:dyDescent="0.3">
      <c r="A78" s="4">
        <v>211</v>
      </c>
      <c r="B78" s="3" t="s">
        <v>264</v>
      </c>
      <c r="C78" s="4" t="s">
        <v>118</v>
      </c>
      <c r="D78" s="4">
        <v>0.01</v>
      </c>
      <c r="E78" s="8">
        <v>10.06</v>
      </c>
      <c r="F78" s="4">
        <v>2.06</v>
      </c>
      <c r="G78" s="1" t="s">
        <v>40</v>
      </c>
      <c r="H78" s="4" t="s">
        <v>41</v>
      </c>
      <c r="I78" s="4" t="s">
        <v>50</v>
      </c>
      <c r="J78" s="1" t="s">
        <v>90</v>
      </c>
      <c r="K78" s="4" t="s">
        <v>52</v>
      </c>
      <c r="L78" s="1" t="s">
        <v>175</v>
      </c>
      <c r="M78" s="4">
        <v>0.39</v>
      </c>
      <c r="N78" s="1" t="s">
        <v>34</v>
      </c>
      <c r="O78" s="4" t="s">
        <v>113</v>
      </c>
      <c r="P78" s="4" t="s">
        <v>114</v>
      </c>
      <c r="Q78" s="4" t="s">
        <v>265</v>
      </c>
      <c r="R78" s="4">
        <v>13501</v>
      </c>
      <c r="S78" s="2">
        <v>42010</v>
      </c>
      <c r="T78" s="2">
        <v>42012</v>
      </c>
      <c r="U78" s="6">
        <v>7.59</v>
      </c>
      <c r="V78" s="4">
        <v>2</v>
      </c>
      <c r="W78" s="4">
        <v>21.2</v>
      </c>
      <c r="X78" s="4">
        <v>85964</v>
      </c>
      <c r="Y78" s="4">
        <f>DataSheet!$E78-DataSheet!$D78</f>
        <v>10.050000000000001</v>
      </c>
      <c r="Z78" s="1" t="str">
        <f>_xlfn.IFS(Table_1[[#This Row],[Region]]="Central","Chris",Table_1[[#This Row],[Region]]="East","Erin",Table_1[[#This Row],[Region]]="South","Sam",Table_1[[#This Row],[Region]]="West","William")</f>
        <v>Erin</v>
      </c>
    </row>
    <row r="79" spans="1:26" ht="14.4" x14ac:dyDescent="0.3">
      <c r="A79" s="4">
        <v>211</v>
      </c>
      <c r="B79" s="3" t="s">
        <v>264</v>
      </c>
      <c r="C79" s="4" t="s">
        <v>118</v>
      </c>
      <c r="D79" s="4">
        <v>0</v>
      </c>
      <c r="E79" s="8">
        <v>65.989999999999995</v>
      </c>
      <c r="F79" s="4">
        <v>5.92</v>
      </c>
      <c r="G79" s="1" t="s">
        <v>40</v>
      </c>
      <c r="H79" s="4" t="s">
        <v>41</v>
      </c>
      <c r="I79" s="4" t="s">
        <v>42</v>
      </c>
      <c r="J79" s="1" t="s">
        <v>137</v>
      </c>
      <c r="K79" s="4" t="s">
        <v>75</v>
      </c>
      <c r="L79" s="1" t="s">
        <v>266</v>
      </c>
      <c r="M79" s="4">
        <v>0.55000000000000004</v>
      </c>
      <c r="N79" s="1" t="s">
        <v>34</v>
      </c>
      <c r="O79" s="4" t="s">
        <v>113</v>
      </c>
      <c r="P79" s="4" t="s">
        <v>114</v>
      </c>
      <c r="Q79" s="4" t="s">
        <v>265</v>
      </c>
      <c r="R79" s="4">
        <v>13501</v>
      </c>
      <c r="S79" s="2">
        <v>42010</v>
      </c>
      <c r="T79" s="2">
        <v>42012</v>
      </c>
      <c r="U79" s="6">
        <v>-107.98699999999999</v>
      </c>
      <c r="V79" s="4">
        <v>3</v>
      </c>
      <c r="W79" s="4">
        <v>173.32</v>
      </c>
      <c r="X79" s="4">
        <v>85964</v>
      </c>
      <c r="Y79" s="4">
        <f>DataSheet!$E79-DataSheet!$D79</f>
        <v>65.989999999999995</v>
      </c>
      <c r="Z79" s="1" t="str">
        <f>_xlfn.IFS(Table_1[[#This Row],[Region]]="Central","Chris",Table_1[[#This Row],[Region]]="East","Erin",Table_1[[#This Row],[Region]]="South","Sam",Table_1[[#This Row],[Region]]="West","William")</f>
        <v>Erin</v>
      </c>
    </row>
    <row r="80" spans="1:26" ht="14.4" x14ac:dyDescent="0.3">
      <c r="A80" s="4">
        <v>3347</v>
      </c>
      <c r="B80" s="3" t="s">
        <v>267</v>
      </c>
      <c r="C80" s="4" t="s">
        <v>118</v>
      </c>
      <c r="D80" s="4">
        <v>7.0000000000000007E-2</v>
      </c>
      <c r="E80" s="8">
        <v>7.68</v>
      </c>
      <c r="F80" s="4">
        <v>6.16</v>
      </c>
      <c r="G80" s="1" t="s">
        <v>89</v>
      </c>
      <c r="H80" s="4" t="s">
        <v>41</v>
      </c>
      <c r="I80" s="4" t="s">
        <v>50</v>
      </c>
      <c r="J80" s="1" t="s">
        <v>74</v>
      </c>
      <c r="K80" s="4" t="s">
        <v>75</v>
      </c>
      <c r="L80" s="1" t="s">
        <v>268</v>
      </c>
      <c r="M80" s="4">
        <v>0.35</v>
      </c>
      <c r="N80" s="1" t="s">
        <v>34</v>
      </c>
      <c r="O80" s="4" t="s">
        <v>35</v>
      </c>
      <c r="P80" s="4" t="s">
        <v>125</v>
      </c>
      <c r="Q80" s="4" t="s">
        <v>269</v>
      </c>
      <c r="R80" s="4">
        <v>33411</v>
      </c>
      <c r="S80" s="2">
        <v>42010</v>
      </c>
      <c r="T80" s="2">
        <v>42012</v>
      </c>
      <c r="U80" s="6">
        <v>125.9982</v>
      </c>
      <c r="V80" s="4">
        <v>1</v>
      </c>
      <c r="W80" s="4">
        <v>22.13</v>
      </c>
      <c r="X80" s="4">
        <v>89355</v>
      </c>
      <c r="Y80" s="4">
        <f>DataSheet!$E80-DataSheet!$D80</f>
        <v>7.6099999999999994</v>
      </c>
      <c r="Z80" s="1" t="str">
        <f>_xlfn.IFS(Table_1[[#This Row],[Region]]="Central","Chris",Table_1[[#This Row],[Region]]="East","Erin",Table_1[[#This Row],[Region]]="South","Sam",Table_1[[#This Row],[Region]]="West","William")</f>
        <v>Sam</v>
      </c>
    </row>
    <row r="81" spans="1:26" ht="14.4" x14ac:dyDescent="0.3">
      <c r="A81" s="4">
        <v>3347</v>
      </c>
      <c r="B81" s="3" t="s">
        <v>267</v>
      </c>
      <c r="C81" s="4" t="s">
        <v>118</v>
      </c>
      <c r="D81" s="4">
        <v>0.05</v>
      </c>
      <c r="E81" s="8">
        <v>6.64</v>
      </c>
      <c r="F81" s="4">
        <v>4.95</v>
      </c>
      <c r="G81" s="1" t="s">
        <v>89</v>
      </c>
      <c r="H81" s="4" t="s">
        <v>41</v>
      </c>
      <c r="I81" s="4" t="s">
        <v>30</v>
      </c>
      <c r="J81" s="1" t="s">
        <v>128</v>
      </c>
      <c r="K81" s="4" t="s">
        <v>44</v>
      </c>
      <c r="L81" s="1" t="s">
        <v>270</v>
      </c>
      <c r="M81" s="4">
        <v>0.37</v>
      </c>
      <c r="N81" s="1" t="s">
        <v>34</v>
      </c>
      <c r="O81" s="4" t="s">
        <v>35</v>
      </c>
      <c r="P81" s="4" t="s">
        <v>125</v>
      </c>
      <c r="Q81" s="4" t="s">
        <v>269</v>
      </c>
      <c r="R81" s="4">
        <v>33411</v>
      </c>
      <c r="S81" s="2">
        <v>42010</v>
      </c>
      <c r="T81" s="2">
        <v>42012</v>
      </c>
      <c r="U81" s="6">
        <v>-92.929199999999994</v>
      </c>
      <c r="V81" s="4">
        <v>5</v>
      </c>
      <c r="W81" s="4">
        <v>34.17</v>
      </c>
      <c r="X81" s="4">
        <v>89355</v>
      </c>
      <c r="Y81" s="4">
        <f>DataSheet!$E81-DataSheet!$D81</f>
        <v>6.59</v>
      </c>
      <c r="Z81" s="1" t="str">
        <f>_xlfn.IFS(Table_1[[#This Row],[Region]]="Central","Chris",Table_1[[#This Row],[Region]]="East","Erin",Table_1[[#This Row],[Region]]="South","Sam",Table_1[[#This Row],[Region]]="West","William")</f>
        <v>Sam</v>
      </c>
    </row>
    <row r="82" spans="1:26" ht="14.4" x14ac:dyDescent="0.3">
      <c r="A82" s="4">
        <v>799</v>
      </c>
      <c r="B82" s="3" t="s">
        <v>271</v>
      </c>
      <c r="C82" s="4" t="s">
        <v>72</v>
      </c>
      <c r="D82" s="4">
        <v>0.01</v>
      </c>
      <c r="E82" s="8">
        <v>150.97999999999999</v>
      </c>
      <c r="F82" s="4">
        <v>30</v>
      </c>
      <c r="G82" s="1" t="s">
        <v>28</v>
      </c>
      <c r="H82" s="4" t="s">
        <v>41</v>
      </c>
      <c r="I82" s="4" t="s">
        <v>30</v>
      </c>
      <c r="J82" s="1" t="s">
        <v>111</v>
      </c>
      <c r="K82" s="4" t="s">
        <v>59</v>
      </c>
      <c r="L82" s="1" t="s">
        <v>272</v>
      </c>
      <c r="M82" s="4">
        <v>0.74</v>
      </c>
      <c r="N82" s="1" t="s">
        <v>34</v>
      </c>
      <c r="O82" s="4" t="s">
        <v>35</v>
      </c>
      <c r="P82" s="4" t="s">
        <v>273</v>
      </c>
      <c r="Q82" s="4" t="s">
        <v>274</v>
      </c>
      <c r="R82" s="4">
        <v>29915</v>
      </c>
      <c r="S82" s="2">
        <v>42010</v>
      </c>
      <c r="T82" s="2">
        <v>42012</v>
      </c>
      <c r="U82" s="6">
        <v>131.38200000000001</v>
      </c>
      <c r="V82" s="4">
        <v>6</v>
      </c>
      <c r="W82" s="4">
        <v>958.46</v>
      </c>
      <c r="X82" s="4">
        <v>89909</v>
      </c>
      <c r="Y82" s="4">
        <f>DataSheet!$E82-DataSheet!$D82</f>
        <v>150.97</v>
      </c>
      <c r="Z82" s="1" t="str">
        <f>_xlfn.IFS(Table_1[[#This Row],[Region]]="Central","Chris",Table_1[[#This Row],[Region]]="East","Erin",Table_1[[#This Row],[Region]]="South","Sam",Table_1[[#This Row],[Region]]="West","William")</f>
        <v>Sam</v>
      </c>
    </row>
    <row r="83" spans="1:26" ht="14.4" x14ac:dyDescent="0.3">
      <c r="A83" s="4">
        <v>799</v>
      </c>
      <c r="B83" s="3" t="s">
        <v>271</v>
      </c>
      <c r="C83" s="4" t="s">
        <v>72</v>
      </c>
      <c r="D83" s="4">
        <v>0.01</v>
      </c>
      <c r="E83" s="8">
        <v>28.28</v>
      </c>
      <c r="F83" s="4">
        <v>13.99</v>
      </c>
      <c r="G83" s="1" t="s">
        <v>89</v>
      </c>
      <c r="H83" s="4" t="s">
        <v>41</v>
      </c>
      <c r="I83" s="4" t="s">
        <v>50</v>
      </c>
      <c r="J83" s="1" t="s">
        <v>80</v>
      </c>
      <c r="K83" s="4" t="s">
        <v>146</v>
      </c>
      <c r="L83" s="1" t="s">
        <v>275</v>
      </c>
      <c r="M83" s="4">
        <v>0.57999999999999996</v>
      </c>
      <c r="N83" s="1" t="s">
        <v>34</v>
      </c>
      <c r="O83" s="4" t="s">
        <v>35</v>
      </c>
      <c r="P83" s="4" t="s">
        <v>273</v>
      </c>
      <c r="Q83" s="4" t="s">
        <v>274</v>
      </c>
      <c r="R83" s="4">
        <v>29915</v>
      </c>
      <c r="S83" s="2">
        <v>42010</v>
      </c>
      <c r="T83" s="2">
        <v>42012</v>
      </c>
      <c r="U83" s="6">
        <v>-89.292000000000002</v>
      </c>
      <c r="V83" s="4">
        <v>12</v>
      </c>
      <c r="W83" s="4">
        <v>368.84</v>
      </c>
      <c r="X83" s="4">
        <v>89909</v>
      </c>
      <c r="Y83" s="4">
        <f>DataSheet!$E83-DataSheet!$D83</f>
        <v>28.27</v>
      </c>
      <c r="Z83" s="1" t="str">
        <f>_xlfn.IFS(Table_1[[#This Row],[Region]]="Central","Chris",Table_1[[#This Row],[Region]]="East","Erin",Table_1[[#This Row],[Region]]="South","Sam",Table_1[[#This Row],[Region]]="West","William")</f>
        <v>Sam</v>
      </c>
    </row>
    <row r="84" spans="1:26" ht="14.4" x14ac:dyDescent="0.3">
      <c r="A84" s="4">
        <v>799</v>
      </c>
      <c r="B84" s="3" t="s">
        <v>271</v>
      </c>
      <c r="C84" s="4" t="s">
        <v>72</v>
      </c>
      <c r="D84" s="4">
        <v>0.03</v>
      </c>
      <c r="E84" s="8">
        <v>35.99</v>
      </c>
      <c r="F84" s="4">
        <v>1.1000000000000001</v>
      </c>
      <c r="G84" s="1" t="s">
        <v>40</v>
      </c>
      <c r="H84" s="4" t="s">
        <v>41</v>
      </c>
      <c r="I84" s="4" t="s">
        <v>42</v>
      </c>
      <c r="J84" s="1" t="s">
        <v>137</v>
      </c>
      <c r="K84" s="4" t="s">
        <v>75</v>
      </c>
      <c r="L84" s="1" t="s">
        <v>276</v>
      </c>
      <c r="M84" s="4">
        <v>0.55000000000000004</v>
      </c>
      <c r="N84" s="1" t="s">
        <v>34</v>
      </c>
      <c r="O84" s="4" t="s">
        <v>35</v>
      </c>
      <c r="P84" s="4" t="s">
        <v>273</v>
      </c>
      <c r="Q84" s="4" t="s">
        <v>274</v>
      </c>
      <c r="R84" s="4">
        <v>29915</v>
      </c>
      <c r="S84" s="2">
        <v>42010</v>
      </c>
      <c r="T84" s="2">
        <v>42011</v>
      </c>
      <c r="U84" s="6">
        <v>-211.036</v>
      </c>
      <c r="V84" s="4">
        <v>1</v>
      </c>
      <c r="W84" s="4">
        <v>30.86</v>
      </c>
      <c r="X84" s="4">
        <v>89909</v>
      </c>
      <c r="Y84" s="4">
        <f>DataSheet!$E84-DataSheet!$D84</f>
        <v>35.96</v>
      </c>
      <c r="Z84" s="1" t="str">
        <f>_xlfn.IFS(Table_1[[#This Row],[Region]]="Central","Chris",Table_1[[#This Row],[Region]]="East","Erin",Table_1[[#This Row],[Region]]="South","Sam",Table_1[[#This Row],[Region]]="West","William")</f>
        <v>Sam</v>
      </c>
    </row>
    <row r="85" spans="1:26" ht="14.4" x14ac:dyDescent="0.3">
      <c r="A85" s="4">
        <v>1950</v>
      </c>
      <c r="B85" s="3" t="s">
        <v>277</v>
      </c>
      <c r="C85" s="4" t="s">
        <v>72</v>
      </c>
      <c r="D85" s="4">
        <v>0.01</v>
      </c>
      <c r="E85" s="8">
        <v>6.68</v>
      </c>
      <c r="F85" s="4">
        <v>4.91</v>
      </c>
      <c r="G85" s="1" t="s">
        <v>40</v>
      </c>
      <c r="H85" s="4" t="s">
        <v>29</v>
      </c>
      <c r="I85" s="4" t="s">
        <v>50</v>
      </c>
      <c r="J85" s="1" t="s">
        <v>90</v>
      </c>
      <c r="K85" s="4" t="s">
        <v>75</v>
      </c>
      <c r="L85" s="1" t="s">
        <v>278</v>
      </c>
      <c r="M85" s="4">
        <v>0.37</v>
      </c>
      <c r="N85" s="1" t="s">
        <v>34</v>
      </c>
      <c r="O85" s="4" t="s">
        <v>61</v>
      </c>
      <c r="P85" s="4" t="s">
        <v>279</v>
      </c>
      <c r="Q85" s="4" t="s">
        <v>280</v>
      </c>
      <c r="R85" s="4">
        <v>59750</v>
      </c>
      <c r="S85" s="2">
        <v>42010</v>
      </c>
      <c r="T85" s="2">
        <v>42012</v>
      </c>
      <c r="U85" s="6">
        <v>-15.48</v>
      </c>
      <c r="V85" s="4">
        <v>7</v>
      </c>
      <c r="W85" s="4">
        <v>51.03</v>
      </c>
      <c r="X85" s="4">
        <v>90414</v>
      </c>
      <c r="Y85" s="4">
        <f>DataSheet!$E85-DataSheet!$D85</f>
        <v>6.67</v>
      </c>
      <c r="Z85" s="1" t="str">
        <f>_xlfn.IFS(Table_1[[#This Row],[Region]]="Central","Chris",Table_1[[#This Row],[Region]]="East","Erin",Table_1[[#This Row],[Region]]="South","Sam",Table_1[[#This Row],[Region]]="West","William")</f>
        <v>William</v>
      </c>
    </row>
    <row r="86" spans="1:26" ht="14.4" x14ac:dyDescent="0.3">
      <c r="A86" s="4">
        <v>2290</v>
      </c>
      <c r="B86" s="3" t="s">
        <v>281</v>
      </c>
      <c r="C86" s="4" t="s">
        <v>72</v>
      </c>
      <c r="D86" s="4">
        <v>0</v>
      </c>
      <c r="E86" s="8">
        <v>42.98</v>
      </c>
      <c r="F86" s="4">
        <v>4.62</v>
      </c>
      <c r="G86" s="1" t="s">
        <v>40</v>
      </c>
      <c r="H86" s="4" t="s">
        <v>73</v>
      </c>
      <c r="I86" s="4" t="s">
        <v>50</v>
      </c>
      <c r="J86" s="1" t="s">
        <v>97</v>
      </c>
      <c r="K86" s="4" t="s">
        <v>75</v>
      </c>
      <c r="L86" s="1" t="s">
        <v>282</v>
      </c>
      <c r="M86" s="4">
        <v>0.56000000000000005</v>
      </c>
      <c r="N86" s="1" t="s">
        <v>34</v>
      </c>
      <c r="O86" s="4" t="s">
        <v>54</v>
      </c>
      <c r="P86" s="4" t="s">
        <v>86</v>
      </c>
      <c r="Q86" s="4" t="s">
        <v>283</v>
      </c>
      <c r="R86" s="4">
        <v>55433</v>
      </c>
      <c r="S86" s="2">
        <v>42010</v>
      </c>
      <c r="T86" s="2">
        <v>42012</v>
      </c>
      <c r="U86" s="6">
        <v>385.30290000000002</v>
      </c>
      <c r="V86" s="4">
        <v>12</v>
      </c>
      <c r="W86" s="4">
        <v>558.41</v>
      </c>
      <c r="X86" s="4">
        <v>88163</v>
      </c>
      <c r="Y86" s="4">
        <f>DataSheet!$E86-DataSheet!$D86</f>
        <v>42.98</v>
      </c>
      <c r="Z86" s="1" t="str">
        <f>_xlfn.IFS(Table_1[[#This Row],[Region]]="Central","Chris",Table_1[[#This Row],[Region]]="East","Erin",Table_1[[#This Row],[Region]]="South","Sam",Table_1[[#This Row],[Region]]="West","William")</f>
        <v>Chris</v>
      </c>
    </row>
    <row r="87" spans="1:26" ht="14.4" x14ac:dyDescent="0.3">
      <c r="A87" s="4">
        <v>2290</v>
      </c>
      <c r="B87" s="3" t="s">
        <v>281</v>
      </c>
      <c r="C87" s="4" t="s">
        <v>72</v>
      </c>
      <c r="D87" s="4">
        <v>0.03</v>
      </c>
      <c r="E87" s="8">
        <v>21.78</v>
      </c>
      <c r="F87" s="4">
        <v>5.94</v>
      </c>
      <c r="G87" s="1" t="s">
        <v>40</v>
      </c>
      <c r="H87" s="4" t="s">
        <v>73</v>
      </c>
      <c r="I87" s="4" t="s">
        <v>50</v>
      </c>
      <c r="J87" s="1" t="s">
        <v>97</v>
      </c>
      <c r="K87" s="4" t="s">
        <v>146</v>
      </c>
      <c r="L87" s="1" t="s">
        <v>284</v>
      </c>
      <c r="M87" s="4">
        <v>0.5</v>
      </c>
      <c r="N87" s="1" t="s">
        <v>34</v>
      </c>
      <c r="O87" s="4" t="s">
        <v>54</v>
      </c>
      <c r="P87" s="4" t="s">
        <v>86</v>
      </c>
      <c r="Q87" s="4" t="s">
        <v>283</v>
      </c>
      <c r="R87" s="4">
        <v>55433</v>
      </c>
      <c r="S87" s="2">
        <v>42010</v>
      </c>
      <c r="T87" s="2">
        <v>42012</v>
      </c>
      <c r="U87" s="6">
        <v>187.2</v>
      </c>
      <c r="V87" s="4">
        <v>13</v>
      </c>
      <c r="W87" s="4">
        <v>290.22000000000003</v>
      </c>
      <c r="X87" s="4">
        <v>88163</v>
      </c>
      <c r="Y87" s="4">
        <f>DataSheet!$E87-DataSheet!$D87</f>
        <v>21.75</v>
      </c>
      <c r="Z87" s="1" t="str">
        <f>_xlfn.IFS(Table_1[[#This Row],[Region]]="Central","Chris",Table_1[[#This Row],[Region]]="East","Erin",Table_1[[#This Row],[Region]]="South","Sam",Table_1[[#This Row],[Region]]="West","William")</f>
        <v>Chris</v>
      </c>
    </row>
    <row r="88" spans="1:26" ht="14.4" x14ac:dyDescent="0.3">
      <c r="A88" s="4">
        <v>3285</v>
      </c>
      <c r="B88" s="3" t="s">
        <v>285</v>
      </c>
      <c r="C88" s="4" t="s">
        <v>72</v>
      </c>
      <c r="D88" s="4">
        <v>0.06</v>
      </c>
      <c r="E88" s="8">
        <v>1.7</v>
      </c>
      <c r="F88" s="4">
        <v>1.99</v>
      </c>
      <c r="G88" s="1" t="s">
        <v>40</v>
      </c>
      <c r="H88" s="4" t="s">
        <v>41</v>
      </c>
      <c r="I88" s="4" t="s">
        <v>42</v>
      </c>
      <c r="J88" s="1" t="s">
        <v>43</v>
      </c>
      <c r="K88" s="4" t="s">
        <v>44</v>
      </c>
      <c r="L88" s="1" t="s">
        <v>286</v>
      </c>
      <c r="M88" s="4">
        <v>0.51</v>
      </c>
      <c r="N88" s="1" t="s">
        <v>34</v>
      </c>
      <c r="O88" s="4" t="s">
        <v>35</v>
      </c>
      <c r="P88" s="4" t="s">
        <v>244</v>
      </c>
      <c r="Q88" s="4" t="s">
        <v>287</v>
      </c>
      <c r="R88" s="4">
        <v>20170</v>
      </c>
      <c r="S88" s="2">
        <v>42010</v>
      </c>
      <c r="T88" s="2">
        <v>42011</v>
      </c>
      <c r="U88" s="6">
        <v>80.071200000000005</v>
      </c>
      <c r="V88" s="4">
        <v>7</v>
      </c>
      <c r="W88" s="4">
        <v>12.15</v>
      </c>
      <c r="X88" s="4">
        <v>90750</v>
      </c>
      <c r="Y88" s="4">
        <f>DataSheet!$E88-DataSheet!$D88</f>
        <v>1.64</v>
      </c>
      <c r="Z88" s="1" t="str">
        <f>_xlfn.IFS(Table_1[[#This Row],[Region]]="Central","Chris",Table_1[[#This Row],[Region]]="East","Erin",Table_1[[#This Row],[Region]]="South","Sam",Table_1[[#This Row],[Region]]="West","William")</f>
        <v>Sam</v>
      </c>
    </row>
    <row r="89" spans="1:26" ht="14.4" x14ac:dyDescent="0.3">
      <c r="A89" s="4">
        <v>3285</v>
      </c>
      <c r="B89" s="3" t="s">
        <v>285</v>
      </c>
      <c r="C89" s="4" t="s">
        <v>72</v>
      </c>
      <c r="D89" s="4">
        <v>0.01</v>
      </c>
      <c r="E89" s="8">
        <v>30.98</v>
      </c>
      <c r="F89" s="4">
        <v>5.09</v>
      </c>
      <c r="G89" s="1" t="s">
        <v>40</v>
      </c>
      <c r="H89" s="4" t="s">
        <v>41</v>
      </c>
      <c r="I89" s="4" t="s">
        <v>50</v>
      </c>
      <c r="J89" s="1" t="s">
        <v>90</v>
      </c>
      <c r="K89" s="4" t="s">
        <v>75</v>
      </c>
      <c r="L89" s="1" t="s">
        <v>288</v>
      </c>
      <c r="M89" s="4">
        <v>0.4</v>
      </c>
      <c r="N89" s="1" t="s">
        <v>34</v>
      </c>
      <c r="O89" s="4" t="s">
        <v>35</v>
      </c>
      <c r="P89" s="4" t="s">
        <v>244</v>
      </c>
      <c r="Q89" s="4" t="s">
        <v>287</v>
      </c>
      <c r="R89" s="4">
        <v>20170</v>
      </c>
      <c r="S89" s="2">
        <v>42010</v>
      </c>
      <c r="T89" s="2">
        <v>42012</v>
      </c>
      <c r="U89" s="6">
        <v>896.40599999999995</v>
      </c>
      <c r="V89" s="4">
        <v>9</v>
      </c>
      <c r="W89" s="4">
        <v>288.42</v>
      </c>
      <c r="X89" s="4">
        <v>90750</v>
      </c>
      <c r="Y89" s="4">
        <f>DataSheet!$E89-DataSheet!$D89</f>
        <v>30.97</v>
      </c>
      <c r="Z89" s="1" t="str">
        <f>_xlfn.IFS(Table_1[[#This Row],[Region]]="Central","Chris",Table_1[[#This Row],[Region]]="East","Erin",Table_1[[#This Row],[Region]]="South","Sam",Table_1[[#This Row],[Region]]="West","William")</f>
        <v>Sam</v>
      </c>
    </row>
    <row r="90" spans="1:26" ht="14.4" x14ac:dyDescent="0.3">
      <c r="A90" s="4">
        <v>619</v>
      </c>
      <c r="B90" s="3" t="s">
        <v>289</v>
      </c>
      <c r="C90" s="4" t="s">
        <v>27</v>
      </c>
      <c r="D90" s="4">
        <v>0.03</v>
      </c>
      <c r="E90" s="8">
        <v>14.2</v>
      </c>
      <c r="F90" s="4">
        <v>5.3</v>
      </c>
      <c r="G90" s="1" t="s">
        <v>40</v>
      </c>
      <c r="H90" s="4" t="s">
        <v>41</v>
      </c>
      <c r="I90" s="4" t="s">
        <v>30</v>
      </c>
      <c r="J90" s="1" t="s">
        <v>128</v>
      </c>
      <c r="K90" s="4" t="s">
        <v>52</v>
      </c>
      <c r="L90" s="1" t="s">
        <v>290</v>
      </c>
      <c r="M90" s="4">
        <v>0.46</v>
      </c>
      <c r="N90" s="1" t="s">
        <v>34</v>
      </c>
      <c r="O90" s="4" t="s">
        <v>54</v>
      </c>
      <c r="P90" s="4" t="s">
        <v>291</v>
      </c>
      <c r="Q90" s="4" t="s">
        <v>292</v>
      </c>
      <c r="R90" s="4">
        <v>48195</v>
      </c>
      <c r="S90" s="2">
        <v>42011</v>
      </c>
      <c r="T90" s="2">
        <v>42012</v>
      </c>
      <c r="U90" s="6">
        <v>107.02</v>
      </c>
      <c r="V90" s="4">
        <v>14</v>
      </c>
      <c r="W90" s="4">
        <v>205.98</v>
      </c>
      <c r="X90" s="4">
        <v>88196</v>
      </c>
      <c r="Y90" s="4">
        <f>DataSheet!$E90-DataSheet!$D90</f>
        <v>14.17</v>
      </c>
      <c r="Z90" s="1" t="str">
        <f>_xlfn.IFS(Table_1[[#This Row],[Region]]="Central","Chris",Table_1[[#This Row],[Region]]="East","Erin",Table_1[[#This Row],[Region]]="South","Sam",Table_1[[#This Row],[Region]]="West","William")</f>
        <v>Chris</v>
      </c>
    </row>
    <row r="91" spans="1:26" ht="14.4" x14ac:dyDescent="0.3">
      <c r="A91" s="4">
        <v>3</v>
      </c>
      <c r="B91" s="3" t="s">
        <v>293</v>
      </c>
      <c r="C91" s="4" t="s">
        <v>39</v>
      </c>
      <c r="D91" s="4">
        <v>0.01</v>
      </c>
      <c r="E91" s="8">
        <v>2.84</v>
      </c>
      <c r="F91" s="4">
        <v>0.93</v>
      </c>
      <c r="G91" s="1" t="s">
        <v>89</v>
      </c>
      <c r="H91" s="4" t="s">
        <v>96</v>
      </c>
      <c r="I91" s="4" t="s">
        <v>50</v>
      </c>
      <c r="J91" s="1" t="s">
        <v>51</v>
      </c>
      <c r="K91" s="4" t="s">
        <v>52</v>
      </c>
      <c r="L91" s="1" t="s">
        <v>294</v>
      </c>
      <c r="M91" s="4">
        <v>0.54</v>
      </c>
      <c r="N91" s="1" t="s">
        <v>34</v>
      </c>
      <c r="O91" s="4" t="s">
        <v>61</v>
      </c>
      <c r="P91" s="4" t="s">
        <v>68</v>
      </c>
      <c r="Q91" s="4" t="s">
        <v>295</v>
      </c>
      <c r="R91" s="4">
        <v>98221</v>
      </c>
      <c r="S91" s="2">
        <v>42011</v>
      </c>
      <c r="T91" s="2">
        <v>42012</v>
      </c>
      <c r="U91" s="6">
        <v>4.5599999999999996</v>
      </c>
      <c r="V91" s="4">
        <v>4</v>
      </c>
      <c r="W91" s="4">
        <v>13.01</v>
      </c>
      <c r="X91" s="4">
        <v>88522</v>
      </c>
      <c r="Y91" s="4">
        <f>DataSheet!$E91-DataSheet!$D91</f>
        <v>2.83</v>
      </c>
      <c r="Z91" s="1" t="str">
        <f>_xlfn.IFS(Table_1[[#This Row],[Region]]="Central","Chris",Table_1[[#This Row],[Region]]="East","Erin",Table_1[[#This Row],[Region]]="South","Sam",Table_1[[#This Row],[Region]]="West","William")</f>
        <v>William</v>
      </c>
    </row>
    <row r="92" spans="1:26" ht="14.4" x14ac:dyDescent="0.3">
      <c r="A92" s="4">
        <v>651</v>
      </c>
      <c r="B92" s="3" t="s">
        <v>296</v>
      </c>
      <c r="C92" s="4" t="s">
        <v>39</v>
      </c>
      <c r="D92" s="4">
        <v>0.08</v>
      </c>
      <c r="E92" s="8">
        <v>15.99</v>
      </c>
      <c r="F92" s="4">
        <v>13.18</v>
      </c>
      <c r="G92" s="1" t="s">
        <v>40</v>
      </c>
      <c r="H92" s="4" t="s">
        <v>41</v>
      </c>
      <c r="I92" s="4" t="s">
        <v>50</v>
      </c>
      <c r="J92" s="1" t="s">
        <v>74</v>
      </c>
      <c r="K92" s="4" t="s">
        <v>75</v>
      </c>
      <c r="L92" s="1" t="s">
        <v>297</v>
      </c>
      <c r="M92" s="4">
        <v>0.37</v>
      </c>
      <c r="N92" s="1" t="s">
        <v>34</v>
      </c>
      <c r="O92" s="4" t="s">
        <v>61</v>
      </c>
      <c r="P92" s="4" t="s">
        <v>298</v>
      </c>
      <c r="Q92" s="4" t="s">
        <v>299</v>
      </c>
      <c r="R92" s="4">
        <v>89115</v>
      </c>
      <c r="S92" s="2">
        <v>42011</v>
      </c>
      <c r="T92" s="2">
        <v>42012</v>
      </c>
      <c r="U92" s="6">
        <v>-246.92616000000001</v>
      </c>
      <c r="V92" s="4">
        <v>12</v>
      </c>
      <c r="W92" s="4">
        <v>192.33</v>
      </c>
      <c r="X92" s="4">
        <v>91575</v>
      </c>
      <c r="Y92" s="4">
        <f>DataSheet!$E92-DataSheet!$D92</f>
        <v>15.91</v>
      </c>
      <c r="Z92" s="1" t="str">
        <f>_xlfn.IFS(Table_1[[#This Row],[Region]]="Central","Chris",Table_1[[#This Row],[Region]]="East","Erin",Table_1[[#This Row],[Region]]="South","Sam",Table_1[[#This Row],[Region]]="West","William")</f>
        <v>William</v>
      </c>
    </row>
    <row r="93" spans="1:26" ht="14.4" x14ac:dyDescent="0.3">
      <c r="A93" s="4">
        <v>2630</v>
      </c>
      <c r="B93" s="3" t="s">
        <v>207</v>
      </c>
      <c r="C93" s="4" t="s">
        <v>39</v>
      </c>
      <c r="D93" s="4">
        <v>7.0000000000000007E-2</v>
      </c>
      <c r="E93" s="8">
        <v>65.989999999999995</v>
      </c>
      <c r="F93" s="4">
        <v>5.99</v>
      </c>
      <c r="G93" s="1" t="s">
        <v>40</v>
      </c>
      <c r="H93" s="4" t="s">
        <v>29</v>
      </c>
      <c r="I93" s="4" t="s">
        <v>42</v>
      </c>
      <c r="J93" s="1" t="s">
        <v>137</v>
      </c>
      <c r="K93" s="4" t="s">
        <v>75</v>
      </c>
      <c r="L93" s="1" t="s">
        <v>300</v>
      </c>
      <c r="M93" s="4">
        <v>0.57999999999999996</v>
      </c>
      <c r="N93" s="1" t="s">
        <v>34</v>
      </c>
      <c r="O93" s="4" t="s">
        <v>54</v>
      </c>
      <c r="P93" s="4" t="s">
        <v>209</v>
      </c>
      <c r="Q93" s="4" t="s">
        <v>210</v>
      </c>
      <c r="R93" s="4">
        <v>73071</v>
      </c>
      <c r="S93" s="2">
        <v>42011</v>
      </c>
      <c r="T93" s="2">
        <v>42012</v>
      </c>
      <c r="U93" s="6">
        <v>-139.18256</v>
      </c>
      <c r="V93" s="4">
        <v>3</v>
      </c>
      <c r="W93" s="4">
        <v>165.71</v>
      </c>
      <c r="X93" s="4">
        <v>85915</v>
      </c>
      <c r="Y93" s="4">
        <f>DataSheet!$E93-DataSheet!$D93</f>
        <v>65.92</v>
      </c>
      <c r="Z93" s="1" t="str">
        <f>_xlfn.IFS(Table_1[[#This Row],[Region]]="Central","Chris",Table_1[[#This Row],[Region]]="East","Erin",Table_1[[#This Row],[Region]]="South","Sam",Table_1[[#This Row],[Region]]="West","William")</f>
        <v>Chris</v>
      </c>
    </row>
    <row r="94" spans="1:26" ht="14.4" x14ac:dyDescent="0.3">
      <c r="A94" s="4">
        <v>1781</v>
      </c>
      <c r="B94" s="3" t="s">
        <v>301</v>
      </c>
      <c r="C94" s="4" t="s">
        <v>49</v>
      </c>
      <c r="D94" s="4">
        <v>0.03</v>
      </c>
      <c r="E94" s="8">
        <v>5.08</v>
      </c>
      <c r="F94" s="4">
        <v>2.0299999999999998</v>
      </c>
      <c r="G94" s="1" t="s">
        <v>40</v>
      </c>
      <c r="H94" s="4" t="s">
        <v>73</v>
      </c>
      <c r="I94" s="4" t="s">
        <v>30</v>
      </c>
      <c r="J94" s="1" t="s">
        <v>128</v>
      </c>
      <c r="K94" s="4" t="s">
        <v>52</v>
      </c>
      <c r="L94" s="1" t="s">
        <v>302</v>
      </c>
      <c r="M94" s="4">
        <v>0.51</v>
      </c>
      <c r="N94" s="1" t="s">
        <v>34</v>
      </c>
      <c r="O94" s="4" t="s">
        <v>61</v>
      </c>
      <c r="P94" s="4" t="s">
        <v>92</v>
      </c>
      <c r="Q94" s="4" t="s">
        <v>303</v>
      </c>
      <c r="R94" s="4">
        <v>94070</v>
      </c>
      <c r="S94" s="2">
        <v>42011</v>
      </c>
      <c r="T94" s="2">
        <v>42016</v>
      </c>
      <c r="U94" s="6">
        <v>15.1524</v>
      </c>
      <c r="V94" s="4">
        <v>4</v>
      </c>
      <c r="W94" s="4">
        <v>21.96</v>
      </c>
      <c r="X94" s="4">
        <v>89858</v>
      </c>
      <c r="Y94" s="4">
        <f>DataSheet!$E94-DataSheet!$D94</f>
        <v>5.05</v>
      </c>
      <c r="Z94" s="1" t="str">
        <f>_xlfn.IFS(Table_1[[#This Row],[Region]]="Central","Chris",Table_1[[#This Row],[Region]]="East","Erin",Table_1[[#This Row],[Region]]="South","Sam",Table_1[[#This Row],[Region]]="West","William")</f>
        <v>William</v>
      </c>
    </row>
    <row r="95" spans="1:26" ht="14.4" x14ac:dyDescent="0.3">
      <c r="A95" s="4">
        <v>3123</v>
      </c>
      <c r="B95" s="3" t="s">
        <v>304</v>
      </c>
      <c r="C95" s="4" t="s">
        <v>49</v>
      </c>
      <c r="D95" s="4">
        <v>0.02</v>
      </c>
      <c r="E95" s="8">
        <v>7.1</v>
      </c>
      <c r="F95" s="4">
        <v>6.05</v>
      </c>
      <c r="G95" s="1" t="s">
        <v>40</v>
      </c>
      <c r="H95" s="4" t="s">
        <v>73</v>
      </c>
      <c r="I95" s="4" t="s">
        <v>50</v>
      </c>
      <c r="J95" s="1" t="s">
        <v>74</v>
      </c>
      <c r="K95" s="4" t="s">
        <v>75</v>
      </c>
      <c r="L95" s="1" t="s">
        <v>253</v>
      </c>
      <c r="M95" s="4">
        <v>0.39</v>
      </c>
      <c r="N95" s="1" t="s">
        <v>34</v>
      </c>
      <c r="O95" s="4" t="s">
        <v>54</v>
      </c>
      <c r="P95" s="4" t="s">
        <v>105</v>
      </c>
      <c r="Q95" s="4" t="s">
        <v>305</v>
      </c>
      <c r="R95" s="4">
        <v>60160</v>
      </c>
      <c r="S95" s="2">
        <v>42011</v>
      </c>
      <c r="T95" s="2">
        <v>42013</v>
      </c>
      <c r="U95" s="6">
        <v>-48.875</v>
      </c>
      <c r="V95" s="4">
        <v>8</v>
      </c>
      <c r="W95" s="4">
        <v>61.5</v>
      </c>
      <c r="X95" s="4">
        <v>87287</v>
      </c>
      <c r="Y95" s="4">
        <f>DataSheet!$E95-DataSheet!$D95</f>
        <v>7.08</v>
      </c>
      <c r="Z95" s="1" t="str">
        <f>_xlfn.IFS(Table_1[[#This Row],[Region]]="Central","Chris",Table_1[[#This Row],[Region]]="East","Erin",Table_1[[#This Row],[Region]]="South","Sam",Table_1[[#This Row],[Region]]="West","William")</f>
        <v>Chris</v>
      </c>
    </row>
    <row r="96" spans="1:26" ht="14.4" x14ac:dyDescent="0.3">
      <c r="A96" s="4">
        <v>3303</v>
      </c>
      <c r="B96" s="3" t="s">
        <v>306</v>
      </c>
      <c r="C96" s="4" t="s">
        <v>49</v>
      </c>
      <c r="D96" s="4">
        <v>0.04</v>
      </c>
      <c r="E96" s="8">
        <v>33.89</v>
      </c>
      <c r="F96" s="4">
        <v>5.0999999999999996</v>
      </c>
      <c r="G96" s="1" t="s">
        <v>40</v>
      </c>
      <c r="H96" s="4" t="s">
        <v>73</v>
      </c>
      <c r="I96" s="4" t="s">
        <v>50</v>
      </c>
      <c r="J96" s="1" t="s">
        <v>80</v>
      </c>
      <c r="K96" s="4" t="s">
        <v>75</v>
      </c>
      <c r="L96" s="1" t="s">
        <v>307</v>
      </c>
      <c r="M96" s="4">
        <v>0.6</v>
      </c>
      <c r="N96" s="1" t="s">
        <v>34</v>
      </c>
      <c r="O96" s="4" t="s">
        <v>35</v>
      </c>
      <c r="P96" s="4" t="s">
        <v>125</v>
      </c>
      <c r="Q96" s="4" t="s">
        <v>308</v>
      </c>
      <c r="R96" s="4">
        <v>33461</v>
      </c>
      <c r="S96" s="2">
        <v>42011</v>
      </c>
      <c r="T96" s="2">
        <v>42016</v>
      </c>
      <c r="U96" s="6">
        <v>68.676000000000002</v>
      </c>
      <c r="V96" s="4">
        <v>6</v>
      </c>
      <c r="W96" s="4">
        <v>200.64</v>
      </c>
      <c r="X96" s="4">
        <v>87795</v>
      </c>
      <c r="Y96" s="4">
        <f>DataSheet!$E96-DataSheet!$D96</f>
        <v>33.85</v>
      </c>
      <c r="Z96" s="1" t="str">
        <f>_xlfn.IFS(Table_1[[#This Row],[Region]]="Central","Chris",Table_1[[#This Row],[Region]]="East","Erin",Table_1[[#This Row],[Region]]="South","Sam",Table_1[[#This Row],[Region]]="West","William")</f>
        <v>Sam</v>
      </c>
    </row>
    <row r="97" spans="1:26" ht="14.4" x14ac:dyDescent="0.3">
      <c r="A97" s="4">
        <v>1367</v>
      </c>
      <c r="B97" s="3" t="s">
        <v>309</v>
      </c>
      <c r="C97" s="4" t="s">
        <v>118</v>
      </c>
      <c r="D97" s="4">
        <v>0.03</v>
      </c>
      <c r="E97" s="8">
        <v>73.98</v>
      </c>
      <c r="F97" s="4">
        <v>14.52</v>
      </c>
      <c r="G97" s="1" t="s">
        <v>40</v>
      </c>
      <c r="H97" s="4" t="s">
        <v>41</v>
      </c>
      <c r="I97" s="4" t="s">
        <v>42</v>
      </c>
      <c r="J97" s="1" t="s">
        <v>43</v>
      </c>
      <c r="K97" s="4" t="s">
        <v>75</v>
      </c>
      <c r="L97" s="1" t="s">
        <v>310</v>
      </c>
      <c r="M97" s="4">
        <v>0.65</v>
      </c>
      <c r="N97" s="1" t="s">
        <v>34</v>
      </c>
      <c r="O97" s="4" t="s">
        <v>54</v>
      </c>
      <c r="P97" s="4" t="s">
        <v>189</v>
      </c>
      <c r="Q97" s="4" t="s">
        <v>311</v>
      </c>
      <c r="R97" s="4">
        <v>79424</v>
      </c>
      <c r="S97" s="2">
        <v>42011</v>
      </c>
      <c r="T97" s="2">
        <v>42014</v>
      </c>
      <c r="U97" s="6">
        <v>-326.23160000000001</v>
      </c>
      <c r="V97" s="4">
        <v>1</v>
      </c>
      <c r="W97" s="4">
        <v>79.02</v>
      </c>
      <c r="X97" s="4">
        <v>90513</v>
      </c>
      <c r="Y97" s="4">
        <f>DataSheet!$E97-DataSheet!$D97</f>
        <v>73.95</v>
      </c>
      <c r="Z97" s="1" t="str">
        <f>_xlfn.IFS(Table_1[[#This Row],[Region]]="Central","Chris",Table_1[[#This Row],[Region]]="East","Erin",Table_1[[#This Row],[Region]]="South","Sam",Table_1[[#This Row],[Region]]="West","William")</f>
        <v>Chris</v>
      </c>
    </row>
    <row r="98" spans="1:26" ht="14.4" x14ac:dyDescent="0.3">
      <c r="A98" s="4">
        <v>1606</v>
      </c>
      <c r="B98" s="3" t="s">
        <v>312</v>
      </c>
      <c r="C98" s="4" t="s">
        <v>118</v>
      </c>
      <c r="D98" s="4">
        <v>0.05</v>
      </c>
      <c r="E98" s="8">
        <v>1.98</v>
      </c>
      <c r="F98" s="4">
        <v>4.7699999999999996</v>
      </c>
      <c r="G98" s="1" t="s">
        <v>40</v>
      </c>
      <c r="H98" s="4" t="s">
        <v>73</v>
      </c>
      <c r="I98" s="4" t="s">
        <v>50</v>
      </c>
      <c r="J98" s="1" t="s">
        <v>74</v>
      </c>
      <c r="K98" s="4" t="s">
        <v>75</v>
      </c>
      <c r="L98" s="1" t="s">
        <v>313</v>
      </c>
      <c r="M98" s="4">
        <v>0.4</v>
      </c>
      <c r="N98" s="1" t="s">
        <v>34</v>
      </c>
      <c r="O98" s="4" t="s">
        <v>113</v>
      </c>
      <c r="P98" s="4" t="s">
        <v>114</v>
      </c>
      <c r="Q98" s="4" t="s">
        <v>314</v>
      </c>
      <c r="R98" s="4">
        <v>11010</v>
      </c>
      <c r="S98" s="2">
        <v>42011</v>
      </c>
      <c r="T98" s="2">
        <v>42012</v>
      </c>
      <c r="U98" s="6">
        <v>-14.359819999999999</v>
      </c>
      <c r="V98" s="4">
        <v>1</v>
      </c>
      <c r="W98" s="4">
        <v>3.53</v>
      </c>
      <c r="X98" s="4">
        <v>87993</v>
      </c>
      <c r="Y98" s="4">
        <f>DataSheet!$E98-DataSheet!$D98</f>
        <v>1.93</v>
      </c>
      <c r="Z98" s="1" t="str">
        <f>_xlfn.IFS(Table_1[[#This Row],[Region]]="Central","Chris",Table_1[[#This Row],[Region]]="East","Erin",Table_1[[#This Row],[Region]]="South","Sam",Table_1[[#This Row],[Region]]="West","William")</f>
        <v>Erin</v>
      </c>
    </row>
    <row r="99" spans="1:26" ht="14.4" x14ac:dyDescent="0.3">
      <c r="A99" s="4">
        <v>1606</v>
      </c>
      <c r="B99" s="3" t="s">
        <v>312</v>
      </c>
      <c r="C99" s="4" t="s">
        <v>118</v>
      </c>
      <c r="D99" s="4">
        <v>7.0000000000000007E-2</v>
      </c>
      <c r="E99" s="8">
        <v>699.99</v>
      </c>
      <c r="F99" s="4">
        <v>24.49</v>
      </c>
      <c r="G99" s="1" t="s">
        <v>89</v>
      </c>
      <c r="H99" s="4" t="s">
        <v>73</v>
      </c>
      <c r="I99" s="4" t="s">
        <v>42</v>
      </c>
      <c r="J99" s="1" t="s">
        <v>65</v>
      </c>
      <c r="K99" s="4" t="s">
        <v>66</v>
      </c>
      <c r="L99" s="1" t="s">
        <v>315</v>
      </c>
      <c r="M99" s="4">
        <v>0.41</v>
      </c>
      <c r="N99" s="1" t="s">
        <v>34</v>
      </c>
      <c r="O99" s="4" t="s">
        <v>113</v>
      </c>
      <c r="P99" s="4" t="s">
        <v>114</v>
      </c>
      <c r="Q99" s="4" t="s">
        <v>314</v>
      </c>
      <c r="R99" s="4">
        <v>11010</v>
      </c>
      <c r="S99" s="2">
        <v>42011</v>
      </c>
      <c r="T99" s="2">
        <v>42012</v>
      </c>
      <c r="U99" s="6">
        <v>-2870.2775999999999</v>
      </c>
      <c r="V99" s="4">
        <v>1</v>
      </c>
      <c r="W99" s="4">
        <v>706.56</v>
      </c>
      <c r="X99" s="4">
        <v>87993</v>
      </c>
      <c r="Y99" s="4">
        <f>DataSheet!$E99-DataSheet!$D99</f>
        <v>699.92</v>
      </c>
      <c r="Z99" s="1" t="str">
        <f>_xlfn.IFS(Table_1[[#This Row],[Region]]="Central","Chris",Table_1[[#This Row],[Region]]="East","Erin",Table_1[[#This Row],[Region]]="South","Sam",Table_1[[#This Row],[Region]]="West","William")</f>
        <v>Erin</v>
      </c>
    </row>
    <row r="100" spans="1:26" ht="14.4" x14ac:dyDescent="0.3">
      <c r="A100" s="4">
        <v>1606</v>
      </c>
      <c r="B100" s="3" t="s">
        <v>312</v>
      </c>
      <c r="C100" s="4" t="s">
        <v>118</v>
      </c>
      <c r="D100" s="4">
        <v>7.0000000000000007E-2</v>
      </c>
      <c r="E100" s="8">
        <v>6783.02</v>
      </c>
      <c r="F100" s="4">
        <v>24.49</v>
      </c>
      <c r="G100" s="1" t="s">
        <v>40</v>
      </c>
      <c r="H100" s="4" t="s">
        <v>73</v>
      </c>
      <c r="I100" s="4" t="s">
        <v>42</v>
      </c>
      <c r="J100" s="1" t="s">
        <v>58</v>
      </c>
      <c r="K100" s="4" t="s">
        <v>66</v>
      </c>
      <c r="L100" s="1" t="s">
        <v>316</v>
      </c>
      <c r="M100" s="4">
        <v>0.39</v>
      </c>
      <c r="N100" s="1" t="s">
        <v>34</v>
      </c>
      <c r="O100" s="4" t="s">
        <v>113</v>
      </c>
      <c r="P100" s="4" t="s">
        <v>114</v>
      </c>
      <c r="Q100" s="4" t="s">
        <v>314</v>
      </c>
      <c r="R100" s="4">
        <v>11010</v>
      </c>
      <c r="S100" s="2">
        <v>42011</v>
      </c>
      <c r="T100" s="2">
        <v>42012</v>
      </c>
      <c r="U100" s="6">
        <v>77.983599999999996</v>
      </c>
      <c r="V100" s="4">
        <v>2</v>
      </c>
      <c r="W100" s="4">
        <v>13121.07</v>
      </c>
      <c r="X100" s="4">
        <v>87993</v>
      </c>
      <c r="Y100" s="4">
        <f>DataSheet!$E100-DataSheet!$D100</f>
        <v>6782.9500000000007</v>
      </c>
      <c r="Z100" s="1" t="str">
        <f>_xlfn.IFS(Table_1[[#This Row],[Region]]="Central","Chris",Table_1[[#This Row],[Region]]="East","Erin",Table_1[[#This Row],[Region]]="South","Sam",Table_1[[#This Row],[Region]]="West","William")</f>
        <v>Erin</v>
      </c>
    </row>
    <row r="101" spans="1:26" ht="14.4" x14ac:dyDescent="0.3">
      <c r="A101" s="4">
        <v>3076</v>
      </c>
      <c r="B101" s="3" t="s">
        <v>317</v>
      </c>
      <c r="C101" s="4" t="s">
        <v>118</v>
      </c>
      <c r="D101" s="4">
        <v>0</v>
      </c>
      <c r="E101" s="8">
        <v>137.47999999999999</v>
      </c>
      <c r="F101" s="4">
        <v>32.18</v>
      </c>
      <c r="G101" s="1" t="s">
        <v>28</v>
      </c>
      <c r="H101" s="4" t="s">
        <v>29</v>
      </c>
      <c r="I101" s="4" t="s">
        <v>30</v>
      </c>
      <c r="J101" s="1" t="s">
        <v>119</v>
      </c>
      <c r="K101" s="4" t="s">
        <v>32</v>
      </c>
      <c r="L101" s="1" t="s">
        <v>318</v>
      </c>
      <c r="M101" s="4">
        <v>0.78</v>
      </c>
      <c r="N101" s="1" t="s">
        <v>34</v>
      </c>
      <c r="O101" s="4" t="s">
        <v>113</v>
      </c>
      <c r="P101" s="4" t="s">
        <v>319</v>
      </c>
      <c r="Q101" s="4" t="s">
        <v>320</v>
      </c>
      <c r="R101" s="4">
        <v>44224</v>
      </c>
      <c r="S101" s="2">
        <v>42011</v>
      </c>
      <c r="T101" s="2">
        <v>42012</v>
      </c>
      <c r="U101" s="6">
        <v>-203.27</v>
      </c>
      <c r="V101" s="4">
        <v>2</v>
      </c>
      <c r="W101" s="4">
        <v>296.75</v>
      </c>
      <c r="X101" s="4">
        <v>88241</v>
      </c>
      <c r="Y101" s="4">
        <f>DataSheet!$E101-DataSheet!$D101</f>
        <v>137.47999999999999</v>
      </c>
      <c r="Z101" s="1" t="str">
        <f>_xlfn.IFS(Table_1[[#This Row],[Region]]="Central","Chris",Table_1[[#This Row],[Region]]="East","Erin",Table_1[[#This Row],[Region]]="South","Sam",Table_1[[#This Row],[Region]]="West","William")</f>
        <v>Erin</v>
      </c>
    </row>
    <row r="102" spans="1:26" ht="14.4" x14ac:dyDescent="0.3">
      <c r="A102" s="4">
        <v>3079</v>
      </c>
      <c r="B102" s="3" t="s">
        <v>321</v>
      </c>
      <c r="C102" s="4" t="s">
        <v>118</v>
      </c>
      <c r="D102" s="4">
        <v>0</v>
      </c>
      <c r="E102" s="8">
        <v>137.47999999999999</v>
      </c>
      <c r="F102" s="4">
        <v>32.18</v>
      </c>
      <c r="G102" s="1" t="s">
        <v>28</v>
      </c>
      <c r="H102" s="4" t="s">
        <v>29</v>
      </c>
      <c r="I102" s="4" t="s">
        <v>30</v>
      </c>
      <c r="J102" s="1" t="s">
        <v>119</v>
      </c>
      <c r="K102" s="4" t="s">
        <v>32</v>
      </c>
      <c r="L102" s="1" t="s">
        <v>318</v>
      </c>
      <c r="M102" s="4">
        <v>0.78</v>
      </c>
      <c r="N102" s="1" t="s">
        <v>34</v>
      </c>
      <c r="O102" s="4" t="s">
        <v>113</v>
      </c>
      <c r="P102" s="4" t="s">
        <v>322</v>
      </c>
      <c r="Q102" s="4" t="s">
        <v>323</v>
      </c>
      <c r="R102" s="4">
        <v>19112</v>
      </c>
      <c r="S102" s="2">
        <v>42011</v>
      </c>
      <c r="T102" s="2">
        <v>42012</v>
      </c>
      <c r="U102" s="6">
        <v>-203.27</v>
      </c>
      <c r="V102" s="4">
        <v>10</v>
      </c>
      <c r="W102" s="4">
        <v>1483.76</v>
      </c>
      <c r="X102" s="4">
        <v>12480</v>
      </c>
      <c r="Y102" s="4">
        <f>DataSheet!$E102-DataSheet!$D102</f>
        <v>137.47999999999999</v>
      </c>
      <c r="Z102" s="1" t="str">
        <f>_xlfn.IFS(Table_1[[#This Row],[Region]]="Central","Chris",Table_1[[#This Row],[Region]]="East","Erin",Table_1[[#This Row],[Region]]="South","Sam",Table_1[[#This Row],[Region]]="West","William")</f>
        <v>Erin</v>
      </c>
    </row>
    <row r="103" spans="1:26" ht="14.4" x14ac:dyDescent="0.3">
      <c r="A103" s="4">
        <v>2868</v>
      </c>
      <c r="B103" s="3" t="s">
        <v>324</v>
      </c>
      <c r="C103" s="4" t="s">
        <v>39</v>
      </c>
      <c r="D103" s="4">
        <v>0.03</v>
      </c>
      <c r="E103" s="8">
        <v>896.99</v>
      </c>
      <c r="F103" s="4">
        <v>19.989999999999998</v>
      </c>
      <c r="G103" s="1" t="s">
        <v>40</v>
      </c>
      <c r="H103" s="4" t="s">
        <v>96</v>
      </c>
      <c r="I103" s="4" t="s">
        <v>50</v>
      </c>
      <c r="J103" s="1" t="s">
        <v>74</v>
      </c>
      <c r="K103" s="4" t="s">
        <v>75</v>
      </c>
      <c r="L103" s="1" t="s">
        <v>325</v>
      </c>
      <c r="M103" s="4">
        <v>0.38</v>
      </c>
      <c r="N103" s="1" t="s">
        <v>34</v>
      </c>
      <c r="O103" s="4" t="s">
        <v>61</v>
      </c>
      <c r="P103" s="4" t="s">
        <v>68</v>
      </c>
      <c r="Q103" s="4" t="s">
        <v>326</v>
      </c>
      <c r="R103" s="4">
        <v>98026</v>
      </c>
      <c r="S103" s="2">
        <v>42012</v>
      </c>
      <c r="T103" s="2">
        <v>42014</v>
      </c>
      <c r="U103" s="6">
        <v>3602.1311999999998</v>
      </c>
      <c r="V103" s="4">
        <v>6</v>
      </c>
      <c r="W103" s="4">
        <v>5220.4799999999996</v>
      </c>
      <c r="X103" s="4">
        <v>85826</v>
      </c>
      <c r="Y103" s="4">
        <f>DataSheet!$E103-DataSheet!$D103</f>
        <v>896.96</v>
      </c>
      <c r="Z103" s="1" t="str">
        <f>_xlfn.IFS(Table_1[[#This Row],[Region]]="Central","Chris",Table_1[[#This Row],[Region]]="East","Erin",Table_1[[#This Row],[Region]]="South","Sam",Table_1[[#This Row],[Region]]="West","William")</f>
        <v>William</v>
      </c>
    </row>
    <row r="104" spans="1:26" ht="14.4" x14ac:dyDescent="0.3">
      <c r="A104" s="4">
        <v>2908</v>
      </c>
      <c r="B104" s="3" t="s">
        <v>327</v>
      </c>
      <c r="C104" s="4" t="s">
        <v>39</v>
      </c>
      <c r="D104" s="4">
        <v>7.0000000000000007E-2</v>
      </c>
      <c r="E104" s="8">
        <v>4.13</v>
      </c>
      <c r="F104" s="4">
        <v>0.99</v>
      </c>
      <c r="G104" s="1" t="s">
        <v>40</v>
      </c>
      <c r="H104" s="4" t="s">
        <v>73</v>
      </c>
      <c r="I104" s="4" t="s">
        <v>50</v>
      </c>
      <c r="J104" s="1" t="s">
        <v>154</v>
      </c>
      <c r="K104" s="4" t="s">
        <v>75</v>
      </c>
      <c r="L104" s="1" t="s">
        <v>328</v>
      </c>
      <c r="M104" s="4">
        <v>0.39</v>
      </c>
      <c r="N104" s="1" t="s">
        <v>34</v>
      </c>
      <c r="O104" s="4" t="s">
        <v>113</v>
      </c>
      <c r="P104" s="4" t="s">
        <v>319</v>
      </c>
      <c r="Q104" s="4" t="s">
        <v>329</v>
      </c>
      <c r="R104" s="4">
        <v>44125</v>
      </c>
      <c r="S104" s="2">
        <v>42012</v>
      </c>
      <c r="T104" s="2">
        <v>42012</v>
      </c>
      <c r="U104" s="6">
        <v>10.959199999999999</v>
      </c>
      <c r="V104" s="4">
        <v>4</v>
      </c>
      <c r="W104" s="4">
        <v>16.07</v>
      </c>
      <c r="X104" s="4">
        <v>88156</v>
      </c>
      <c r="Y104" s="4">
        <f>DataSheet!$E104-DataSheet!$D104</f>
        <v>4.0599999999999996</v>
      </c>
      <c r="Z104" s="1" t="str">
        <f>_xlfn.IFS(Table_1[[#This Row],[Region]]="Central","Chris",Table_1[[#This Row],[Region]]="East","Erin",Table_1[[#This Row],[Region]]="South","Sam",Table_1[[#This Row],[Region]]="West","William")</f>
        <v>Erin</v>
      </c>
    </row>
    <row r="105" spans="1:26" ht="14.4" x14ac:dyDescent="0.3">
      <c r="A105" s="4">
        <v>2908</v>
      </c>
      <c r="B105" s="3" t="s">
        <v>327</v>
      </c>
      <c r="C105" s="4" t="s">
        <v>39</v>
      </c>
      <c r="D105" s="4">
        <v>0.03</v>
      </c>
      <c r="E105" s="8">
        <v>22.72</v>
      </c>
      <c r="F105" s="4">
        <v>8.99</v>
      </c>
      <c r="G105" s="1" t="s">
        <v>40</v>
      </c>
      <c r="H105" s="4" t="s">
        <v>73</v>
      </c>
      <c r="I105" s="4" t="s">
        <v>30</v>
      </c>
      <c r="J105" s="1" t="s">
        <v>128</v>
      </c>
      <c r="K105" s="4" t="s">
        <v>44</v>
      </c>
      <c r="L105" s="1" t="s">
        <v>330</v>
      </c>
      <c r="M105" s="4">
        <v>0.44</v>
      </c>
      <c r="N105" s="1" t="s">
        <v>34</v>
      </c>
      <c r="O105" s="4" t="s">
        <v>113</v>
      </c>
      <c r="P105" s="4" t="s">
        <v>319</v>
      </c>
      <c r="Q105" s="4" t="s">
        <v>329</v>
      </c>
      <c r="R105" s="4">
        <v>44125</v>
      </c>
      <c r="S105" s="2">
        <v>42012</v>
      </c>
      <c r="T105" s="2">
        <v>42012</v>
      </c>
      <c r="U105" s="6">
        <v>17.429400000000001</v>
      </c>
      <c r="V105" s="4">
        <v>1</v>
      </c>
      <c r="W105" s="4">
        <v>25.26</v>
      </c>
      <c r="X105" s="4">
        <v>88156</v>
      </c>
      <c r="Y105" s="4">
        <f>DataSheet!$E105-DataSheet!$D105</f>
        <v>22.689999999999998</v>
      </c>
      <c r="Z105" s="1" t="str">
        <f>_xlfn.IFS(Table_1[[#This Row],[Region]]="Central","Chris",Table_1[[#This Row],[Region]]="East","Erin",Table_1[[#This Row],[Region]]="South","Sam",Table_1[[#This Row],[Region]]="West","William")</f>
        <v>Erin</v>
      </c>
    </row>
    <row r="106" spans="1:26" ht="14.4" x14ac:dyDescent="0.3">
      <c r="A106" s="4">
        <v>2508</v>
      </c>
      <c r="B106" s="3" t="s">
        <v>331</v>
      </c>
      <c r="C106" s="4" t="s">
        <v>49</v>
      </c>
      <c r="D106" s="4">
        <v>0.02</v>
      </c>
      <c r="E106" s="8">
        <v>5.81</v>
      </c>
      <c r="F106" s="4">
        <v>8.49</v>
      </c>
      <c r="G106" s="1" t="s">
        <v>40</v>
      </c>
      <c r="H106" s="4" t="s">
        <v>73</v>
      </c>
      <c r="I106" s="4" t="s">
        <v>50</v>
      </c>
      <c r="J106" s="1" t="s">
        <v>74</v>
      </c>
      <c r="K106" s="4" t="s">
        <v>75</v>
      </c>
      <c r="L106" s="1" t="s">
        <v>332</v>
      </c>
      <c r="M106" s="4">
        <v>0.39</v>
      </c>
      <c r="N106" s="1" t="s">
        <v>34</v>
      </c>
      <c r="O106" s="4" t="s">
        <v>113</v>
      </c>
      <c r="P106" s="4" t="s">
        <v>333</v>
      </c>
      <c r="Q106" s="4" t="s">
        <v>334</v>
      </c>
      <c r="R106" s="4">
        <v>4073</v>
      </c>
      <c r="S106" s="2">
        <v>42012</v>
      </c>
      <c r="T106" s="2">
        <v>42016</v>
      </c>
      <c r="U106" s="6">
        <v>-137.494</v>
      </c>
      <c r="V106" s="4">
        <v>7</v>
      </c>
      <c r="W106" s="4">
        <v>42.44</v>
      </c>
      <c r="X106" s="4">
        <v>87031</v>
      </c>
      <c r="Y106" s="4">
        <f>DataSheet!$E106-DataSheet!$D106</f>
        <v>5.79</v>
      </c>
      <c r="Z106" s="1" t="str">
        <f>_xlfn.IFS(Table_1[[#This Row],[Region]]="Central","Chris",Table_1[[#This Row],[Region]]="East","Erin",Table_1[[#This Row],[Region]]="South","Sam",Table_1[[#This Row],[Region]]="West","William")</f>
        <v>Erin</v>
      </c>
    </row>
    <row r="107" spans="1:26" ht="14.4" x14ac:dyDescent="0.3">
      <c r="A107" s="4">
        <v>2099</v>
      </c>
      <c r="B107" s="3" t="s">
        <v>335</v>
      </c>
      <c r="C107" s="4" t="s">
        <v>72</v>
      </c>
      <c r="D107" s="4">
        <v>7.0000000000000007E-2</v>
      </c>
      <c r="E107" s="8">
        <v>14.56</v>
      </c>
      <c r="F107" s="4">
        <v>3.5</v>
      </c>
      <c r="G107" s="1" t="s">
        <v>40</v>
      </c>
      <c r="H107" s="4" t="s">
        <v>73</v>
      </c>
      <c r="I107" s="4" t="s">
        <v>50</v>
      </c>
      <c r="J107" s="1" t="s">
        <v>97</v>
      </c>
      <c r="K107" s="4" t="s">
        <v>75</v>
      </c>
      <c r="L107" s="1" t="s">
        <v>336</v>
      </c>
      <c r="M107" s="4">
        <v>0.57999999999999996</v>
      </c>
      <c r="N107" s="1" t="s">
        <v>34</v>
      </c>
      <c r="O107" s="4" t="s">
        <v>35</v>
      </c>
      <c r="P107" s="4" t="s">
        <v>273</v>
      </c>
      <c r="Q107" s="4" t="s">
        <v>337</v>
      </c>
      <c r="R107" s="4">
        <v>29577</v>
      </c>
      <c r="S107" s="2">
        <v>42012</v>
      </c>
      <c r="T107" s="2">
        <v>42013</v>
      </c>
      <c r="U107" s="6">
        <v>-45.527999999999999</v>
      </c>
      <c r="V107" s="4">
        <v>6</v>
      </c>
      <c r="W107" s="4">
        <v>84.59</v>
      </c>
      <c r="X107" s="4">
        <v>87888</v>
      </c>
      <c r="Y107" s="4">
        <f>DataSheet!$E107-DataSheet!$D107</f>
        <v>14.49</v>
      </c>
      <c r="Z107" s="1" t="str">
        <f>_xlfn.IFS(Table_1[[#This Row],[Region]]="Central","Chris",Table_1[[#This Row],[Region]]="East","Erin",Table_1[[#This Row],[Region]]="South","Sam",Table_1[[#This Row],[Region]]="West","William")</f>
        <v>Sam</v>
      </c>
    </row>
    <row r="108" spans="1:26" ht="14.4" x14ac:dyDescent="0.3">
      <c r="A108" s="4">
        <v>806</v>
      </c>
      <c r="B108" s="3" t="s">
        <v>338</v>
      </c>
      <c r="C108" s="4" t="s">
        <v>27</v>
      </c>
      <c r="D108" s="4">
        <v>0.06</v>
      </c>
      <c r="E108" s="8">
        <v>179.99</v>
      </c>
      <c r="F108" s="4">
        <v>13.99</v>
      </c>
      <c r="G108" s="1" t="s">
        <v>89</v>
      </c>
      <c r="H108" s="4" t="s">
        <v>29</v>
      </c>
      <c r="I108" s="4" t="s">
        <v>42</v>
      </c>
      <c r="J108" s="1" t="s">
        <v>137</v>
      </c>
      <c r="K108" s="4" t="s">
        <v>146</v>
      </c>
      <c r="L108" s="1" t="s">
        <v>339</v>
      </c>
      <c r="M108" s="4">
        <v>0.56999999999999995</v>
      </c>
      <c r="N108" s="1" t="s">
        <v>34</v>
      </c>
      <c r="O108" s="4" t="s">
        <v>35</v>
      </c>
      <c r="P108" s="4" t="s">
        <v>125</v>
      </c>
      <c r="Q108" s="4" t="s">
        <v>130</v>
      </c>
      <c r="R108" s="4">
        <v>33132</v>
      </c>
      <c r="S108" s="2">
        <v>42013</v>
      </c>
      <c r="T108" s="2">
        <v>42015</v>
      </c>
      <c r="U108" s="6">
        <v>1220.03784</v>
      </c>
      <c r="V108" s="4">
        <v>54</v>
      </c>
      <c r="W108" s="4">
        <v>8332.91</v>
      </c>
      <c r="X108" s="4">
        <v>40547</v>
      </c>
      <c r="Y108" s="4">
        <f>DataSheet!$E108-DataSheet!$D108</f>
        <v>179.93</v>
      </c>
      <c r="Z108" s="1" t="str">
        <f>_xlfn.IFS(Table_1[[#This Row],[Region]]="Central","Chris",Table_1[[#This Row],[Region]]="East","Erin",Table_1[[#This Row],[Region]]="South","Sam",Table_1[[#This Row],[Region]]="West","William")</f>
        <v>Sam</v>
      </c>
    </row>
    <row r="109" spans="1:26" ht="14.4" x14ac:dyDescent="0.3">
      <c r="A109" s="4">
        <v>1527</v>
      </c>
      <c r="B109" s="3" t="s">
        <v>340</v>
      </c>
      <c r="C109" s="4" t="s">
        <v>27</v>
      </c>
      <c r="D109" s="4">
        <v>0.03</v>
      </c>
      <c r="E109" s="8">
        <v>30.98</v>
      </c>
      <c r="F109" s="4">
        <v>8.99</v>
      </c>
      <c r="G109" s="1" t="s">
        <v>89</v>
      </c>
      <c r="H109" s="4" t="s">
        <v>29</v>
      </c>
      <c r="I109" s="4" t="s">
        <v>50</v>
      </c>
      <c r="J109" s="1" t="s">
        <v>51</v>
      </c>
      <c r="K109" s="4" t="s">
        <v>44</v>
      </c>
      <c r="L109" s="1" t="s">
        <v>341</v>
      </c>
      <c r="M109" s="4">
        <v>0.57999999999999996</v>
      </c>
      <c r="N109" s="1" t="s">
        <v>34</v>
      </c>
      <c r="O109" s="4" t="s">
        <v>35</v>
      </c>
      <c r="P109" s="4" t="s">
        <v>166</v>
      </c>
      <c r="Q109" s="4" t="s">
        <v>342</v>
      </c>
      <c r="R109" s="4">
        <v>35601</v>
      </c>
      <c r="S109" s="2">
        <v>42013</v>
      </c>
      <c r="T109" s="2">
        <v>42015</v>
      </c>
      <c r="U109" s="6">
        <v>0.51</v>
      </c>
      <c r="V109" s="4">
        <v>5</v>
      </c>
      <c r="W109" s="4">
        <v>162.38999999999999</v>
      </c>
      <c r="X109" s="4">
        <v>86813</v>
      </c>
      <c r="Y109" s="4">
        <f>DataSheet!$E109-DataSheet!$D109</f>
        <v>30.95</v>
      </c>
      <c r="Z109" s="1" t="str">
        <f>_xlfn.IFS(Table_1[[#This Row],[Region]]="Central","Chris",Table_1[[#This Row],[Region]]="East","Erin",Table_1[[#This Row],[Region]]="South","Sam",Table_1[[#This Row],[Region]]="West","William")</f>
        <v>Sam</v>
      </c>
    </row>
    <row r="110" spans="1:26" ht="14.4" x14ac:dyDescent="0.3">
      <c r="A110" s="4">
        <v>1528</v>
      </c>
      <c r="B110" s="3" t="s">
        <v>343</v>
      </c>
      <c r="C110" s="4" t="s">
        <v>27</v>
      </c>
      <c r="D110" s="4">
        <v>0.01</v>
      </c>
      <c r="E110" s="8">
        <v>525.98</v>
      </c>
      <c r="F110" s="4">
        <v>19.989999999999998</v>
      </c>
      <c r="G110" s="1" t="s">
        <v>40</v>
      </c>
      <c r="H110" s="4" t="s">
        <v>29</v>
      </c>
      <c r="I110" s="4" t="s">
        <v>50</v>
      </c>
      <c r="J110" s="1" t="s">
        <v>74</v>
      </c>
      <c r="K110" s="4" t="s">
        <v>75</v>
      </c>
      <c r="L110" s="1" t="s">
        <v>344</v>
      </c>
      <c r="M110" s="4">
        <v>0.37</v>
      </c>
      <c r="N110" s="1" t="s">
        <v>34</v>
      </c>
      <c r="O110" s="4" t="s">
        <v>35</v>
      </c>
      <c r="P110" s="4" t="s">
        <v>99</v>
      </c>
      <c r="Q110" s="4" t="s">
        <v>345</v>
      </c>
      <c r="R110" s="4">
        <v>27288</v>
      </c>
      <c r="S110" s="2">
        <v>42013</v>
      </c>
      <c r="T110" s="2">
        <v>42015</v>
      </c>
      <c r="U110" s="6">
        <v>-161.92400000000001</v>
      </c>
      <c r="V110" s="4">
        <v>9</v>
      </c>
      <c r="W110" s="4">
        <v>4920.8100000000004</v>
      </c>
      <c r="X110" s="4">
        <v>86813</v>
      </c>
      <c r="Y110" s="4">
        <f>DataSheet!$E110-DataSheet!$D110</f>
        <v>525.97</v>
      </c>
      <c r="Z110" s="1" t="str">
        <f>_xlfn.IFS(Table_1[[#This Row],[Region]]="Central","Chris",Table_1[[#This Row],[Region]]="East","Erin",Table_1[[#This Row],[Region]]="South","Sam",Table_1[[#This Row],[Region]]="West","William")</f>
        <v>Sam</v>
      </c>
    </row>
    <row r="111" spans="1:26" ht="14.4" x14ac:dyDescent="0.3">
      <c r="A111" s="4">
        <v>3017</v>
      </c>
      <c r="B111" s="3" t="s">
        <v>346</v>
      </c>
      <c r="C111" s="4" t="s">
        <v>27</v>
      </c>
      <c r="D111" s="4">
        <v>0.01</v>
      </c>
      <c r="E111" s="8">
        <v>5.58</v>
      </c>
      <c r="F111" s="4">
        <v>5.3</v>
      </c>
      <c r="G111" s="1" t="s">
        <v>40</v>
      </c>
      <c r="H111" s="4" t="s">
        <v>96</v>
      </c>
      <c r="I111" s="4" t="s">
        <v>50</v>
      </c>
      <c r="J111" s="1" t="s">
        <v>347</v>
      </c>
      <c r="K111" s="4" t="s">
        <v>75</v>
      </c>
      <c r="L111" s="1" t="s">
        <v>348</v>
      </c>
      <c r="M111" s="4">
        <v>0.35</v>
      </c>
      <c r="N111" s="1" t="s">
        <v>34</v>
      </c>
      <c r="O111" s="4" t="s">
        <v>61</v>
      </c>
      <c r="P111" s="4" t="s">
        <v>92</v>
      </c>
      <c r="Q111" s="4" t="s">
        <v>349</v>
      </c>
      <c r="R111" s="4">
        <v>92024</v>
      </c>
      <c r="S111" s="2">
        <v>42013</v>
      </c>
      <c r="T111" s="2">
        <v>42014</v>
      </c>
      <c r="U111" s="6">
        <v>-7.25</v>
      </c>
      <c r="V111" s="4">
        <v>1</v>
      </c>
      <c r="W111" s="4">
        <v>11.16</v>
      </c>
      <c r="X111" s="4">
        <v>89071</v>
      </c>
      <c r="Y111" s="4">
        <f>DataSheet!$E111-DataSheet!$D111</f>
        <v>5.57</v>
      </c>
      <c r="Z111" s="1" t="str">
        <f>_xlfn.IFS(Table_1[[#This Row],[Region]]="Central","Chris",Table_1[[#This Row],[Region]]="East","Erin",Table_1[[#This Row],[Region]]="South","Sam",Table_1[[#This Row],[Region]]="West","William")</f>
        <v>William</v>
      </c>
    </row>
    <row r="112" spans="1:26" ht="14.4" x14ac:dyDescent="0.3">
      <c r="A112" s="4">
        <v>3017</v>
      </c>
      <c r="B112" s="3" t="s">
        <v>346</v>
      </c>
      <c r="C112" s="4" t="s">
        <v>27</v>
      </c>
      <c r="D112" s="4">
        <v>0.03</v>
      </c>
      <c r="E112" s="8">
        <v>3.98</v>
      </c>
      <c r="F112" s="4">
        <v>0.7</v>
      </c>
      <c r="G112" s="1" t="s">
        <v>40</v>
      </c>
      <c r="H112" s="4" t="s">
        <v>96</v>
      </c>
      <c r="I112" s="4" t="s">
        <v>50</v>
      </c>
      <c r="J112" s="1" t="s">
        <v>51</v>
      </c>
      <c r="K112" s="4" t="s">
        <v>52</v>
      </c>
      <c r="L112" s="1" t="s">
        <v>350</v>
      </c>
      <c r="M112" s="4">
        <v>0.52</v>
      </c>
      <c r="N112" s="1" t="s">
        <v>34</v>
      </c>
      <c r="O112" s="4" t="s">
        <v>61</v>
      </c>
      <c r="P112" s="4" t="s">
        <v>92</v>
      </c>
      <c r="Q112" s="4" t="s">
        <v>349</v>
      </c>
      <c r="R112" s="4">
        <v>92024</v>
      </c>
      <c r="S112" s="2">
        <v>42013</v>
      </c>
      <c r="T112" s="2">
        <v>42014</v>
      </c>
      <c r="U112" s="6">
        <v>31.201799999999999</v>
      </c>
      <c r="V112" s="4">
        <v>11</v>
      </c>
      <c r="W112" s="4">
        <v>45.22</v>
      </c>
      <c r="X112" s="4">
        <v>89071</v>
      </c>
      <c r="Y112" s="4">
        <f>DataSheet!$E112-DataSheet!$D112</f>
        <v>3.95</v>
      </c>
      <c r="Z112" s="1" t="str">
        <f>_xlfn.IFS(Table_1[[#This Row],[Region]]="Central","Chris",Table_1[[#This Row],[Region]]="East","Erin",Table_1[[#This Row],[Region]]="South","Sam",Table_1[[#This Row],[Region]]="West","William")</f>
        <v>William</v>
      </c>
    </row>
    <row r="113" spans="1:26" ht="14.4" x14ac:dyDescent="0.3">
      <c r="A113" s="4">
        <v>833</v>
      </c>
      <c r="B113" s="3" t="s">
        <v>351</v>
      </c>
      <c r="C113" s="4" t="s">
        <v>39</v>
      </c>
      <c r="D113" s="4">
        <v>0</v>
      </c>
      <c r="E113" s="8">
        <v>11.66</v>
      </c>
      <c r="F113" s="4">
        <v>8.99</v>
      </c>
      <c r="G113" s="1" t="s">
        <v>89</v>
      </c>
      <c r="H113" s="4" t="s">
        <v>96</v>
      </c>
      <c r="I113" s="4" t="s">
        <v>50</v>
      </c>
      <c r="J113" s="1" t="s">
        <v>51</v>
      </c>
      <c r="K113" s="4" t="s">
        <v>44</v>
      </c>
      <c r="L113" s="1" t="s">
        <v>352</v>
      </c>
      <c r="M113" s="4">
        <v>0.59</v>
      </c>
      <c r="N113" s="1" t="s">
        <v>34</v>
      </c>
      <c r="O113" s="4" t="s">
        <v>61</v>
      </c>
      <c r="P113" s="4" t="s">
        <v>92</v>
      </c>
      <c r="Q113" s="4" t="s">
        <v>353</v>
      </c>
      <c r="R113" s="4">
        <v>95020</v>
      </c>
      <c r="S113" s="2">
        <v>42013</v>
      </c>
      <c r="T113" s="2">
        <v>42015</v>
      </c>
      <c r="U113" s="6">
        <v>-203.67</v>
      </c>
      <c r="V113" s="4">
        <v>11</v>
      </c>
      <c r="W113" s="4">
        <v>138.51</v>
      </c>
      <c r="X113" s="4">
        <v>89770</v>
      </c>
      <c r="Y113" s="4">
        <f>DataSheet!$E113-DataSheet!$D113</f>
        <v>11.66</v>
      </c>
      <c r="Z113" s="1" t="str">
        <f>_xlfn.IFS(Table_1[[#This Row],[Region]]="Central","Chris",Table_1[[#This Row],[Region]]="East","Erin",Table_1[[#This Row],[Region]]="South","Sam",Table_1[[#This Row],[Region]]="West","William")</f>
        <v>William</v>
      </c>
    </row>
    <row r="114" spans="1:26" ht="14.4" x14ac:dyDescent="0.3">
      <c r="A114" s="4">
        <v>358</v>
      </c>
      <c r="B114" s="3" t="s">
        <v>354</v>
      </c>
      <c r="C114" s="4" t="s">
        <v>49</v>
      </c>
      <c r="D114" s="4">
        <v>0.04</v>
      </c>
      <c r="E114" s="8">
        <v>125.99</v>
      </c>
      <c r="F114" s="4">
        <v>8.99</v>
      </c>
      <c r="G114" s="1" t="s">
        <v>40</v>
      </c>
      <c r="H114" s="4" t="s">
        <v>96</v>
      </c>
      <c r="I114" s="4" t="s">
        <v>42</v>
      </c>
      <c r="J114" s="1" t="s">
        <v>137</v>
      </c>
      <c r="K114" s="4" t="s">
        <v>75</v>
      </c>
      <c r="L114" s="1" t="s">
        <v>355</v>
      </c>
      <c r="M114" s="4">
        <v>0.59</v>
      </c>
      <c r="N114" s="1" t="s">
        <v>34</v>
      </c>
      <c r="O114" s="4" t="s">
        <v>113</v>
      </c>
      <c r="P114" s="4" t="s">
        <v>322</v>
      </c>
      <c r="Q114" s="4" t="s">
        <v>356</v>
      </c>
      <c r="R114" s="4">
        <v>19406</v>
      </c>
      <c r="S114" s="2">
        <v>42013</v>
      </c>
      <c r="T114" s="2">
        <v>42020</v>
      </c>
      <c r="U114" s="6">
        <v>-627.82191999999998</v>
      </c>
      <c r="V114" s="4">
        <v>1</v>
      </c>
      <c r="W114" s="4">
        <v>107.95</v>
      </c>
      <c r="X114" s="4">
        <v>91130</v>
      </c>
      <c r="Y114" s="4">
        <f>DataSheet!$E114-DataSheet!$D114</f>
        <v>125.94999999999999</v>
      </c>
      <c r="Z114" s="1" t="str">
        <f>_xlfn.IFS(Table_1[[#This Row],[Region]]="Central","Chris",Table_1[[#This Row],[Region]]="East","Erin",Table_1[[#This Row],[Region]]="South","Sam",Table_1[[#This Row],[Region]]="West","William")</f>
        <v>Erin</v>
      </c>
    </row>
    <row r="115" spans="1:26" ht="14.4" x14ac:dyDescent="0.3">
      <c r="A115" s="4">
        <v>2555</v>
      </c>
      <c r="B115" s="3" t="s">
        <v>357</v>
      </c>
      <c r="C115" s="4" t="s">
        <v>49</v>
      </c>
      <c r="D115" s="4">
        <v>0.1</v>
      </c>
      <c r="E115" s="8">
        <v>2.6</v>
      </c>
      <c r="F115" s="4">
        <v>2.4</v>
      </c>
      <c r="G115" s="1" t="s">
        <v>40</v>
      </c>
      <c r="H115" s="4" t="s">
        <v>73</v>
      </c>
      <c r="I115" s="4" t="s">
        <v>50</v>
      </c>
      <c r="J115" s="1" t="s">
        <v>51</v>
      </c>
      <c r="K115" s="4" t="s">
        <v>52</v>
      </c>
      <c r="L115" s="1" t="s">
        <v>358</v>
      </c>
      <c r="M115" s="4">
        <v>0.57999999999999996</v>
      </c>
      <c r="N115" s="1" t="s">
        <v>34</v>
      </c>
      <c r="O115" s="4" t="s">
        <v>54</v>
      </c>
      <c r="P115" s="4" t="s">
        <v>359</v>
      </c>
      <c r="Q115" s="4" t="s">
        <v>360</v>
      </c>
      <c r="R115" s="4">
        <v>53711</v>
      </c>
      <c r="S115" s="2">
        <v>42013</v>
      </c>
      <c r="T115" s="2">
        <v>42018</v>
      </c>
      <c r="U115" s="6">
        <v>-88.04</v>
      </c>
      <c r="V115" s="4">
        <v>12</v>
      </c>
      <c r="W115" s="4">
        <v>30.1</v>
      </c>
      <c r="X115" s="4">
        <v>86527</v>
      </c>
      <c r="Y115" s="4">
        <f>DataSheet!$E115-DataSheet!$D115</f>
        <v>2.5</v>
      </c>
      <c r="Z115" s="1" t="str">
        <f>_xlfn.IFS(Table_1[[#This Row],[Region]]="Central","Chris",Table_1[[#This Row],[Region]]="East","Erin",Table_1[[#This Row],[Region]]="South","Sam",Table_1[[#This Row],[Region]]="West","William")</f>
        <v>Chris</v>
      </c>
    </row>
    <row r="116" spans="1:26" ht="14.4" x14ac:dyDescent="0.3">
      <c r="A116" s="4">
        <v>1745</v>
      </c>
      <c r="B116" s="3" t="s">
        <v>361</v>
      </c>
      <c r="C116" s="4" t="s">
        <v>72</v>
      </c>
      <c r="D116" s="4">
        <v>0.02</v>
      </c>
      <c r="E116" s="8">
        <v>4.13</v>
      </c>
      <c r="F116" s="4">
        <v>6.89</v>
      </c>
      <c r="G116" s="1" t="s">
        <v>40</v>
      </c>
      <c r="H116" s="4" t="s">
        <v>73</v>
      </c>
      <c r="I116" s="4" t="s">
        <v>50</v>
      </c>
      <c r="J116" s="1" t="s">
        <v>154</v>
      </c>
      <c r="K116" s="4" t="s">
        <v>75</v>
      </c>
      <c r="L116" s="1" t="s">
        <v>362</v>
      </c>
      <c r="M116" s="4">
        <v>0.39</v>
      </c>
      <c r="N116" s="1" t="s">
        <v>34</v>
      </c>
      <c r="O116" s="4" t="s">
        <v>35</v>
      </c>
      <c r="P116" s="4" t="s">
        <v>77</v>
      </c>
      <c r="Q116" s="4" t="s">
        <v>363</v>
      </c>
      <c r="R116" s="4">
        <v>30305</v>
      </c>
      <c r="S116" s="2">
        <v>42013</v>
      </c>
      <c r="T116" s="2">
        <v>42014</v>
      </c>
      <c r="U116" s="6">
        <v>-51.737000000000002</v>
      </c>
      <c r="V116" s="4">
        <v>9</v>
      </c>
      <c r="W116" s="4">
        <v>45.87</v>
      </c>
      <c r="X116" s="4">
        <v>18561</v>
      </c>
      <c r="Y116" s="4">
        <f>DataSheet!$E116-DataSheet!$D116</f>
        <v>4.1100000000000003</v>
      </c>
      <c r="Z116" s="1" t="str">
        <f>_xlfn.IFS(Table_1[[#This Row],[Region]]="Central","Chris",Table_1[[#This Row],[Region]]="East","Erin",Table_1[[#This Row],[Region]]="South","Sam",Table_1[[#This Row],[Region]]="West","William")</f>
        <v>Sam</v>
      </c>
    </row>
    <row r="117" spans="1:26" ht="14.4" x14ac:dyDescent="0.3">
      <c r="A117" s="4">
        <v>1749</v>
      </c>
      <c r="B117" s="3" t="s">
        <v>364</v>
      </c>
      <c r="C117" s="4" t="s">
        <v>72</v>
      </c>
      <c r="D117" s="4">
        <v>0.02</v>
      </c>
      <c r="E117" s="8">
        <v>4.13</v>
      </c>
      <c r="F117" s="4">
        <v>6.89</v>
      </c>
      <c r="G117" s="1" t="s">
        <v>40</v>
      </c>
      <c r="H117" s="4" t="s">
        <v>73</v>
      </c>
      <c r="I117" s="4" t="s">
        <v>50</v>
      </c>
      <c r="J117" s="1" t="s">
        <v>154</v>
      </c>
      <c r="K117" s="4" t="s">
        <v>75</v>
      </c>
      <c r="L117" s="1" t="s">
        <v>362</v>
      </c>
      <c r="M117" s="4">
        <v>0.39</v>
      </c>
      <c r="N117" s="1" t="s">
        <v>34</v>
      </c>
      <c r="O117" s="4" t="s">
        <v>54</v>
      </c>
      <c r="P117" s="4" t="s">
        <v>209</v>
      </c>
      <c r="Q117" s="4" t="s">
        <v>365</v>
      </c>
      <c r="R117" s="4">
        <v>73505</v>
      </c>
      <c r="S117" s="2">
        <v>42013</v>
      </c>
      <c r="T117" s="2">
        <v>42014</v>
      </c>
      <c r="U117" s="6">
        <v>-48.235999999999997</v>
      </c>
      <c r="V117" s="4">
        <v>2</v>
      </c>
      <c r="W117" s="4">
        <v>10.19</v>
      </c>
      <c r="X117" s="4">
        <v>87243</v>
      </c>
      <c r="Y117" s="4">
        <f>DataSheet!$E117-DataSheet!$D117</f>
        <v>4.1100000000000003</v>
      </c>
      <c r="Z117" s="1" t="str">
        <f>_xlfn.IFS(Table_1[[#This Row],[Region]]="Central","Chris",Table_1[[#This Row],[Region]]="East","Erin",Table_1[[#This Row],[Region]]="South","Sam",Table_1[[#This Row],[Region]]="West","William")</f>
        <v>Chris</v>
      </c>
    </row>
    <row r="118" spans="1:26" ht="14.4" x14ac:dyDescent="0.3">
      <c r="A118" s="4">
        <v>2164</v>
      </c>
      <c r="B118" s="3" t="s">
        <v>366</v>
      </c>
      <c r="C118" s="4" t="s">
        <v>72</v>
      </c>
      <c r="D118" s="4">
        <v>0.01</v>
      </c>
      <c r="E118" s="8">
        <v>5.38</v>
      </c>
      <c r="F118" s="4">
        <v>7.57</v>
      </c>
      <c r="G118" s="1" t="s">
        <v>40</v>
      </c>
      <c r="H118" s="4" t="s">
        <v>29</v>
      </c>
      <c r="I118" s="4" t="s">
        <v>50</v>
      </c>
      <c r="J118" s="1" t="s">
        <v>74</v>
      </c>
      <c r="K118" s="4" t="s">
        <v>75</v>
      </c>
      <c r="L118" s="1" t="s">
        <v>367</v>
      </c>
      <c r="M118" s="4">
        <v>0.36</v>
      </c>
      <c r="N118" s="1" t="s">
        <v>34</v>
      </c>
      <c r="O118" s="4" t="s">
        <v>61</v>
      </c>
      <c r="P118" s="4" t="s">
        <v>92</v>
      </c>
      <c r="Q118" s="4" t="s">
        <v>368</v>
      </c>
      <c r="R118" s="4">
        <v>91104</v>
      </c>
      <c r="S118" s="2">
        <v>42013</v>
      </c>
      <c r="T118" s="2">
        <v>42014</v>
      </c>
      <c r="U118" s="6">
        <v>-66.779579999999996</v>
      </c>
      <c r="V118" s="4">
        <v>3</v>
      </c>
      <c r="W118" s="4">
        <v>18.68</v>
      </c>
      <c r="X118" s="4">
        <v>88794</v>
      </c>
      <c r="Y118" s="4">
        <f>DataSheet!$E118-DataSheet!$D118</f>
        <v>5.37</v>
      </c>
      <c r="Z118" s="1" t="str">
        <f>_xlfn.IFS(Table_1[[#This Row],[Region]]="Central","Chris",Table_1[[#This Row],[Region]]="East","Erin",Table_1[[#This Row],[Region]]="South","Sam",Table_1[[#This Row],[Region]]="West","William")</f>
        <v>William</v>
      </c>
    </row>
    <row r="119" spans="1:26" ht="14.4" x14ac:dyDescent="0.3">
      <c r="A119" s="4">
        <v>2164</v>
      </c>
      <c r="B119" s="3" t="s">
        <v>366</v>
      </c>
      <c r="C119" s="4" t="s">
        <v>72</v>
      </c>
      <c r="D119" s="4">
        <v>0.05</v>
      </c>
      <c r="E119" s="8">
        <v>3.28</v>
      </c>
      <c r="F119" s="4">
        <v>3.97</v>
      </c>
      <c r="G119" s="1" t="s">
        <v>40</v>
      </c>
      <c r="H119" s="4" t="s">
        <v>29</v>
      </c>
      <c r="I119" s="4" t="s">
        <v>50</v>
      </c>
      <c r="J119" s="1" t="s">
        <v>51</v>
      </c>
      <c r="K119" s="4" t="s">
        <v>52</v>
      </c>
      <c r="L119" s="1" t="s">
        <v>369</v>
      </c>
      <c r="M119" s="4">
        <v>0.56000000000000005</v>
      </c>
      <c r="N119" s="1" t="s">
        <v>34</v>
      </c>
      <c r="O119" s="4" t="s">
        <v>61</v>
      </c>
      <c r="P119" s="4" t="s">
        <v>92</v>
      </c>
      <c r="Q119" s="4" t="s">
        <v>368</v>
      </c>
      <c r="R119" s="4">
        <v>91104</v>
      </c>
      <c r="S119" s="2">
        <v>42013</v>
      </c>
      <c r="T119" s="2">
        <v>42013</v>
      </c>
      <c r="U119" s="6">
        <v>-144.9188</v>
      </c>
      <c r="V119" s="4">
        <v>11</v>
      </c>
      <c r="W119" s="4">
        <v>36.299999999999997</v>
      </c>
      <c r="X119" s="4">
        <v>88794</v>
      </c>
      <c r="Y119" s="4">
        <f>DataSheet!$E119-DataSheet!$D119</f>
        <v>3.23</v>
      </c>
      <c r="Z119" s="1" t="str">
        <f>_xlfn.IFS(Table_1[[#This Row],[Region]]="Central","Chris",Table_1[[#This Row],[Region]]="East","Erin",Table_1[[#This Row],[Region]]="South","Sam",Table_1[[#This Row],[Region]]="West","William")</f>
        <v>William</v>
      </c>
    </row>
    <row r="120" spans="1:26" ht="14.4" x14ac:dyDescent="0.3">
      <c r="A120" s="4">
        <v>2165</v>
      </c>
      <c r="B120" s="3" t="s">
        <v>370</v>
      </c>
      <c r="C120" s="4" t="s">
        <v>72</v>
      </c>
      <c r="D120" s="4">
        <v>0.09</v>
      </c>
      <c r="E120" s="8">
        <v>2.78</v>
      </c>
      <c r="F120" s="4">
        <v>0.97</v>
      </c>
      <c r="G120" s="1" t="s">
        <v>40</v>
      </c>
      <c r="H120" s="4" t="s">
        <v>29</v>
      </c>
      <c r="I120" s="4" t="s">
        <v>50</v>
      </c>
      <c r="J120" s="1" t="s">
        <v>51</v>
      </c>
      <c r="K120" s="4" t="s">
        <v>52</v>
      </c>
      <c r="L120" s="1" t="s">
        <v>371</v>
      </c>
      <c r="M120" s="4">
        <v>0.59</v>
      </c>
      <c r="N120" s="1" t="s">
        <v>34</v>
      </c>
      <c r="O120" s="4" t="s">
        <v>113</v>
      </c>
      <c r="P120" s="4" t="s">
        <v>333</v>
      </c>
      <c r="Q120" s="4" t="s">
        <v>372</v>
      </c>
      <c r="R120" s="4">
        <v>4330</v>
      </c>
      <c r="S120" s="2">
        <v>42013</v>
      </c>
      <c r="T120" s="2">
        <v>42015</v>
      </c>
      <c r="U120" s="6">
        <v>-5.0716000000000001</v>
      </c>
      <c r="V120" s="4">
        <v>6</v>
      </c>
      <c r="W120" s="4">
        <v>16.03</v>
      </c>
      <c r="X120" s="4">
        <v>88794</v>
      </c>
      <c r="Y120" s="4">
        <f>DataSheet!$E120-DataSheet!$D120</f>
        <v>2.69</v>
      </c>
      <c r="Z120" s="1" t="str">
        <f>_xlfn.IFS(Table_1[[#This Row],[Region]]="Central","Chris",Table_1[[#This Row],[Region]]="East","Erin",Table_1[[#This Row],[Region]]="South","Sam",Table_1[[#This Row],[Region]]="West","William")</f>
        <v>Erin</v>
      </c>
    </row>
    <row r="121" spans="1:26" ht="14.4" x14ac:dyDescent="0.3">
      <c r="A121" s="4">
        <v>3331</v>
      </c>
      <c r="B121" s="3" t="s">
        <v>230</v>
      </c>
      <c r="C121" s="4" t="s">
        <v>72</v>
      </c>
      <c r="D121" s="4">
        <v>0.02</v>
      </c>
      <c r="E121" s="8">
        <v>4</v>
      </c>
      <c r="F121" s="4">
        <v>1.3</v>
      </c>
      <c r="G121" s="1" t="s">
        <v>40</v>
      </c>
      <c r="H121" s="4" t="s">
        <v>96</v>
      </c>
      <c r="I121" s="4" t="s">
        <v>50</v>
      </c>
      <c r="J121" s="1" t="s">
        <v>90</v>
      </c>
      <c r="K121" s="4" t="s">
        <v>52</v>
      </c>
      <c r="L121" s="1" t="s">
        <v>373</v>
      </c>
      <c r="M121" s="4">
        <v>0.37</v>
      </c>
      <c r="N121" s="1" t="s">
        <v>34</v>
      </c>
      <c r="O121" s="4" t="s">
        <v>35</v>
      </c>
      <c r="P121" s="4" t="s">
        <v>125</v>
      </c>
      <c r="Q121" s="4" t="s">
        <v>232</v>
      </c>
      <c r="R121" s="4">
        <v>32174</v>
      </c>
      <c r="S121" s="2">
        <v>42013</v>
      </c>
      <c r="T121" s="2">
        <v>42013</v>
      </c>
      <c r="U121" s="6">
        <v>-23.295999999999999</v>
      </c>
      <c r="V121" s="4">
        <v>12</v>
      </c>
      <c r="W121" s="4">
        <v>50.71</v>
      </c>
      <c r="X121" s="4">
        <v>86284</v>
      </c>
      <c r="Y121" s="4">
        <f>DataSheet!$E121-DataSheet!$D121</f>
        <v>3.98</v>
      </c>
      <c r="Z121" s="1" t="str">
        <f>_xlfn.IFS(Table_1[[#This Row],[Region]]="Central","Chris",Table_1[[#This Row],[Region]]="East","Erin",Table_1[[#This Row],[Region]]="South","Sam",Table_1[[#This Row],[Region]]="West","William")</f>
        <v>Sam</v>
      </c>
    </row>
    <row r="122" spans="1:26" ht="14.4" x14ac:dyDescent="0.3">
      <c r="A122" s="4">
        <v>894</v>
      </c>
      <c r="B122" s="3" t="s">
        <v>374</v>
      </c>
      <c r="C122" s="4" t="s">
        <v>27</v>
      </c>
      <c r="D122" s="4">
        <v>0.01</v>
      </c>
      <c r="E122" s="8">
        <v>8.34</v>
      </c>
      <c r="F122" s="4">
        <v>0.96</v>
      </c>
      <c r="G122" s="1" t="s">
        <v>40</v>
      </c>
      <c r="H122" s="4" t="s">
        <v>96</v>
      </c>
      <c r="I122" s="4" t="s">
        <v>30</v>
      </c>
      <c r="J122" s="1" t="s">
        <v>128</v>
      </c>
      <c r="K122" s="4" t="s">
        <v>52</v>
      </c>
      <c r="L122" s="1" t="s">
        <v>375</v>
      </c>
      <c r="M122" s="4">
        <v>0.43</v>
      </c>
      <c r="N122" s="1" t="s">
        <v>34</v>
      </c>
      <c r="O122" s="4" t="s">
        <v>113</v>
      </c>
      <c r="P122" s="4" t="s">
        <v>376</v>
      </c>
      <c r="Q122" s="4" t="s">
        <v>68</v>
      </c>
      <c r="R122" s="4">
        <v>20024</v>
      </c>
      <c r="S122" s="2">
        <v>42014</v>
      </c>
      <c r="T122" s="2">
        <v>42016</v>
      </c>
      <c r="U122" s="6">
        <v>29.332000000000001</v>
      </c>
      <c r="V122" s="4">
        <v>24</v>
      </c>
      <c r="W122" s="4">
        <v>199.12</v>
      </c>
      <c r="X122" s="4">
        <v>14596</v>
      </c>
      <c r="Y122" s="4">
        <f>DataSheet!$E122-DataSheet!$D122</f>
        <v>8.33</v>
      </c>
      <c r="Z122" s="1" t="str">
        <f>_xlfn.IFS(Table_1[[#This Row],[Region]]="Central","Chris",Table_1[[#This Row],[Region]]="East","Erin",Table_1[[#This Row],[Region]]="South","Sam",Table_1[[#This Row],[Region]]="West","William")</f>
        <v>Erin</v>
      </c>
    </row>
    <row r="123" spans="1:26" ht="14.4" x14ac:dyDescent="0.3">
      <c r="A123" s="4">
        <v>894</v>
      </c>
      <c r="B123" s="3" t="s">
        <v>374</v>
      </c>
      <c r="C123" s="4" t="s">
        <v>27</v>
      </c>
      <c r="D123" s="4">
        <v>0.06</v>
      </c>
      <c r="E123" s="8">
        <v>3.28</v>
      </c>
      <c r="F123" s="4">
        <v>3.97</v>
      </c>
      <c r="G123" s="1" t="s">
        <v>40</v>
      </c>
      <c r="H123" s="4" t="s">
        <v>96</v>
      </c>
      <c r="I123" s="4" t="s">
        <v>50</v>
      </c>
      <c r="J123" s="1" t="s">
        <v>51</v>
      </c>
      <c r="K123" s="4" t="s">
        <v>52</v>
      </c>
      <c r="L123" s="1" t="s">
        <v>369</v>
      </c>
      <c r="M123" s="4">
        <v>0.56000000000000005</v>
      </c>
      <c r="N123" s="1" t="s">
        <v>34</v>
      </c>
      <c r="O123" s="4" t="s">
        <v>113</v>
      </c>
      <c r="P123" s="4" t="s">
        <v>376</v>
      </c>
      <c r="Q123" s="4" t="s">
        <v>68</v>
      </c>
      <c r="R123" s="4">
        <v>20024</v>
      </c>
      <c r="S123" s="2">
        <v>42014</v>
      </c>
      <c r="T123" s="2">
        <v>42015</v>
      </c>
      <c r="U123" s="6">
        <v>-86</v>
      </c>
      <c r="V123" s="4">
        <v>19</v>
      </c>
      <c r="W123" s="4">
        <v>63.14</v>
      </c>
      <c r="X123" s="4">
        <v>14596</v>
      </c>
      <c r="Y123" s="4">
        <f>DataSheet!$E123-DataSheet!$D123</f>
        <v>3.2199999999999998</v>
      </c>
      <c r="Z123" s="1" t="str">
        <f>_xlfn.IFS(Table_1[[#This Row],[Region]]="Central","Chris",Table_1[[#This Row],[Region]]="East","Erin",Table_1[[#This Row],[Region]]="South","Sam",Table_1[[#This Row],[Region]]="West","William")</f>
        <v>Erin</v>
      </c>
    </row>
    <row r="124" spans="1:26" ht="14.4" x14ac:dyDescent="0.3">
      <c r="A124" s="4">
        <v>896</v>
      </c>
      <c r="B124" s="3" t="s">
        <v>377</v>
      </c>
      <c r="C124" s="4" t="s">
        <v>27</v>
      </c>
      <c r="D124" s="4">
        <v>0.01</v>
      </c>
      <c r="E124" s="8">
        <v>8.34</v>
      </c>
      <c r="F124" s="4">
        <v>0.96</v>
      </c>
      <c r="G124" s="1" t="s">
        <v>40</v>
      </c>
      <c r="H124" s="4" t="s">
        <v>96</v>
      </c>
      <c r="I124" s="4" t="s">
        <v>30</v>
      </c>
      <c r="J124" s="1" t="s">
        <v>128</v>
      </c>
      <c r="K124" s="4" t="s">
        <v>52</v>
      </c>
      <c r="L124" s="1" t="s">
        <v>375</v>
      </c>
      <c r="M124" s="4">
        <v>0.43</v>
      </c>
      <c r="N124" s="1" t="s">
        <v>34</v>
      </c>
      <c r="O124" s="4" t="s">
        <v>54</v>
      </c>
      <c r="P124" s="4" t="s">
        <v>189</v>
      </c>
      <c r="Q124" s="4" t="s">
        <v>378</v>
      </c>
      <c r="R124" s="4">
        <v>76201</v>
      </c>
      <c r="S124" s="2">
        <v>42014</v>
      </c>
      <c r="T124" s="2">
        <v>42016</v>
      </c>
      <c r="U124" s="6">
        <v>34.348199999999999</v>
      </c>
      <c r="V124" s="4">
        <v>6</v>
      </c>
      <c r="W124" s="4">
        <v>49.78</v>
      </c>
      <c r="X124" s="4">
        <v>90166</v>
      </c>
      <c r="Y124" s="4">
        <f>DataSheet!$E124-DataSheet!$D124</f>
        <v>8.33</v>
      </c>
      <c r="Z124" s="1" t="str">
        <f>_xlfn.IFS(Table_1[[#This Row],[Region]]="Central","Chris",Table_1[[#This Row],[Region]]="East","Erin",Table_1[[#This Row],[Region]]="South","Sam",Table_1[[#This Row],[Region]]="West","William")</f>
        <v>Chris</v>
      </c>
    </row>
    <row r="125" spans="1:26" ht="14.4" x14ac:dyDescent="0.3">
      <c r="A125" s="4">
        <v>896</v>
      </c>
      <c r="B125" s="3" t="s">
        <v>377</v>
      </c>
      <c r="C125" s="4" t="s">
        <v>27</v>
      </c>
      <c r="D125" s="4">
        <v>0.06</v>
      </c>
      <c r="E125" s="8">
        <v>3.28</v>
      </c>
      <c r="F125" s="4">
        <v>3.97</v>
      </c>
      <c r="G125" s="1" t="s">
        <v>40</v>
      </c>
      <c r="H125" s="4" t="s">
        <v>96</v>
      </c>
      <c r="I125" s="4" t="s">
        <v>50</v>
      </c>
      <c r="J125" s="1" t="s">
        <v>51</v>
      </c>
      <c r="K125" s="4" t="s">
        <v>52</v>
      </c>
      <c r="L125" s="1" t="s">
        <v>369</v>
      </c>
      <c r="M125" s="4">
        <v>0.56000000000000005</v>
      </c>
      <c r="N125" s="1" t="s">
        <v>34</v>
      </c>
      <c r="O125" s="4" t="s">
        <v>54</v>
      </c>
      <c r="P125" s="4" t="s">
        <v>189</v>
      </c>
      <c r="Q125" s="4" t="s">
        <v>378</v>
      </c>
      <c r="R125" s="4">
        <v>76201</v>
      </c>
      <c r="S125" s="2">
        <v>42014</v>
      </c>
      <c r="T125" s="2">
        <v>42015</v>
      </c>
      <c r="U125" s="6">
        <v>-66.650000000000006</v>
      </c>
      <c r="V125" s="4">
        <v>5</v>
      </c>
      <c r="W125" s="4">
        <v>16.62</v>
      </c>
      <c r="X125" s="4">
        <v>90166</v>
      </c>
      <c r="Y125" s="4">
        <f>DataSheet!$E125-DataSheet!$D125</f>
        <v>3.2199999999999998</v>
      </c>
      <c r="Z125" s="1" t="str">
        <f>_xlfn.IFS(Table_1[[#This Row],[Region]]="Central","Chris",Table_1[[#This Row],[Region]]="East","Erin",Table_1[[#This Row],[Region]]="South","Sam",Table_1[[#This Row],[Region]]="West","William")</f>
        <v>Chris</v>
      </c>
    </row>
    <row r="126" spans="1:26" ht="14.4" x14ac:dyDescent="0.3">
      <c r="A126" s="4">
        <v>1976</v>
      </c>
      <c r="B126" s="3" t="s">
        <v>379</v>
      </c>
      <c r="C126" s="4" t="s">
        <v>27</v>
      </c>
      <c r="D126" s="4">
        <v>0.05</v>
      </c>
      <c r="E126" s="8">
        <v>70.98</v>
      </c>
      <c r="F126" s="4">
        <v>46.74</v>
      </c>
      <c r="G126" s="1" t="s">
        <v>28</v>
      </c>
      <c r="H126" s="4" t="s">
        <v>41</v>
      </c>
      <c r="I126" s="4" t="s">
        <v>30</v>
      </c>
      <c r="J126" s="1" t="s">
        <v>119</v>
      </c>
      <c r="K126" s="4" t="s">
        <v>32</v>
      </c>
      <c r="L126" s="1" t="s">
        <v>380</v>
      </c>
      <c r="M126" s="4">
        <v>0.56000000000000005</v>
      </c>
      <c r="N126" s="1" t="s">
        <v>34</v>
      </c>
      <c r="O126" s="4" t="s">
        <v>54</v>
      </c>
      <c r="P126" s="4" t="s">
        <v>291</v>
      </c>
      <c r="Q126" s="4" t="s">
        <v>381</v>
      </c>
      <c r="R126" s="4">
        <v>48823</v>
      </c>
      <c r="S126" s="2">
        <v>42014</v>
      </c>
      <c r="T126" s="2">
        <v>42015</v>
      </c>
      <c r="U126" s="6">
        <v>-850.65239999999994</v>
      </c>
      <c r="V126" s="4">
        <v>8</v>
      </c>
      <c r="W126" s="4">
        <v>551.51</v>
      </c>
      <c r="X126" s="4">
        <v>89039</v>
      </c>
      <c r="Y126" s="4">
        <f>DataSheet!$E126-DataSheet!$D126</f>
        <v>70.930000000000007</v>
      </c>
      <c r="Z126" s="1" t="str">
        <f>_xlfn.IFS(Table_1[[#This Row],[Region]]="Central","Chris",Table_1[[#This Row],[Region]]="East","Erin",Table_1[[#This Row],[Region]]="South","Sam",Table_1[[#This Row],[Region]]="West","William")</f>
        <v>Chris</v>
      </c>
    </row>
    <row r="127" spans="1:26" ht="14.4" x14ac:dyDescent="0.3">
      <c r="A127" s="4">
        <v>1976</v>
      </c>
      <c r="B127" s="3" t="s">
        <v>379</v>
      </c>
      <c r="C127" s="4" t="s">
        <v>27</v>
      </c>
      <c r="D127" s="4">
        <v>0.05</v>
      </c>
      <c r="E127" s="8">
        <v>11.55</v>
      </c>
      <c r="F127" s="4">
        <v>2.36</v>
      </c>
      <c r="G127" s="1" t="s">
        <v>40</v>
      </c>
      <c r="H127" s="4" t="s">
        <v>41</v>
      </c>
      <c r="I127" s="4" t="s">
        <v>50</v>
      </c>
      <c r="J127" s="1" t="s">
        <v>51</v>
      </c>
      <c r="K127" s="4" t="s">
        <v>52</v>
      </c>
      <c r="L127" s="1" t="s">
        <v>382</v>
      </c>
      <c r="M127" s="4">
        <v>0.55000000000000004</v>
      </c>
      <c r="N127" s="1" t="s">
        <v>34</v>
      </c>
      <c r="O127" s="4" t="s">
        <v>54</v>
      </c>
      <c r="P127" s="4" t="s">
        <v>291</v>
      </c>
      <c r="Q127" s="4" t="s">
        <v>381</v>
      </c>
      <c r="R127" s="4">
        <v>48823</v>
      </c>
      <c r="S127" s="2">
        <v>42014</v>
      </c>
      <c r="T127" s="2">
        <v>42016</v>
      </c>
      <c r="U127" s="6">
        <v>98.525099999999995</v>
      </c>
      <c r="V127" s="4">
        <v>12</v>
      </c>
      <c r="W127" s="4">
        <v>142.79</v>
      </c>
      <c r="X127" s="4">
        <v>89039</v>
      </c>
      <c r="Y127" s="4">
        <f>DataSheet!$E127-DataSheet!$D127</f>
        <v>11.5</v>
      </c>
      <c r="Z127" s="1" t="str">
        <f>_xlfn.IFS(Table_1[[#This Row],[Region]]="Central","Chris",Table_1[[#This Row],[Region]]="East","Erin",Table_1[[#This Row],[Region]]="South","Sam",Table_1[[#This Row],[Region]]="West","William")</f>
        <v>Chris</v>
      </c>
    </row>
    <row r="128" spans="1:26" ht="14.4" x14ac:dyDescent="0.3">
      <c r="A128" s="4">
        <v>2418</v>
      </c>
      <c r="B128" s="3" t="s">
        <v>242</v>
      </c>
      <c r="C128" s="4" t="s">
        <v>39</v>
      </c>
      <c r="D128" s="4">
        <v>0.1</v>
      </c>
      <c r="E128" s="8">
        <v>599.99</v>
      </c>
      <c r="F128" s="4">
        <v>24.49</v>
      </c>
      <c r="G128" s="1" t="s">
        <v>40</v>
      </c>
      <c r="H128" s="4" t="s">
        <v>41</v>
      </c>
      <c r="I128" s="4" t="s">
        <v>42</v>
      </c>
      <c r="J128" s="1" t="s">
        <v>65</v>
      </c>
      <c r="K128" s="4" t="s">
        <v>66</v>
      </c>
      <c r="L128" s="1" t="s">
        <v>383</v>
      </c>
      <c r="M128" s="4">
        <v>0.5</v>
      </c>
      <c r="N128" s="1" t="s">
        <v>34</v>
      </c>
      <c r="O128" s="4" t="s">
        <v>35</v>
      </c>
      <c r="P128" s="4" t="s">
        <v>244</v>
      </c>
      <c r="Q128" s="4" t="s">
        <v>245</v>
      </c>
      <c r="R128" s="4">
        <v>23805</v>
      </c>
      <c r="S128" s="2">
        <v>42014</v>
      </c>
      <c r="T128" s="2">
        <v>42015</v>
      </c>
      <c r="U128" s="6">
        <v>-343.12599999999998</v>
      </c>
      <c r="V128" s="4">
        <v>11</v>
      </c>
      <c r="W128" s="4">
        <v>6355.69</v>
      </c>
      <c r="X128" s="4">
        <v>86753</v>
      </c>
      <c r="Y128" s="4">
        <f>DataSheet!$E128-DataSheet!$D128</f>
        <v>599.89</v>
      </c>
      <c r="Z128" s="1" t="str">
        <f>_xlfn.IFS(Table_1[[#This Row],[Region]]="Central","Chris",Table_1[[#This Row],[Region]]="East","Erin",Table_1[[#This Row],[Region]]="South","Sam",Table_1[[#This Row],[Region]]="West","William")</f>
        <v>Sam</v>
      </c>
    </row>
    <row r="129" spans="1:26" ht="14.4" x14ac:dyDescent="0.3">
      <c r="A129" s="4">
        <v>2418</v>
      </c>
      <c r="B129" s="3" t="s">
        <v>242</v>
      </c>
      <c r="C129" s="4" t="s">
        <v>39</v>
      </c>
      <c r="D129" s="4">
        <v>0.06</v>
      </c>
      <c r="E129" s="8">
        <v>2.78</v>
      </c>
      <c r="F129" s="4">
        <v>1.25</v>
      </c>
      <c r="G129" s="1" t="s">
        <v>40</v>
      </c>
      <c r="H129" s="4" t="s">
        <v>41</v>
      </c>
      <c r="I129" s="4" t="s">
        <v>50</v>
      </c>
      <c r="J129" s="1" t="s">
        <v>51</v>
      </c>
      <c r="K129" s="4" t="s">
        <v>52</v>
      </c>
      <c r="L129" s="1" t="s">
        <v>384</v>
      </c>
      <c r="M129" s="4">
        <v>0.59</v>
      </c>
      <c r="N129" s="1" t="s">
        <v>34</v>
      </c>
      <c r="O129" s="4" t="s">
        <v>35</v>
      </c>
      <c r="P129" s="4" t="s">
        <v>244</v>
      </c>
      <c r="Q129" s="4" t="s">
        <v>245</v>
      </c>
      <c r="R129" s="4">
        <v>23805</v>
      </c>
      <c r="S129" s="2">
        <v>42014</v>
      </c>
      <c r="T129" s="2">
        <v>42016</v>
      </c>
      <c r="U129" s="6">
        <v>66.36</v>
      </c>
      <c r="V129" s="4">
        <v>10</v>
      </c>
      <c r="W129" s="4">
        <v>28.09</v>
      </c>
      <c r="X129" s="4">
        <v>86753</v>
      </c>
      <c r="Y129" s="4">
        <f>DataSheet!$E129-DataSheet!$D129</f>
        <v>2.7199999999999998</v>
      </c>
      <c r="Z129" s="1" t="str">
        <f>_xlfn.IFS(Table_1[[#This Row],[Region]]="Central","Chris",Table_1[[#This Row],[Region]]="East","Erin",Table_1[[#This Row],[Region]]="South","Sam",Table_1[[#This Row],[Region]]="West","William")</f>
        <v>Sam</v>
      </c>
    </row>
    <row r="130" spans="1:26" ht="14.4" x14ac:dyDescent="0.3">
      <c r="A130" s="4">
        <v>2132</v>
      </c>
      <c r="B130" s="3" t="s">
        <v>385</v>
      </c>
      <c r="C130" s="4" t="s">
        <v>49</v>
      </c>
      <c r="D130" s="4">
        <v>0.05</v>
      </c>
      <c r="E130" s="8">
        <v>30.42</v>
      </c>
      <c r="F130" s="4">
        <v>8.65</v>
      </c>
      <c r="G130" s="1" t="s">
        <v>89</v>
      </c>
      <c r="H130" s="4" t="s">
        <v>73</v>
      </c>
      <c r="I130" s="4" t="s">
        <v>42</v>
      </c>
      <c r="J130" s="1" t="s">
        <v>43</v>
      </c>
      <c r="K130" s="4" t="s">
        <v>75</v>
      </c>
      <c r="L130" s="1" t="s">
        <v>386</v>
      </c>
      <c r="M130" s="4">
        <v>0.74</v>
      </c>
      <c r="N130" s="1" t="s">
        <v>34</v>
      </c>
      <c r="O130" s="4" t="s">
        <v>54</v>
      </c>
      <c r="P130" s="4" t="s">
        <v>82</v>
      </c>
      <c r="Q130" s="4" t="s">
        <v>387</v>
      </c>
      <c r="R130" s="4">
        <v>63042</v>
      </c>
      <c r="S130" s="2">
        <v>42014</v>
      </c>
      <c r="T130" s="2">
        <v>42018</v>
      </c>
      <c r="U130" s="6">
        <v>-191.2576</v>
      </c>
      <c r="V130" s="4">
        <v>11</v>
      </c>
      <c r="W130" s="4">
        <v>334.44</v>
      </c>
      <c r="X130" s="4">
        <v>90078</v>
      </c>
      <c r="Y130" s="4">
        <f>DataSheet!$E130-DataSheet!$D130</f>
        <v>30.37</v>
      </c>
      <c r="Z130" s="1" t="str">
        <f>_xlfn.IFS(Table_1[[#This Row],[Region]]="Central","Chris",Table_1[[#This Row],[Region]]="East","Erin",Table_1[[#This Row],[Region]]="South","Sam",Table_1[[#This Row],[Region]]="West","William")</f>
        <v>Chris</v>
      </c>
    </row>
    <row r="131" spans="1:26" ht="14.4" x14ac:dyDescent="0.3">
      <c r="A131" s="4">
        <v>2346</v>
      </c>
      <c r="B131" s="3" t="s">
        <v>388</v>
      </c>
      <c r="C131" s="4" t="s">
        <v>49</v>
      </c>
      <c r="D131" s="4">
        <v>0.03</v>
      </c>
      <c r="E131" s="8">
        <v>297.64</v>
      </c>
      <c r="F131" s="4">
        <v>14.7</v>
      </c>
      <c r="G131" s="1" t="s">
        <v>28</v>
      </c>
      <c r="H131" s="4" t="s">
        <v>96</v>
      </c>
      <c r="I131" s="4" t="s">
        <v>42</v>
      </c>
      <c r="J131" s="1" t="s">
        <v>58</v>
      </c>
      <c r="K131" s="4" t="s">
        <v>59</v>
      </c>
      <c r="L131" s="1" t="s">
        <v>389</v>
      </c>
      <c r="M131" s="4">
        <v>0.56999999999999995</v>
      </c>
      <c r="N131" s="1" t="s">
        <v>34</v>
      </c>
      <c r="O131" s="4" t="s">
        <v>35</v>
      </c>
      <c r="P131" s="4" t="s">
        <v>390</v>
      </c>
      <c r="Q131" s="4" t="s">
        <v>391</v>
      </c>
      <c r="R131" s="4">
        <v>40258</v>
      </c>
      <c r="S131" s="2">
        <v>42014</v>
      </c>
      <c r="T131" s="2">
        <v>42019</v>
      </c>
      <c r="U131" s="6">
        <v>-48.972000000000001</v>
      </c>
      <c r="V131" s="4">
        <v>12</v>
      </c>
      <c r="W131" s="4">
        <v>3707.05</v>
      </c>
      <c r="X131" s="4">
        <v>89503</v>
      </c>
      <c r="Y131" s="4">
        <f>DataSheet!$E131-DataSheet!$D131</f>
        <v>297.61</v>
      </c>
      <c r="Z131" s="1" t="str">
        <f>_xlfn.IFS(Table_1[[#This Row],[Region]]="Central","Chris",Table_1[[#This Row],[Region]]="East","Erin",Table_1[[#This Row],[Region]]="South","Sam",Table_1[[#This Row],[Region]]="West","William")</f>
        <v>Sam</v>
      </c>
    </row>
    <row r="132" spans="1:26" ht="14.4" x14ac:dyDescent="0.3">
      <c r="A132" s="4">
        <v>2797</v>
      </c>
      <c r="B132" s="3" t="s">
        <v>392</v>
      </c>
      <c r="C132" s="4" t="s">
        <v>118</v>
      </c>
      <c r="D132" s="4">
        <v>0</v>
      </c>
      <c r="E132" s="8">
        <v>5.0199999999999996</v>
      </c>
      <c r="F132" s="4">
        <v>5.14</v>
      </c>
      <c r="G132" s="1" t="s">
        <v>40</v>
      </c>
      <c r="H132" s="4" t="s">
        <v>41</v>
      </c>
      <c r="I132" s="4" t="s">
        <v>42</v>
      </c>
      <c r="J132" s="1" t="s">
        <v>43</v>
      </c>
      <c r="K132" s="4" t="s">
        <v>44</v>
      </c>
      <c r="L132" s="1" t="s">
        <v>393</v>
      </c>
      <c r="M132" s="4">
        <v>0.79</v>
      </c>
      <c r="N132" s="1" t="s">
        <v>34</v>
      </c>
      <c r="O132" s="4" t="s">
        <v>113</v>
      </c>
      <c r="P132" s="4" t="s">
        <v>322</v>
      </c>
      <c r="Q132" s="4" t="s">
        <v>394</v>
      </c>
      <c r="R132" s="4">
        <v>15122</v>
      </c>
      <c r="S132" s="2">
        <v>42014</v>
      </c>
      <c r="T132" s="2">
        <v>42015</v>
      </c>
      <c r="U132" s="6">
        <v>-159.30279999999999</v>
      </c>
      <c r="V132" s="4">
        <v>8</v>
      </c>
      <c r="W132" s="4">
        <v>43.94</v>
      </c>
      <c r="X132" s="4">
        <v>87552</v>
      </c>
      <c r="Y132" s="4">
        <f>DataSheet!$E132-DataSheet!$D132</f>
        <v>5.0199999999999996</v>
      </c>
      <c r="Z132" s="1" t="str">
        <f>_xlfn.IFS(Table_1[[#This Row],[Region]]="Central","Chris",Table_1[[#This Row],[Region]]="East","Erin",Table_1[[#This Row],[Region]]="South","Sam",Table_1[[#This Row],[Region]]="West","William")</f>
        <v>Erin</v>
      </c>
    </row>
    <row r="133" spans="1:26" ht="14.4" x14ac:dyDescent="0.3">
      <c r="A133" s="4">
        <v>194</v>
      </c>
      <c r="B133" s="3" t="s">
        <v>395</v>
      </c>
      <c r="C133" s="4" t="s">
        <v>72</v>
      </c>
      <c r="D133" s="4">
        <v>0.02</v>
      </c>
      <c r="E133" s="8">
        <v>6.48</v>
      </c>
      <c r="F133" s="4">
        <v>9.17</v>
      </c>
      <c r="G133" s="1" t="s">
        <v>40</v>
      </c>
      <c r="H133" s="4" t="s">
        <v>96</v>
      </c>
      <c r="I133" s="4" t="s">
        <v>50</v>
      </c>
      <c r="J133" s="1" t="s">
        <v>90</v>
      </c>
      <c r="K133" s="4" t="s">
        <v>75</v>
      </c>
      <c r="L133" s="1" t="s">
        <v>396</v>
      </c>
      <c r="M133" s="4">
        <v>0.37</v>
      </c>
      <c r="N133" s="1" t="s">
        <v>34</v>
      </c>
      <c r="O133" s="4" t="s">
        <v>61</v>
      </c>
      <c r="P133" s="4" t="s">
        <v>148</v>
      </c>
      <c r="Q133" s="4" t="s">
        <v>397</v>
      </c>
      <c r="R133" s="4">
        <v>84043</v>
      </c>
      <c r="S133" s="2">
        <v>42014</v>
      </c>
      <c r="T133" s="2">
        <v>42015</v>
      </c>
      <c r="U133" s="6">
        <v>-105.68519999999999</v>
      </c>
      <c r="V133" s="4">
        <v>4</v>
      </c>
      <c r="W133" s="4">
        <v>28.2</v>
      </c>
      <c r="X133" s="4">
        <v>90431</v>
      </c>
      <c r="Y133" s="4">
        <f>DataSheet!$E133-DataSheet!$D133</f>
        <v>6.4600000000000009</v>
      </c>
      <c r="Z133" s="1" t="str">
        <f>_xlfn.IFS(Table_1[[#This Row],[Region]]="Central","Chris",Table_1[[#This Row],[Region]]="East","Erin",Table_1[[#This Row],[Region]]="South","Sam",Table_1[[#This Row],[Region]]="West","William")</f>
        <v>William</v>
      </c>
    </row>
    <row r="134" spans="1:26" ht="14.4" x14ac:dyDescent="0.3">
      <c r="A134" s="4">
        <v>947</v>
      </c>
      <c r="B134" s="3" t="s">
        <v>398</v>
      </c>
      <c r="C134" s="4" t="s">
        <v>27</v>
      </c>
      <c r="D134" s="4">
        <v>0.08</v>
      </c>
      <c r="E134" s="8">
        <v>14.2</v>
      </c>
      <c r="F134" s="4">
        <v>5.3</v>
      </c>
      <c r="G134" s="1" t="s">
        <v>89</v>
      </c>
      <c r="H134" s="4" t="s">
        <v>73</v>
      </c>
      <c r="I134" s="4" t="s">
        <v>30</v>
      </c>
      <c r="J134" s="1" t="s">
        <v>128</v>
      </c>
      <c r="K134" s="4" t="s">
        <v>52</v>
      </c>
      <c r="L134" s="1" t="s">
        <v>290</v>
      </c>
      <c r="M134" s="4">
        <v>0.46</v>
      </c>
      <c r="N134" s="1" t="s">
        <v>34</v>
      </c>
      <c r="O134" s="4" t="s">
        <v>113</v>
      </c>
      <c r="P134" s="4" t="s">
        <v>399</v>
      </c>
      <c r="Q134" s="4" t="s">
        <v>400</v>
      </c>
      <c r="R134" s="4">
        <v>7002</v>
      </c>
      <c r="S134" s="2">
        <v>42015</v>
      </c>
      <c r="T134" s="2">
        <v>42017</v>
      </c>
      <c r="U134" s="6">
        <v>27.23</v>
      </c>
      <c r="V134" s="4">
        <v>5</v>
      </c>
      <c r="W134" s="4">
        <v>72.11</v>
      </c>
      <c r="X134" s="4">
        <v>86565</v>
      </c>
      <c r="Y134" s="4">
        <f>DataSheet!$E134-DataSheet!$D134</f>
        <v>14.12</v>
      </c>
      <c r="Z134" s="1" t="str">
        <f>_xlfn.IFS(Table_1[[#This Row],[Region]]="Central","Chris",Table_1[[#This Row],[Region]]="East","Erin",Table_1[[#This Row],[Region]]="South","Sam",Table_1[[#This Row],[Region]]="West","William")</f>
        <v>Erin</v>
      </c>
    </row>
    <row r="135" spans="1:26" ht="14.4" x14ac:dyDescent="0.3">
      <c r="A135" s="4">
        <v>166</v>
      </c>
      <c r="B135" s="3" t="s">
        <v>401</v>
      </c>
      <c r="C135" s="4" t="s">
        <v>49</v>
      </c>
      <c r="D135" s="4">
        <v>0.08</v>
      </c>
      <c r="E135" s="8">
        <v>399.98</v>
      </c>
      <c r="F135" s="4">
        <v>12.06</v>
      </c>
      <c r="G135" s="1" t="s">
        <v>28</v>
      </c>
      <c r="H135" s="4" t="s">
        <v>41</v>
      </c>
      <c r="I135" s="4" t="s">
        <v>42</v>
      </c>
      <c r="J135" s="1" t="s">
        <v>58</v>
      </c>
      <c r="K135" s="4" t="s">
        <v>32</v>
      </c>
      <c r="L135" s="1" t="s">
        <v>185</v>
      </c>
      <c r="M135" s="4">
        <v>0.56000000000000005</v>
      </c>
      <c r="N135" s="1" t="s">
        <v>34</v>
      </c>
      <c r="O135" s="4" t="s">
        <v>35</v>
      </c>
      <c r="P135" s="4" t="s">
        <v>402</v>
      </c>
      <c r="Q135" s="4" t="s">
        <v>403</v>
      </c>
      <c r="R135" s="4">
        <v>37087</v>
      </c>
      <c r="S135" s="2">
        <v>42015</v>
      </c>
      <c r="T135" s="2">
        <v>42022</v>
      </c>
      <c r="U135" s="6">
        <v>28.514099999999999</v>
      </c>
      <c r="V135" s="4">
        <v>5</v>
      </c>
      <c r="W135" s="4">
        <v>1839.91</v>
      </c>
      <c r="X135" s="4">
        <v>89426</v>
      </c>
      <c r="Y135" s="4">
        <f>DataSheet!$E135-DataSheet!$D135</f>
        <v>399.90000000000003</v>
      </c>
      <c r="Z135" s="1" t="str">
        <f>_xlfn.IFS(Table_1[[#This Row],[Region]]="Central","Chris",Table_1[[#This Row],[Region]]="East","Erin",Table_1[[#This Row],[Region]]="South","Sam",Table_1[[#This Row],[Region]]="West","William")</f>
        <v>Sam</v>
      </c>
    </row>
    <row r="136" spans="1:26" ht="14.4" x14ac:dyDescent="0.3">
      <c r="A136" s="4">
        <v>466</v>
      </c>
      <c r="B136" s="3" t="s">
        <v>404</v>
      </c>
      <c r="C136" s="4" t="s">
        <v>72</v>
      </c>
      <c r="D136" s="4">
        <v>0.08</v>
      </c>
      <c r="E136" s="8">
        <v>297.64</v>
      </c>
      <c r="F136" s="4">
        <v>14.7</v>
      </c>
      <c r="G136" s="1" t="s">
        <v>28</v>
      </c>
      <c r="H136" s="4" t="s">
        <v>29</v>
      </c>
      <c r="I136" s="4" t="s">
        <v>42</v>
      </c>
      <c r="J136" s="1" t="s">
        <v>58</v>
      </c>
      <c r="K136" s="4" t="s">
        <v>59</v>
      </c>
      <c r="L136" s="1" t="s">
        <v>389</v>
      </c>
      <c r="M136" s="4">
        <v>0.56999999999999995</v>
      </c>
      <c r="N136" s="1" t="s">
        <v>34</v>
      </c>
      <c r="O136" s="4" t="s">
        <v>113</v>
      </c>
      <c r="P136" s="4" t="s">
        <v>405</v>
      </c>
      <c r="Q136" s="4" t="s">
        <v>406</v>
      </c>
      <c r="R136" s="4">
        <v>2019</v>
      </c>
      <c r="S136" s="2">
        <v>42015</v>
      </c>
      <c r="T136" s="2">
        <v>42015</v>
      </c>
      <c r="U136" s="6">
        <v>496.79680000000002</v>
      </c>
      <c r="V136" s="4">
        <v>5</v>
      </c>
      <c r="W136" s="4">
        <v>1132.8399999999999</v>
      </c>
      <c r="X136" s="4">
        <v>88060</v>
      </c>
      <c r="Y136" s="4">
        <f>DataSheet!$E136-DataSheet!$D136</f>
        <v>297.56</v>
      </c>
      <c r="Z136" s="1" t="str">
        <f>_xlfn.IFS(Table_1[[#This Row],[Region]]="Central","Chris",Table_1[[#This Row],[Region]]="East","Erin",Table_1[[#This Row],[Region]]="South","Sam",Table_1[[#This Row],[Region]]="West","William")</f>
        <v>Erin</v>
      </c>
    </row>
    <row r="137" spans="1:26" ht="14.4" x14ac:dyDescent="0.3">
      <c r="A137" s="4">
        <v>467</v>
      </c>
      <c r="B137" s="3" t="s">
        <v>407</v>
      </c>
      <c r="C137" s="4" t="s">
        <v>72</v>
      </c>
      <c r="D137" s="4">
        <v>0.02</v>
      </c>
      <c r="E137" s="8">
        <v>12.99</v>
      </c>
      <c r="F137" s="4">
        <v>14.37</v>
      </c>
      <c r="G137" s="1" t="s">
        <v>40</v>
      </c>
      <c r="H137" s="4" t="s">
        <v>29</v>
      </c>
      <c r="I137" s="4" t="s">
        <v>30</v>
      </c>
      <c r="J137" s="1" t="s">
        <v>128</v>
      </c>
      <c r="K137" s="4" t="s">
        <v>66</v>
      </c>
      <c r="L137" s="1" t="s">
        <v>408</v>
      </c>
      <c r="M137" s="4">
        <v>0.73</v>
      </c>
      <c r="N137" s="1" t="s">
        <v>34</v>
      </c>
      <c r="O137" s="4" t="s">
        <v>113</v>
      </c>
      <c r="P137" s="4" t="s">
        <v>405</v>
      </c>
      <c r="Q137" s="4" t="s">
        <v>409</v>
      </c>
      <c r="R137" s="4">
        <v>1915</v>
      </c>
      <c r="S137" s="2">
        <v>42015</v>
      </c>
      <c r="T137" s="2">
        <v>42016</v>
      </c>
      <c r="U137" s="6">
        <v>-556.80960000000005</v>
      </c>
      <c r="V137" s="4">
        <v>11</v>
      </c>
      <c r="W137" s="4">
        <v>143.63</v>
      </c>
      <c r="X137" s="4">
        <v>88060</v>
      </c>
      <c r="Y137" s="4">
        <f>DataSheet!$E137-DataSheet!$D137</f>
        <v>12.97</v>
      </c>
      <c r="Z137" s="1" t="str">
        <f>_xlfn.IFS(Table_1[[#This Row],[Region]]="Central","Chris",Table_1[[#This Row],[Region]]="East","Erin",Table_1[[#This Row],[Region]]="South","Sam",Table_1[[#This Row],[Region]]="West","William")</f>
        <v>Erin</v>
      </c>
    </row>
    <row r="138" spans="1:26" ht="14.4" x14ac:dyDescent="0.3">
      <c r="A138" s="4">
        <v>468</v>
      </c>
      <c r="B138" s="3" t="s">
        <v>410</v>
      </c>
      <c r="C138" s="4" t="s">
        <v>72</v>
      </c>
      <c r="D138" s="4">
        <v>0.06</v>
      </c>
      <c r="E138" s="8">
        <v>14.42</v>
      </c>
      <c r="F138" s="4">
        <v>6.75</v>
      </c>
      <c r="G138" s="1" t="s">
        <v>40</v>
      </c>
      <c r="H138" s="4" t="s">
        <v>29</v>
      </c>
      <c r="I138" s="4" t="s">
        <v>50</v>
      </c>
      <c r="J138" s="1" t="s">
        <v>97</v>
      </c>
      <c r="K138" s="4" t="s">
        <v>146</v>
      </c>
      <c r="L138" s="1" t="s">
        <v>411</v>
      </c>
      <c r="M138" s="4">
        <v>0.52</v>
      </c>
      <c r="N138" s="1" t="s">
        <v>34</v>
      </c>
      <c r="O138" s="4" t="s">
        <v>113</v>
      </c>
      <c r="P138" s="4" t="s">
        <v>405</v>
      </c>
      <c r="Q138" s="4" t="s">
        <v>412</v>
      </c>
      <c r="R138" s="4">
        <v>2341</v>
      </c>
      <c r="S138" s="2">
        <v>42015</v>
      </c>
      <c r="T138" s="2">
        <v>42016</v>
      </c>
      <c r="U138" s="6">
        <v>-27.738800000000001</v>
      </c>
      <c r="V138" s="4">
        <v>5</v>
      </c>
      <c r="W138" s="4">
        <v>73.040000000000006</v>
      </c>
      <c r="X138" s="4">
        <v>88060</v>
      </c>
      <c r="Y138" s="4">
        <f>DataSheet!$E138-DataSheet!$D138</f>
        <v>14.36</v>
      </c>
      <c r="Z138" s="1" t="str">
        <f>_xlfn.IFS(Table_1[[#This Row],[Region]]="Central","Chris",Table_1[[#This Row],[Region]]="East","Erin",Table_1[[#This Row],[Region]]="South","Sam",Table_1[[#This Row],[Region]]="West","William")</f>
        <v>Erin</v>
      </c>
    </row>
    <row r="139" spans="1:26" ht="14.4" x14ac:dyDescent="0.3">
      <c r="A139" s="4">
        <v>469</v>
      </c>
      <c r="B139" s="3" t="s">
        <v>413</v>
      </c>
      <c r="C139" s="4" t="s">
        <v>72</v>
      </c>
      <c r="D139" s="4">
        <v>0.05</v>
      </c>
      <c r="E139" s="8">
        <v>4.1399999999999997</v>
      </c>
      <c r="F139" s="4">
        <v>6.6</v>
      </c>
      <c r="G139" s="1" t="s">
        <v>89</v>
      </c>
      <c r="H139" s="4" t="s">
        <v>29</v>
      </c>
      <c r="I139" s="4" t="s">
        <v>30</v>
      </c>
      <c r="J139" s="1" t="s">
        <v>128</v>
      </c>
      <c r="K139" s="4" t="s">
        <v>75</v>
      </c>
      <c r="L139" s="1" t="s">
        <v>414</v>
      </c>
      <c r="M139" s="4">
        <v>0.49</v>
      </c>
      <c r="N139" s="1" t="s">
        <v>34</v>
      </c>
      <c r="O139" s="4" t="s">
        <v>113</v>
      </c>
      <c r="P139" s="4" t="s">
        <v>399</v>
      </c>
      <c r="Q139" s="4" t="s">
        <v>415</v>
      </c>
      <c r="R139" s="4">
        <v>7506</v>
      </c>
      <c r="S139" s="2">
        <v>42015</v>
      </c>
      <c r="T139" s="2">
        <v>42017</v>
      </c>
      <c r="U139" s="6">
        <v>-128.68719999999999</v>
      </c>
      <c r="V139" s="4">
        <v>7</v>
      </c>
      <c r="W139" s="4">
        <v>33.35</v>
      </c>
      <c r="X139" s="4">
        <v>88060</v>
      </c>
      <c r="Y139" s="4">
        <f>DataSheet!$E139-DataSheet!$D139</f>
        <v>4.09</v>
      </c>
      <c r="Z139" s="1" t="str">
        <f>_xlfn.IFS(Table_1[[#This Row],[Region]]="Central","Chris",Table_1[[#This Row],[Region]]="East","Erin",Table_1[[#This Row],[Region]]="South","Sam",Table_1[[#This Row],[Region]]="West","William")</f>
        <v>Erin</v>
      </c>
    </row>
    <row r="140" spans="1:26" ht="14.4" x14ac:dyDescent="0.3">
      <c r="A140" s="4">
        <v>470</v>
      </c>
      <c r="B140" s="3" t="s">
        <v>416</v>
      </c>
      <c r="C140" s="4" t="s">
        <v>72</v>
      </c>
      <c r="D140" s="4">
        <v>0.03</v>
      </c>
      <c r="E140" s="8">
        <v>11.34</v>
      </c>
      <c r="F140" s="4">
        <v>5.01</v>
      </c>
      <c r="G140" s="1" t="s">
        <v>40</v>
      </c>
      <c r="H140" s="4" t="s">
        <v>29</v>
      </c>
      <c r="I140" s="4" t="s">
        <v>50</v>
      </c>
      <c r="J140" s="1" t="s">
        <v>90</v>
      </c>
      <c r="K140" s="4" t="s">
        <v>75</v>
      </c>
      <c r="L140" s="1" t="s">
        <v>417</v>
      </c>
      <c r="M140" s="4">
        <v>0.36</v>
      </c>
      <c r="N140" s="1" t="s">
        <v>34</v>
      </c>
      <c r="O140" s="4" t="s">
        <v>113</v>
      </c>
      <c r="P140" s="4" t="s">
        <v>399</v>
      </c>
      <c r="Q140" s="4" t="s">
        <v>418</v>
      </c>
      <c r="R140" s="4">
        <v>8601</v>
      </c>
      <c r="S140" s="2">
        <v>42015</v>
      </c>
      <c r="T140" s="2">
        <v>42015</v>
      </c>
      <c r="U140" s="6">
        <v>23.2028</v>
      </c>
      <c r="V140" s="4">
        <v>5</v>
      </c>
      <c r="W140" s="4">
        <v>60.24</v>
      </c>
      <c r="X140" s="4">
        <v>88060</v>
      </c>
      <c r="Y140" s="4">
        <f>DataSheet!$E140-DataSheet!$D140</f>
        <v>11.31</v>
      </c>
      <c r="Z140" s="1" t="str">
        <f>_xlfn.IFS(Table_1[[#This Row],[Region]]="Central","Chris",Table_1[[#This Row],[Region]]="East","Erin",Table_1[[#This Row],[Region]]="South","Sam",Table_1[[#This Row],[Region]]="West","William")</f>
        <v>Erin</v>
      </c>
    </row>
    <row r="141" spans="1:26" ht="14.4" x14ac:dyDescent="0.3">
      <c r="A141" s="4">
        <v>2776</v>
      </c>
      <c r="B141" s="3" t="s">
        <v>419</v>
      </c>
      <c r="C141" s="4" t="s">
        <v>27</v>
      </c>
      <c r="D141" s="4">
        <v>0.03</v>
      </c>
      <c r="E141" s="8">
        <v>350.98</v>
      </c>
      <c r="F141" s="4">
        <v>30</v>
      </c>
      <c r="G141" s="1" t="s">
        <v>28</v>
      </c>
      <c r="H141" s="4" t="s">
        <v>41</v>
      </c>
      <c r="I141" s="4" t="s">
        <v>30</v>
      </c>
      <c r="J141" s="1" t="s">
        <v>111</v>
      </c>
      <c r="K141" s="4" t="s">
        <v>59</v>
      </c>
      <c r="L141" s="1" t="s">
        <v>193</v>
      </c>
      <c r="M141" s="4">
        <v>0.61</v>
      </c>
      <c r="N141" s="1" t="s">
        <v>34</v>
      </c>
      <c r="O141" s="4" t="s">
        <v>113</v>
      </c>
      <c r="P141" s="4" t="s">
        <v>420</v>
      </c>
      <c r="Q141" s="4" t="s">
        <v>421</v>
      </c>
      <c r="R141" s="4">
        <v>20877</v>
      </c>
      <c r="S141" s="2">
        <v>42016</v>
      </c>
      <c r="T141" s="2">
        <v>42019</v>
      </c>
      <c r="U141" s="6">
        <v>2692.4421000000002</v>
      </c>
      <c r="V141" s="4">
        <v>11</v>
      </c>
      <c r="W141" s="4">
        <v>3902.09</v>
      </c>
      <c r="X141" s="4">
        <v>91228</v>
      </c>
      <c r="Y141" s="4">
        <f>DataSheet!$E141-DataSheet!$D141</f>
        <v>350.95000000000005</v>
      </c>
      <c r="Z141" s="1" t="str">
        <f>_xlfn.IFS(Table_1[[#This Row],[Region]]="Central","Chris",Table_1[[#This Row],[Region]]="East","Erin",Table_1[[#This Row],[Region]]="South","Sam",Table_1[[#This Row],[Region]]="West","William")</f>
        <v>Erin</v>
      </c>
    </row>
    <row r="142" spans="1:26" ht="14.4" x14ac:dyDescent="0.3">
      <c r="A142" s="4">
        <v>2776</v>
      </c>
      <c r="B142" s="3" t="s">
        <v>419</v>
      </c>
      <c r="C142" s="4" t="s">
        <v>27</v>
      </c>
      <c r="D142" s="4">
        <v>0.04</v>
      </c>
      <c r="E142" s="8">
        <v>1.68</v>
      </c>
      <c r="F142" s="4">
        <v>1</v>
      </c>
      <c r="G142" s="1" t="s">
        <v>40</v>
      </c>
      <c r="H142" s="4" t="s">
        <v>41</v>
      </c>
      <c r="I142" s="4" t="s">
        <v>50</v>
      </c>
      <c r="J142" s="1" t="s">
        <v>51</v>
      </c>
      <c r="K142" s="4" t="s">
        <v>52</v>
      </c>
      <c r="L142" s="1" t="s">
        <v>422</v>
      </c>
      <c r="M142" s="4">
        <v>0.35</v>
      </c>
      <c r="N142" s="1" t="s">
        <v>34</v>
      </c>
      <c r="O142" s="4" t="s">
        <v>113</v>
      </c>
      <c r="P142" s="4" t="s">
        <v>420</v>
      </c>
      <c r="Q142" s="4" t="s">
        <v>421</v>
      </c>
      <c r="R142" s="4">
        <v>20877</v>
      </c>
      <c r="S142" s="2">
        <v>42016</v>
      </c>
      <c r="T142" s="2">
        <v>42018</v>
      </c>
      <c r="U142" s="6">
        <v>2.0672000000000001</v>
      </c>
      <c r="V142" s="4">
        <v>8</v>
      </c>
      <c r="W142" s="4">
        <v>14.18</v>
      </c>
      <c r="X142" s="4">
        <v>91228</v>
      </c>
      <c r="Y142" s="4">
        <f>DataSheet!$E142-DataSheet!$D142</f>
        <v>1.64</v>
      </c>
      <c r="Z142" s="1" t="str">
        <f>_xlfn.IFS(Table_1[[#This Row],[Region]]="Central","Chris",Table_1[[#This Row],[Region]]="East","Erin",Table_1[[#This Row],[Region]]="South","Sam",Table_1[[#This Row],[Region]]="West","William")</f>
        <v>Erin</v>
      </c>
    </row>
    <row r="143" spans="1:26" ht="14.4" x14ac:dyDescent="0.3">
      <c r="A143" s="4">
        <v>120</v>
      </c>
      <c r="B143" s="3" t="s">
        <v>423</v>
      </c>
      <c r="C143" s="4" t="s">
        <v>39</v>
      </c>
      <c r="D143" s="4">
        <v>0.05</v>
      </c>
      <c r="E143" s="8">
        <v>6.3</v>
      </c>
      <c r="F143" s="4">
        <v>0.5</v>
      </c>
      <c r="G143" s="1" t="s">
        <v>40</v>
      </c>
      <c r="H143" s="4" t="s">
        <v>96</v>
      </c>
      <c r="I143" s="4" t="s">
        <v>50</v>
      </c>
      <c r="J143" s="1" t="s">
        <v>154</v>
      </c>
      <c r="K143" s="4" t="s">
        <v>75</v>
      </c>
      <c r="L143" s="1" t="s">
        <v>424</v>
      </c>
      <c r="M143" s="4">
        <v>0.39</v>
      </c>
      <c r="N143" s="1" t="s">
        <v>34</v>
      </c>
      <c r="O143" s="4" t="s">
        <v>61</v>
      </c>
      <c r="P143" s="4" t="s">
        <v>148</v>
      </c>
      <c r="Q143" s="4" t="s">
        <v>183</v>
      </c>
      <c r="R143" s="4">
        <v>84041</v>
      </c>
      <c r="S143" s="2">
        <v>42016</v>
      </c>
      <c r="T143" s="2">
        <v>42017</v>
      </c>
      <c r="U143" s="6">
        <v>41.296500000000002</v>
      </c>
      <c r="V143" s="4">
        <v>10</v>
      </c>
      <c r="W143" s="4">
        <v>59.85</v>
      </c>
      <c r="X143" s="4">
        <v>86520</v>
      </c>
      <c r="Y143" s="4">
        <f>DataSheet!$E143-DataSheet!$D143</f>
        <v>6.25</v>
      </c>
      <c r="Z143" s="1" t="str">
        <f>_xlfn.IFS(Table_1[[#This Row],[Region]]="Central","Chris",Table_1[[#This Row],[Region]]="East","Erin",Table_1[[#This Row],[Region]]="South","Sam",Table_1[[#This Row],[Region]]="West","William")</f>
        <v>William</v>
      </c>
    </row>
    <row r="144" spans="1:26" ht="14.4" x14ac:dyDescent="0.3">
      <c r="A144" s="4">
        <v>120</v>
      </c>
      <c r="B144" s="3" t="s">
        <v>423</v>
      </c>
      <c r="C144" s="4" t="s">
        <v>39</v>
      </c>
      <c r="D144" s="4">
        <v>0.09</v>
      </c>
      <c r="E144" s="8">
        <v>205.99</v>
      </c>
      <c r="F144" s="4">
        <v>3</v>
      </c>
      <c r="G144" s="1" t="s">
        <v>89</v>
      </c>
      <c r="H144" s="4" t="s">
        <v>96</v>
      </c>
      <c r="I144" s="4" t="s">
        <v>42</v>
      </c>
      <c r="J144" s="1" t="s">
        <v>137</v>
      </c>
      <c r="K144" s="4" t="s">
        <v>75</v>
      </c>
      <c r="L144" s="1" t="s">
        <v>425</v>
      </c>
      <c r="M144" s="4">
        <v>0.57999999999999996</v>
      </c>
      <c r="N144" s="1" t="s">
        <v>34</v>
      </c>
      <c r="O144" s="4" t="s">
        <v>61</v>
      </c>
      <c r="P144" s="4" t="s">
        <v>148</v>
      </c>
      <c r="Q144" s="4" t="s">
        <v>183</v>
      </c>
      <c r="R144" s="4">
        <v>84041</v>
      </c>
      <c r="S144" s="2">
        <v>42016</v>
      </c>
      <c r="T144" s="2">
        <v>42018</v>
      </c>
      <c r="U144" s="6">
        <v>1179.0237</v>
      </c>
      <c r="V144" s="4">
        <v>10</v>
      </c>
      <c r="W144" s="4">
        <v>1708.73</v>
      </c>
      <c r="X144" s="4">
        <v>86520</v>
      </c>
      <c r="Y144" s="4">
        <f>DataSheet!$E144-DataSheet!$D144</f>
        <v>205.9</v>
      </c>
      <c r="Z144" s="1" t="str">
        <f>_xlfn.IFS(Table_1[[#This Row],[Region]]="Central","Chris",Table_1[[#This Row],[Region]]="East","Erin",Table_1[[#This Row],[Region]]="South","Sam",Table_1[[#This Row],[Region]]="West","William")</f>
        <v>William</v>
      </c>
    </row>
    <row r="145" spans="1:26" ht="14.4" x14ac:dyDescent="0.3">
      <c r="A145" s="4">
        <v>898</v>
      </c>
      <c r="B145" s="3" t="s">
        <v>426</v>
      </c>
      <c r="C145" s="4" t="s">
        <v>39</v>
      </c>
      <c r="D145" s="4">
        <v>0.04</v>
      </c>
      <c r="E145" s="8">
        <v>90.97</v>
      </c>
      <c r="F145" s="4">
        <v>28</v>
      </c>
      <c r="G145" s="1" t="s">
        <v>28</v>
      </c>
      <c r="H145" s="4" t="s">
        <v>29</v>
      </c>
      <c r="I145" s="4" t="s">
        <v>42</v>
      </c>
      <c r="J145" s="1" t="s">
        <v>58</v>
      </c>
      <c r="K145" s="4" t="s">
        <v>59</v>
      </c>
      <c r="L145" s="1" t="s">
        <v>427</v>
      </c>
      <c r="M145" s="4">
        <v>0.38</v>
      </c>
      <c r="N145" s="1" t="s">
        <v>34</v>
      </c>
      <c r="O145" s="4" t="s">
        <v>113</v>
      </c>
      <c r="P145" s="4" t="s">
        <v>114</v>
      </c>
      <c r="Q145" s="4" t="s">
        <v>115</v>
      </c>
      <c r="R145" s="4">
        <v>10039</v>
      </c>
      <c r="S145" s="2">
        <v>42016</v>
      </c>
      <c r="T145" s="2">
        <v>42017</v>
      </c>
      <c r="U145" s="6">
        <v>-173.09520000000001</v>
      </c>
      <c r="V145" s="4">
        <v>6</v>
      </c>
      <c r="W145" s="4">
        <v>573.30999999999995</v>
      </c>
      <c r="X145" s="4">
        <v>33635</v>
      </c>
      <c r="Y145" s="4">
        <f>DataSheet!$E145-DataSheet!$D145</f>
        <v>90.929999999999993</v>
      </c>
      <c r="Z145" s="1" t="str">
        <f>_xlfn.IFS(Table_1[[#This Row],[Region]]="Central","Chris",Table_1[[#This Row],[Region]]="East","Erin",Table_1[[#This Row],[Region]]="South","Sam",Table_1[[#This Row],[Region]]="West","William")</f>
        <v>Erin</v>
      </c>
    </row>
    <row r="146" spans="1:26" ht="14.4" x14ac:dyDescent="0.3">
      <c r="A146" s="4">
        <v>898</v>
      </c>
      <c r="B146" s="3" t="s">
        <v>426</v>
      </c>
      <c r="C146" s="4" t="s">
        <v>39</v>
      </c>
      <c r="D146" s="4">
        <v>7.0000000000000007E-2</v>
      </c>
      <c r="E146" s="8">
        <v>20.34</v>
      </c>
      <c r="F146" s="4">
        <v>35</v>
      </c>
      <c r="G146" s="1" t="s">
        <v>40</v>
      </c>
      <c r="H146" s="4" t="s">
        <v>29</v>
      </c>
      <c r="I146" s="4" t="s">
        <v>50</v>
      </c>
      <c r="J146" s="1" t="s">
        <v>80</v>
      </c>
      <c r="K146" s="4" t="s">
        <v>66</v>
      </c>
      <c r="L146" s="1" t="s">
        <v>262</v>
      </c>
      <c r="M146" s="4">
        <v>0.84</v>
      </c>
      <c r="N146" s="1" t="s">
        <v>34</v>
      </c>
      <c r="O146" s="4" t="s">
        <v>113</v>
      </c>
      <c r="P146" s="4" t="s">
        <v>114</v>
      </c>
      <c r="Q146" s="4" t="s">
        <v>115</v>
      </c>
      <c r="R146" s="4">
        <v>10039</v>
      </c>
      <c r="S146" s="2">
        <v>42016</v>
      </c>
      <c r="T146" s="2">
        <v>42017</v>
      </c>
      <c r="U146" s="6">
        <v>-96.16</v>
      </c>
      <c r="V146" s="4">
        <v>5</v>
      </c>
      <c r="W146" s="4">
        <v>140.22999999999999</v>
      </c>
      <c r="X146" s="4">
        <v>33635</v>
      </c>
      <c r="Y146" s="4">
        <f>DataSheet!$E146-DataSheet!$D146</f>
        <v>20.27</v>
      </c>
      <c r="Z146" s="1" t="str">
        <f>_xlfn.IFS(Table_1[[#This Row],[Region]]="Central","Chris",Table_1[[#This Row],[Region]]="East","Erin",Table_1[[#This Row],[Region]]="South","Sam",Table_1[[#This Row],[Region]]="West","William")</f>
        <v>Erin</v>
      </c>
    </row>
    <row r="147" spans="1:26" ht="14.4" x14ac:dyDescent="0.3">
      <c r="A147" s="4">
        <v>899</v>
      </c>
      <c r="B147" s="3" t="s">
        <v>428</v>
      </c>
      <c r="C147" s="4" t="s">
        <v>39</v>
      </c>
      <c r="D147" s="4">
        <v>0.04</v>
      </c>
      <c r="E147" s="8">
        <v>90.97</v>
      </c>
      <c r="F147" s="4">
        <v>28</v>
      </c>
      <c r="G147" s="1" t="s">
        <v>28</v>
      </c>
      <c r="H147" s="4" t="s">
        <v>29</v>
      </c>
      <c r="I147" s="4" t="s">
        <v>42</v>
      </c>
      <c r="J147" s="1" t="s">
        <v>58</v>
      </c>
      <c r="K147" s="4" t="s">
        <v>59</v>
      </c>
      <c r="L147" s="1" t="s">
        <v>427</v>
      </c>
      <c r="M147" s="4">
        <v>0.38</v>
      </c>
      <c r="N147" s="1" t="s">
        <v>34</v>
      </c>
      <c r="O147" s="4" t="s">
        <v>113</v>
      </c>
      <c r="P147" s="4" t="s">
        <v>322</v>
      </c>
      <c r="Q147" s="4" t="s">
        <v>429</v>
      </c>
      <c r="R147" s="4">
        <v>16602</v>
      </c>
      <c r="S147" s="2">
        <v>42016</v>
      </c>
      <c r="T147" s="2">
        <v>42017</v>
      </c>
      <c r="U147" s="6">
        <v>-173.09520000000001</v>
      </c>
      <c r="V147" s="4">
        <v>2</v>
      </c>
      <c r="W147" s="4">
        <v>191.1</v>
      </c>
      <c r="X147" s="4">
        <v>86263</v>
      </c>
      <c r="Y147" s="4">
        <f>DataSheet!$E147-DataSheet!$D147</f>
        <v>90.929999999999993</v>
      </c>
      <c r="Z147" s="1" t="str">
        <f>_xlfn.IFS(Table_1[[#This Row],[Region]]="Central","Chris",Table_1[[#This Row],[Region]]="East","Erin",Table_1[[#This Row],[Region]]="South","Sam",Table_1[[#This Row],[Region]]="West","William")</f>
        <v>Erin</v>
      </c>
    </row>
    <row r="148" spans="1:26" ht="14.4" x14ac:dyDescent="0.3">
      <c r="A148" s="4">
        <v>899</v>
      </c>
      <c r="B148" s="3" t="s">
        <v>428</v>
      </c>
      <c r="C148" s="4" t="s">
        <v>39</v>
      </c>
      <c r="D148" s="4">
        <v>7.0000000000000007E-2</v>
      </c>
      <c r="E148" s="8">
        <v>20.34</v>
      </c>
      <c r="F148" s="4">
        <v>35</v>
      </c>
      <c r="G148" s="1" t="s">
        <v>40</v>
      </c>
      <c r="H148" s="4" t="s">
        <v>29</v>
      </c>
      <c r="I148" s="4" t="s">
        <v>50</v>
      </c>
      <c r="J148" s="1" t="s">
        <v>80</v>
      </c>
      <c r="K148" s="4" t="s">
        <v>66</v>
      </c>
      <c r="L148" s="1" t="s">
        <v>262</v>
      </c>
      <c r="M148" s="4">
        <v>0.84</v>
      </c>
      <c r="N148" s="1" t="s">
        <v>34</v>
      </c>
      <c r="O148" s="4" t="s">
        <v>113</v>
      </c>
      <c r="P148" s="4" t="s">
        <v>322</v>
      </c>
      <c r="Q148" s="4" t="s">
        <v>429</v>
      </c>
      <c r="R148" s="4">
        <v>16602</v>
      </c>
      <c r="S148" s="2">
        <v>42016</v>
      </c>
      <c r="T148" s="2">
        <v>42017</v>
      </c>
      <c r="U148" s="6">
        <v>-96.16</v>
      </c>
      <c r="V148" s="4">
        <v>1</v>
      </c>
      <c r="W148" s="4">
        <v>28.05</v>
      </c>
      <c r="X148" s="4">
        <v>86263</v>
      </c>
      <c r="Y148" s="4">
        <f>DataSheet!$E148-DataSheet!$D148</f>
        <v>20.27</v>
      </c>
      <c r="Z148" s="1" t="str">
        <f>_xlfn.IFS(Table_1[[#This Row],[Region]]="Central","Chris",Table_1[[#This Row],[Region]]="East","Erin",Table_1[[#This Row],[Region]]="South","Sam",Table_1[[#This Row],[Region]]="West","William")</f>
        <v>Erin</v>
      </c>
    </row>
    <row r="149" spans="1:26" ht="14.4" x14ac:dyDescent="0.3">
      <c r="A149" s="4">
        <v>1636</v>
      </c>
      <c r="B149" s="3" t="s">
        <v>430</v>
      </c>
      <c r="C149" s="4" t="s">
        <v>39</v>
      </c>
      <c r="D149" s="4">
        <v>0.04</v>
      </c>
      <c r="E149" s="8">
        <v>136.97999999999999</v>
      </c>
      <c r="F149" s="4">
        <v>24.49</v>
      </c>
      <c r="G149" s="1" t="s">
        <v>89</v>
      </c>
      <c r="H149" s="4" t="s">
        <v>73</v>
      </c>
      <c r="I149" s="4" t="s">
        <v>30</v>
      </c>
      <c r="J149" s="1" t="s">
        <v>128</v>
      </c>
      <c r="K149" s="4" t="s">
        <v>66</v>
      </c>
      <c r="L149" s="1" t="s">
        <v>431</v>
      </c>
      <c r="M149" s="4">
        <v>0.59</v>
      </c>
      <c r="N149" s="1" t="s">
        <v>34</v>
      </c>
      <c r="O149" s="4" t="s">
        <v>61</v>
      </c>
      <c r="P149" s="4" t="s">
        <v>92</v>
      </c>
      <c r="Q149" s="4" t="s">
        <v>432</v>
      </c>
      <c r="R149" s="4">
        <v>93905</v>
      </c>
      <c r="S149" s="2">
        <v>42016</v>
      </c>
      <c r="T149" s="2">
        <v>42018</v>
      </c>
      <c r="U149" s="6">
        <v>1127.5497</v>
      </c>
      <c r="V149" s="4">
        <v>12</v>
      </c>
      <c r="W149" s="4">
        <v>1634.13</v>
      </c>
      <c r="X149" s="4">
        <v>89706</v>
      </c>
      <c r="Y149" s="4">
        <f>DataSheet!$E149-DataSheet!$D149</f>
        <v>136.94</v>
      </c>
      <c r="Z149" s="1" t="str">
        <f>_xlfn.IFS(Table_1[[#This Row],[Region]]="Central","Chris",Table_1[[#This Row],[Region]]="East","Erin",Table_1[[#This Row],[Region]]="South","Sam",Table_1[[#This Row],[Region]]="West","William")</f>
        <v>William</v>
      </c>
    </row>
    <row r="150" spans="1:26" ht="14.4" x14ac:dyDescent="0.3">
      <c r="A150" s="4">
        <v>823</v>
      </c>
      <c r="B150" s="3" t="s">
        <v>433</v>
      </c>
      <c r="C150" s="4" t="s">
        <v>49</v>
      </c>
      <c r="D150" s="4">
        <v>0.04</v>
      </c>
      <c r="E150" s="8">
        <v>6.24</v>
      </c>
      <c r="F150" s="4">
        <v>5.22</v>
      </c>
      <c r="G150" s="1" t="s">
        <v>40</v>
      </c>
      <c r="H150" s="4" t="s">
        <v>29</v>
      </c>
      <c r="I150" s="4" t="s">
        <v>30</v>
      </c>
      <c r="J150" s="1" t="s">
        <v>128</v>
      </c>
      <c r="K150" s="4" t="s">
        <v>75</v>
      </c>
      <c r="L150" s="1" t="s">
        <v>434</v>
      </c>
      <c r="M150" s="4">
        <v>0.6</v>
      </c>
      <c r="N150" s="1" t="s">
        <v>34</v>
      </c>
      <c r="O150" s="4" t="s">
        <v>35</v>
      </c>
      <c r="P150" s="4" t="s">
        <v>402</v>
      </c>
      <c r="Q150" s="4" t="s">
        <v>435</v>
      </c>
      <c r="R150" s="4">
        <v>37167</v>
      </c>
      <c r="S150" s="2">
        <v>42016</v>
      </c>
      <c r="T150" s="2">
        <v>42021</v>
      </c>
      <c r="U150" s="6">
        <v>4.3808999999999996</v>
      </c>
      <c r="V150" s="4">
        <v>13</v>
      </c>
      <c r="W150" s="4">
        <v>80.23</v>
      </c>
      <c r="X150" s="4">
        <v>89257</v>
      </c>
      <c r="Y150" s="4">
        <f>DataSheet!$E150-DataSheet!$D150</f>
        <v>6.2</v>
      </c>
      <c r="Z150" s="1" t="str">
        <f>_xlfn.IFS(Table_1[[#This Row],[Region]]="Central","Chris",Table_1[[#This Row],[Region]]="East","Erin",Table_1[[#This Row],[Region]]="South","Sam",Table_1[[#This Row],[Region]]="West","William")</f>
        <v>Sam</v>
      </c>
    </row>
    <row r="151" spans="1:26" ht="14.4" x14ac:dyDescent="0.3">
      <c r="A151" s="4">
        <v>824</v>
      </c>
      <c r="B151" s="3" t="s">
        <v>436</v>
      </c>
      <c r="C151" s="4" t="s">
        <v>49</v>
      </c>
      <c r="D151" s="4">
        <v>0.09</v>
      </c>
      <c r="E151" s="8">
        <v>260.98</v>
      </c>
      <c r="F151" s="4">
        <v>41.91</v>
      </c>
      <c r="G151" s="1" t="s">
        <v>28</v>
      </c>
      <c r="H151" s="4" t="s">
        <v>29</v>
      </c>
      <c r="I151" s="4" t="s">
        <v>30</v>
      </c>
      <c r="J151" s="1" t="s">
        <v>119</v>
      </c>
      <c r="K151" s="4" t="s">
        <v>32</v>
      </c>
      <c r="L151" s="1" t="s">
        <v>437</v>
      </c>
      <c r="M151" s="4">
        <v>0.59</v>
      </c>
      <c r="N151" s="1" t="s">
        <v>34</v>
      </c>
      <c r="O151" s="4" t="s">
        <v>35</v>
      </c>
      <c r="P151" s="4" t="s">
        <v>402</v>
      </c>
      <c r="Q151" s="4" t="s">
        <v>438</v>
      </c>
      <c r="R151" s="4">
        <v>37174</v>
      </c>
      <c r="S151" s="2">
        <v>42016</v>
      </c>
      <c r="T151" s="2">
        <v>42023</v>
      </c>
      <c r="U151" s="6">
        <v>-100.744</v>
      </c>
      <c r="V151" s="4">
        <v>8</v>
      </c>
      <c r="W151" s="4">
        <v>2044.9</v>
      </c>
      <c r="X151" s="4">
        <v>89257</v>
      </c>
      <c r="Y151" s="4">
        <f>DataSheet!$E151-DataSheet!$D151</f>
        <v>260.89000000000004</v>
      </c>
      <c r="Z151" s="1" t="str">
        <f>_xlfn.IFS(Table_1[[#This Row],[Region]]="Central","Chris",Table_1[[#This Row],[Region]]="East","Erin",Table_1[[#This Row],[Region]]="South","Sam",Table_1[[#This Row],[Region]]="West","William")</f>
        <v>Sam</v>
      </c>
    </row>
    <row r="152" spans="1:26" ht="14.4" x14ac:dyDescent="0.3">
      <c r="A152" s="4">
        <v>1424</v>
      </c>
      <c r="B152" s="3" t="s">
        <v>439</v>
      </c>
      <c r="C152" s="4" t="s">
        <v>49</v>
      </c>
      <c r="D152" s="4">
        <v>0.05</v>
      </c>
      <c r="E152" s="8">
        <v>350.99</v>
      </c>
      <c r="F152" s="4">
        <v>39</v>
      </c>
      <c r="G152" s="1" t="s">
        <v>28</v>
      </c>
      <c r="H152" s="4" t="s">
        <v>73</v>
      </c>
      <c r="I152" s="4" t="s">
        <v>30</v>
      </c>
      <c r="J152" s="1" t="s">
        <v>111</v>
      </c>
      <c r="K152" s="4" t="s">
        <v>59</v>
      </c>
      <c r="L152" s="1" t="s">
        <v>440</v>
      </c>
      <c r="M152" s="4">
        <v>0.55000000000000004</v>
      </c>
      <c r="N152" s="1" t="s">
        <v>34</v>
      </c>
      <c r="O152" s="4" t="s">
        <v>61</v>
      </c>
      <c r="P152" s="4" t="s">
        <v>62</v>
      </c>
      <c r="Q152" s="4" t="s">
        <v>441</v>
      </c>
      <c r="R152" s="4">
        <v>80112</v>
      </c>
      <c r="S152" s="2">
        <v>42016</v>
      </c>
      <c r="T152" s="2">
        <v>42018</v>
      </c>
      <c r="U152" s="6">
        <v>451.28039999999999</v>
      </c>
      <c r="V152" s="4">
        <v>3</v>
      </c>
      <c r="W152" s="4">
        <v>1020.08</v>
      </c>
      <c r="X152" s="4">
        <v>89448</v>
      </c>
      <c r="Y152" s="4">
        <f>DataSheet!$E152-DataSheet!$D152</f>
        <v>350.94</v>
      </c>
      <c r="Z152" s="1" t="str">
        <f>_xlfn.IFS(Table_1[[#This Row],[Region]]="Central","Chris",Table_1[[#This Row],[Region]]="East","Erin",Table_1[[#This Row],[Region]]="South","Sam",Table_1[[#This Row],[Region]]="West","William")</f>
        <v>William</v>
      </c>
    </row>
    <row r="153" spans="1:26" ht="14.4" x14ac:dyDescent="0.3">
      <c r="A153" s="4">
        <v>1424</v>
      </c>
      <c r="B153" s="3" t="s">
        <v>439</v>
      </c>
      <c r="C153" s="4" t="s">
        <v>49</v>
      </c>
      <c r="D153" s="4">
        <v>0</v>
      </c>
      <c r="E153" s="8">
        <v>8.74</v>
      </c>
      <c r="F153" s="4">
        <v>1.39</v>
      </c>
      <c r="G153" s="1" t="s">
        <v>40</v>
      </c>
      <c r="H153" s="4" t="s">
        <v>73</v>
      </c>
      <c r="I153" s="4" t="s">
        <v>50</v>
      </c>
      <c r="J153" s="1" t="s">
        <v>347</v>
      </c>
      <c r="K153" s="4" t="s">
        <v>75</v>
      </c>
      <c r="L153" s="1" t="s">
        <v>442</v>
      </c>
      <c r="M153" s="4">
        <v>0.38</v>
      </c>
      <c r="N153" s="1" t="s">
        <v>34</v>
      </c>
      <c r="O153" s="4" t="s">
        <v>61</v>
      </c>
      <c r="P153" s="4" t="s">
        <v>62</v>
      </c>
      <c r="Q153" s="4" t="s">
        <v>441</v>
      </c>
      <c r="R153" s="4">
        <v>80112</v>
      </c>
      <c r="S153" s="2">
        <v>42016</v>
      </c>
      <c r="T153" s="2">
        <v>42020</v>
      </c>
      <c r="U153" s="6">
        <v>44.988</v>
      </c>
      <c r="V153" s="4">
        <v>7</v>
      </c>
      <c r="W153" s="4">
        <v>65.2</v>
      </c>
      <c r="X153" s="4">
        <v>89448</v>
      </c>
      <c r="Y153" s="4">
        <f>DataSheet!$E153-DataSheet!$D153</f>
        <v>8.74</v>
      </c>
      <c r="Z153" s="1" t="str">
        <f>_xlfn.IFS(Table_1[[#This Row],[Region]]="Central","Chris",Table_1[[#This Row],[Region]]="East","Erin",Table_1[[#This Row],[Region]]="South","Sam",Table_1[[#This Row],[Region]]="West","William")</f>
        <v>William</v>
      </c>
    </row>
    <row r="154" spans="1:26" ht="14.4" x14ac:dyDescent="0.3">
      <c r="A154" s="4">
        <v>1424</v>
      </c>
      <c r="B154" s="3" t="s">
        <v>439</v>
      </c>
      <c r="C154" s="4" t="s">
        <v>49</v>
      </c>
      <c r="D154" s="4">
        <v>0.02</v>
      </c>
      <c r="E154" s="8">
        <v>1.98</v>
      </c>
      <c r="F154" s="4">
        <v>0.7</v>
      </c>
      <c r="G154" s="1" t="s">
        <v>40</v>
      </c>
      <c r="H154" s="4" t="s">
        <v>73</v>
      </c>
      <c r="I154" s="4" t="s">
        <v>50</v>
      </c>
      <c r="J154" s="1" t="s">
        <v>178</v>
      </c>
      <c r="K154" s="4" t="s">
        <v>52</v>
      </c>
      <c r="L154" s="1" t="s">
        <v>443</v>
      </c>
      <c r="M154" s="4">
        <v>0.83</v>
      </c>
      <c r="N154" s="1" t="s">
        <v>34</v>
      </c>
      <c r="O154" s="4" t="s">
        <v>61</v>
      </c>
      <c r="P154" s="4" t="s">
        <v>62</v>
      </c>
      <c r="Q154" s="4" t="s">
        <v>441</v>
      </c>
      <c r="R154" s="4">
        <v>80112</v>
      </c>
      <c r="S154" s="2">
        <v>42016</v>
      </c>
      <c r="T154" s="2">
        <v>42020</v>
      </c>
      <c r="U154" s="6">
        <v>-20.732800000000001</v>
      </c>
      <c r="V154" s="4">
        <v>11</v>
      </c>
      <c r="W154" s="4">
        <v>22.59</v>
      </c>
      <c r="X154" s="4">
        <v>89448</v>
      </c>
      <c r="Y154" s="4">
        <f>DataSheet!$E154-DataSheet!$D154</f>
        <v>1.96</v>
      </c>
      <c r="Z154" s="1" t="str">
        <f>_xlfn.IFS(Table_1[[#This Row],[Region]]="Central","Chris",Table_1[[#This Row],[Region]]="East","Erin",Table_1[[#This Row],[Region]]="South","Sam",Table_1[[#This Row],[Region]]="West","William")</f>
        <v>William</v>
      </c>
    </row>
    <row r="155" spans="1:26" ht="14.4" x14ac:dyDescent="0.3">
      <c r="A155" s="4">
        <v>2715</v>
      </c>
      <c r="B155" s="3" t="s">
        <v>444</v>
      </c>
      <c r="C155" s="4" t="s">
        <v>49</v>
      </c>
      <c r="D155" s="4">
        <v>0.01</v>
      </c>
      <c r="E155" s="8">
        <v>29.89</v>
      </c>
      <c r="F155" s="4">
        <v>1.99</v>
      </c>
      <c r="G155" s="1" t="s">
        <v>40</v>
      </c>
      <c r="H155" s="4" t="s">
        <v>96</v>
      </c>
      <c r="I155" s="4" t="s">
        <v>42</v>
      </c>
      <c r="J155" s="1" t="s">
        <v>43</v>
      </c>
      <c r="K155" s="4" t="s">
        <v>44</v>
      </c>
      <c r="L155" s="1" t="s">
        <v>445</v>
      </c>
      <c r="M155" s="4">
        <v>0.5</v>
      </c>
      <c r="N155" s="1" t="s">
        <v>34</v>
      </c>
      <c r="O155" s="4" t="s">
        <v>54</v>
      </c>
      <c r="P155" s="4" t="s">
        <v>291</v>
      </c>
      <c r="Q155" s="4" t="s">
        <v>446</v>
      </c>
      <c r="R155" s="4">
        <v>48911</v>
      </c>
      <c r="S155" s="2">
        <v>42016</v>
      </c>
      <c r="T155" s="2">
        <v>42020</v>
      </c>
      <c r="U155" s="6">
        <v>-74.64</v>
      </c>
      <c r="V155" s="4">
        <v>1</v>
      </c>
      <c r="W155" s="4">
        <v>31.96</v>
      </c>
      <c r="X155" s="4">
        <v>88702</v>
      </c>
      <c r="Y155" s="4">
        <f>DataSheet!$E155-DataSheet!$D155</f>
        <v>29.88</v>
      </c>
      <c r="Z155" s="1" t="str">
        <f>_xlfn.IFS(Table_1[[#This Row],[Region]]="Central","Chris",Table_1[[#This Row],[Region]]="East","Erin",Table_1[[#This Row],[Region]]="South","Sam",Table_1[[#This Row],[Region]]="West","William")</f>
        <v>Chris</v>
      </c>
    </row>
    <row r="156" spans="1:26" ht="14.4" x14ac:dyDescent="0.3">
      <c r="A156" s="4">
        <v>2069</v>
      </c>
      <c r="B156" s="3" t="s">
        <v>447</v>
      </c>
      <c r="C156" s="4" t="s">
        <v>118</v>
      </c>
      <c r="D156" s="4">
        <v>0.1</v>
      </c>
      <c r="E156" s="8">
        <v>40.98</v>
      </c>
      <c r="F156" s="4">
        <v>6.5</v>
      </c>
      <c r="G156" s="1" t="s">
        <v>40</v>
      </c>
      <c r="H156" s="4" t="s">
        <v>41</v>
      </c>
      <c r="I156" s="4" t="s">
        <v>42</v>
      </c>
      <c r="J156" s="1" t="s">
        <v>43</v>
      </c>
      <c r="K156" s="4" t="s">
        <v>75</v>
      </c>
      <c r="L156" s="1" t="s">
        <v>448</v>
      </c>
      <c r="M156" s="4">
        <v>0.74</v>
      </c>
      <c r="N156" s="1" t="s">
        <v>34</v>
      </c>
      <c r="O156" s="4" t="s">
        <v>35</v>
      </c>
      <c r="P156" s="4" t="s">
        <v>390</v>
      </c>
      <c r="Q156" s="4" t="s">
        <v>449</v>
      </c>
      <c r="R156" s="4">
        <v>41075</v>
      </c>
      <c r="S156" s="2">
        <v>42016</v>
      </c>
      <c r="T156" s="2">
        <v>42018</v>
      </c>
      <c r="U156" s="6">
        <v>66.852000000000004</v>
      </c>
      <c r="V156" s="4">
        <v>3</v>
      </c>
      <c r="W156" s="4">
        <v>120.34</v>
      </c>
      <c r="X156" s="4">
        <v>88554</v>
      </c>
      <c r="Y156" s="4">
        <f>DataSheet!$E156-DataSheet!$D156</f>
        <v>40.879999999999995</v>
      </c>
      <c r="Z156" s="1" t="str">
        <f>_xlfn.IFS(Table_1[[#This Row],[Region]]="Central","Chris",Table_1[[#This Row],[Region]]="East","Erin",Table_1[[#This Row],[Region]]="South","Sam",Table_1[[#This Row],[Region]]="West","William")</f>
        <v>Sam</v>
      </c>
    </row>
    <row r="157" spans="1:26" ht="14.4" x14ac:dyDescent="0.3">
      <c r="A157" s="4">
        <v>750</v>
      </c>
      <c r="B157" s="3" t="s">
        <v>450</v>
      </c>
      <c r="C157" s="4" t="s">
        <v>72</v>
      </c>
      <c r="D157" s="4">
        <v>0.09</v>
      </c>
      <c r="E157" s="8">
        <v>27.75</v>
      </c>
      <c r="F157" s="4">
        <v>19.989999999999998</v>
      </c>
      <c r="G157" s="1" t="s">
        <v>40</v>
      </c>
      <c r="H157" s="4" t="s">
        <v>96</v>
      </c>
      <c r="I157" s="4" t="s">
        <v>50</v>
      </c>
      <c r="J157" s="1" t="s">
        <v>80</v>
      </c>
      <c r="K157" s="4" t="s">
        <v>75</v>
      </c>
      <c r="L157" s="1" t="s">
        <v>451</v>
      </c>
      <c r="M157" s="4">
        <v>0.67</v>
      </c>
      <c r="N157" s="1" t="s">
        <v>34</v>
      </c>
      <c r="O157" s="4" t="s">
        <v>35</v>
      </c>
      <c r="P157" s="4" t="s">
        <v>390</v>
      </c>
      <c r="Q157" s="4" t="s">
        <v>452</v>
      </c>
      <c r="R157" s="4">
        <v>41042</v>
      </c>
      <c r="S157" s="2">
        <v>42016</v>
      </c>
      <c r="T157" s="2">
        <v>42017</v>
      </c>
      <c r="U157" s="6">
        <v>-224.64400000000001</v>
      </c>
      <c r="V157" s="4">
        <v>10</v>
      </c>
      <c r="W157" s="4">
        <v>257.52</v>
      </c>
      <c r="X157" s="4">
        <v>91200</v>
      </c>
      <c r="Y157" s="4">
        <f>DataSheet!$E157-DataSheet!$D157</f>
        <v>27.66</v>
      </c>
      <c r="Z157" s="1" t="str">
        <f>_xlfn.IFS(Table_1[[#This Row],[Region]]="Central","Chris",Table_1[[#This Row],[Region]]="East","Erin",Table_1[[#This Row],[Region]]="South","Sam",Table_1[[#This Row],[Region]]="West","William")</f>
        <v>Sam</v>
      </c>
    </row>
    <row r="158" spans="1:26" ht="14.4" x14ac:dyDescent="0.3">
      <c r="A158" s="4">
        <v>2489</v>
      </c>
      <c r="B158" s="3" t="s">
        <v>453</v>
      </c>
      <c r="C158" s="4" t="s">
        <v>72</v>
      </c>
      <c r="D158" s="4">
        <v>7.0000000000000007E-2</v>
      </c>
      <c r="E158" s="8">
        <v>65.989999999999995</v>
      </c>
      <c r="F158" s="4">
        <v>8.8000000000000007</v>
      </c>
      <c r="G158" s="1" t="s">
        <v>40</v>
      </c>
      <c r="H158" s="4" t="s">
        <v>73</v>
      </c>
      <c r="I158" s="4" t="s">
        <v>42</v>
      </c>
      <c r="J158" s="1" t="s">
        <v>137</v>
      </c>
      <c r="K158" s="4" t="s">
        <v>75</v>
      </c>
      <c r="L158" s="1" t="s">
        <v>454</v>
      </c>
      <c r="M158" s="4">
        <v>0.57999999999999996</v>
      </c>
      <c r="N158" s="1" t="s">
        <v>34</v>
      </c>
      <c r="O158" s="4" t="s">
        <v>61</v>
      </c>
      <c r="P158" s="4" t="s">
        <v>92</v>
      </c>
      <c r="Q158" s="4" t="s">
        <v>455</v>
      </c>
      <c r="R158" s="4">
        <v>94521</v>
      </c>
      <c r="S158" s="2">
        <v>42016</v>
      </c>
      <c r="T158" s="2">
        <v>42016</v>
      </c>
      <c r="U158" s="6">
        <v>109.836</v>
      </c>
      <c r="V158" s="4">
        <v>9</v>
      </c>
      <c r="W158" s="4">
        <v>471.66</v>
      </c>
      <c r="X158" s="4">
        <v>86886</v>
      </c>
      <c r="Y158" s="4">
        <f>DataSheet!$E158-DataSheet!$D158</f>
        <v>65.92</v>
      </c>
      <c r="Z158" s="1" t="str">
        <f>_xlfn.IFS(Table_1[[#This Row],[Region]]="Central","Chris",Table_1[[#This Row],[Region]]="East","Erin",Table_1[[#This Row],[Region]]="South","Sam",Table_1[[#This Row],[Region]]="West","William")</f>
        <v>William</v>
      </c>
    </row>
    <row r="159" spans="1:26" ht="14.4" x14ac:dyDescent="0.3">
      <c r="A159" s="4">
        <v>2490</v>
      </c>
      <c r="B159" s="3" t="s">
        <v>456</v>
      </c>
      <c r="C159" s="4" t="s">
        <v>72</v>
      </c>
      <c r="D159" s="4">
        <v>0</v>
      </c>
      <c r="E159" s="8">
        <v>10.01</v>
      </c>
      <c r="F159" s="4">
        <v>1.99</v>
      </c>
      <c r="G159" s="1" t="s">
        <v>89</v>
      </c>
      <c r="H159" s="4" t="s">
        <v>73</v>
      </c>
      <c r="I159" s="4" t="s">
        <v>42</v>
      </c>
      <c r="J159" s="1" t="s">
        <v>43</v>
      </c>
      <c r="K159" s="4" t="s">
        <v>44</v>
      </c>
      <c r="L159" s="1" t="s">
        <v>457</v>
      </c>
      <c r="M159" s="4">
        <v>0.41</v>
      </c>
      <c r="N159" s="1" t="s">
        <v>34</v>
      </c>
      <c r="O159" s="4" t="s">
        <v>61</v>
      </c>
      <c r="P159" s="4" t="s">
        <v>92</v>
      </c>
      <c r="Q159" s="4" t="s">
        <v>458</v>
      </c>
      <c r="R159" s="4">
        <v>92627</v>
      </c>
      <c r="S159" s="2">
        <v>42016</v>
      </c>
      <c r="T159" s="2">
        <v>42018</v>
      </c>
      <c r="U159" s="6">
        <v>82.703400000000002</v>
      </c>
      <c r="V159" s="4">
        <v>11</v>
      </c>
      <c r="W159" s="4">
        <v>119.86</v>
      </c>
      <c r="X159" s="4">
        <v>86886</v>
      </c>
      <c r="Y159" s="4">
        <f>DataSheet!$E159-DataSheet!$D159</f>
        <v>10.01</v>
      </c>
      <c r="Z159" s="1" t="str">
        <f>_xlfn.IFS(Table_1[[#This Row],[Region]]="Central","Chris",Table_1[[#This Row],[Region]]="East","Erin",Table_1[[#This Row],[Region]]="South","Sam",Table_1[[#This Row],[Region]]="West","William")</f>
        <v>William</v>
      </c>
    </row>
    <row r="160" spans="1:26" ht="14.4" x14ac:dyDescent="0.3">
      <c r="A160" s="4">
        <v>2491</v>
      </c>
      <c r="B160" s="3" t="s">
        <v>459</v>
      </c>
      <c r="C160" s="4" t="s">
        <v>72</v>
      </c>
      <c r="D160" s="4">
        <v>7.0000000000000007E-2</v>
      </c>
      <c r="E160" s="8">
        <v>65.989999999999995</v>
      </c>
      <c r="F160" s="4">
        <v>8.8000000000000007</v>
      </c>
      <c r="G160" s="1" t="s">
        <v>40</v>
      </c>
      <c r="H160" s="4" t="s">
        <v>73</v>
      </c>
      <c r="I160" s="4" t="s">
        <v>42</v>
      </c>
      <c r="J160" s="1" t="s">
        <v>137</v>
      </c>
      <c r="K160" s="4" t="s">
        <v>75</v>
      </c>
      <c r="L160" s="1" t="s">
        <v>454</v>
      </c>
      <c r="M160" s="4">
        <v>0.57999999999999996</v>
      </c>
      <c r="N160" s="1" t="s">
        <v>34</v>
      </c>
      <c r="O160" s="4" t="s">
        <v>61</v>
      </c>
      <c r="P160" s="4" t="s">
        <v>92</v>
      </c>
      <c r="Q160" s="4" t="s">
        <v>102</v>
      </c>
      <c r="R160" s="4">
        <v>90045</v>
      </c>
      <c r="S160" s="2">
        <v>42016</v>
      </c>
      <c r="T160" s="2">
        <v>42016</v>
      </c>
      <c r="U160" s="6">
        <v>109.836</v>
      </c>
      <c r="V160" s="4">
        <v>37</v>
      </c>
      <c r="W160" s="4">
        <v>1939.03</v>
      </c>
      <c r="X160" s="4">
        <v>23877</v>
      </c>
      <c r="Y160" s="4">
        <f>DataSheet!$E160-DataSheet!$D160</f>
        <v>65.92</v>
      </c>
      <c r="Z160" s="1" t="str">
        <f>_xlfn.IFS(Table_1[[#This Row],[Region]]="Central","Chris",Table_1[[#This Row],[Region]]="East","Erin",Table_1[[#This Row],[Region]]="South","Sam",Table_1[[#This Row],[Region]]="West","William")</f>
        <v>William</v>
      </c>
    </row>
    <row r="161" spans="1:26" ht="14.4" x14ac:dyDescent="0.3">
      <c r="A161" s="4">
        <v>2491</v>
      </c>
      <c r="B161" s="3" t="s">
        <v>459</v>
      </c>
      <c r="C161" s="4" t="s">
        <v>72</v>
      </c>
      <c r="D161" s="4">
        <v>0</v>
      </c>
      <c r="E161" s="8">
        <v>10.01</v>
      </c>
      <c r="F161" s="4">
        <v>1.99</v>
      </c>
      <c r="G161" s="1" t="s">
        <v>89</v>
      </c>
      <c r="H161" s="4" t="s">
        <v>73</v>
      </c>
      <c r="I161" s="4" t="s">
        <v>42</v>
      </c>
      <c r="J161" s="1" t="s">
        <v>43</v>
      </c>
      <c r="K161" s="4" t="s">
        <v>44</v>
      </c>
      <c r="L161" s="1" t="s">
        <v>457</v>
      </c>
      <c r="M161" s="4">
        <v>0.41</v>
      </c>
      <c r="N161" s="1" t="s">
        <v>34</v>
      </c>
      <c r="O161" s="4" t="s">
        <v>61</v>
      </c>
      <c r="P161" s="4" t="s">
        <v>92</v>
      </c>
      <c r="Q161" s="4" t="s">
        <v>102</v>
      </c>
      <c r="R161" s="4">
        <v>90045</v>
      </c>
      <c r="S161" s="2">
        <v>42016</v>
      </c>
      <c r="T161" s="2">
        <v>42018</v>
      </c>
      <c r="U161" s="6">
        <v>128.03</v>
      </c>
      <c r="V161" s="4">
        <v>42</v>
      </c>
      <c r="W161" s="4">
        <v>457.63</v>
      </c>
      <c r="X161" s="4">
        <v>23877</v>
      </c>
      <c r="Y161" s="4">
        <f>DataSheet!$E161-DataSheet!$D161</f>
        <v>10.01</v>
      </c>
      <c r="Z161" s="1" t="str">
        <f>_xlfn.IFS(Table_1[[#This Row],[Region]]="Central","Chris",Table_1[[#This Row],[Region]]="East","Erin",Table_1[[#This Row],[Region]]="South","Sam",Table_1[[#This Row],[Region]]="West","William")</f>
        <v>William</v>
      </c>
    </row>
    <row r="162" spans="1:26" ht="14.4" x14ac:dyDescent="0.3">
      <c r="A162" s="4">
        <v>2338</v>
      </c>
      <c r="B162" s="3" t="s">
        <v>460</v>
      </c>
      <c r="C162" s="4" t="s">
        <v>27</v>
      </c>
      <c r="D162" s="4">
        <v>0.06</v>
      </c>
      <c r="E162" s="8">
        <v>2.08</v>
      </c>
      <c r="F162" s="4">
        <v>5.33</v>
      </c>
      <c r="G162" s="1" t="s">
        <v>40</v>
      </c>
      <c r="H162" s="4" t="s">
        <v>73</v>
      </c>
      <c r="I162" s="4" t="s">
        <v>30</v>
      </c>
      <c r="J162" s="1" t="s">
        <v>128</v>
      </c>
      <c r="K162" s="4" t="s">
        <v>75</v>
      </c>
      <c r="L162" s="1" t="s">
        <v>461</v>
      </c>
      <c r="M162" s="4">
        <v>0.43</v>
      </c>
      <c r="N162" s="1" t="s">
        <v>34</v>
      </c>
      <c r="O162" s="4" t="s">
        <v>113</v>
      </c>
      <c r="P162" s="4" t="s">
        <v>420</v>
      </c>
      <c r="Q162" s="4" t="s">
        <v>462</v>
      </c>
      <c r="R162" s="4">
        <v>20740</v>
      </c>
      <c r="S162" s="2">
        <v>42017</v>
      </c>
      <c r="T162" s="2">
        <v>42017</v>
      </c>
      <c r="U162" s="6">
        <v>-82.559200000000004</v>
      </c>
      <c r="V162" s="4">
        <v>4</v>
      </c>
      <c r="W162" s="4">
        <v>9.23</v>
      </c>
      <c r="X162" s="4">
        <v>91480</v>
      </c>
      <c r="Y162" s="4">
        <f>DataSheet!$E162-DataSheet!$D162</f>
        <v>2.02</v>
      </c>
      <c r="Z162" s="1" t="str">
        <f>_xlfn.IFS(Table_1[[#This Row],[Region]]="Central","Chris",Table_1[[#This Row],[Region]]="East","Erin",Table_1[[#This Row],[Region]]="South","Sam",Table_1[[#This Row],[Region]]="West","William")</f>
        <v>Erin</v>
      </c>
    </row>
    <row r="163" spans="1:26" ht="14.4" x14ac:dyDescent="0.3">
      <c r="A163" s="4">
        <v>510</v>
      </c>
      <c r="B163" s="3" t="s">
        <v>463</v>
      </c>
      <c r="C163" s="4" t="s">
        <v>49</v>
      </c>
      <c r="D163" s="4">
        <v>0.02</v>
      </c>
      <c r="E163" s="8">
        <v>48.04</v>
      </c>
      <c r="F163" s="4">
        <v>5.09</v>
      </c>
      <c r="G163" s="1" t="s">
        <v>40</v>
      </c>
      <c r="H163" s="4" t="s">
        <v>96</v>
      </c>
      <c r="I163" s="4" t="s">
        <v>50</v>
      </c>
      <c r="J163" s="1" t="s">
        <v>90</v>
      </c>
      <c r="K163" s="4" t="s">
        <v>75</v>
      </c>
      <c r="L163" s="1" t="s">
        <v>464</v>
      </c>
      <c r="M163" s="4">
        <v>0.37</v>
      </c>
      <c r="N163" s="1" t="s">
        <v>34</v>
      </c>
      <c r="O163" s="4" t="s">
        <v>61</v>
      </c>
      <c r="P163" s="4" t="s">
        <v>92</v>
      </c>
      <c r="Q163" s="4" t="s">
        <v>465</v>
      </c>
      <c r="R163" s="4">
        <v>95336</v>
      </c>
      <c r="S163" s="2">
        <v>42017</v>
      </c>
      <c r="T163" s="2">
        <v>42017</v>
      </c>
      <c r="U163" s="6">
        <v>105.2526</v>
      </c>
      <c r="V163" s="4">
        <v>3</v>
      </c>
      <c r="W163" s="4">
        <v>152.54</v>
      </c>
      <c r="X163" s="4">
        <v>90058</v>
      </c>
      <c r="Y163" s="4">
        <f>DataSheet!$E163-DataSheet!$D163</f>
        <v>48.019999999999996</v>
      </c>
      <c r="Z163" s="1" t="str">
        <f>_xlfn.IFS(Table_1[[#This Row],[Region]]="Central","Chris",Table_1[[#This Row],[Region]]="East","Erin",Table_1[[#This Row],[Region]]="South","Sam",Table_1[[#This Row],[Region]]="West","William")</f>
        <v>William</v>
      </c>
    </row>
    <row r="164" spans="1:26" ht="14.4" x14ac:dyDescent="0.3">
      <c r="A164" s="4">
        <v>570</v>
      </c>
      <c r="B164" s="3" t="s">
        <v>466</v>
      </c>
      <c r="C164" s="4" t="s">
        <v>49</v>
      </c>
      <c r="D164" s="4">
        <v>0.06</v>
      </c>
      <c r="E164" s="8">
        <v>7.99</v>
      </c>
      <c r="F164" s="4">
        <v>5.03</v>
      </c>
      <c r="G164" s="1" t="s">
        <v>40</v>
      </c>
      <c r="H164" s="4" t="s">
        <v>41</v>
      </c>
      <c r="I164" s="4" t="s">
        <v>42</v>
      </c>
      <c r="J164" s="1" t="s">
        <v>137</v>
      </c>
      <c r="K164" s="4" t="s">
        <v>146</v>
      </c>
      <c r="L164" s="1" t="s">
        <v>467</v>
      </c>
      <c r="M164" s="4">
        <v>0.6</v>
      </c>
      <c r="N164" s="1" t="s">
        <v>34</v>
      </c>
      <c r="O164" s="4" t="s">
        <v>61</v>
      </c>
      <c r="P164" s="4" t="s">
        <v>298</v>
      </c>
      <c r="Q164" s="4" t="s">
        <v>468</v>
      </c>
      <c r="R164" s="4">
        <v>89015</v>
      </c>
      <c r="S164" s="2">
        <v>42017</v>
      </c>
      <c r="T164" s="2">
        <v>42017</v>
      </c>
      <c r="U164" s="6">
        <v>-122.133</v>
      </c>
      <c r="V164" s="4">
        <v>10</v>
      </c>
      <c r="W164" s="4">
        <v>65.739999999999995</v>
      </c>
      <c r="X164" s="4">
        <v>88881</v>
      </c>
      <c r="Y164" s="4">
        <f>DataSheet!$E164-DataSheet!$D164</f>
        <v>7.9300000000000006</v>
      </c>
      <c r="Z164" s="1" t="str">
        <f>_xlfn.IFS(Table_1[[#This Row],[Region]]="Central","Chris",Table_1[[#This Row],[Region]]="East","Erin",Table_1[[#This Row],[Region]]="South","Sam",Table_1[[#This Row],[Region]]="West","William")</f>
        <v>William</v>
      </c>
    </row>
    <row r="165" spans="1:26" ht="14.4" x14ac:dyDescent="0.3">
      <c r="A165" s="4">
        <v>576</v>
      </c>
      <c r="B165" s="3" t="s">
        <v>469</v>
      </c>
      <c r="C165" s="4" t="s">
        <v>49</v>
      </c>
      <c r="D165" s="4">
        <v>0.06</v>
      </c>
      <c r="E165" s="8">
        <v>4.4800000000000004</v>
      </c>
      <c r="F165" s="4">
        <v>49</v>
      </c>
      <c r="G165" s="1" t="s">
        <v>40</v>
      </c>
      <c r="H165" s="4" t="s">
        <v>96</v>
      </c>
      <c r="I165" s="4" t="s">
        <v>50</v>
      </c>
      <c r="J165" s="1" t="s">
        <v>97</v>
      </c>
      <c r="K165" s="4" t="s">
        <v>66</v>
      </c>
      <c r="L165" s="1" t="s">
        <v>470</v>
      </c>
      <c r="M165" s="4">
        <v>0.6</v>
      </c>
      <c r="N165" s="1" t="s">
        <v>34</v>
      </c>
      <c r="O165" s="4" t="s">
        <v>61</v>
      </c>
      <c r="P165" s="4" t="s">
        <v>92</v>
      </c>
      <c r="Q165" s="4" t="s">
        <v>471</v>
      </c>
      <c r="R165" s="4">
        <v>91767</v>
      </c>
      <c r="S165" s="2">
        <v>42017</v>
      </c>
      <c r="T165" s="2">
        <v>42021</v>
      </c>
      <c r="U165" s="6">
        <v>-566</v>
      </c>
      <c r="V165" s="4">
        <v>4</v>
      </c>
      <c r="W165" s="4">
        <v>32.6</v>
      </c>
      <c r="X165" s="4">
        <v>88645</v>
      </c>
      <c r="Y165" s="4">
        <f>DataSheet!$E165-DataSheet!$D165</f>
        <v>4.4200000000000008</v>
      </c>
      <c r="Z165" s="1" t="str">
        <f>_xlfn.IFS(Table_1[[#This Row],[Region]]="Central","Chris",Table_1[[#This Row],[Region]]="East","Erin",Table_1[[#This Row],[Region]]="South","Sam",Table_1[[#This Row],[Region]]="West","William")</f>
        <v>William</v>
      </c>
    </row>
    <row r="166" spans="1:26" ht="14.4" x14ac:dyDescent="0.3">
      <c r="A166" s="4">
        <v>2369</v>
      </c>
      <c r="B166" s="3" t="s">
        <v>472</v>
      </c>
      <c r="C166" s="4" t="s">
        <v>49</v>
      </c>
      <c r="D166" s="4">
        <v>7.0000000000000007E-2</v>
      </c>
      <c r="E166" s="8">
        <v>5.98</v>
      </c>
      <c r="F166" s="4">
        <v>5.79</v>
      </c>
      <c r="G166" s="1" t="s">
        <v>40</v>
      </c>
      <c r="H166" s="4" t="s">
        <v>41</v>
      </c>
      <c r="I166" s="4" t="s">
        <v>50</v>
      </c>
      <c r="J166" s="1" t="s">
        <v>90</v>
      </c>
      <c r="K166" s="4" t="s">
        <v>75</v>
      </c>
      <c r="L166" s="1" t="s">
        <v>473</v>
      </c>
      <c r="M166" s="4">
        <v>0.36</v>
      </c>
      <c r="N166" s="1" t="s">
        <v>34</v>
      </c>
      <c r="O166" s="4" t="s">
        <v>35</v>
      </c>
      <c r="P166" s="4" t="s">
        <v>125</v>
      </c>
      <c r="Q166" s="4" t="s">
        <v>474</v>
      </c>
      <c r="R166" s="4">
        <v>33024</v>
      </c>
      <c r="S166" s="2">
        <v>42017</v>
      </c>
      <c r="T166" s="2">
        <v>42019</v>
      </c>
      <c r="U166" s="6">
        <v>-41.972700000000003</v>
      </c>
      <c r="V166" s="4">
        <v>13</v>
      </c>
      <c r="W166" s="4">
        <v>77.42</v>
      </c>
      <c r="X166" s="4">
        <v>90408</v>
      </c>
      <c r="Y166" s="4">
        <f>DataSheet!$E166-DataSheet!$D166</f>
        <v>5.91</v>
      </c>
      <c r="Z166" s="1" t="str">
        <f>_xlfn.IFS(Table_1[[#This Row],[Region]]="Central","Chris",Table_1[[#This Row],[Region]]="East","Erin",Table_1[[#This Row],[Region]]="South","Sam",Table_1[[#This Row],[Region]]="West","William")</f>
        <v>Sam</v>
      </c>
    </row>
    <row r="167" spans="1:26" ht="14.4" x14ac:dyDescent="0.3">
      <c r="A167" s="4">
        <v>3340</v>
      </c>
      <c r="B167" s="3" t="s">
        <v>475</v>
      </c>
      <c r="C167" s="4" t="s">
        <v>118</v>
      </c>
      <c r="D167" s="4">
        <v>0.08</v>
      </c>
      <c r="E167" s="8">
        <v>125.99</v>
      </c>
      <c r="F167" s="4">
        <v>4.2</v>
      </c>
      <c r="G167" s="1" t="s">
        <v>40</v>
      </c>
      <c r="H167" s="4" t="s">
        <v>41</v>
      </c>
      <c r="I167" s="4" t="s">
        <v>42</v>
      </c>
      <c r="J167" s="1" t="s">
        <v>137</v>
      </c>
      <c r="K167" s="4" t="s">
        <v>75</v>
      </c>
      <c r="L167" s="1" t="s">
        <v>476</v>
      </c>
      <c r="M167" s="4">
        <v>0.56999999999999995</v>
      </c>
      <c r="N167" s="1" t="s">
        <v>34</v>
      </c>
      <c r="O167" s="4" t="s">
        <v>61</v>
      </c>
      <c r="P167" s="4" t="s">
        <v>141</v>
      </c>
      <c r="Q167" s="4" t="s">
        <v>477</v>
      </c>
      <c r="R167" s="4">
        <v>97060</v>
      </c>
      <c r="S167" s="2">
        <v>42017</v>
      </c>
      <c r="T167" s="2">
        <v>42018</v>
      </c>
      <c r="U167" s="6">
        <v>989.81190000000004</v>
      </c>
      <c r="V167" s="4">
        <v>14</v>
      </c>
      <c r="W167" s="4">
        <v>1434.51</v>
      </c>
      <c r="X167" s="4">
        <v>85980</v>
      </c>
      <c r="Y167" s="4">
        <f>DataSheet!$E167-DataSheet!$D167</f>
        <v>125.91</v>
      </c>
      <c r="Z167" s="1" t="str">
        <f>_xlfn.IFS(Table_1[[#This Row],[Region]]="Central","Chris",Table_1[[#This Row],[Region]]="East","Erin",Table_1[[#This Row],[Region]]="South","Sam",Table_1[[#This Row],[Region]]="West","William")</f>
        <v>William</v>
      </c>
    </row>
    <row r="168" spans="1:26" ht="14.4" x14ac:dyDescent="0.3">
      <c r="A168" s="4">
        <v>772</v>
      </c>
      <c r="B168" s="3" t="s">
        <v>478</v>
      </c>
      <c r="C168" s="4" t="s">
        <v>27</v>
      </c>
      <c r="D168" s="4">
        <v>0.08</v>
      </c>
      <c r="E168" s="8">
        <v>7.77</v>
      </c>
      <c r="F168" s="4">
        <v>9.23</v>
      </c>
      <c r="G168" s="1" t="s">
        <v>40</v>
      </c>
      <c r="H168" s="4" t="s">
        <v>29</v>
      </c>
      <c r="I168" s="4" t="s">
        <v>50</v>
      </c>
      <c r="J168" s="1" t="s">
        <v>97</v>
      </c>
      <c r="K168" s="4" t="s">
        <v>75</v>
      </c>
      <c r="L168" s="1" t="s">
        <v>479</v>
      </c>
      <c r="M168" s="4">
        <v>0.57999999999999996</v>
      </c>
      <c r="N168" s="1" t="s">
        <v>34</v>
      </c>
      <c r="O168" s="4" t="s">
        <v>113</v>
      </c>
      <c r="P168" s="4" t="s">
        <v>322</v>
      </c>
      <c r="Q168" s="4" t="s">
        <v>480</v>
      </c>
      <c r="R168" s="4">
        <v>18103</v>
      </c>
      <c r="S168" s="2">
        <v>42018</v>
      </c>
      <c r="T168" s="2">
        <v>42020</v>
      </c>
      <c r="U168" s="6">
        <v>-209.25</v>
      </c>
      <c r="V168" s="4">
        <v>7</v>
      </c>
      <c r="W168" s="4">
        <v>56.44</v>
      </c>
      <c r="X168" s="4">
        <v>88666</v>
      </c>
      <c r="Y168" s="4">
        <f>DataSheet!$E168-DataSheet!$D168</f>
        <v>7.6899999999999995</v>
      </c>
      <c r="Z168" s="1" t="str">
        <f>_xlfn.IFS(Table_1[[#This Row],[Region]]="Central","Chris",Table_1[[#This Row],[Region]]="East","Erin",Table_1[[#This Row],[Region]]="South","Sam",Table_1[[#This Row],[Region]]="West","William")</f>
        <v>Erin</v>
      </c>
    </row>
    <row r="169" spans="1:26" ht="14.4" x14ac:dyDescent="0.3">
      <c r="A169" s="4">
        <v>772</v>
      </c>
      <c r="B169" s="3" t="s">
        <v>478</v>
      </c>
      <c r="C169" s="4" t="s">
        <v>27</v>
      </c>
      <c r="D169" s="4">
        <v>0.1</v>
      </c>
      <c r="E169" s="8">
        <v>18.97</v>
      </c>
      <c r="F169" s="4">
        <v>9.5399999999999991</v>
      </c>
      <c r="G169" s="1" t="s">
        <v>89</v>
      </c>
      <c r="H169" s="4" t="s">
        <v>29</v>
      </c>
      <c r="I169" s="4" t="s">
        <v>50</v>
      </c>
      <c r="J169" s="1" t="s">
        <v>90</v>
      </c>
      <c r="K169" s="4" t="s">
        <v>75</v>
      </c>
      <c r="L169" s="1" t="s">
        <v>481</v>
      </c>
      <c r="M169" s="4">
        <v>0.37</v>
      </c>
      <c r="N169" s="1" t="s">
        <v>34</v>
      </c>
      <c r="O169" s="4" t="s">
        <v>113</v>
      </c>
      <c r="P169" s="4" t="s">
        <v>322</v>
      </c>
      <c r="Q169" s="4" t="s">
        <v>480</v>
      </c>
      <c r="R169" s="4">
        <v>18103</v>
      </c>
      <c r="S169" s="2">
        <v>42018</v>
      </c>
      <c r="T169" s="2">
        <v>42020</v>
      </c>
      <c r="U169" s="6">
        <v>-9.1636000000000006</v>
      </c>
      <c r="V169" s="4">
        <v>3</v>
      </c>
      <c r="W169" s="4">
        <v>56.73</v>
      </c>
      <c r="X169" s="4">
        <v>88666</v>
      </c>
      <c r="Y169" s="4">
        <f>DataSheet!$E169-DataSheet!$D169</f>
        <v>18.869999999999997</v>
      </c>
      <c r="Z169" s="1" t="str">
        <f>_xlfn.IFS(Table_1[[#This Row],[Region]]="Central","Chris",Table_1[[#This Row],[Region]]="East","Erin",Table_1[[#This Row],[Region]]="South","Sam",Table_1[[#This Row],[Region]]="West","William")</f>
        <v>Erin</v>
      </c>
    </row>
    <row r="170" spans="1:26" ht="14.4" x14ac:dyDescent="0.3">
      <c r="A170" s="4">
        <v>1636</v>
      </c>
      <c r="B170" s="3" t="s">
        <v>430</v>
      </c>
      <c r="C170" s="4" t="s">
        <v>27</v>
      </c>
      <c r="D170" s="4">
        <v>0.08</v>
      </c>
      <c r="E170" s="8">
        <v>115.99</v>
      </c>
      <c r="F170" s="4">
        <v>56.14</v>
      </c>
      <c r="G170" s="1" t="s">
        <v>28</v>
      </c>
      <c r="H170" s="4" t="s">
        <v>73</v>
      </c>
      <c r="I170" s="4" t="s">
        <v>42</v>
      </c>
      <c r="J170" s="1" t="s">
        <v>58</v>
      </c>
      <c r="K170" s="4" t="s">
        <v>59</v>
      </c>
      <c r="L170" s="1" t="s">
        <v>482</v>
      </c>
      <c r="M170" s="4">
        <v>0.4</v>
      </c>
      <c r="N170" s="1" t="s">
        <v>34</v>
      </c>
      <c r="O170" s="4" t="s">
        <v>61</v>
      </c>
      <c r="P170" s="4" t="s">
        <v>92</v>
      </c>
      <c r="Q170" s="4" t="s">
        <v>432</v>
      </c>
      <c r="R170" s="4">
        <v>93905</v>
      </c>
      <c r="S170" s="2">
        <v>42018</v>
      </c>
      <c r="T170" s="2">
        <v>42020</v>
      </c>
      <c r="U170" s="6">
        <v>-272.860884</v>
      </c>
      <c r="V170" s="4">
        <v>5</v>
      </c>
      <c r="W170" s="4">
        <v>562.92999999999995</v>
      </c>
      <c r="X170" s="4">
        <v>89704</v>
      </c>
      <c r="Y170" s="4">
        <f>DataSheet!$E170-DataSheet!$D170</f>
        <v>115.91</v>
      </c>
      <c r="Z170" s="1" t="str">
        <f>_xlfn.IFS(Table_1[[#This Row],[Region]]="Central","Chris",Table_1[[#This Row],[Region]]="East","Erin",Table_1[[#This Row],[Region]]="South","Sam",Table_1[[#This Row],[Region]]="West","William")</f>
        <v>William</v>
      </c>
    </row>
    <row r="171" spans="1:26" ht="14.4" x14ac:dyDescent="0.3">
      <c r="A171" s="4">
        <v>1636</v>
      </c>
      <c r="B171" s="3" t="s">
        <v>430</v>
      </c>
      <c r="C171" s="4" t="s">
        <v>27</v>
      </c>
      <c r="D171" s="4">
        <v>0.08</v>
      </c>
      <c r="E171" s="8">
        <v>4.28</v>
      </c>
      <c r="F171" s="4">
        <v>0.94</v>
      </c>
      <c r="G171" s="1" t="s">
        <v>40</v>
      </c>
      <c r="H171" s="4" t="s">
        <v>73</v>
      </c>
      <c r="I171" s="4" t="s">
        <v>50</v>
      </c>
      <c r="J171" s="1" t="s">
        <v>51</v>
      </c>
      <c r="K171" s="4" t="s">
        <v>52</v>
      </c>
      <c r="L171" s="1" t="s">
        <v>483</v>
      </c>
      <c r="M171" s="4">
        <v>0.56000000000000005</v>
      </c>
      <c r="N171" s="1" t="s">
        <v>34</v>
      </c>
      <c r="O171" s="4" t="s">
        <v>61</v>
      </c>
      <c r="P171" s="4" t="s">
        <v>92</v>
      </c>
      <c r="Q171" s="4" t="s">
        <v>432</v>
      </c>
      <c r="R171" s="4">
        <v>93905</v>
      </c>
      <c r="S171" s="2">
        <v>42018</v>
      </c>
      <c r="T171" s="2">
        <v>42021</v>
      </c>
      <c r="U171" s="6">
        <v>10.5792</v>
      </c>
      <c r="V171" s="4">
        <v>7</v>
      </c>
      <c r="W171" s="4">
        <v>29.18</v>
      </c>
      <c r="X171" s="4">
        <v>89704</v>
      </c>
      <c r="Y171" s="4">
        <f>DataSheet!$E171-DataSheet!$D171</f>
        <v>4.2</v>
      </c>
      <c r="Z171" s="1" t="str">
        <f>_xlfn.IFS(Table_1[[#This Row],[Region]]="Central","Chris",Table_1[[#This Row],[Region]]="East","Erin",Table_1[[#This Row],[Region]]="South","Sam",Table_1[[#This Row],[Region]]="West","William")</f>
        <v>William</v>
      </c>
    </row>
    <row r="172" spans="1:26" ht="14.4" x14ac:dyDescent="0.3">
      <c r="A172" s="4">
        <v>463</v>
      </c>
      <c r="B172" s="3" t="s">
        <v>484</v>
      </c>
      <c r="C172" s="4" t="s">
        <v>49</v>
      </c>
      <c r="D172" s="4">
        <v>7.0000000000000007E-2</v>
      </c>
      <c r="E172" s="8">
        <v>165.2</v>
      </c>
      <c r="F172" s="4">
        <v>19.989999999999998</v>
      </c>
      <c r="G172" s="1" t="s">
        <v>40</v>
      </c>
      <c r="H172" s="4" t="s">
        <v>29</v>
      </c>
      <c r="I172" s="4" t="s">
        <v>50</v>
      </c>
      <c r="J172" s="1" t="s">
        <v>80</v>
      </c>
      <c r="K172" s="4" t="s">
        <v>75</v>
      </c>
      <c r="L172" s="1" t="s">
        <v>485</v>
      </c>
      <c r="M172" s="4">
        <v>0.59</v>
      </c>
      <c r="N172" s="1" t="s">
        <v>34</v>
      </c>
      <c r="O172" s="4" t="s">
        <v>61</v>
      </c>
      <c r="P172" s="4" t="s">
        <v>92</v>
      </c>
      <c r="Q172" s="4" t="s">
        <v>486</v>
      </c>
      <c r="R172" s="4">
        <v>90069</v>
      </c>
      <c r="S172" s="2">
        <v>42018</v>
      </c>
      <c r="T172" s="2">
        <v>42020</v>
      </c>
      <c r="U172" s="6">
        <v>521.69000000000005</v>
      </c>
      <c r="V172" s="4">
        <v>7</v>
      </c>
      <c r="W172" s="4">
        <v>1081.54</v>
      </c>
      <c r="X172" s="4">
        <v>88061</v>
      </c>
      <c r="Y172" s="4">
        <f>DataSheet!$E172-DataSheet!$D172</f>
        <v>165.13</v>
      </c>
      <c r="Z172" s="1" t="str">
        <f>_xlfn.IFS(Table_1[[#This Row],[Region]]="Central","Chris",Table_1[[#This Row],[Region]]="East","Erin",Table_1[[#This Row],[Region]]="South","Sam",Table_1[[#This Row],[Region]]="West","William")</f>
        <v>William</v>
      </c>
    </row>
    <row r="173" spans="1:26" ht="14.4" x14ac:dyDescent="0.3">
      <c r="A173" s="4">
        <v>3064</v>
      </c>
      <c r="B173" s="3" t="s">
        <v>487</v>
      </c>
      <c r="C173" s="4" t="s">
        <v>49</v>
      </c>
      <c r="D173" s="4">
        <v>0.03</v>
      </c>
      <c r="E173" s="8">
        <v>6.45</v>
      </c>
      <c r="F173" s="4">
        <v>1.34</v>
      </c>
      <c r="G173" s="1" t="s">
        <v>40</v>
      </c>
      <c r="H173" s="4" t="s">
        <v>41</v>
      </c>
      <c r="I173" s="4" t="s">
        <v>50</v>
      </c>
      <c r="J173" s="1" t="s">
        <v>90</v>
      </c>
      <c r="K173" s="4" t="s">
        <v>52</v>
      </c>
      <c r="L173" s="1" t="s">
        <v>488</v>
      </c>
      <c r="M173" s="4">
        <v>0.36</v>
      </c>
      <c r="N173" s="1" t="s">
        <v>34</v>
      </c>
      <c r="O173" s="4" t="s">
        <v>61</v>
      </c>
      <c r="P173" s="4" t="s">
        <v>68</v>
      </c>
      <c r="Q173" s="4" t="s">
        <v>489</v>
      </c>
      <c r="R173" s="4">
        <v>98503</v>
      </c>
      <c r="S173" s="2">
        <v>42018</v>
      </c>
      <c r="T173" s="2">
        <v>42023</v>
      </c>
      <c r="U173" s="6">
        <v>39.129899999999999</v>
      </c>
      <c r="V173" s="4">
        <v>9</v>
      </c>
      <c r="W173" s="4">
        <v>56.71</v>
      </c>
      <c r="X173" s="4">
        <v>88448</v>
      </c>
      <c r="Y173" s="4">
        <f>DataSheet!$E173-DataSheet!$D173</f>
        <v>6.42</v>
      </c>
      <c r="Z173" s="1" t="str">
        <f>_xlfn.IFS(Table_1[[#This Row],[Region]]="Central","Chris",Table_1[[#This Row],[Region]]="East","Erin",Table_1[[#This Row],[Region]]="South","Sam",Table_1[[#This Row],[Region]]="West","William")</f>
        <v>William</v>
      </c>
    </row>
    <row r="174" spans="1:26" ht="14.4" x14ac:dyDescent="0.3">
      <c r="A174" s="4">
        <v>3148</v>
      </c>
      <c r="B174" s="3" t="s">
        <v>490</v>
      </c>
      <c r="C174" s="4" t="s">
        <v>118</v>
      </c>
      <c r="D174" s="4">
        <v>0.06</v>
      </c>
      <c r="E174" s="8">
        <v>19.989999999999998</v>
      </c>
      <c r="F174" s="4">
        <v>11.17</v>
      </c>
      <c r="G174" s="1" t="s">
        <v>40</v>
      </c>
      <c r="H174" s="4" t="s">
        <v>96</v>
      </c>
      <c r="I174" s="4" t="s">
        <v>30</v>
      </c>
      <c r="J174" s="1" t="s">
        <v>128</v>
      </c>
      <c r="K174" s="4" t="s">
        <v>66</v>
      </c>
      <c r="L174" s="1" t="s">
        <v>491</v>
      </c>
      <c r="M174" s="4">
        <v>0.6</v>
      </c>
      <c r="N174" s="1" t="s">
        <v>34</v>
      </c>
      <c r="O174" s="4" t="s">
        <v>61</v>
      </c>
      <c r="P174" s="4" t="s">
        <v>492</v>
      </c>
      <c r="Q174" s="4" t="s">
        <v>493</v>
      </c>
      <c r="R174" s="4">
        <v>83854</v>
      </c>
      <c r="S174" s="2">
        <v>42018</v>
      </c>
      <c r="T174" s="2">
        <v>42018</v>
      </c>
      <c r="U174" s="6">
        <v>-66.823599999999999</v>
      </c>
      <c r="V174" s="4">
        <v>7</v>
      </c>
      <c r="W174" s="4">
        <v>139.49</v>
      </c>
      <c r="X174" s="4">
        <v>89716</v>
      </c>
      <c r="Y174" s="4">
        <f>DataSheet!$E174-DataSheet!$D174</f>
        <v>19.93</v>
      </c>
      <c r="Z174" s="1" t="str">
        <f>_xlfn.IFS(Table_1[[#This Row],[Region]]="Central","Chris",Table_1[[#This Row],[Region]]="East","Erin",Table_1[[#This Row],[Region]]="South","Sam",Table_1[[#This Row],[Region]]="West","William")</f>
        <v>William</v>
      </c>
    </row>
    <row r="175" spans="1:26" ht="14.4" x14ac:dyDescent="0.3">
      <c r="A175" s="4">
        <v>3149</v>
      </c>
      <c r="B175" s="3" t="s">
        <v>494</v>
      </c>
      <c r="C175" s="4" t="s">
        <v>118</v>
      </c>
      <c r="D175" s="4">
        <v>0.06</v>
      </c>
      <c r="E175" s="8">
        <v>320.98</v>
      </c>
      <c r="F175" s="4">
        <v>58.95</v>
      </c>
      <c r="G175" s="1" t="s">
        <v>28</v>
      </c>
      <c r="H175" s="4" t="s">
        <v>96</v>
      </c>
      <c r="I175" s="4" t="s">
        <v>30</v>
      </c>
      <c r="J175" s="1" t="s">
        <v>111</v>
      </c>
      <c r="K175" s="4" t="s">
        <v>59</v>
      </c>
      <c r="L175" s="1" t="s">
        <v>495</v>
      </c>
      <c r="M175" s="4">
        <v>0.56999999999999995</v>
      </c>
      <c r="N175" s="1" t="s">
        <v>34</v>
      </c>
      <c r="O175" s="4" t="s">
        <v>61</v>
      </c>
      <c r="P175" s="4" t="s">
        <v>492</v>
      </c>
      <c r="Q175" s="4" t="s">
        <v>496</v>
      </c>
      <c r="R175" s="4">
        <v>83440</v>
      </c>
      <c r="S175" s="2">
        <v>42018</v>
      </c>
      <c r="T175" s="2">
        <v>42020</v>
      </c>
      <c r="U175" s="6">
        <v>971.62199999999996</v>
      </c>
      <c r="V175" s="4">
        <v>6</v>
      </c>
      <c r="W175" s="4">
        <v>1952.43</v>
      </c>
      <c r="X175" s="4">
        <v>89716</v>
      </c>
      <c r="Y175" s="4">
        <f>DataSheet!$E175-DataSheet!$D175</f>
        <v>320.92</v>
      </c>
      <c r="Z175" s="1" t="str">
        <f>_xlfn.IFS(Table_1[[#This Row],[Region]]="Central","Chris",Table_1[[#This Row],[Region]]="East","Erin",Table_1[[#This Row],[Region]]="South","Sam",Table_1[[#This Row],[Region]]="West","William")</f>
        <v>William</v>
      </c>
    </row>
    <row r="176" spans="1:26" ht="14.4" x14ac:dyDescent="0.3">
      <c r="A176" s="4">
        <v>2820</v>
      </c>
      <c r="B176" s="3" t="s">
        <v>497</v>
      </c>
      <c r="C176" s="4" t="s">
        <v>72</v>
      </c>
      <c r="D176" s="4">
        <v>0.1</v>
      </c>
      <c r="E176" s="8">
        <v>22.01</v>
      </c>
      <c r="F176" s="4">
        <v>5.53</v>
      </c>
      <c r="G176" s="1" t="s">
        <v>40</v>
      </c>
      <c r="H176" s="4" t="s">
        <v>73</v>
      </c>
      <c r="I176" s="4" t="s">
        <v>50</v>
      </c>
      <c r="J176" s="1" t="s">
        <v>51</v>
      </c>
      <c r="K176" s="4" t="s">
        <v>44</v>
      </c>
      <c r="L176" s="1" t="s">
        <v>498</v>
      </c>
      <c r="M176" s="4">
        <v>0.59</v>
      </c>
      <c r="N176" s="1" t="s">
        <v>34</v>
      </c>
      <c r="O176" s="4" t="s">
        <v>54</v>
      </c>
      <c r="P176" s="4" t="s">
        <v>82</v>
      </c>
      <c r="Q176" s="4" t="s">
        <v>499</v>
      </c>
      <c r="R176" s="4">
        <v>63129</v>
      </c>
      <c r="S176" s="2">
        <v>42018</v>
      </c>
      <c r="T176" s="2">
        <v>42019</v>
      </c>
      <c r="U176" s="6">
        <v>31.59</v>
      </c>
      <c r="V176" s="4">
        <v>14</v>
      </c>
      <c r="W176" s="4">
        <v>281.75</v>
      </c>
      <c r="X176" s="4">
        <v>87900</v>
      </c>
      <c r="Y176" s="4">
        <f>DataSheet!$E176-DataSheet!$D176</f>
        <v>21.91</v>
      </c>
      <c r="Z176" s="1" t="str">
        <f>_xlfn.IFS(Table_1[[#This Row],[Region]]="Central","Chris",Table_1[[#This Row],[Region]]="East","Erin",Table_1[[#This Row],[Region]]="South","Sam",Table_1[[#This Row],[Region]]="West","William")</f>
        <v>Chris</v>
      </c>
    </row>
    <row r="177" spans="1:26" ht="14.4" x14ac:dyDescent="0.3">
      <c r="A177" s="4">
        <v>3225</v>
      </c>
      <c r="B177" s="3" t="s">
        <v>500</v>
      </c>
      <c r="C177" s="4" t="s">
        <v>72</v>
      </c>
      <c r="D177" s="4">
        <v>0.1</v>
      </c>
      <c r="E177" s="8">
        <v>208.16</v>
      </c>
      <c r="F177" s="4">
        <v>68.02</v>
      </c>
      <c r="G177" s="1" t="s">
        <v>28</v>
      </c>
      <c r="H177" s="4" t="s">
        <v>29</v>
      </c>
      <c r="I177" s="4" t="s">
        <v>50</v>
      </c>
      <c r="J177" s="1" t="s">
        <v>97</v>
      </c>
      <c r="K177" s="4" t="s">
        <v>59</v>
      </c>
      <c r="L177" s="1" t="s">
        <v>501</v>
      </c>
      <c r="M177" s="4">
        <v>0.57999999999999996</v>
      </c>
      <c r="N177" s="1" t="s">
        <v>34</v>
      </c>
      <c r="O177" s="4" t="s">
        <v>35</v>
      </c>
      <c r="P177" s="4" t="s">
        <v>402</v>
      </c>
      <c r="Q177" s="4" t="s">
        <v>502</v>
      </c>
      <c r="R177" s="4">
        <v>38138</v>
      </c>
      <c r="S177" s="2">
        <v>42018</v>
      </c>
      <c r="T177" s="2">
        <v>42018</v>
      </c>
      <c r="U177" s="6">
        <v>-137.52199999999999</v>
      </c>
      <c r="V177" s="4">
        <v>4</v>
      </c>
      <c r="W177" s="4">
        <v>768.81</v>
      </c>
      <c r="X177" s="4">
        <v>86507</v>
      </c>
      <c r="Y177" s="4">
        <f>DataSheet!$E177-DataSheet!$D177</f>
        <v>208.06</v>
      </c>
      <c r="Z177" s="1" t="str">
        <f>_xlfn.IFS(Table_1[[#This Row],[Region]]="Central","Chris",Table_1[[#This Row],[Region]]="East","Erin",Table_1[[#This Row],[Region]]="South","Sam",Table_1[[#This Row],[Region]]="West","William")</f>
        <v>Sam</v>
      </c>
    </row>
    <row r="178" spans="1:26" ht="14.4" x14ac:dyDescent="0.3">
      <c r="A178" s="4">
        <v>3226</v>
      </c>
      <c r="B178" s="3" t="s">
        <v>503</v>
      </c>
      <c r="C178" s="4" t="s">
        <v>72</v>
      </c>
      <c r="D178" s="4">
        <v>7.0000000000000007E-2</v>
      </c>
      <c r="E178" s="8">
        <v>90.48</v>
      </c>
      <c r="F178" s="4">
        <v>19.989999999999998</v>
      </c>
      <c r="G178" s="1" t="s">
        <v>40</v>
      </c>
      <c r="H178" s="4" t="s">
        <v>29</v>
      </c>
      <c r="I178" s="4" t="s">
        <v>50</v>
      </c>
      <c r="J178" s="1" t="s">
        <v>347</v>
      </c>
      <c r="K178" s="4" t="s">
        <v>75</v>
      </c>
      <c r="L178" s="1" t="s">
        <v>504</v>
      </c>
      <c r="M178" s="4">
        <v>0.4</v>
      </c>
      <c r="N178" s="1" t="s">
        <v>34</v>
      </c>
      <c r="O178" s="4" t="s">
        <v>35</v>
      </c>
      <c r="P178" s="4" t="s">
        <v>402</v>
      </c>
      <c r="Q178" s="4" t="s">
        <v>505</v>
      </c>
      <c r="R178" s="4">
        <v>37075</v>
      </c>
      <c r="S178" s="2">
        <v>42018</v>
      </c>
      <c r="T178" s="2">
        <v>42019</v>
      </c>
      <c r="U178" s="6">
        <v>-11.816000000000001</v>
      </c>
      <c r="V178" s="4">
        <v>2</v>
      </c>
      <c r="W178" s="4">
        <v>183.39</v>
      </c>
      <c r="X178" s="4">
        <v>86507</v>
      </c>
      <c r="Y178" s="4">
        <f>DataSheet!$E178-DataSheet!$D178</f>
        <v>90.410000000000011</v>
      </c>
      <c r="Z178" s="1" t="str">
        <f>_xlfn.IFS(Table_1[[#This Row],[Region]]="Central","Chris",Table_1[[#This Row],[Region]]="East","Erin",Table_1[[#This Row],[Region]]="South","Sam",Table_1[[#This Row],[Region]]="West","William")</f>
        <v>Sam</v>
      </c>
    </row>
    <row r="179" spans="1:26" ht="14.4" x14ac:dyDescent="0.3">
      <c r="A179" s="4">
        <v>3226</v>
      </c>
      <c r="B179" s="3" t="s">
        <v>503</v>
      </c>
      <c r="C179" s="4" t="s">
        <v>72</v>
      </c>
      <c r="D179" s="4">
        <v>0.01</v>
      </c>
      <c r="E179" s="8">
        <v>9.48</v>
      </c>
      <c r="F179" s="4">
        <v>7.29</v>
      </c>
      <c r="G179" s="1" t="s">
        <v>89</v>
      </c>
      <c r="H179" s="4" t="s">
        <v>29</v>
      </c>
      <c r="I179" s="4" t="s">
        <v>30</v>
      </c>
      <c r="J179" s="1" t="s">
        <v>128</v>
      </c>
      <c r="K179" s="4" t="s">
        <v>44</v>
      </c>
      <c r="L179" s="1" t="s">
        <v>506</v>
      </c>
      <c r="M179" s="4">
        <v>0.45</v>
      </c>
      <c r="N179" s="1" t="s">
        <v>34</v>
      </c>
      <c r="O179" s="4" t="s">
        <v>35</v>
      </c>
      <c r="P179" s="4" t="s">
        <v>402</v>
      </c>
      <c r="Q179" s="4" t="s">
        <v>505</v>
      </c>
      <c r="R179" s="4">
        <v>37075</v>
      </c>
      <c r="S179" s="2">
        <v>42018</v>
      </c>
      <c r="T179" s="2">
        <v>42020</v>
      </c>
      <c r="U179" s="6">
        <v>238.93379999999999</v>
      </c>
      <c r="V179" s="4">
        <v>1</v>
      </c>
      <c r="W179" s="4">
        <v>12.9</v>
      </c>
      <c r="X179" s="4">
        <v>86507</v>
      </c>
      <c r="Y179" s="4">
        <f>DataSheet!$E179-DataSheet!$D179</f>
        <v>9.4700000000000006</v>
      </c>
      <c r="Z179" s="1" t="str">
        <f>_xlfn.IFS(Table_1[[#This Row],[Region]]="Central","Chris",Table_1[[#This Row],[Region]]="East","Erin",Table_1[[#This Row],[Region]]="South","Sam",Table_1[[#This Row],[Region]]="West","William")</f>
        <v>Sam</v>
      </c>
    </row>
    <row r="180" spans="1:26" ht="14.4" x14ac:dyDescent="0.3">
      <c r="A180" s="4">
        <v>3226</v>
      </c>
      <c r="B180" s="3" t="s">
        <v>503</v>
      </c>
      <c r="C180" s="4" t="s">
        <v>72</v>
      </c>
      <c r="D180" s="4">
        <v>0.02</v>
      </c>
      <c r="E180" s="8">
        <v>4.28</v>
      </c>
      <c r="F180" s="4">
        <v>0.94</v>
      </c>
      <c r="G180" s="1" t="s">
        <v>40</v>
      </c>
      <c r="H180" s="4" t="s">
        <v>29</v>
      </c>
      <c r="I180" s="4" t="s">
        <v>50</v>
      </c>
      <c r="J180" s="1" t="s">
        <v>51</v>
      </c>
      <c r="K180" s="4" t="s">
        <v>52</v>
      </c>
      <c r="L180" s="1" t="s">
        <v>483</v>
      </c>
      <c r="M180" s="4">
        <v>0.56000000000000005</v>
      </c>
      <c r="N180" s="1" t="s">
        <v>34</v>
      </c>
      <c r="O180" s="4" t="s">
        <v>35</v>
      </c>
      <c r="P180" s="4" t="s">
        <v>402</v>
      </c>
      <c r="Q180" s="4" t="s">
        <v>505</v>
      </c>
      <c r="R180" s="4">
        <v>37075</v>
      </c>
      <c r="S180" s="2">
        <v>42018</v>
      </c>
      <c r="T180" s="2">
        <v>42019</v>
      </c>
      <c r="U180" s="6">
        <v>-105.126</v>
      </c>
      <c r="V180" s="4">
        <v>4</v>
      </c>
      <c r="W180" s="4">
        <v>17.89</v>
      </c>
      <c r="X180" s="4">
        <v>86507</v>
      </c>
      <c r="Y180" s="4">
        <f>DataSheet!$E180-DataSheet!$D180</f>
        <v>4.2600000000000007</v>
      </c>
      <c r="Z180" s="1" t="str">
        <f>_xlfn.IFS(Table_1[[#This Row],[Region]]="Central","Chris",Table_1[[#This Row],[Region]]="East","Erin",Table_1[[#This Row],[Region]]="South","Sam",Table_1[[#This Row],[Region]]="West","William")</f>
        <v>Sam</v>
      </c>
    </row>
    <row r="181" spans="1:26" ht="14.4" x14ac:dyDescent="0.3">
      <c r="A181" s="4">
        <v>152</v>
      </c>
      <c r="B181" s="3" t="s">
        <v>507</v>
      </c>
      <c r="C181" s="4" t="s">
        <v>27</v>
      </c>
      <c r="D181" s="4">
        <v>0.09</v>
      </c>
      <c r="E181" s="8">
        <v>2.88</v>
      </c>
      <c r="F181" s="4">
        <v>0.7</v>
      </c>
      <c r="G181" s="1" t="s">
        <v>40</v>
      </c>
      <c r="H181" s="4" t="s">
        <v>41</v>
      </c>
      <c r="I181" s="4" t="s">
        <v>50</v>
      </c>
      <c r="J181" s="1" t="s">
        <v>51</v>
      </c>
      <c r="K181" s="4" t="s">
        <v>52</v>
      </c>
      <c r="L181" s="1" t="s">
        <v>508</v>
      </c>
      <c r="M181" s="4">
        <v>0.56000000000000005</v>
      </c>
      <c r="N181" s="1" t="s">
        <v>34</v>
      </c>
      <c r="O181" s="4" t="s">
        <v>35</v>
      </c>
      <c r="P181" s="4" t="s">
        <v>402</v>
      </c>
      <c r="Q181" s="4" t="s">
        <v>509</v>
      </c>
      <c r="R181" s="4">
        <v>37918</v>
      </c>
      <c r="S181" s="2">
        <v>42019</v>
      </c>
      <c r="T181" s="2">
        <v>42020</v>
      </c>
      <c r="U181" s="6">
        <v>-172.71799999999999</v>
      </c>
      <c r="V181" s="4">
        <v>2</v>
      </c>
      <c r="W181" s="4">
        <v>5.5</v>
      </c>
      <c r="X181" s="4">
        <v>89520</v>
      </c>
      <c r="Y181" s="4">
        <f>DataSheet!$E181-DataSheet!$D181</f>
        <v>2.79</v>
      </c>
      <c r="Z181" s="1" t="str">
        <f>_xlfn.IFS(Table_1[[#This Row],[Region]]="Central","Chris",Table_1[[#This Row],[Region]]="East","Erin",Table_1[[#This Row],[Region]]="South","Sam",Table_1[[#This Row],[Region]]="West","William")</f>
        <v>Sam</v>
      </c>
    </row>
    <row r="182" spans="1:26" ht="14.4" x14ac:dyDescent="0.3">
      <c r="A182" s="4">
        <v>2791</v>
      </c>
      <c r="B182" s="3" t="s">
        <v>510</v>
      </c>
      <c r="C182" s="4" t="s">
        <v>27</v>
      </c>
      <c r="D182" s="4">
        <v>0.09</v>
      </c>
      <c r="E182" s="8">
        <v>2.88</v>
      </c>
      <c r="F182" s="4">
        <v>0.7</v>
      </c>
      <c r="G182" s="1" t="s">
        <v>40</v>
      </c>
      <c r="H182" s="4" t="s">
        <v>96</v>
      </c>
      <c r="I182" s="4" t="s">
        <v>50</v>
      </c>
      <c r="J182" s="1" t="s">
        <v>51</v>
      </c>
      <c r="K182" s="4" t="s">
        <v>52</v>
      </c>
      <c r="L182" s="1" t="s">
        <v>511</v>
      </c>
      <c r="M182" s="4">
        <v>0.56000000000000005</v>
      </c>
      <c r="N182" s="1" t="s">
        <v>34</v>
      </c>
      <c r="O182" s="4" t="s">
        <v>54</v>
      </c>
      <c r="P182" s="4" t="s">
        <v>291</v>
      </c>
      <c r="Q182" s="4" t="s">
        <v>512</v>
      </c>
      <c r="R182" s="4">
        <v>48071</v>
      </c>
      <c r="S182" s="2">
        <v>42019</v>
      </c>
      <c r="T182" s="2">
        <v>42019</v>
      </c>
      <c r="U182" s="6">
        <v>4.8499999999999996</v>
      </c>
      <c r="V182" s="4">
        <v>7</v>
      </c>
      <c r="W182" s="4">
        <v>19.29</v>
      </c>
      <c r="X182" s="4">
        <v>88758</v>
      </c>
      <c r="Y182" s="4">
        <f>DataSheet!$E182-DataSheet!$D182</f>
        <v>2.79</v>
      </c>
      <c r="Z182" s="1" t="str">
        <f>_xlfn.IFS(Table_1[[#This Row],[Region]]="Central","Chris",Table_1[[#This Row],[Region]]="East","Erin",Table_1[[#This Row],[Region]]="South","Sam",Table_1[[#This Row],[Region]]="West","William")</f>
        <v>Chris</v>
      </c>
    </row>
    <row r="183" spans="1:26" ht="14.4" x14ac:dyDescent="0.3">
      <c r="A183" s="4">
        <v>428</v>
      </c>
      <c r="B183" s="3" t="s">
        <v>513</v>
      </c>
      <c r="C183" s="4" t="s">
        <v>39</v>
      </c>
      <c r="D183" s="4">
        <v>0.02</v>
      </c>
      <c r="E183" s="8">
        <v>15.28</v>
      </c>
      <c r="F183" s="4">
        <v>1.99</v>
      </c>
      <c r="G183" s="1" t="s">
        <v>40</v>
      </c>
      <c r="H183" s="4" t="s">
        <v>96</v>
      </c>
      <c r="I183" s="4" t="s">
        <v>42</v>
      </c>
      <c r="J183" s="1" t="s">
        <v>43</v>
      </c>
      <c r="K183" s="4" t="s">
        <v>44</v>
      </c>
      <c r="L183" s="1" t="s">
        <v>514</v>
      </c>
      <c r="M183" s="4">
        <v>0.42</v>
      </c>
      <c r="N183" s="1" t="s">
        <v>34</v>
      </c>
      <c r="O183" s="4" t="s">
        <v>61</v>
      </c>
      <c r="P183" s="4" t="s">
        <v>298</v>
      </c>
      <c r="Q183" s="4" t="s">
        <v>515</v>
      </c>
      <c r="R183" s="4">
        <v>89701</v>
      </c>
      <c r="S183" s="2">
        <v>42019</v>
      </c>
      <c r="T183" s="2">
        <v>42020</v>
      </c>
      <c r="U183" s="6">
        <v>163.1574</v>
      </c>
      <c r="V183" s="4">
        <v>15</v>
      </c>
      <c r="W183" s="4">
        <v>236.46</v>
      </c>
      <c r="X183" s="4">
        <v>88479</v>
      </c>
      <c r="Y183" s="4">
        <f>DataSheet!$E183-DataSheet!$D183</f>
        <v>15.26</v>
      </c>
      <c r="Z183" s="1" t="str">
        <f>_xlfn.IFS(Table_1[[#This Row],[Region]]="Central","Chris",Table_1[[#This Row],[Region]]="East","Erin",Table_1[[#This Row],[Region]]="South","Sam",Table_1[[#This Row],[Region]]="West","William")</f>
        <v>William</v>
      </c>
    </row>
    <row r="184" spans="1:26" ht="14.4" x14ac:dyDescent="0.3">
      <c r="A184" s="4">
        <v>428</v>
      </c>
      <c r="B184" s="3" t="s">
        <v>513</v>
      </c>
      <c r="C184" s="4" t="s">
        <v>39</v>
      </c>
      <c r="D184" s="4">
        <v>0</v>
      </c>
      <c r="E184" s="8">
        <v>85.99</v>
      </c>
      <c r="F184" s="4">
        <v>3.3</v>
      </c>
      <c r="G184" s="1" t="s">
        <v>40</v>
      </c>
      <c r="H184" s="4" t="s">
        <v>96</v>
      </c>
      <c r="I184" s="4" t="s">
        <v>42</v>
      </c>
      <c r="J184" s="1" t="s">
        <v>137</v>
      </c>
      <c r="K184" s="4" t="s">
        <v>44</v>
      </c>
      <c r="L184" s="1" t="s">
        <v>516</v>
      </c>
      <c r="M184" s="4">
        <v>0.37</v>
      </c>
      <c r="N184" s="1" t="s">
        <v>34</v>
      </c>
      <c r="O184" s="4" t="s">
        <v>61</v>
      </c>
      <c r="P184" s="4" t="s">
        <v>298</v>
      </c>
      <c r="Q184" s="4" t="s">
        <v>515</v>
      </c>
      <c r="R184" s="4">
        <v>89701</v>
      </c>
      <c r="S184" s="2">
        <v>42019</v>
      </c>
      <c r="T184" s="2">
        <v>42020</v>
      </c>
      <c r="U184" s="6">
        <v>-302.22500000000002</v>
      </c>
      <c r="V184" s="4">
        <v>1</v>
      </c>
      <c r="W184" s="4">
        <v>73.819999999999993</v>
      </c>
      <c r="X184" s="4">
        <v>88479</v>
      </c>
      <c r="Y184" s="4">
        <f>DataSheet!$E184-DataSheet!$D184</f>
        <v>85.99</v>
      </c>
      <c r="Z184" s="1" t="str">
        <f>_xlfn.IFS(Table_1[[#This Row],[Region]]="Central","Chris",Table_1[[#This Row],[Region]]="East","Erin",Table_1[[#This Row],[Region]]="South","Sam",Table_1[[#This Row],[Region]]="West","William")</f>
        <v>William</v>
      </c>
    </row>
    <row r="185" spans="1:26" ht="14.4" x14ac:dyDescent="0.3">
      <c r="A185" s="4">
        <v>1212</v>
      </c>
      <c r="B185" s="3" t="s">
        <v>517</v>
      </c>
      <c r="C185" s="4" t="s">
        <v>39</v>
      </c>
      <c r="D185" s="4">
        <v>0.08</v>
      </c>
      <c r="E185" s="8">
        <v>4.91</v>
      </c>
      <c r="F185" s="4">
        <v>4.97</v>
      </c>
      <c r="G185" s="1" t="s">
        <v>40</v>
      </c>
      <c r="H185" s="4" t="s">
        <v>96</v>
      </c>
      <c r="I185" s="4" t="s">
        <v>50</v>
      </c>
      <c r="J185" s="1" t="s">
        <v>74</v>
      </c>
      <c r="K185" s="4" t="s">
        <v>75</v>
      </c>
      <c r="L185" s="1" t="s">
        <v>518</v>
      </c>
      <c r="M185" s="4">
        <v>0.38</v>
      </c>
      <c r="N185" s="1" t="s">
        <v>34</v>
      </c>
      <c r="O185" s="4" t="s">
        <v>54</v>
      </c>
      <c r="P185" s="4" t="s">
        <v>55</v>
      </c>
      <c r="Q185" s="4" t="s">
        <v>519</v>
      </c>
      <c r="R185" s="4">
        <v>46404</v>
      </c>
      <c r="S185" s="2">
        <v>42019</v>
      </c>
      <c r="T185" s="2">
        <v>42020</v>
      </c>
      <c r="U185" s="6">
        <v>-99.762500000000003</v>
      </c>
      <c r="V185" s="4">
        <v>12</v>
      </c>
      <c r="W185" s="4">
        <v>58.95</v>
      </c>
      <c r="X185" s="4">
        <v>88600</v>
      </c>
      <c r="Y185" s="4">
        <f>DataSheet!$E185-DataSheet!$D185</f>
        <v>4.83</v>
      </c>
      <c r="Z185" s="1" t="str">
        <f>_xlfn.IFS(Table_1[[#This Row],[Region]]="Central","Chris",Table_1[[#This Row],[Region]]="East","Erin",Table_1[[#This Row],[Region]]="South","Sam",Table_1[[#This Row],[Region]]="West","William")</f>
        <v>Chris</v>
      </c>
    </row>
    <row r="186" spans="1:26" ht="14.4" x14ac:dyDescent="0.3">
      <c r="A186" s="4">
        <v>1212</v>
      </c>
      <c r="B186" s="3" t="s">
        <v>517</v>
      </c>
      <c r="C186" s="4" t="s">
        <v>39</v>
      </c>
      <c r="D186" s="4">
        <v>0.01</v>
      </c>
      <c r="E186" s="8">
        <v>3499.99</v>
      </c>
      <c r="F186" s="4">
        <v>24.49</v>
      </c>
      <c r="G186" s="1" t="s">
        <v>40</v>
      </c>
      <c r="H186" s="4" t="s">
        <v>96</v>
      </c>
      <c r="I186" s="4" t="s">
        <v>42</v>
      </c>
      <c r="J186" s="1" t="s">
        <v>65</v>
      </c>
      <c r="K186" s="4" t="s">
        <v>66</v>
      </c>
      <c r="L186" s="1" t="s">
        <v>520</v>
      </c>
      <c r="M186" s="4">
        <v>0.37</v>
      </c>
      <c r="N186" s="1" t="s">
        <v>34</v>
      </c>
      <c r="O186" s="4" t="s">
        <v>54</v>
      </c>
      <c r="P186" s="4" t="s">
        <v>55</v>
      </c>
      <c r="Q186" s="4" t="s">
        <v>519</v>
      </c>
      <c r="R186" s="4">
        <v>46404</v>
      </c>
      <c r="S186" s="2">
        <v>42019</v>
      </c>
      <c r="T186" s="2">
        <v>42020</v>
      </c>
      <c r="U186" s="6">
        <v>-3061.82</v>
      </c>
      <c r="V186" s="4">
        <v>1</v>
      </c>
      <c r="W186" s="4">
        <v>3672.89</v>
      </c>
      <c r="X186" s="4">
        <v>88600</v>
      </c>
      <c r="Y186" s="4">
        <f>DataSheet!$E186-DataSheet!$D186</f>
        <v>3499.9799999999996</v>
      </c>
      <c r="Z186" s="1" t="str">
        <f>_xlfn.IFS(Table_1[[#This Row],[Region]]="Central","Chris",Table_1[[#This Row],[Region]]="East","Erin",Table_1[[#This Row],[Region]]="South","Sam",Table_1[[#This Row],[Region]]="West","William")</f>
        <v>Chris</v>
      </c>
    </row>
    <row r="187" spans="1:26" ht="14.4" x14ac:dyDescent="0.3">
      <c r="A187" s="4">
        <v>1213</v>
      </c>
      <c r="B187" s="3" t="s">
        <v>521</v>
      </c>
      <c r="C187" s="4" t="s">
        <v>39</v>
      </c>
      <c r="D187" s="4">
        <v>0.03</v>
      </c>
      <c r="E187" s="8">
        <v>5.84</v>
      </c>
      <c r="F187" s="4">
        <v>1.2</v>
      </c>
      <c r="G187" s="1" t="s">
        <v>40</v>
      </c>
      <c r="H187" s="4" t="s">
        <v>96</v>
      </c>
      <c r="I187" s="4" t="s">
        <v>50</v>
      </c>
      <c r="J187" s="1" t="s">
        <v>51</v>
      </c>
      <c r="K187" s="4" t="s">
        <v>52</v>
      </c>
      <c r="L187" s="1" t="s">
        <v>70</v>
      </c>
      <c r="M187" s="4">
        <v>0.55000000000000004</v>
      </c>
      <c r="N187" s="1" t="s">
        <v>34</v>
      </c>
      <c r="O187" s="4" t="s">
        <v>54</v>
      </c>
      <c r="P187" s="4" t="s">
        <v>55</v>
      </c>
      <c r="Q187" s="4" t="s">
        <v>522</v>
      </c>
      <c r="R187" s="4">
        <v>46530</v>
      </c>
      <c r="S187" s="2">
        <v>42019</v>
      </c>
      <c r="T187" s="2">
        <v>42021</v>
      </c>
      <c r="U187" s="6">
        <v>-0.01</v>
      </c>
      <c r="V187" s="4">
        <v>2</v>
      </c>
      <c r="W187" s="4">
        <v>11.74</v>
      </c>
      <c r="X187" s="4">
        <v>88600</v>
      </c>
      <c r="Y187" s="4">
        <f>DataSheet!$E187-DataSheet!$D187</f>
        <v>5.81</v>
      </c>
      <c r="Z187" s="1" t="str">
        <f>_xlfn.IFS(Table_1[[#This Row],[Region]]="Central","Chris",Table_1[[#This Row],[Region]]="East","Erin",Table_1[[#This Row],[Region]]="South","Sam",Table_1[[#This Row],[Region]]="West","William")</f>
        <v>Chris</v>
      </c>
    </row>
    <row r="188" spans="1:26" ht="14.4" x14ac:dyDescent="0.3">
      <c r="A188" s="4">
        <v>1632</v>
      </c>
      <c r="B188" s="3" t="s">
        <v>523</v>
      </c>
      <c r="C188" s="4" t="s">
        <v>39</v>
      </c>
      <c r="D188" s="4">
        <v>0.08</v>
      </c>
      <c r="E188" s="8">
        <v>8.09</v>
      </c>
      <c r="F188" s="4">
        <v>7.96</v>
      </c>
      <c r="G188" s="1" t="s">
        <v>89</v>
      </c>
      <c r="H188" s="4" t="s">
        <v>73</v>
      </c>
      <c r="I188" s="4" t="s">
        <v>30</v>
      </c>
      <c r="J188" s="1" t="s">
        <v>128</v>
      </c>
      <c r="K188" s="4" t="s">
        <v>75</v>
      </c>
      <c r="L188" s="1" t="s">
        <v>524</v>
      </c>
      <c r="M188" s="4">
        <v>0.49</v>
      </c>
      <c r="N188" s="1" t="s">
        <v>34</v>
      </c>
      <c r="O188" s="4" t="s">
        <v>35</v>
      </c>
      <c r="P188" s="4" t="s">
        <v>36</v>
      </c>
      <c r="Q188" s="4" t="s">
        <v>525</v>
      </c>
      <c r="R188" s="4">
        <v>39401</v>
      </c>
      <c r="S188" s="2">
        <v>42019</v>
      </c>
      <c r="T188" s="2">
        <v>42020</v>
      </c>
      <c r="U188" s="6">
        <v>15.984</v>
      </c>
      <c r="V188" s="4">
        <v>6</v>
      </c>
      <c r="W188" s="4">
        <v>48.25</v>
      </c>
      <c r="X188" s="4">
        <v>90530</v>
      </c>
      <c r="Y188" s="4">
        <f>DataSheet!$E188-DataSheet!$D188</f>
        <v>8.01</v>
      </c>
      <c r="Z188" s="1" t="str">
        <f>_xlfn.IFS(Table_1[[#This Row],[Region]]="Central","Chris",Table_1[[#This Row],[Region]]="East","Erin",Table_1[[#This Row],[Region]]="South","Sam",Table_1[[#This Row],[Region]]="West","William")</f>
        <v>Sam</v>
      </c>
    </row>
    <row r="189" spans="1:26" ht="14.4" x14ac:dyDescent="0.3">
      <c r="A189" s="4">
        <v>3035</v>
      </c>
      <c r="B189" s="3" t="s">
        <v>526</v>
      </c>
      <c r="C189" s="4" t="s">
        <v>49</v>
      </c>
      <c r="D189" s="4">
        <v>0.01</v>
      </c>
      <c r="E189" s="8">
        <v>4.9800000000000004</v>
      </c>
      <c r="F189" s="4">
        <v>4.75</v>
      </c>
      <c r="G189" s="1" t="s">
        <v>40</v>
      </c>
      <c r="H189" s="4" t="s">
        <v>73</v>
      </c>
      <c r="I189" s="4" t="s">
        <v>50</v>
      </c>
      <c r="J189" s="1" t="s">
        <v>90</v>
      </c>
      <c r="K189" s="4" t="s">
        <v>75</v>
      </c>
      <c r="L189" s="1" t="s">
        <v>527</v>
      </c>
      <c r="M189" s="4">
        <v>0.36</v>
      </c>
      <c r="N189" s="1" t="s">
        <v>34</v>
      </c>
      <c r="O189" s="4" t="s">
        <v>54</v>
      </c>
      <c r="P189" s="4" t="s">
        <v>105</v>
      </c>
      <c r="Q189" s="4" t="s">
        <v>528</v>
      </c>
      <c r="R189" s="4">
        <v>60148</v>
      </c>
      <c r="S189" s="2">
        <v>42019</v>
      </c>
      <c r="T189" s="2">
        <v>42024</v>
      </c>
      <c r="U189" s="6">
        <v>-75.900400000000005</v>
      </c>
      <c r="V189" s="4">
        <v>10</v>
      </c>
      <c r="W189" s="4">
        <v>52.93</v>
      </c>
      <c r="X189" s="4">
        <v>89128</v>
      </c>
      <c r="Y189" s="4">
        <f>DataSheet!$E189-DataSheet!$D189</f>
        <v>4.9700000000000006</v>
      </c>
      <c r="Z189" s="1" t="str">
        <f>_xlfn.IFS(Table_1[[#This Row],[Region]]="Central","Chris",Table_1[[#This Row],[Region]]="East","Erin",Table_1[[#This Row],[Region]]="South","Sam",Table_1[[#This Row],[Region]]="West","William")</f>
        <v>Chris</v>
      </c>
    </row>
    <row r="190" spans="1:26" ht="14.4" x14ac:dyDescent="0.3">
      <c r="A190" s="4">
        <v>3035</v>
      </c>
      <c r="B190" s="3" t="s">
        <v>526</v>
      </c>
      <c r="C190" s="4" t="s">
        <v>49</v>
      </c>
      <c r="D190" s="4">
        <v>0.04</v>
      </c>
      <c r="E190" s="8">
        <v>6.35</v>
      </c>
      <c r="F190" s="4">
        <v>1.02</v>
      </c>
      <c r="G190" s="1" t="s">
        <v>40</v>
      </c>
      <c r="H190" s="4" t="s">
        <v>73</v>
      </c>
      <c r="I190" s="4" t="s">
        <v>50</v>
      </c>
      <c r="J190" s="1" t="s">
        <v>90</v>
      </c>
      <c r="K190" s="4" t="s">
        <v>52</v>
      </c>
      <c r="L190" s="1" t="s">
        <v>529</v>
      </c>
      <c r="M190" s="4">
        <v>0.39</v>
      </c>
      <c r="N190" s="1" t="s">
        <v>34</v>
      </c>
      <c r="O190" s="4" t="s">
        <v>54</v>
      </c>
      <c r="P190" s="4" t="s">
        <v>105</v>
      </c>
      <c r="Q190" s="4" t="s">
        <v>528</v>
      </c>
      <c r="R190" s="4">
        <v>60148</v>
      </c>
      <c r="S190" s="2">
        <v>42019</v>
      </c>
      <c r="T190" s="2">
        <v>42024</v>
      </c>
      <c r="U190" s="6">
        <v>52.170900000000003</v>
      </c>
      <c r="V190" s="4">
        <v>12</v>
      </c>
      <c r="W190" s="4">
        <v>75.61</v>
      </c>
      <c r="X190" s="4">
        <v>89128</v>
      </c>
      <c r="Y190" s="4">
        <f>DataSheet!$E190-DataSheet!$D190</f>
        <v>6.31</v>
      </c>
      <c r="Z190" s="1" t="str">
        <f>_xlfn.IFS(Table_1[[#This Row],[Region]]="Central","Chris",Table_1[[#This Row],[Region]]="East","Erin",Table_1[[#This Row],[Region]]="South","Sam",Table_1[[#This Row],[Region]]="West","William")</f>
        <v>Chris</v>
      </c>
    </row>
    <row r="191" spans="1:26" ht="14.4" x14ac:dyDescent="0.3">
      <c r="A191" s="4">
        <v>145</v>
      </c>
      <c r="B191" s="3" t="s">
        <v>530</v>
      </c>
      <c r="C191" s="4" t="s">
        <v>118</v>
      </c>
      <c r="D191" s="4">
        <v>0.06</v>
      </c>
      <c r="E191" s="8">
        <v>7.04</v>
      </c>
      <c r="F191" s="4">
        <v>2.17</v>
      </c>
      <c r="G191" s="1" t="s">
        <v>40</v>
      </c>
      <c r="H191" s="4" t="s">
        <v>29</v>
      </c>
      <c r="I191" s="4" t="s">
        <v>50</v>
      </c>
      <c r="J191" s="1" t="s">
        <v>90</v>
      </c>
      <c r="K191" s="4" t="s">
        <v>52</v>
      </c>
      <c r="L191" s="1" t="s">
        <v>531</v>
      </c>
      <c r="M191" s="4">
        <v>0.38</v>
      </c>
      <c r="N191" s="1" t="s">
        <v>34</v>
      </c>
      <c r="O191" s="4" t="s">
        <v>113</v>
      </c>
      <c r="P191" s="4" t="s">
        <v>322</v>
      </c>
      <c r="Q191" s="4" t="s">
        <v>532</v>
      </c>
      <c r="R191" s="4">
        <v>15122</v>
      </c>
      <c r="S191" s="2">
        <v>42019</v>
      </c>
      <c r="T191" s="2">
        <v>42021</v>
      </c>
      <c r="U191" s="6">
        <v>2.4851999999999999</v>
      </c>
      <c r="V191" s="4">
        <v>2</v>
      </c>
      <c r="W191" s="4">
        <v>14.65</v>
      </c>
      <c r="X191" s="4">
        <v>91086</v>
      </c>
      <c r="Y191" s="4">
        <f>DataSheet!$E191-DataSheet!$D191</f>
        <v>6.98</v>
      </c>
      <c r="Z191" s="1" t="str">
        <f>_xlfn.IFS(Table_1[[#This Row],[Region]]="Central","Chris",Table_1[[#This Row],[Region]]="East","Erin",Table_1[[#This Row],[Region]]="South","Sam",Table_1[[#This Row],[Region]]="West","William")</f>
        <v>Erin</v>
      </c>
    </row>
    <row r="192" spans="1:26" ht="14.4" x14ac:dyDescent="0.3">
      <c r="A192" s="4">
        <v>1402</v>
      </c>
      <c r="B192" s="3" t="s">
        <v>533</v>
      </c>
      <c r="C192" s="4" t="s">
        <v>72</v>
      </c>
      <c r="D192" s="4">
        <v>0</v>
      </c>
      <c r="E192" s="8">
        <v>8.6</v>
      </c>
      <c r="F192" s="4">
        <v>6.19</v>
      </c>
      <c r="G192" s="1" t="s">
        <v>40</v>
      </c>
      <c r="H192" s="4" t="s">
        <v>96</v>
      </c>
      <c r="I192" s="4" t="s">
        <v>50</v>
      </c>
      <c r="J192" s="1" t="s">
        <v>74</v>
      </c>
      <c r="K192" s="4" t="s">
        <v>75</v>
      </c>
      <c r="L192" s="1" t="s">
        <v>534</v>
      </c>
      <c r="M192" s="4">
        <v>0.38</v>
      </c>
      <c r="N192" s="1" t="s">
        <v>34</v>
      </c>
      <c r="O192" s="4" t="s">
        <v>54</v>
      </c>
      <c r="P192" s="4" t="s">
        <v>105</v>
      </c>
      <c r="Q192" s="4" t="s">
        <v>535</v>
      </c>
      <c r="R192" s="4">
        <v>60653</v>
      </c>
      <c r="S192" s="2">
        <v>42019</v>
      </c>
      <c r="T192" s="2">
        <v>42019</v>
      </c>
      <c r="U192" s="6">
        <v>-42.8536</v>
      </c>
      <c r="V192" s="4">
        <v>48</v>
      </c>
      <c r="W192" s="4">
        <v>447.89</v>
      </c>
      <c r="X192" s="4">
        <v>37729</v>
      </c>
      <c r="Y192" s="4">
        <f>DataSheet!$E192-DataSheet!$D192</f>
        <v>8.6</v>
      </c>
      <c r="Z192" s="1" t="str">
        <f>_xlfn.IFS(Table_1[[#This Row],[Region]]="Central","Chris",Table_1[[#This Row],[Region]]="East","Erin",Table_1[[#This Row],[Region]]="South","Sam",Table_1[[#This Row],[Region]]="West","William")</f>
        <v>Chris</v>
      </c>
    </row>
    <row r="193" spans="1:26" ht="14.4" x14ac:dyDescent="0.3">
      <c r="A193" s="4">
        <v>1405</v>
      </c>
      <c r="B193" s="3" t="s">
        <v>536</v>
      </c>
      <c r="C193" s="4" t="s">
        <v>72</v>
      </c>
      <c r="D193" s="4">
        <v>0</v>
      </c>
      <c r="E193" s="8">
        <v>8.6</v>
      </c>
      <c r="F193" s="4">
        <v>6.19</v>
      </c>
      <c r="G193" s="1" t="s">
        <v>40</v>
      </c>
      <c r="H193" s="4" t="s">
        <v>96</v>
      </c>
      <c r="I193" s="4" t="s">
        <v>50</v>
      </c>
      <c r="J193" s="1" t="s">
        <v>74</v>
      </c>
      <c r="K193" s="4" t="s">
        <v>75</v>
      </c>
      <c r="L193" s="1" t="s">
        <v>534</v>
      </c>
      <c r="M193" s="4">
        <v>0.38</v>
      </c>
      <c r="N193" s="1" t="s">
        <v>34</v>
      </c>
      <c r="O193" s="4" t="s">
        <v>54</v>
      </c>
      <c r="P193" s="4" t="s">
        <v>291</v>
      </c>
      <c r="Q193" s="4" t="s">
        <v>537</v>
      </c>
      <c r="R193" s="4">
        <v>49017</v>
      </c>
      <c r="S193" s="2">
        <v>42019</v>
      </c>
      <c r="T193" s="2">
        <v>42019</v>
      </c>
      <c r="U193" s="6">
        <v>-33.211539999999999</v>
      </c>
      <c r="V193" s="4">
        <v>12</v>
      </c>
      <c r="W193" s="4">
        <v>111.97</v>
      </c>
      <c r="X193" s="4">
        <v>86144</v>
      </c>
      <c r="Y193" s="4">
        <f>DataSheet!$E193-DataSheet!$D193</f>
        <v>8.6</v>
      </c>
      <c r="Z193" s="1" t="str">
        <f>_xlfn.IFS(Table_1[[#This Row],[Region]]="Central","Chris",Table_1[[#This Row],[Region]]="East","Erin",Table_1[[#This Row],[Region]]="South","Sam",Table_1[[#This Row],[Region]]="West","William")</f>
        <v>Chris</v>
      </c>
    </row>
    <row r="194" spans="1:26" ht="14.4" x14ac:dyDescent="0.3">
      <c r="A194" s="4">
        <v>288</v>
      </c>
      <c r="B194" s="3" t="s">
        <v>538</v>
      </c>
      <c r="C194" s="4" t="s">
        <v>27</v>
      </c>
      <c r="D194" s="4">
        <v>0.09</v>
      </c>
      <c r="E194" s="8">
        <v>28.48</v>
      </c>
      <c r="F194" s="4">
        <v>1.99</v>
      </c>
      <c r="G194" s="1" t="s">
        <v>40</v>
      </c>
      <c r="H194" s="4" t="s">
        <v>29</v>
      </c>
      <c r="I194" s="4" t="s">
        <v>42</v>
      </c>
      <c r="J194" s="1" t="s">
        <v>43</v>
      </c>
      <c r="K194" s="4" t="s">
        <v>44</v>
      </c>
      <c r="L194" s="1" t="s">
        <v>214</v>
      </c>
      <c r="M194" s="4">
        <v>0.4</v>
      </c>
      <c r="N194" s="1" t="s">
        <v>34</v>
      </c>
      <c r="O194" s="4" t="s">
        <v>54</v>
      </c>
      <c r="P194" s="4" t="s">
        <v>539</v>
      </c>
      <c r="Q194" s="4" t="s">
        <v>540</v>
      </c>
      <c r="R194" s="4">
        <v>67212</v>
      </c>
      <c r="S194" s="2">
        <v>42020</v>
      </c>
      <c r="T194" s="2">
        <v>42023</v>
      </c>
      <c r="U194" s="6">
        <v>132.68700000000001</v>
      </c>
      <c r="V194" s="4">
        <v>7</v>
      </c>
      <c r="W194" s="4">
        <v>192.3</v>
      </c>
      <c r="X194" s="4">
        <v>89762</v>
      </c>
      <c r="Y194" s="4">
        <f>DataSheet!$E194-DataSheet!$D194</f>
        <v>28.39</v>
      </c>
      <c r="Z194" s="1" t="str">
        <f>_xlfn.IFS(Table_1[[#This Row],[Region]]="Central","Chris",Table_1[[#This Row],[Region]]="East","Erin",Table_1[[#This Row],[Region]]="South","Sam",Table_1[[#This Row],[Region]]="West","William")</f>
        <v>Chris</v>
      </c>
    </row>
    <row r="195" spans="1:26" ht="14.4" x14ac:dyDescent="0.3">
      <c r="A195" s="4">
        <v>288</v>
      </c>
      <c r="B195" s="3" t="s">
        <v>538</v>
      </c>
      <c r="C195" s="4" t="s">
        <v>27</v>
      </c>
      <c r="D195" s="4">
        <v>0.08</v>
      </c>
      <c r="E195" s="8">
        <v>65.989999999999995</v>
      </c>
      <c r="F195" s="4">
        <v>4.99</v>
      </c>
      <c r="G195" s="1" t="s">
        <v>89</v>
      </c>
      <c r="H195" s="4" t="s">
        <v>29</v>
      </c>
      <c r="I195" s="4" t="s">
        <v>42</v>
      </c>
      <c r="J195" s="1" t="s">
        <v>137</v>
      </c>
      <c r="K195" s="4" t="s">
        <v>75</v>
      </c>
      <c r="L195" s="1" t="s">
        <v>541</v>
      </c>
      <c r="M195" s="4">
        <v>0.57999999999999996</v>
      </c>
      <c r="N195" s="1" t="s">
        <v>34</v>
      </c>
      <c r="O195" s="4" t="s">
        <v>54</v>
      </c>
      <c r="P195" s="4" t="s">
        <v>539</v>
      </c>
      <c r="Q195" s="4" t="s">
        <v>540</v>
      </c>
      <c r="R195" s="4">
        <v>67212</v>
      </c>
      <c r="S195" s="2">
        <v>42020</v>
      </c>
      <c r="T195" s="2">
        <v>42022</v>
      </c>
      <c r="U195" s="6">
        <v>496.89</v>
      </c>
      <c r="V195" s="4">
        <v>14</v>
      </c>
      <c r="W195" s="4">
        <v>748.1</v>
      </c>
      <c r="X195" s="4">
        <v>89762</v>
      </c>
      <c r="Y195" s="4">
        <f>DataSheet!$E195-DataSheet!$D195</f>
        <v>65.91</v>
      </c>
      <c r="Z195" s="1" t="str">
        <f>_xlfn.IFS(Table_1[[#This Row],[Region]]="Central","Chris",Table_1[[#This Row],[Region]]="East","Erin",Table_1[[#This Row],[Region]]="South","Sam",Table_1[[#This Row],[Region]]="West","William")</f>
        <v>Chris</v>
      </c>
    </row>
    <row r="196" spans="1:26" ht="14.4" x14ac:dyDescent="0.3">
      <c r="A196" s="4">
        <v>1603</v>
      </c>
      <c r="B196" s="3" t="s">
        <v>542</v>
      </c>
      <c r="C196" s="4" t="s">
        <v>27</v>
      </c>
      <c r="D196" s="4">
        <v>0.09</v>
      </c>
      <c r="E196" s="8">
        <v>2.1800000000000002</v>
      </c>
      <c r="F196" s="4">
        <v>0.78</v>
      </c>
      <c r="G196" s="1" t="s">
        <v>40</v>
      </c>
      <c r="H196" s="4" t="s">
        <v>29</v>
      </c>
      <c r="I196" s="4" t="s">
        <v>50</v>
      </c>
      <c r="J196" s="1" t="s">
        <v>178</v>
      </c>
      <c r="K196" s="4" t="s">
        <v>52</v>
      </c>
      <c r="L196" s="1" t="s">
        <v>543</v>
      </c>
      <c r="M196" s="4">
        <v>0.52</v>
      </c>
      <c r="N196" s="1" t="s">
        <v>34</v>
      </c>
      <c r="O196" s="4" t="s">
        <v>113</v>
      </c>
      <c r="P196" s="4" t="s">
        <v>114</v>
      </c>
      <c r="Q196" s="4" t="s">
        <v>544</v>
      </c>
      <c r="R196" s="4">
        <v>11598</v>
      </c>
      <c r="S196" s="2">
        <v>42020</v>
      </c>
      <c r="T196" s="2">
        <v>42022</v>
      </c>
      <c r="U196" s="6">
        <v>2.4548000000000001</v>
      </c>
      <c r="V196" s="4">
        <v>9</v>
      </c>
      <c r="W196" s="4">
        <v>19.12</v>
      </c>
      <c r="X196" s="4">
        <v>89679</v>
      </c>
      <c r="Y196" s="4">
        <f>DataSheet!$E196-DataSheet!$D196</f>
        <v>2.0900000000000003</v>
      </c>
      <c r="Z196" s="1" t="str">
        <f>_xlfn.IFS(Table_1[[#This Row],[Region]]="Central","Chris",Table_1[[#This Row],[Region]]="East","Erin",Table_1[[#This Row],[Region]]="South","Sam",Table_1[[#This Row],[Region]]="West","William")</f>
        <v>Erin</v>
      </c>
    </row>
    <row r="197" spans="1:26" ht="14.4" x14ac:dyDescent="0.3">
      <c r="A197" s="4">
        <v>1603</v>
      </c>
      <c r="B197" s="3" t="s">
        <v>542</v>
      </c>
      <c r="C197" s="4" t="s">
        <v>27</v>
      </c>
      <c r="D197" s="4">
        <v>0.05</v>
      </c>
      <c r="E197" s="8">
        <v>179.29</v>
      </c>
      <c r="F197" s="4">
        <v>29.21</v>
      </c>
      <c r="G197" s="1" t="s">
        <v>28</v>
      </c>
      <c r="H197" s="4" t="s">
        <v>29</v>
      </c>
      <c r="I197" s="4" t="s">
        <v>30</v>
      </c>
      <c r="J197" s="1" t="s">
        <v>31</v>
      </c>
      <c r="K197" s="4" t="s">
        <v>32</v>
      </c>
      <c r="L197" s="1" t="s">
        <v>545</v>
      </c>
      <c r="M197" s="4">
        <v>0.76</v>
      </c>
      <c r="N197" s="1" t="s">
        <v>34</v>
      </c>
      <c r="O197" s="4" t="s">
        <v>113</v>
      </c>
      <c r="P197" s="4" t="s">
        <v>114</v>
      </c>
      <c r="Q197" s="4" t="s">
        <v>544</v>
      </c>
      <c r="R197" s="4">
        <v>11598</v>
      </c>
      <c r="S197" s="2">
        <v>42020</v>
      </c>
      <c r="T197" s="2">
        <v>42022</v>
      </c>
      <c r="U197" s="6">
        <v>-537.27977731999999</v>
      </c>
      <c r="V197" s="4">
        <v>1</v>
      </c>
      <c r="W197" s="4">
        <v>186.64</v>
      </c>
      <c r="X197" s="4">
        <v>89679</v>
      </c>
      <c r="Y197" s="4">
        <f>DataSheet!$E197-DataSheet!$D197</f>
        <v>179.23999999999998</v>
      </c>
      <c r="Z197" s="1" t="str">
        <f>_xlfn.IFS(Table_1[[#This Row],[Region]]="Central","Chris",Table_1[[#This Row],[Region]]="East","Erin",Table_1[[#This Row],[Region]]="South","Sam",Table_1[[#This Row],[Region]]="West","William")</f>
        <v>Erin</v>
      </c>
    </row>
    <row r="198" spans="1:26" ht="14.4" x14ac:dyDescent="0.3">
      <c r="A198" s="4">
        <v>2924</v>
      </c>
      <c r="B198" s="3" t="s">
        <v>546</v>
      </c>
      <c r="C198" s="4" t="s">
        <v>27</v>
      </c>
      <c r="D198" s="4">
        <v>0.02</v>
      </c>
      <c r="E198" s="8">
        <v>110.98</v>
      </c>
      <c r="F198" s="4">
        <v>13.99</v>
      </c>
      <c r="G198" s="1" t="s">
        <v>40</v>
      </c>
      <c r="H198" s="4" t="s">
        <v>41</v>
      </c>
      <c r="I198" s="4" t="s">
        <v>30</v>
      </c>
      <c r="J198" s="1" t="s">
        <v>128</v>
      </c>
      <c r="K198" s="4" t="s">
        <v>146</v>
      </c>
      <c r="L198" s="1" t="s">
        <v>547</v>
      </c>
      <c r="M198" s="4">
        <v>0.69</v>
      </c>
      <c r="N198" s="1" t="s">
        <v>34</v>
      </c>
      <c r="O198" s="4" t="s">
        <v>113</v>
      </c>
      <c r="P198" s="4" t="s">
        <v>420</v>
      </c>
      <c r="Q198" s="4" t="s">
        <v>548</v>
      </c>
      <c r="R198" s="4">
        <v>20707</v>
      </c>
      <c r="S198" s="2">
        <v>42020</v>
      </c>
      <c r="T198" s="2">
        <v>42022</v>
      </c>
      <c r="U198" s="6">
        <v>-106.3424</v>
      </c>
      <c r="V198" s="4">
        <v>2</v>
      </c>
      <c r="W198" s="4">
        <v>226.53</v>
      </c>
      <c r="X198" s="4">
        <v>86591</v>
      </c>
      <c r="Y198" s="4">
        <f>DataSheet!$E198-DataSheet!$D198</f>
        <v>110.96000000000001</v>
      </c>
      <c r="Z198" s="1" t="str">
        <f>_xlfn.IFS(Table_1[[#This Row],[Region]]="Central","Chris",Table_1[[#This Row],[Region]]="East","Erin",Table_1[[#This Row],[Region]]="South","Sam",Table_1[[#This Row],[Region]]="West","William")</f>
        <v>Erin</v>
      </c>
    </row>
    <row r="199" spans="1:26" ht="14.4" x14ac:dyDescent="0.3">
      <c r="A199" s="4">
        <v>2924</v>
      </c>
      <c r="B199" s="3" t="s">
        <v>546</v>
      </c>
      <c r="C199" s="4" t="s">
        <v>27</v>
      </c>
      <c r="D199" s="4">
        <v>0.01</v>
      </c>
      <c r="E199" s="8">
        <v>8.01</v>
      </c>
      <c r="F199" s="4">
        <v>2.87</v>
      </c>
      <c r="G199" s="1" t="s">
        <v>40</v>
      </c>
      <c r="H199" s="4" t="s">
        <v>41</v>
      </c>
      <c r="I199" s="4" t="s">
        <v>50</v>
      </c>
      <c r="J199" s="1" t="s">
        <v>90</v>
      </c>
      <c r="K199" s="4" t="s">
        <v>52</v>
      </c>
      <c r="L199" s="1" t="s">
        <v>549</v>
      </c>
      <c r="M199" s="4">
        <v>0.4</v>
      </c>
      <c r="N199" s="1" t="s">
        <v>34</v>
      </c>
      <c r="O199" s="4" t="s">
        <v>113</v>
      </c>
      <c r="P199" s="4" t="s">
        <v>420</v>
      </c>
      <c r="Q199" s="4" t="s">
        <v>548</v>
      </c>
      <c r="R199" s="4">
        <v>20707</v>
      </c>
      <c r="S199" s="2">
        <v>42020</v>
      </c>
      <c r="T199" s="2">
        <v>42022</v>
      </c>
      <c r="U199" s="6">
        <v>44.976799999999997</v>
      </c>
      <c r="V199" s="4">
        <v>8</v>
      </c>
      <c r="W199" s="4">
        <v>68.650000000000006</v>
      </c>
      <c r="X199" s="4">
        <v>86591</v>
      </c>
      <c r="Y199" s="4">
        <f>DataSheet!$E199-DataSheet!$D199</f>
        <v>8</v>
      </c>
      <c r="Z199" s="1" t="str">
        <f>_xlfn.IFS(Table_1[[#This Row],[Region]]="Central","Chris",Table_1[[#This Row],[Region]]="East","Erin",Table_1[[#This Row],[Region]]="South","Sam",Table_1[[#This Row],[Region]]="West","William")</f>
        <v>Erin</v>
      </c>
    </row>
    <row r="200" spans="1:26" ht="14.4" x14ac:dyDescent="0.3">
      <c r="A200" s="4">
        <v>202</v>
      </c>
      <c r="B200" s="3" t="s">
        <v>550</v>
      </c>
      <c r="C200" s="4" t="s">
        <v>39</v>
      </c>
      <c r="D200" s="4">
        <v>0.03</v>
      </c>
      <c r="E200" s="8">
        <v>7.37</v>
      </c>
      <c r="F200" s="4">
        <v>5.53</v>
      </c>
      <c r="G200" s="1" t="s">
        <v>40</v>
      </c>
      <c r="H200" s="4" t="s">
        <v>96</v>
      </c>
      <c r="I200" s="4" t="s">
        <v>42</v>
      </c>
      <c r="J200" s="1" t="s">
        <v>43</v>
      </c>
      <c r="K200" s="4" t="s">
        <v>44</v>
      </c>
      <c r="L200" s="1" t="s">
        <v>551</v>
      </c>
      <c r="M200" s="4">
        <v>0.69</v>
      </c>
      <c r="N200" s="1" t="s">
        <v>34</v>
      </c>
      <c r="O200" s="4" t="s">
        <v>54</v>
      </c>
      <c r="P200" s="4" t="s">
        <v>209</v>
      </c>
      <c r="Q200" s="4" t="s">
        <v>552</v>
      </c>
      <c r="R200" s="4">
        <v>74006</v>
      </c>
      <c r="S200" s="2">
        <v>42020</v>
      </c>
      <c r="T200" s="2">
        <v>42022</v>
      </c>
      <c r="U200" s="6">
        <v>-133.69999999999999</v>
      </c>
      <c r="V200" s="4">
        <v>11</v>
      </c>
      <c r="W200" s="4">
        <v>85.79</v>
      </c>
      <c r="X200" s="4">
        <v>88972</v>
      </c>
      <c r="Y200" s="4">
        <f>DataSheet!$E200-DataSheet!$D200</f>
        <v>7.34</v>
      </c>
      <c r="Z200" s="1" t="str">
        <f>_xlfn.IFS(Table_1[[#This Row],[Region]]="Central","Chris",Table_1[[#This Row],[Region]]="East","Erin",Table_1[[#This Row],[Region]]="South","Sam",Table_1[[#This Row],[Region]]="West","William")</f>
        <v>Chris</v>
      </c>
    </row>
    <row r="201" spans="1:26" ht="14.4" x14ac:dyDescent="0.3">
      <c r="A201" s="4">
        <v>665</v>
      </c>
      <c r="B201" s="3" t="s">
        <v>553</v>
      </c>
      <c r="C201" s="4" t="s">
        <v>49</v>
      </c>
      <c r="D201" s="4">
        <v>0.04</v>
      </c>
      <c r="E201" s="8">
        <v>22.72</v>
      </c>
      <c r="F201" s="4">
        <v>8.99</v>
      </c>
      <c r="G201" s="1" t="s">
        <v>40</v>
      </c>
      <c r="H201" s="4" t="s">
        <v>96</v>
      </c>
      <c r="I201" s="4" t="s">
        <v>30</v>
      </c>
      <c r="J201" s="1" t="s">
        <v>128</v>
      </c>
      <c r="K201" s="4" t="s">
        <v>44</v>
      </c>
      <c r="L201" s="1" t="s">
        <v>330</v>
      </c>
      <c r="M201" s="4">
        <v>0.44</v>
      </c>
      <c r="N201" s="1" t="s">
        <v>34</v>
      </c>
      <c r="O201" s="4" t="s">
        <v>35</v>
      </c>
      <c r="P201" s="4" t="s">
        <v>402</v>
      </c>
      <c r="Q201" s="4" t="s">
        <v>554</v>
      </c>
      <c r="R201" s="4">
        <v>37130</v>
      </c>
      <c r="S201" s="2">
        <v>42020</v>
      </c>
      <c r="T201" s="2">
        <v>42024</v>
      </c>
      <c r="U201" s="6">
        <v>-678.49599999999998</v>
      </c>
      <c r="V201" s="4">
        <v>9</v>
      </c>
      <c r="W201" s="4">
        <v>202.41</v>
      </c>
      <c r="X201" s="4">
        <v>88677</v>
      </c>
      <c r="Y201" s="4">
        <f>DataSheet!$E201-DataSheet!$D201</f>
        <v>22.68</v>
      </c>
      <c r="Z201" s="1" t="str">
        <f>_xlfn.IFS(Table_1[[#This Row],[Region]]="Central","Chris",Table_1[[#This Row],[Region]]="East","Erin",Table_1[[#This Row],[Region]]="South","Sam",Table_1[[#This Row],[Region]]="West","William")</f>
        <v>Sam</v>
      </c>
    </row>
    <row r="202" spans="1:26" ht="14.4" x14ac:dyDescent="0.3">
      <c r="A202" s="4">
        <v>667</v>
      </c>
      <c r="B202" s="3" t="s">
        <v>555</v>
      </c>
      <c r="C202" s="4" t="s">
        <v>49</v>
      </c>
      <c r="D202" s="4">
        <v>0.04</v>
      </c>
      <c r="E202" s="8">
        <v>22.72</v>
      </c>
      <c r="F202" s="4">
        <v>8.99</v>
      </c>
      <c r="G202" s="1" t="s">
        <v>40</v>
      </c>
      <c r="H202" s="4" t="s">
        <v>96</v>
      </c>
      <c r="I202" s="4" t="s">
        <v>30</v>
      </c>
      <c r="J202" s="1" t="s">
        <v>128</v>
      </c>
      <c r="K202" s="4" t="s">
        <v>44</v>
      </c>
      <c r="L202" s="1" t="s">
        <v>330</v>
      </c>
      <c r="M202" s="4">
        <v>0.44</v>
      </c>
      <c r="N202" s="1" t="s">
        <v>34</v>
      </c>
      <c r="O202" s="4" t="s">
        <v>54</v>
      </c>
      <c r="P202" s="4" t="s">
        <v>189</v>
      </c>
      <c r="Q202" s="4" t="s">
        <v>556</v>
      </c>
      <c r="R202" s="4">
        <v>75203</v>
      </c>
      <c r="S202" s="2">
        <v>42020</v>
      </c>
      <c r="T202" s="2">
        <v>42024</v>
      </c>
      <c r="U202" s="6">
        <v>70.028000000000006</v>
      </c>
      <c r="V202" s="4">
        <v>37</v>
      </c>
      <c r="W202" s="4">
        <v>832.14</v>
      </c>
      <c r="X202" s="4">
        <v>22147</v>
      </c>
      <c r="Y202" s="4">
        <f>DataSheet!$E202-DataSheet!$D202</f>
        <v>22.68</v>
      </c>
      <c r="Z202" s="1" t="str">
        <f>_xlfn.IFS(Table_1[[#This Row],[Region]]="Central","Chris",Table_1[[#This Row],[Region]]="East","Erin",Table_1[[#This Row],[Region]]="South","Sam",Table_1[[#This Row],[Region]]="West","William")</f>
        <v>Chris</v>
      </c>
    </row>
    <row r="203" spans="1:26" ht="14.4" x14ac:dyDescent="0.3">
      <c r="A203" s="4">
        <v>3385</v>
      </c>
      <c r="B203" s="3" t="s">
        <v>557</v>
      </c>
      <c r="C203" s="4" t="s">
        <v>49</v>
      </c>
      <c r="D203" s="4">
        <v>0.04</v>
      </c>
      <c r="E203" s="8">
        <v>2.98</v>
      </c>
      <c r="F203" s="4">
        <v>2.0299999999999998</v>
      </c>
      <c r="G203" s="1" t="s">
        <v>89</v>
      </c>
      <c r="H203" s="4" t="s">
        <v>96</v>
      </c>
      <c r="I203" s="4" t="s">
        <v>50</v>
      </c>
      <c r="J203" s="1" t="s">
        <v>51</v>
      </c>
      <c r="K203" s="4" t="s">
        <v>52</v>
      </c>
      <c r="L203" s="1" t="s">
        <v>558</v>
      </c>
      <c r="M203" s="4">
        <v>0.56999999999999995</v>
      </c>
      <c r="N203" s="1" t="s">
        <v>34</v>
      </c>
      <c r="O203" s="4" t="s">
        <v>113</v>
      </c>
      <c r="P203" s="4" t="s">
        <v>319</v>
      </c>
      <c r="Q203" s="4" t="s">
        <v>559</v>
      </c>
      <c r="R203" s="4">
        <v>44512</v>
      </c>
      <c r="S203" s="2">
        <v>42020</v>
      </c>
      <c r="T203" s="2">
        <v>42020</v>
      </c>
      <c r="U203" s="6">
        <v>-22.01</v>
      </c>
      <c r="V203" s="4">
        <v>5</v>
      </c>
      <c r="W203" s="4">
        <v>15.7</v>
      </c>
      <c r="X203" s="4">
        <v>88745</v>
      </c>
      <c r="Y203" s="4">
        <f>DataSheet!$E203-DataSheet!$D203</f>
        <v>2.94</v>
      </c>
      <c r="Z203" s="1" t="str">
        <f>_xlfn.IFS(Table_1[[#This Row],[Region]]="Central","Chris",Table_1[[#This Row],[Region]]="East","Erin",Table_1[[#This Row],[Region]]="South","Sam",Table_1[[#This Row],[Region]]="West","William")</f>
        <v>Erin</v>
      </c>
    </row>
    <row r="204" spans="1:26" ht="14.4" x14ac:dyDescent="0.3">
      <c r="A204" s="4">
        <v>3385</v>
      </c>
      <c r="B204" s="3" t="s">
        <v>557</v>
      </c>
      <c r="C204" s="4" t="s">
        <v>49</v>
      </c>
      <c r="D204" s="4">
        <v>0.01</v>
      </c>
      <c r="E204" s="8">
        <v>125.99</v>
      </c>
      <c r="F204" s="4">
        <v>8.99</v>
      </c>
      <c r="G204" s="1" t="s">
        <v>40</v>
      </c>
      <c r="H204" s="4" t="s">
        <v>96</v>
      </c>
      <c r="I204" s="4" t="s">
        <v>42</v>
      </c>
      <c r="J204" s="1" t="s">
        <v>137</v>
      </c>
      <c r="K204" s="4" t="s">
        <v>75</v>
      </c>
      <c r="L204" s="1" t="s">
        <v>355</v>
      </c>
      <c r="M204" s="4">
        <v>0.59</v>
      </c>
      <c r="N204" s="1" t="s">
        <v>34</v>
      </c>
      <c r="O204" s="4" t="s">
        <v>113</v>
      </c>
      <c r="P204" s="4" t="s">
        <v>319</v>
      </c>
      <c r="Q204" s="4" t="s">
        <v>559</v>
      </c>
      <c r="R204" s="4">
        <v>44512</v>
      </c>
      <c r="S204" s="2">
        <v>42020</v>
      </c>
      <c r="T204" s="2">
        <v>42025</v>
      </c>
      <c r="U204" s="6">
        <v>426.46032000000002</v>
      </c>
      <c r="V204" s="4">
        <v>6</v>
      </c>
      <c r="W204" s="4">
        <v>680.65</v>
      </c>
      <c r="X204" s="4">
        <v>88745</v>
      </c>
      <c r="Y204" s="4">
        <f>DataSheet!$E204-DataSheet!$D204</f>
        <v>125.97999999999999</v>
      </c>
      <c r="Z204" s="1" t="str">
        <f>_xlfn.IFS(Table_1[[#This Row],[Region]]="Central","Chris",Table_1[[#This Row],[Region]]="East","Erin",Table_1[[#This Row],[Region]]="South","Sam",Table_1[[#This Row],[Region]]="West","William")</f>
        <v>Erin</v>
      </c>
    </row>
    <row r="205" spans="1:26" ht="14.4" x14ac:dyDescent="0.3">
      <c r="A205" s="4">
        <v>1697</v>
      </c>
      <c r="B205" s="3" t="s">
        <v>560</v>
      </c>
      <c r="C205" s="4" t="s">
        <v>118</v>
      </c>
      <c r="D205" s="4">
        <v>0</v>
      </c>
      <c r="E205" s="8">
        <v>13.43</v>
      </c>
      <c r="F205" s="4">
        <v>5.5</v>
      </c>
      <c r="G205" s="1" t="s">
        <v>40</v>
      </c>
      <c r="H205" s="4" t="s">
        <v>73</v>
      </c>
      <c r="I205" s="4" t="s">
        <v>50</v>
      </c>
      <c r="J205" s="1" t="s">
        <v>80</v>
      </c>
      <c r="K205" s="4" t="s">
        <v>75</v>
      </c>
      <c r="L205" s="1" t="s">
        <v>561</v>
      </c>
      <c r="M205" s="4">
        <v>0.56999999999999995</v>
      </c>
      <c r="N205" s="1" t="s">
        <v>34</v>
      </c>
      <c r="O205" s="4" t="s">
        <v>35</v>
      </c>
      <c r="P205" s="4" t="s">
        <v>46</v>
      </c>
      <c r="Q205" s="4" t="s">
        <v>562</v>
      </c>
      <c r="R205" s="4">
        <v>71901</v>
      </c>
      <c r="S205" s="2">
        <v>42020</v>
      </c>
      <c r="T205" s="2">
        <v>42021</v>
      </c>
      <c r="U205" s="6">
        <v>-253.77799999999999</v>
      </c>
      <c r="V205" s="4">
        <v>9</v>
      </c>
      <c r="W205" s="4">
        <v>129.54</v>
      </c>
      <c r="X205" s="4">
        <v>86338</v>
      </c>
      <c r="Y205" s="4">
        <f>DataSheet!$E205-DataSheet!$D205</f>
        <v>13.43</v>
      </c>
      <c r="Z205" s="1" t="str">
        <f>_xlfn.IFS(Table_1[[#This Row],[Region]]="Central","Chris",Table_1[[#This Row],[Region]]="East","Erin",Table_1[[#This Row],[Region]]="South","Sam",Table_1[[#This Row],[Region]]="West","William")</f>
        <v>Sam</v>
      </c>
    </row>
    <row r="206" spans="1:26" ht="14.4" x14ac:dyDescent="0.3">
      <c r="A206" s="4">
        <v>3133</v>
      </c>
      <c r="B206" s="3" t="s">
        <v>563</v>
      </c>
      <c r="C206" s="4" t="s">
        <v>118</v>
      </c>
      <c r="D206" s="4">
        <v>0.1</v>
      </c>
      <c r="E206" s="8">
        <v>5.81</v>
      </c>
      <c r="F206" s="4">
        <v>8.49</v>
      </c>
      <c r="G206" s="1" t="s">
        <v>40</v>
      </c>
      <c r="H206" s="4" t="s">
        <v>96</v>
      </c>
      <c r="I206" s="4" t="s">
        <v>50</v>
      </c>
      <c r="J206" s="1" t="s">
        <v>74</v>
      </c>
      <c r="K206" s="4" t="s">
        <v>75</v>
      </c>
      <c r="L206" s="1" t="s">
        <v>332</v>
      </c>
      <c r="M206" s="4">
        <v>0.39</v>
      </c>
      <c r="N206" s="1" t="s">
        <v>34</v>
      </c>
      <c r="O206" s="4" t="s">
        <v>54</v>
      </c>
      <c r="P206" s="4" t="s">
        <v>105</v>
      </c>
      <c r="Q206" s="4" t="s">
        <v>564</v>
      </c>
      <c r="R206" s="4">
        <v>60540</v>
      </c>
      <c r="S206" s="2">
        <v>42020</v>
      </c>
      <c r="T206" s="2">
        <v>42021</v>
      </c>
      <c r="U206" s="6">
        <v>-350.43950000000001</v>
      </c>
      <c r="V206" s="4">
        <v>12</v>
      </c>
      <c r="W206" s="4">
        <v>64.959999999999994</v>
      </c>
      <c r="X206" s="4">
        <v>86789</v>
      </c>
      <c r="Y206" s="4">
        <f>DataSheet!$E206-DataSheet!$D206</f>
        <v>5.71</v>
      </c>
      <c r="Z206" s="1" t="str">
        <f>_xlfn.IFS(Table_1[[#This Row],[Region]]="Central","Chris",Table_1[[#This Row],[Region]]="East","Erin",Table_1[[#This Row],[Region]]="South","Sam",Table_1[[#This Row],[Region]]="West","William")</f>
        <v>Chris</v>
      </c>
    </row>
    <row r="207" spans="1:26" ht="14.4" x14ac:dyDescent="0.3">
      <c r="A207" s="4">
        <v>3133</v>
      </c>
      <c r="B207" s="3" t="s">
        <v>563</v>
      </c>
      <c r="C207" s="4" t="s">
        <v>118</v>
      </c>
      <c r="D207" s="4">
        <v>0.03</v>
      </c>
      <c r="E207" s="8">
        <v>1.81</v>
      </c>
      <c r="F207" s="4">
        <v>0.75</v>
      </c>
      <c r="G207" s="1" t="s">
        <v>40</v>
      </c>
      <c r="H207" s="4" t="s">
        <v>96</v>
      </c>
      <c r="I207" s="4" t="s">
        <v>50</v>
      </c>
      <c r="J207" s="1" t="s">
        <v>178</v>
      </c>
      <c r="K207" s="4" t="s">
        <v>52</v>
      </c>
      <c r="L207" s="1" t="s">
        <v>565</v>
      </c>
      <c r="M207" s="4">
        <v>0.52</v>
      </c>
      <c r="N207" s="1" t="s">
        <v>34</v>
      </c>
      <c r="O207" s="4" t="s">
        <v>54</v>
      </c>
      <c r="P207" s="4" t="s">
        <v>105</v>
      </c>
      <c r="Q207" s="4" t="s">
        <v>564</v>
      </c>
      <c r="R207" s="4">
        <v>60540</v>
      </c>
      <c r="S207" s="2">
        <v>42020</v>
      </c>
      <c r="T207" s="2">
        <v>42021</v>
      </c>
      <c r="U207" s="6">
        <v>4.2027999999999999</v>
      </c>
      <c r="V207" s="4">
        <v>10</v>
      </c>
      <c r="W207" s="4">
        <v>19.14</v>
      </c>
      <c r="X207" s="4">
        <v>86789</v>
      </c>
      <c r="Y207" s="4">
        <f>DataSheet!$E207-DataSheet!$D207</f>
        <v>1.78</v>
      </c>
      <c r="Z207" s="1" t="str">
        <f>_xlfn.IFS(Table_1[[#This Row],[Region]]="Central","Chris",Table_1[[#This Row],[Region]]="East","Erin",Table_1[[#This Row],[Region]]="South","Sam",Table_1[[#This Row],[Region]]="West","William")</f>
        <v>Chris</v>
      </c>
    </row>
    <row r="208" spans="1:26" ht="14.4" x14ac:dyDescent="0.3">
      <c r="A208" s="4">
        <v>3036</v>
      </c>
      <c r="B208" s="3" t="s">
        <v>566</v>
      </c>
      <c r="C208" s="4" t="s">
        <v>72</v>
      </c>
      <c r="D208" s="4">
        <v>0.02</v>
      </c>
      <c r="E208" s="8">
        <v>12.99</v>
      </c>
      <c r="F208" s="4">
        <v>14.37</v>
      </c>
      <c r="G208" s="1" t="s">
        <v>40</v>
      </c>
      <c r="H208" s="4" t="s">
        <v>73</v>
      </c>
      <c r="I208" s="4" t="s">
        <v>30</v>
      </c>
      <c r="J208" s="1" t="s">
        <v>128</v>
      </c>
      <c r="K208" s="4" t="s">
        <v>66</v>
      </c>
      <c r="L208" s="1" t="s">
        <v>408</v>
      </c>
      <c r="M208" s="4">
        <v>0.73</v>
      </c>
      <c r="N208" s="1" t="s">
        <v>34</v>
      </c>
      <c r="O208" s="4" t="s">
        <v>54</v>
      </c>
      <c r="P208" s="4" t="s">
        <v>567</v>
      </c>
      <c r="Q208" s="4" t="s">
        <v>568</v>
      </c>
      <c r="R208" s="4">
        <v>58554</v>
      </c>
      <c r="S208" s="2">
        <v>42020</v>
      </c>
      <c r="T208" s="2">
        <v>42022</v>
      </c>
      <c r="U208" s="6">
        <v>-159.86000000000001</v>
      </c>
      <c r="V208" s="4">
        <v>5</v>
      </c>
      <c r="W208" s="4">
        <v>67.64</v>
      </c>
      <c r="X208" s="4">
        <v>89129</v>
      </c>
      <c r="Y208" s="4">
        <f>DataSheet!$E208-DataSheet!$D208</f>
        <v>12.97</v>
      </c>
      <c r="Z208" s="1" t="str">
        <f>_xlfn.IFS(Table_1[[#This Row],[Region]]="Central","Chris",Table_1[[#This Row],[Region]]="East","Erin",Table_1[[#This Row],[Region]]="South","Sam",Table_1[[#This Row],[Region]]="West","William")</f>
        <v>Chris</v>
      </c>
    </row>
    <row r="209" spans="1:26" ht="14.4" x14ac:dyDescent="0.3">
      <c r="A209" s="4">
        <v>3036</v>
      </c>
      <c r="B209" s="3" t="s">
        <v>566</v>
      </c>
      <c r="C209" s="4" t="s">
        <v>72</v>
      </c>
      <c r="D209" s="4">
        <v>0.05</v>
      </c>
      <c r="E209" s="8">
        <v>35.44</v>
      </c>
      <c r="F209" s="4">
        <v>7.5</v>
      </c>
      <c r="G209" s="1" t="s">
        <v>40</v>
      </c>
      <c r="H209" s="4" t="s">
        <v>73</v>
      </c>
      <c r="I209" s="4" t="s">
        <v>50</v>
      </c>
      <c r="J209" s="1" t="s">
        <v>90</v>
      </c>
      <c r="K209" s="4" t="s">
        <v>75</v>
      </c>
      <c r="L209" s="1" t="s">
        <v>569</v>
      </c>
      <c r="M209" s="4">
        <v>0.38</v>
      </c>
      <c r="N209" s="1" t="s">
        <v>34</v>
      </c>
      <c r="O209" s="4" t="s">
        <v>54</v>
      </c>
      <c r="P209" s="4" t="s">
        <v>567</v>
      </c>
      <c r="Q209" s="4" t="s">
        <v>568</v>
      </c>
      <c r="R209" s="4">
        <v>58554</v>
      </c>
      <c r="S209" s="2">
        <v>42020</v>
      </c>
      <c r="T209" s="2">
        <v>42022</v>
      </c>
      <c r="U209" s="6">
        <v>165.88980000000001</v>
      </c>
      <c r="V209" s="4">
        <v>7</v>
      </c>
      <c r="W209" s="4">
        <v>240.42</v>
      </c>
      <c r="X209" s="4">
        <v>89129</v>
      </c>
      <c r="Y209" s="4">
        <f>DataSheet!$E209-DataSheet!$D209</f>
        <v>35.39</v>
      </c>
      <c r="Z209" s="1" t="str">
        <f>_xlfn.IFS(Table_1[[#This Row],[Region]]="Central","Chris",Table_1[[#This Row],[Region]]="East","Erin",Table_1[[#This Row],[Region]]="South","Sam",Table_1[[#This Row],[Region]]="West","William")</f>
        <v>Chris</v>
      </c>
    </row>
    <row r="210" spans="1:26" ht="14.4" x14ac:dyDescent="0.3">
      <c r="A210" s="4">
        <v>3036</v>
      </c>
      <c r="B210" s="3" t="s">
        <v>566</v>
      </c>
      <c r="C210" s="4" t="s">
        <v>72</v>
      </c>
      <c r="D210" s="4">
        <v>0.02</v>
      </c>
      <c r="E210" s="8">
        <v>12.98</v>
      </c>
      <c r="F210" s="4">
        <v>3.14</v>
      </c>
      <c r="G210" s="1" t="s">
        <v>40</v>
      </c>
      <c r="H210" s="4" t="s">
        <v>73</v>
      </c>
      <c r="I210" s="4" t="s">
        <v>50</v>
      </c>
      <c r="J210" s="1" t="s">
        <v>570</v>
      </c>
      <c r="K210" s="4" t="s">
        <v>44</v>
      </c>
      <c r="L210" s="1" t="s">
        <v>571</v>
      </c>
      <c r="M210" s="4">
        <v>0.6</v>
      </c>
      <c r="N210" s="1" t="s">
        <v>34</v>
      </c>
      <c r="O210" s="4" t="s">
        <v>54</v>
      </c>
      <c r="P210" s="4" t="s">
        <v>567</v>
      </c>
      <c r="Q210" s="4" t="s">
        <v>568</v>
      </c>
      <c r="R210" s="4">
        <v>58554</v>
      </c>
      <c r="S210" s="2">
        <v>42020</v>
      </c>
      <c r="T210" s="2">
        <v>42023</v>
      </c>
      <c r="U210" s="6">
        <v>75.010000000000005</v>
      </c>
      <c r="V210" s="4">
        <v>14</v>
      </c>
      <c r="W210" s="4">
        <v>184.4</v>
      </c>
      <c r="X210" s="4">
        <v>89129</v>
      </c>
      <c r="Y210" s="4">
        <f>DataSheet!$E210-DataSheet!$D210</f>
        <v>12.96</v>
      </c>
      <c r="Z210" s="1" t="str">
        <f>_xlfn.IFS(Table_1[[#This Row],[Region]]="Central","Chris",Table_1[[#This Row],[Region]]="East","Erin",Table_1[[#This Row],[Region]]="South","Sam",Table_1[[#This Row],[Region]]="West","William")</f>
        <v>Chris</v>
      </c>
    </row>
    <row r="211" spans="1:26" ht="14.4" x14ac:dyDescent="0.3">
      <c r="A211" s="4">
        <v>592</v>
      </c>
      <c r="B211" s="3" t="s">
        <v>572</v>
      </c>
      <c r="C211" s="4" t="s">
        <v>27</v>
      </c>
      <c r="D211" s="4">
        <v>0.08</v>
      </c>
      <c r="E211" s="8">
        <v>30.53</v>
      </c>
      <c r="F211" s="4">
        <v>19.989999999999998</v>
      </c>
      <c r="G211" s="1" t="s">
        <v>40</v>
      </c>
      <c r="H211" s="4" t="s">
        <v>29</v>
      </c>
      <c r="I211" s="4" t="s">
        <v>50</v>
      </c>
      <c r="J211" s="1" t="s">
        <v>154</v>
      </c>
      <c r="K211" s="4" t="s">
        <v>75</v>
      </c>
      <c r="L211" s="1" t="s">
        <v>573</v>
      </c>
      <c r="M211" s="4">
        <v>0.39</v>
      </c>
      <c r="N211" s="1" t="s">
        <v>34</v>
      </c>
      <c r="O211" s="4" t="s">
        <v>54</v>
      </c>
      <c r="P211" s="4" t="s">
        <v>105</v>
      </c>
      <c r="Q211" s="4" t="s">
        <v>574</v>
      </c>
      <c r="R211" s="4">
        <v>60091</v>
      </c>
      <c r="S211" s="2">
        <v>42021</v>
      </c>
      <c r="T211" s="2">
        <v>42021</v>
      </c>
      <c r="U211" s="6">
        <v>-239.8656</v>
      </c>
      <c r="V211" s="4">
        <v>10</v>
      </c>
      <c r="W211" s="4">
        <v>285.87</v>
      </c>
      <c r="X211" s="4">
        <v>86307</v>
      </c>
      <c r="Y211" s="4">
        <f>DataSheet!$E211-DataSheet!$D211</f>
        <v>30.450000000000003</v>
      </c>
      <c r="Z211" s="1" t="str">
        <f>_xlfn.IFS(Table_1[[#This Row],[Region]]="Central","Chris",Table_1[[#This Row],[Region]]="East","Erin",Table_1[[#This Row],[Region]]="South","Sam",Table_1[[#This Row],[Region]]="West","William")</f>
        <v>Chris</v>
      </c>
    </row>
    <row r="212" spans="1:26" ht="14.4" x14ac:dyDescent="0.3">
      <c r="A212" s="4">
        <v>593</v>
      </c>
      <c r="B212" s="3" t="s">
        <v>575</v>
      </c>
      <c r="C212" s="4" t="s">
        <v>27</v>
      </c>
      <c r="D212" s="4">
        <v>0.01</v>
      </c>
      <c r="E212" s="8">
        <v>1.68</v>
      </c>
      <c r="F212" s="4">
        <v>1.57</v>
      </c>
      <c r="G212" s="1" t="s">
        <v>40</v>
      </c>
      <c r="H212" s="4" t="s">
        <v>29</v>
      </c>
      <c r="I212" s="4" t="s">
        <v>50</v>
      </c>
      <c r="J212" s="1" t="s">
        <v>51</v>
      </c>
      <c r="K212" s="4" t="s">
        <v>52</v>
      </c>
      <c r="L212" s="1" t="s">
        <v>576</v>
      </c>
      <c r="M212" s="4">
        <v>0.59</v>
      </c>
      <c r="N212" s="1" t="s">
        <v>34</v>
      </c>
      <c r="O212" s="4" t="s">
        <v>54</v>
      </c>
      <c r="P212" s="4" t="s">
        <v>105</v>
      </c>
      <c r="Q212" s="4" t="s">
        <v>577</v>
      </c>
      <c r="R212" s="4">
        <v>60517</v>
      </c>
      <c r="S212" s="2">
        <v>42021</v>
      </c>
      <c r="T212" s="2">
        <v>42023</v>
      </c>
      <c r="U212" s="6">
        <v>-53.444000000000003</v>
      </c>
      <c r="V212" s="4">
        <v>12</v>
      </c>
      <c r="W212" s="4">
        <v>20.37</v>
      </c>
      <c r="X212" s="4">
        <v>86307</v>
      </c>
      <c r="Y212" s="4">
        <f>DataSheet!$E212-DataSheet!$D212</f>
        <v>1.67</v>
      </c>
      <c r="Z212" s="1" t="str">
        <f>_xlfn.IFS(Table_1[[#This Row],[Region]]="Central","Chris",Table_1[[#This Row],[Region]]="East","Erin",Table_1[[#This Row],[Region]]="South","Sam",Table_1[[#This Row],[Region]]="West","William")</f>
        <v>Chris</v>
      </c>
    </row>
    <row r="213" spans="1:26" ht="14.4" x14ac:dyDescent="0.3">
      <c r="A213" s="4">
        <v>1531</v>
      </c>
      <c r="B213" s="3" t="s">
        <v>578</v>
      </c>
      <c r="C213" s="4" t="s">
        <v>27</v>
      </c>
      <c r="D213" s="4">
        <v>7.0000000000000007E-2</v>
      </c>
      <c r="E213" s="8">
        <v>4.91</v>
      </c>
      <c r="F213" s="4">
        <v>0.5</v>
      </c>
      <c r="G213" s="1" t="s">
        <v>40</v>
      </c>
      <c r="H213" s="4" t="s">
        <v>41</v>
      </c>
      <c r="I213" s="4" t="s">
        <v>50</v>
      </c>
      <c r="J213" s="1" t="s">
        <v>154</v>
      </c>
      <c r="K213" s="4" t="s">
        <v>75</v>
      </c>
      <c r="L213" s="1" t="s">
        <v>579</v>
      </c>
      <c r="M213" s="4">
        <v>0.36</v>
      </c>
      <c r="N213" s="1" t="s">
        <v>34</v>
      </c>
      <c r="O213" s="4" t="s">
        <v>35</v>
      </c>
      <c r="P213" s="4" t="s">
        <v>125</v>
      </c>
      <c r="Q213" s="4" t="s">
        <v>580</v>
      </c>
      <c r="R213" s="4">
        <v>32137</v>
      </c>
      <c r="S213" s="2">
        <v>42021</v>
      </c>
      <c r="T213" s="2">
        <v>42022</v>
      </c>
      <c r="U213" s="6">
        <v>-157.696</v>
      </c>
      <c r="V213" s="4">
        <v>6</v>
      </c>
      <c r="W213" s="4">
        <v>28.22</v>
      </c>
      <c r="X213" s="4">
        <v>88852</v>
      </c>
      <c r="Y213" s="4">
        <f>DataSheet!$E213-DataSheet!$D213</f>
        <v>4.84</v>
      </c>
      <c r="Z213" s="1" t="str">
        <f>_xlfn.IFS(Table_1[[#This Row],[Region]]="Central","Chris",Table_1[[#This Row],[Region]]="East","Erin",Table_1[[#This Row],[Region]]="South","Sam",Table_1[[#This Row],[Region]]="West","William")</f>
        <v>Sam</v>
      </c>
    </row>
    <row r="214" spans="1:26" ht="14.4" x14ac:dyDescent="0.3">
      <c r="A214" s="4">
        <v>210</v>
      </c>
      <c r="B214" s="3" t="s">
        <v>581</v>
      </c>
      <c r="C214" s="4" t="s">
        <v>49</v>
      </c>
      <c r="D214" s="4">
        <v>0.05</v>
      </c>
      <c r="E214" s="8">
        <v>1.86</v>
      </c>
      <c r="F214" s="4">
        <v>2.58</v>
      </c>
      <c r="G214" s="1" t="s">
        <v>40</v>
      </c>
      <c r="H214" s="4" t="s">
        <v>73</v>
      </c>
      <c r="I214" s="4" t="s">
        <v>50</v>
      </c>
      <c r="J214" s="1" t="s">
        <v>178</v>
      </c>
      <c r="K214" s="4" t="s">
        <v>52</v>
      </c>
      <c r="L214" s="1" t="s">
        <v>582</v>
      </c>
      <c r="M214" s="4">
        <v>0.82</v>
      </c>
      <c r="N214" s="1" t="s">
        <v>34</v>
      </c>
      <c r="O214" s="4" t="s">
        <v>113</v>
      </c>
      <c r="P214" s="4" t="s">
        <v>114</v>
      </c>
      <c r="Q214" s="4" t="s">
        <v>583</v>
      </c>
      <c r="R214" s="4">
        <v>12180</v>
      </c>
      <c r="S214" s="2">
        <v>42021</v>
      </c>
      <c r="T214" s="2">
        <v>42025</v>
      </c>
      <c r="U214" s="6">
        <v>-66.62</v>
      </c>
      <c r="V214" s="4">
        <v>9</v>
      </c>
      <c r="W214" s="4">
        <v>17.61</v>
      </c>
      <c r="X214" s="4">
        <v>85965</v>
      </c>
      <c r="Y214" s="4">
        <f>DataSheet!$E214-DataSheet!$D214</f>
        <v>1.81</v>
      </c>
      <c r="Z214" s="1" t="str">
        <f>_xlfn.IFS(Table_1[[#This Row],[Region]]="Central","Chris",Table_1[[#This Row],[Region]]="East","Erin",Table_1[[#This Row],[Region]]="South","Sam",Table_1[[#This Row],[Region]]="West","William")</f>
        <v>Erin</v>
      </c>
    </row>
    <row r="215" spans="1:26" ht="14.4" x14ac:dyDescent="0.3">
      <c r="A215" s="4">
        <v>366</v>
      </c>
      <c r="B215" s="3" t="s">
        <v>584</v>
      </c>
      <c r="C215" s="4" t="s">
        <v>118</v>
      </c>
      <c r="D215" s="4">
        <v>0.05</v>
      </c>
      <c r="E215" s="8">
        <v>328.14</v>
      </c>
      <c r="F215" s="4">
        <v>91.05</v>
      </c>
      <c r="G215" s="1" t="s">
        <v>28</v>
      </c>
      <c r="H215" s="4" t="s">
        <v>29</v>
      </c>
      <c r="I215" s="4" t="s">
        <v>50</v>
      </c>
      <c r="J215" s="1" t="s">
        <v>97</v>
      </c>
      <c r="K215" s="4" t="s">
        <v>59</v>
      </c>
      <c r="L215" s="1" t="s">
        <v>585</v>
      </c>
      <c r="M215" s="4">
        <v>0.56999999999999995</v>
      </c>
      <c r="N215" s="1" t="s">
        <v>34</v>
      </c>
      <c r="O215" s="4" t="s">
        <v>113</v>
      </c>
      <c r="P215" s="4" t="s">
        <v>586</v>
      </c>
      <c r="Q215" s="4" t="s">
        <v>587</v>
      </c>
      <c r="R215" s="4">
        <v>2910</v>
      </c>
      <c r="S215" s="2">
        <v>42021</v>
      </c>
      <c r="T215" s="2">
        <v>42023</v>
      </c>
      <c r="U215" s="6">
        <v>411.5172</v>
      </c>
      <c r="V215" s="4">
        <v>6</v>
      </c>
      <c r="W215" s="4">
        <v>1967.98</v>
      </c>
      <c r="X215" s="4">
        <v>87347</v>
      </c>
      <c r="Y215" s="4">
        <f>DataSheet!$E215-DataSheet!$D215</f>
        <v>328.09</v>
      </c>
      <c r="Z215" s="1" t="str">
        <f>_xlfn.IFS(Table_1[[#This Row],[Region]]="Central","Chris",Table_1[[#This Row],[Region]]="East","Erin",Table_1[[#This Row],[Region]]="South","Sam",Table_1[[#This Row],[Region]]="West","William")</f>
        <v>Erin</v>
      </c>
    </row>
    <row r="216" spans="1:26" ht="14.4" x14ac:dyDescent="0.3">
      <c r="A216" s="4">
        <v>744</v>
      </c>
      <c r="B216" s="3" t="s">
        <v>588</v>
      </c>
      <c r="C216" s="4" t="s">
        <v>118</v>
      </c>
      <c r="D216" s="4">
        <v>0.03</v>
      </c>
      <c r="E216" s="8">
        <v>119.99</v>
      </c>
      <c r="F216" s="4">
        <v>56.14</v>
      </c>
      <c r="G216" s="1" t="s">
        <v>28</v>
      </c>
      <c r="H216" s="4" t="s">
        <v>41</v>
      </c>
      <c r="I216" s="4" t="s">
        <v>42</v>
      </c>
      <c r="J216" s="1" t="s">
        <v>58</v>
      </c>
      <c r="K216" s="4" t="s">
        <v>32</v>
      </c>
      <c r="L216" s="1" t="s">
        <v>589</v>
      </c>
      <c r="M216" s="4">
        <v>0.39</v>
      </c>
      <c r="N216" s="1" t="s">
        <v>34</v>
      </c>
      <c r="O216" s="4" t="s">
        <v>61</v>
      </c>
      <c r="P216" s="4" t="s">
        <v>590</v>
      </c>
      <c r="Q216" s="4" t="s">
        <v>591</v>
      </c>
      <c r="R216" s="4">
        <v>85737</v>
      </c>
      <c r="S216" s="2">
        <v>42021</v>
      </c>
      <c r="T216" s="2">
        <v>42023</v>
      </c>
      <c r="U216" s="6">
        <v>1400.1</v>
      </c>
      <c r="V216" s="4">
        <v>13</v>
      </c>
      <c r="W216" s="4">
        <v>1545.58</v>
      </c>
      <c r="X216" s="4">
        <v>87726</v>
      </c>
      <c r="Y216" s="4">
        <f>DataSheet!$E216-DataSheet!$D216</f>
        <v>119.96</v>
      </c>
      <c r="Z216" s="1" t="str">
        <f>_xlfn.IFS(Table_1[[#This Row],[Region]]="Central","Chris",Table_1[[#This Row],[Region]]="East","Erin",Table_1[[#This Row],[Region]]="South","Sam",Table_1[[#This Row],[Region]]="West","William")</f>
        <v>William</v>
      </c>
    </row>
    <row r="217" spans="1:26" ht="14.4" x14ac:dyDescent="0.3">
      <c r="A217" s="4">
        <v>745</v>
      </c>
      <c r="B217" s="3" t="s">
        <v>592</v>
      </c>
      <c r="C217" s="4" t="s">
        <v>118</v>
      </c>
      <c r="D217" s="4">
        <v>0.05</v>
      </c>
      <c r="E217" s="8">
        <v>115.79</v>
      </c>
      <c r="F217" s="4">
        <v>1.99</v>
      </c>
      <c r="G217" s="1" t="s">
        <v>40</v>
      </c>
      <c r="H217" s="4" t="s">
        <v>41</v>
      </c>
      <c r="I217" s="4" t="s">
        <v>42</v>
      </c>
      <c r="J217" s="1" t="s">
        <v>43</v>
      </c>
      <c r="K217" s="4" t="s">
        <v>44</v>
      </c>
      <c r="L217" s="1" t="s">
        <v>593</v>
      </c>
      <c r="M217" s="4">
        <v>0.49</v>
      </c>
      <c r="N217" s="1" t="s">
        <v>34</v>
      </c>
      <c r="O217" s="4" t="s">
        <v>61</v>
      </c>
      <c r="P217" s="4" t="s">
        <v>590</v>
      </c>
      <c r="Q217" s="4" t="s">
        <v>594</v>
      </c>
      <c r="R217" s="4">
        <v>85345</v>
      </c>
      <c r="S217" s="2">
        <v>42021</v>
      </c>
      <c r="T217" s="2">
        <v>42023</v>
      </c>
      <c r="U217" s="6">
        <v>67.599999999999994</v>
      </c>
      <c r="V217" s="4">
        <v>3</v>
      </c>
      <c r="W217" s="4">
        <v>353.1</v>
      </c>
      <c r="X217" s="4">
        <v>87726</v>
      </c>
      <c r="Y217" s="4">
        <f>DataSheet!$E217-DataSheet!$D217</f>
        <v>115.74000000000001</v>
      </c>
      <c r="Z217" s="1" t="str">
        <f>_xlfn.IFS(Table_1[[#This Row],[Region]]="Central","Chris",Table_1[[#This Row],[Region]]="East","Erin",Table_1[[#This Row],[Region]]="South","Sam",Table_1[[#This Row],[Region]]="West","William")</f>
        <v>William</v>
      </c>
    </row>
    <row r="218" spans="1:26" ht="14.4" x14ac:dyDescent="0.3">
      <c r="A218" s="4">
        <v>1702</v>
      </c>
      <c r="B218" s="3" t="s">
        <v>595</v>
      </c>
      <c r="C218" s="4" t="s">
        <v>118</v>
      </c>
      <c r="D218" s="4">
        <v>0.05</v>
      </c>
      <c r="E218" s="8">
        <v>14.81</v>
      </c>
      <c r="F218" s="4">
        <v>13.32</v>
      </c>
      <c r="G218" s="1" t="s">
        <v>40</v>
      </c>
      <c r="H218" s="4" t="s">
        <v>73</v>
      </c>
      <c r="I218" s="4" t="s">
        <v>50</v>
      </c>
      <c r="J218" s="1" t="s">
        <v>97</v>
      </c>
      <c r="K218" s="4" t="s">
        <v>75</v>
      </c>
      <c r="L218" s="1" t="s">
        <v>596</v>
      </c>
      <c r="M218" s="4">
        <v>0.43</v>
      </c>
      <c r="N218" s="1" t="s">
        <v>34</v>
      </c>
      <c r="O218" s="4" t="s">
        <v>35</v>
      </c>
      <c r="P218" s="4" t="s">
        <v>36</v>
      </c>
      <c r="Q218" s="4" t="s">
        <v>597</v>
      </c>
      <c r="R218" s="4">
        <v>39301</v>
      </c>
      <c r="S218" s="2">
        <v>42021</v>
      </c>
      <c r="T218" s="2">
        <v>42024</v>
      </c>
      <c r="U218" s="6">
        <v>-220.05199999999999</v>
      </c>
      <c r="V218" s="4">
        <v>3</v>
      </c>
      <c r="W218" s="4">
        <v>45.28</v>
      </c>
      <c r="X218" s="4">
        <v>90473</v>
      </c>
      <c r="Y218" s="4">
        <f>DataSheet!$E218-DataSheet!$D218</f>
        <v>14.76</v>
      </c>
      <c r="Z218" s="1" t="str">
        <f>_xlfn.IFS(Table_1[[#This Row],[Region]]="Central","Chris",Table_1[[#This Row],[Region]]="East","Erin",Table_1[[#This Row],[Region]]="South","Sam",Table_1[[#This Row],[Region]]="West","William")</f>
        <v>Sam</v>
      </c>
    </row>
    <row r="219" spans="1:26" ht="14.4" x14ac:dyDescent="0.3">
      <c r="A219" s="4">
        <v>1702</v>
      </c>
      <c r="B219" s="3" t="s">
        <v>595</v>
      </c>
      <c r="C219" s="4" t="s">
        <v>118</v>
      </c>
      <c r="D219" s="4">
        <v>0.05</v>
      </c>
      <c r="E219" s="8">
        <v>4.2</v>
      </c>
      <c r="F219" s="4">
        <v>2.2599999999999998</v>
      </c>
      <c r="G219" s="1" t="s">
        <v>89</v>
      </c>
      <c r="H219" s="4" t="s">
        <v>73</v>
      </c>
      <c r="I219" s="4" t="s">
        <v>50</v>
      </c>
      <c r="J219" s="1" t="s">
        <v>90</v>
      </c>
      <c r="K219" s="4" t="s">
        <v>52</v>
      </c>
      <c r="L219" s="1" t="s">
        <v>598</v>
      </c>
      <c r="M219" s="4">
        <v>0.36</v>
      </c>
      <c r="N219" s="1" t="s">
        <v>34</v>
      </c>
      <c r="O219" s="4" t="s">
        <v>35</v>
      </c>
      <c r="P219" s="4" t="s">
        <v>36</v>
      </c>
      <c r="Q219" s="4" t="s">
        <v>597</v>
      </c>
      <c r="R219" s="4">
        <v>39301</v>
      </c>
      <c r="S219" s="2">
        <v>42021</v>
      </c>
      <c r="T219" s="2">
        <v>42023</v>
      </c>
      <c r="U219" s="6">
        <v>20.393370000000001</v>
      </c>
      <c r="V219" s="4">
        <v>3</v>
      </c>
      <c r="W219" s="4">
        <v>13.57</v>
      </c>
      <c r="X219" s="4">
        <v>90473</v>
      </c>
      <c r="Y219" s="4">
        <f>DataSheet!$E219-DataSheet!$D219</f>
        <v>4.1500000000000004</v>
      </c>
      <c r="Z219" s="1" t="str">
        <f>_xlfn.IFS(Table_1[[#This Row],[Region]]="Central","Chris",Table_1[[#This Row],[Region]]="East","Erin",Table_1[[#This Row],[Region]]="South","Sam",Table_1[[#This Row],[Region]]="West","William")</f>
        <v>Sam</v>
      </c>
    </row>
    <row r="220" spans="1:26" ht="14.4" x14ac:dyDescent="0.3">
      <c r="A220" s="4">
        <v>1708</v>
      </c>
      <c r="B220" s="3" t="s">
        <v>599</v>
      </c>
      <c r="C220" s="4" t="s">
        <v>118</v>
      </c>
      <c r="D220" s="4">
        <v>0.05</v>
      </c>
      <c r="E220" s="8">
        <v>5.68</v>
      </c>
      <c r="F220" s="4">
        <v>1.39</v>
      </c>
      <c r="G220" s="1" t="s">
        <v>40</v>
      </c>
      <c r="H220" s="4" t="s">
        <v>29</v>
      </c>
      <c r="I220" s="4" t="s">
        <v>50</v>
      </c>
      <c r="J220" s="1" t="s">
        <v>347</v>
      </c>
      <c r="K220" s="4" t="s">
        <v>75</v>
      </c>
      <c r="L220" s="1" t="s">
        <v>600</v>
      </c>
      <c r="M220" s="4">
        <v>0.38</v>
      </c>
      <c r="N220" s="1" t="s">
        <v>34</v>
      </c>
      <c r="O220" s="4" t="s">
        <v>113</v>
      </c>
      <c r="P220" s="4" t="s">
        <v>319</v>
      </c>
      <c r="Q220" s="4" t="s">
        <v>601</v>
      </c>
      <c r="R220" s="4">
        <v>44118</v>
      </c>
      <c r="S220" s="2">
        <v>42021</v>
      </c>
      <c r="T220" s="2">
        <v>42022</v>
      </c>
      <c r="U220" s="6">
        <v>38.281199999999998</v>
      </c>
      <c r="V220" s="4">
        <v>10</v>
      </c>
      <c r="W220" s="4">
        <v>55.48</v>
      </c>
      <c r="X220" s="4">
        <v>88781</v>
      </c>
      <c r="Y220" s="4">
        <f>DataSheet!$E220-DataSheet!$D220</f>
        <v>5.63</v>
      </c>
      <c r="Z220" s="1" t="str">
        <f>_xlfn.IFS(Table_1[[#This Row],[Region]]="Central","Chris",Table_1[[#This Row],[Region]]="East","Erin",Table_1[[#This Row],[Region]]="South","Sam",Table_1[[#This Row],[Region]]="West","William")</f>
        <v>Erin</v>
      </c>
    </row>
    <row r="221" spans="1:26" ht="14.4" x14ac:dyDescent="0.3">
      <c r="A221" s="4">
        <v>1719</v>
      </c>
      <c r="B221" s="3" t="s">
        <v>602</v>
      </c>
      <c r="C221" s="4" t="s">
        <v>118</v>
      </c>
      <c r="D221" s="4">
        <v>0.06</v>
      </c>
      <c r="E221" s="8">
        <v>16.48</v>
      </c>
      <c r="F221" s="4">
        <v>1.99</v>
      </c>
      <c r="G221" s="1" t="s">
        <v>40</v>
      </c>
      <c r="H221" s="4" t="s">
        <v>96</v>
      </c>
      <c r="I221" s="4" t="s">
        <v>42</v>
      </c>
      <c r="J221" s="1" t="s">
        <v>43</v>
      </c>
      <c r="K221" s="4" t="s">
        <v>44</v>
      </c>
      <c r="L221" s="1" t="s">
        <v>603</v>
      </c>
      <c r="M221" s="4">
        <v>0.42</v>
      </c>
      <c r="N221" s="1" t="s">
        <v>34</v>
      </c>
      <c r="O221" s="4" t="s">
        <v>35</v>
      </c>
      <c r="P221" s="4" t="s">
        <v>166</v>
      </c>
      <c r="Q221" s="4" t="s">
        <v>604</v>
      </c>
      <c r="R221" s="4">
        <v>35473</v>
      </c>
      <c r="S221" s="2">
        <v>42021</v>
      </c>
      <c r="T221" s="2">
        <v>42023</v>
      </c>
      <c r="U221" s="6">
        <v>-144.59200000000001</v>
      </c>
      <c r="V221" s="4">
        <v>8</v>
      </c>
      <c r="W221" s="4">
        <v>128.13</v>
      </c>
      <c r="X221" s="4">
        <v>90786</v>
      </c>
      <c r="Y221" s="4">
        <f>DataSheet!$E221-DataSheet!$D221</f>
        <v>16.420000000000002</v>
      </c>
      <c r="Z221" s="1" t="str">
        <f>_xlfn.IFS(Table_1[[#This Row],[Region]]="Central","Chris",Table_1[[#This Row],[Region]]="East","Erin",Table_1[[#This Row],[Region]]="South","Sam",Table_1[[#This Row],[Region]]="West","William")</f>
        <v>Sam</v>
      </c>
    </row>
    <row r="222" spans="1:26" ht="14.4" x14ac:dyDescent="0.3">
      <c r="A222" s="4">
        <v>1873</v>
      </c>
      <c r="B222" s="3" t="s">
        <v>605</v>
      </c>
      <c r="C222" s="4" t="s">
        <v>118</v>
      </c>
      <c r="D222" s="4">
        <v>0.03</v>
      </c>
      <c r="E222" s="8">
        <v>90.48</v>
      </c>
      <c r="F222" s="4">
        <v>19.989999999999998</v>
      </c>
      <c r="G222" s="1" t="s">
        <v>40</v>
      </c>
      <c r="H222" s="4" t="s">
        <v>96</v>
      </c>
      <c r="I222" s="4" t="s">
        <v>50</v>
      </c>
      <c r="J222" s="1" t="s">
        <v>347</v>
      </c>
      <c r="K222" s="4" t="s">
        <v>75</v>
      </c>
      <c r="L222" s="1" t="s">
        <v>504</v>
      </c>
      <c r="M222" s="4">
        <v>0.4</v>
      </c>
      <c r="N222" s="1" t="s">
        <v>34</v>
      </c>
      <c r="O222" s="4" t="s">
        <v>35</v>
      </c>
      <c r="P222" s="4" t="s">
        <v>125</v>
      </c>
      <c r="Q222" s="4" t="s">
        <v>606</v>
      </c>
      <c r="R222" s="4">
        <v>33403</v>
      </c>
      <c r="S222" s="2">
        <v>42021</v>
      </c>
      <c r="T222" s="2">
        <v>42023</v>
      </c>
      <c r="U222" s="6">
        <v>15.353999999999999</v>
      </c>
      <c r="V222" s="4">
        <v>1</v>
      </c>
      <c r="W222" s="4">
        <v>99.69</v>
      </c>
      <c r="X222" s="4">
        <v>90099</v>
      </c>
      <c r="Y222" s="4">
        <f>DataSheet!$E222-DataSheet!$D222</f>
        <v>90.45</v>
      </c>
      <c r="Z222" s="1" t="str">
        <f>_xlfn.IFS(Table_1[[#This Row],[Region]]="Central","Chris",Table_1[[#This Row],[Region]]="East","Erin",Table_1[[#This Row],[Region]]="South","Sam",Table_1[[#This Row],[Region]]="West","William")</f>
        <v>Sam</v>
      </c>
    </row>
    <row r="223" spans="1:26" ht="14.4" x14ac:dyDescent="0.3">
      <c r="A223" s="4">
        <v>1873</v>
      </c>
      <c r="B223" s="3" t="s">
        <v>605</v>
      </c>
      <c r="C223" s="4" t="s">
        <v>118</v>
      </c>
      <c r="D223" s="4">
        <v>0.06</v>
      </c>
      <c r="E223" s="8">
        <v>22.84</v>
      </c>
      <c r="F223" s="4">
        <v>8.18</v>
      </c>
      <c r="G223" s="1" t="s">
        <v>40</v>
      </c>
      <c r="H223" s="4" t="s">
        <v>96</v>
      </c>
      <c r="I223" s="4" t="s">
        <v>50</v>
      </c>
      <c r="J223" s="1" t="s">
        <v>90</v>
      </c>
      <c r="K223" s="4" t="s">
        <v>75</v>
      </c>
      <c r="L223" s="1" t="s">
        <v>607</v>
      </c>
      <c r="M223" s="4">
        <v>0.39</v>
      </c>
      <c r="N223" s="1" t="s">
        <v>34</v>
      </c>
      <c r="O223" s="4" t="s">
        <v>35</v>
      </c>
      <c r="P223" s="4" t="s">
        <v>125</v>
      </c>
      <c r="Q223" s="4" t="s">
        <v>606</v>
      </c>
      <c r="R223" s="4">
        <v>33403</v>
      </c>
      <c r="S223" s="2">
        <v>42021</v>
      </c>
      <c r="T223" s="2">
        <v>42021</v>
      </c>
      <c r="U223" s="6">
        <v>-357.92399999999998</v>
      </c>
      <c r="V223" s="4">
        <v>7</v>
      </c>
      <c r="W223" s="4">
        <v>152.49</v>
      </c>
      <c r="X223" s="4">
        <v>90099</v>
      </c>
      <c r="Y223" s="4">
        <f>DataSheet!$E223-DataSheet!$D223</f>
        <v>22.78</v>
      </c>
      <c r="Z223" s="1" t="str">
        <f>_xlfn.IFS(Table_1[[#This Row],[Region]]="Central","Chris",Table_1[[#This Row],[Region]]="East","Erin",Table_1[[#This Row],[Region]]="South","Sam",Table_1[[#This Row],[Region]]="West","William")</f>
        <v>Sam</v>
      </c>
    </row>
    <row r="224" spans="1:26" ht="14.4" x14ac:dyDescent="0.3">
      <c r="A224" s="4">
        <v>2579</v>
      </c>
      <c r="B224" s="3" t="s">
        <v>164</v>
      </c>
      <c r="C224" s="4" t="s">
        <v>118</v>
      </c>
      <c r="D224" s="4">
        <v>7.0000000000000007E-2</v>
      </c>
      <c r="E224" s="8">
        <v>1.76</v>
      </c>
      <c r="F224" s="4">
        <v>4.8600000000000003</v>
      </c>
      <c r="G224" s="1" t="s">
        <v>40</v>
      </c>
      <c r="H224" s="4" t="s">
        <v>73</v>
      </c>
      <c r="I224" s="4" t="s">
        <v>30</v>
      </c>
      <c r="J224" s="1" t="s">
        <v>128</v>
      </c>
      <c r="K224" s="4" t="s">
        <v>75</v>
      </c>
      <c r="L224" s="1" t="s">
        <v>608</v>
      </c>
      <c r="M224" s="4">
        <v>0.41</v>
      </c>
      <c r="N224" s="1" t="s">
        <v>34</v>
      </c>
      <c r="O224" s="4" t="s">
        <v>35</v>
      </c>
      <c r="P224" s="4" t="s">
        <v>166</v>
      </c>
      <c r="Q224" s="4" t="s">
        <v>167</v>
      </c>
      <c r="R224" s="4">
        <v>36869</v>
      </c>
      <c r="S224" s="2">
        <v>42021</v>
      </c>
      <c r="T224" s="2">
        <v>42021</v>
      </c>
      <c r="U224" s="6">
        <v>0.58799999999999997</v>
      </c>
      <c r="V224" s="4">
        <v>15</v>
      </c>
      <c r="W224" s="4">
        <v>26.01</v>
      </c>
      <c r="X224" s="4">
        <v>88297</v>
      </c>
      <c r="Y224" s="4">
        <f>DataSheet!$E224-DataSheet!$D224</f>
        <v>1.69</v>
      </c>
      <c r="Z224" s="1" t="str">
        <f>_xlfn.IFS(Table_1[[#This Row],[Region]]="Central","Chris",Table_1[[#This Row],[Region]]="East","Erin",Table_1[[#This Row],[Region]]="South","Sam",Table_1[[#This Row],[Region]]="West","William")</f>
        <v>Sam</v>
      </c>
    </row>
    <row r="225" spans="1:26" ht="14.4" x14ac:dyDescent="0.3">
      <c r="A225" s="4">
        <v>2618</v>
      </c>
      <c r="B225" s="3" t="s">
        <v>609</v>
      </c>
      <c r="C225" s="4" t="s">
        <v>118</v>
      </c>
      <c r="D225" s="4">
        <v>0.1</v>
      </c>
      <c r="E225" s="8">
        <v>7.64</v>
      </c>
      <c r="F225" s="4">
        <v>1.39</v>
      </c>
      <c r="G225" s="1" t="s">
        <v>40</v>
      </c>
      <c r="H225" s="4" t="s">
        <v>96</v>
      </c>
      <c r="I225" s="4" t="s">
        <v>50</v>
      </c>
      <c r="J225" s="1" t="s">
        <v>347</v>
      </c>
      <c r="K225" s="4" t="s">
        <v>75</v>
      </c>
      <c r="L225" s="1" t="s">
        <v>610</v>
      </c>
      <c r="M225" s="4">
        <v>0.36</v>
      </c>
      <c r="N225" s="1" t="s">
        <v>34</v>
      </c>
      <c r="O225" s="4" t="s">
        <v>113</v>
      </c>
      <c r="P225" s="4" t="s">
        <v>114</v>
      </c>
      <c r="Q225" s="4" t="s">
        <v>115</v>
      </c>
      <c r="R225" s="4">
        <v>10004</v>
      </c>
      <c r="S225" s="2">
        <v>42021</v>
      </c>
      <c r="T225" s="2">
        <v>42023</v>
      </c>
      <c r="U225" s="6">
        <v>16.12</v>
      </c>
      <c r="V225" s="4">
        <v>18</v>
      </c>
      <c r="W225" s="4">
        <v>130.11000000000001</v>
      </c>
      <c r="X225" s="4">
        <v>46884</v>
      </c>
      <c r="Y225" s="4">
        <f>DataSheet!$E225-DataSheet!$D225</f>
        <v>7.54</v>
      </c>
      <c r="Z225" s="1" t="str">
        <f>_xlfn.IFS(Table_1[[#This Row],[Region]]="Central","Chris",Table_1[[#This Row],[Region]]="East","Erin",Table_1[[#This Row],[Region]]="South","Sam",Table_1[[#This Row],[Region]]="West","William")</f>
        <v>Erin</v>
      </c>
    </row>
    <row r="226" spans="1:26" ht="14.4" x14ac:dyDescent="0.3">
      <c r="A226" s="4">
        <v>2618</v>
      </c>
      <c r="B226" s="3" t="s">
        <v>609</v>
      </c>
      <c r="C226" s="4" t="s">
        <v>118</v>
      </c>
      <c r="D226" s="4">
        <v>0</v>
      </c>
      <c r="E226" s="8">
        <v>125.99</v>
      </c>
      <c r="F226" s="4">
        <v>2.5</v>
      </c>
      <c r="G226" s="1" t="s">
        <v>40</v>
      </c>
      <c r="H226" s="4" t="s">
        <v>96</v>
      </c>
      <c r="I226" s="4" t="s">
        <v>42</v>
      </c>
      <c r="J226" s="1" t="s">
        <v>137</v>
      </c>
      <c r="K226" s="4" t="s">
        <v>75</v>
      </c>
      <c r="L226" s="1" t="s">
        <v>611</v>
      </c>
      <c r="M226" s="4">
        <v>0.59</v>
      </c>
      <c r="N226" s="1" t="s">
        <v>34</v>
      </c>
      <c r="O226" s="4" t="s">
        <v>113</v>
      </c>
      <c r="P226" s="4" t="s">
        <v>114</v>
      </c>
      <c r="Q226" s="4" t="s">
        <v>115</v>
      </c>
      <c r="R226" s="4">
        <v>10004</v>
      </c>
      <c r="S226" s="2">
        <v>42021</v>
      </c>
      <c r="T226" s="2">
        <v>42023</v>
      </c>
      <c r="U226" s="6">
        <v>-815.9008</v>
      </c>
      <c r="V226" s="4">
        <v>3</v>
      </c>
      <c r="W226" s="4">
        <v>337.34</v>
      </c>
      <c r="X226" s="4">
        <v>46884</v>
      </c>
      <c r="Y226" s="4">
        <f>DataSheet!$E226-DataSheet!$D226</f>
        <v>125.99</v>
      </c>
      <c r="Z226" s="1" t="str">
        <f>_xlfn.IFS(Table_1[[#This Row],[Region]]="Central","Chris",Table_1[[#This Row],[Region]]="East","Erin",Table_1[[#This Row],[Region]]="South","Sam",Table_1[[#This Row],[Region]]="West","William")</f>
        <v>Erin</v>
      </c>
    </row>
    <row r="227" spans="1:26" ht="14.4" x14ac:dyDescent="0.3">
      <c r="A227" s="4">
        <v>2618</v>
      </c>
      <c r="B227" s="3" t="s">
        <v>609</v>
      </c>
      <c r="C227" s="4" t="s">
        <v>118</v>
      </c>
      <c r="D227" s="4">
        <v>0.1</v>
      </c>
      <c r="E227" s="8">
        <v>11.55</v>
      </c>
      <c r="F227" s="4">
        <v>2.36</v>
      </c>
      <c r="G227" s="1" t="s">
        <v>40</v>
      </c>
      <c r="H227" s="4" t="s">
        <v>96</v>
      </c>
      <c r="I227" s="4" t="s">
        <v>50</v>
      </c>
      <c r="J227" s="1" t="s">
        <v>51</v>
      </c>
      <c r="K227" s="4" t="s">
        <v>52</v>
      </c>
      <c r="L227" s="1" t="s">
        <v>382</v>
      </c>
      <c r="M227" s="4">
        <v>0.55000000000000004</v>
      </c>
      <c r="N227" s="1" t="s">
        <v>34</v>
      </c>
      <c r="O227" s="4" t="s">
        <v>113</v>
      </c>
      <c r="P227" s="4" t="s">
        <v>114</v>
      </c>
      <c r="Q227" s="4" t="s">
        <v>115</v>
      </c>
      <c r="R227" s="4">
        <v>10004</v>
      </c>
      <c r="S227" s="2">
        <v>42021</v>
      </c>
      <c r="T227" s="2">
        <v>42022</v>
      </c>
      <c r="U227" s="6">
        <v>15.808</v>
      </c>
      <c r="V227" s="4">
        <v>25</v>
      </c>
      <c r="W227" s="4">
        <v>280.43</v>
      </c>
      <c r="X227" s="4">
        <v>46884</v>
      </c>
      <c r="Y227" s="4">
        <f>DataSheet!$E227-DataSheet!$D227</f>
        <v>11.450000000000001</v>
      </c>
      <c r="Z227" s="1" t="str">
        <f>_xlfn.IFS(Table_1[[#This Row],[Region]]="Central","Chris",Table_1[[#This Row],[Region]]="East","Erin",Table_1[[#This Row],[Region]]="South","Sam",Table_1[[#This Row],[Region]]="West","William")</f>
        <v>Erin</v>
      </c>
    </row>
    <row r="228" spans="1:26" ht="14.4" x14ac:dyDescent="0.3">
      <c r="A228" s="4">
        <v>2628</v>
      </c>
      <c r="B228" s="3" t="s">
        <v>612</v>
      </c>
      <c r="C228" s="4" t="s">
        <v>118</v>
      </c>
      <c r="D228" s="4">
        <v>0.02</v>
      </c>
      <c r="E228" s="8">
        <v>30.53</v>
      </c>
      <c r="F228" s="4">
        <v>19.989999999999998</v>
      </c>
      <c r="G228" s="1" t="s">
        <v>89</v>
      </c>
      <c r="H228" s="4" t="s">
        <v>96</v>
      </c>
      <c r="I228" s="4" t="s">
        <v>50</v>
      </c>
      <c r="J228" s="1" t="s">
        <v>154</v>
      </c>
      <c r="K228" s="4" t="s">
        <v>75</v>
      </c>
      <c r="L228" s="1" t="s">
        <v>573</v>
      </c>
      <c r="M228" s="4">
        <v>0.39</v>
      </c>
      <c r="N228" s="1" t="s">
        <v>34</v>
      </c>
      <c r="O228" s="4" t="s">
        <v>54</v>
      </c>
      <c r="P228" s="4" t="s">
        <v>209</v>
      </c>
      <c r="Q228" s="4" t="s">
        <v>613</v>
      </c>
      <c r="R228" s="4">
        <v>73160</v>
      </c>
      <c r="S228" s="2">
        <v>42021</v>
      </c>
      <c r="T228" s="2">
        <v>42023</v>
      </c>
      <c r="U228" s="6">
        <v>-54.63</v>
      </c>
      <c r="V228" s="4">
        <v>14</v>
      </c>
      <c r="W228" s="4">
        <v>448.47</v>
      </c>
      <c r="X228" s="4">
        <v>85916</v>
      </c>
      <c r="Y228" s="4">
        <f>DataSheet!$E228-DataSheet!$D228</f>
        <v>30.51</v>
      </c>
      <c r="Z228" s="1" t="str">
        <f>_xlfn.IFS(Table_1[[#This Row],[Region]]="Central","Chris",Table_1[[#This Row],[Region]]="East","Erin",Table_1[[#This Row],[Region]]="South","Sam",Table_1[[#This Row],[Region]]="West","William")</f>
        <v>Chris</v>
      </c>
    </row>
    <row r="229" spans="1:26" ht="14.4" x14ac:dyDescent="0.3">
      <c r="A229" s="4">
        <v>526</v>
      </c>
      <c r="B229" s="3" t="s">
        <v>614</v>
      </c>
      <c r="C229" s="4" t="s">
        <v>72</v>
      </c>
      <c r="D229" s="4">
        <v>0</v>
      </c>
      <c r="E229" s="8">
        <v>1.88</v>
      </c>
      <c r="F229" s="4">
        <v>1.49</v>
      </c>
      <c r="G229" s="1" t="s">
        <v>40</v>
      </c>
      <c r="H229" s="4" t="s">
        <v>73</v>
      </c>
      <c r="I229" s="4" t="s">
        <v>50</v>
      </c>
      <c r="J229" s="1" t="s">
        <v>74</v>
      </c>
      <c r="K229" s="4" t="s">
        <v>75</v>
      </c>
      <c r="L229" s="1" t="s">
        <v>615</v>
      </c>
      <c r="M229" s="4">
        <v>0.37</v>
      </c>
      <c r="N229" s="1" t="s">
        <v>34</v>
      </c>
      <c r="O229" s="4" t="s">
        <v>61</v>
      </c>
      <c r="P229" s="4" t="s">
        <v>590</v>
      </c>
      <c r="Q229" s="4" t="s">
        <v>616</v>
      </c>
      <c r="R229" s="4">
        <v>85204</v>
      </c>
      <c r="S229" s="2">
        <v>42021</v>
      </c>
      <c r="T229" s="2">
        <v>42022</v>
      </c>
      <c r="U229" s="6">
        <v>-15.5595</v>
      </c>
      <c r="V229" s="4">
        <v>13</v>
      </c>
      <c r="W229" s="4">
        <v>25.39</v>
      </c>
      <c r="X229" s="4">
        <v>90027</v>
      </c>
      <c r="Y229" s="4">
        <f>DataSheet!$E229-DataSheet!$D229</f>
        <v>1.88</v>
      </c>
      <c r="Z229" s="1" t="str">
        <f>_xlfn.IFS(Table_1[[#This Row],[Region]]="Central","Chris",Table_1[[#This Row],[Region]]="East","Erin",Table_1[[#This Row],[Region]]="South","Sam",Table_1[[#This Row],[Region]]="West","William")</f>
        <v>William</v>
      </c>
    </row>
    <row r="230" spans="1:26" ht="14.4" x14ac:dyDescent="0.3">
      <c r="A230" s="4">
        <v>526</v>
      </c>
      <c r="B230" s="3" t="s">
        <v>614</v>
      </c>
      <c r="C230" s="4" t="s">
        <v>72</v>
      </c>
      <c r="D230" s="4">
        <v>0.06</v>
      </c>
      <c r="E230" s="8">
        <v>5.78</v>
      </c>
      <c r="F230" s="4">
        <v>5.67</v>
      </c>
      <c r="G230" s="1" t="s">
        <v>40</v>
      </c>
      <c r="H230" s="4" t="s">
        <v>73</v>
      </c>
      <c r="I230" s="4" t="s">
        <v>50</v>
      </c>
      <c r="J230" s="1" t="s">
        <v>90</v>
      </c>
      <c r="K230" s="4" t="s">
        <v>75</v>
      </c>
      <c r="L230" s="1" t="s">
        <v>617</v>
      </c>
      <c r="M230" s="4">
        <v>0.36</v>
      </c>
      <c r="N230" s="1" t="s">
        <v>34</v>
      </c>
      <c r="O230" s="4" t="s">
        <v>61</v>
      </c>
      <c r="P230" s="4" t="s">
        <v>590</v>
      </c>
      <c r="Q230" s="4" t="s">
        <v>616</v>
      </c>
      <c r="R230" s="4">
        <v>85204</v>
      </c>
      <c r="S230" s="2">
        <v>42021</v>
      </c>
      <c r="T230" s="2">
        <v>42022</v>
      </c>
      <c r="U230" s="6">
        <v>-108.19</v>
      </c>
      <c r="V230" s="4">
        <v>15</v>
      </c>
      <c r="W230" s="4">
        <v>87.27</v>
      </c>
      <c r="X230" s="4">
        <v>90027</v>
      </c>
      <c r="Y230" s="4">
        <f>DataSheet!$E230-DataSheet!$D230</f>
        <v>5.7200000000000006</v>
      </c>
      <c r="Z230" s="1" t="str">
        <f>_xlfn.IFS(Table_1[[#This Row],[Region]]="Central","Chris",Table_1[[#This Row],[Region]]="East","Erin",Table_1[[#This Row],[Region]]="South","Sam",Table_1[[#This Row],[Region]]="West","William")</f>
        <v>William</v>
      </c>
    </row>
    <row r="231" spans="1:26" ht="14.4" x14ac:dyDescent="0.3">
      <c r="A231" s="4">
        <v>2059</v>
      </c>
      <c r="B231" s="3" t="s">
        <v>618</v>
      </c>
      <c r="C231" s="4" t="s">
        <v>72</v>
      </c>
      <c r="D231" s="4">
        <v>0.09</v>
      </c>
      <c r="E231" s="8">
        <v>28.48</v>
      </c>
      <c r="F231" s="4">
        <v>1.99</v>
      </c>
      <c r="G231" s="1" t="s">
        <v>40</v>
      </c>
      <c r="H231" s="4" t="s">
        <v>96</v>
      </c>
      <c r="I231" s="4" t="s">
        <v>42</v>
      </c>
      <c r="J231" s="1" t="s">
        <v>43</v>
      </c>
      <c r="K231" s="4" t="s">
        <v>44</v>
      </c>
      <c r="L231" s="1" t="s">
        <v>214</v>
      </c>
      <c r="M231" s="4">
        <v>0.4</v>
      </c>
      <c r="N231" s="1" t="s">
        <v>34</v>
      </c>
      <c r="O231" s="4" t="s">
        <v>35</v>
      </c>
      <c r="P231" s="4" t="s">
        <v>99</v>
      </c>
      <c r="Q231" s="4" t="s">
        <v>619</v>
      </c>
      <c r="R231" s="4">
        <v>27260</v>
      </c>
      <c r="S231" s="2">
        <v>42021</v>
      </c>
      <c r="T231" s="2">
        <v>42022</v>
      </c>
      <c r="U231" s="6">
        <v>-1250.7460000000001</v>
      </c>
      <c r="V231" s="4">
        <v>13</v>
      </c>
      <c r="W231" s="4">
        <v>336.92</v>
      </c>
      <c r="X231" s="4">
        <v>88039</v>
      </c>
      <c r="Y231" s="4">
        <f>DataSheet!$E231-DataSheet!$D231</f>
        <v>28.39</v>
      </c>
      <c r="Z231" s="1" t="str">
        <f>_xlfn.IFS(Table_1[[#This Row],[Region]]="Central","Chris",Table_1[[#This Row],[Region]]="East","Erin",Table_1[[#This Row],[Region]]="South","Sam",Table_1[[#This Row],[Region]]="West","William")</f>
        <v>Sam</v>
      </c>
    </row>
    <row r="232" spans="1:26" ht="14.4" x14ac:dyDescent="0.3">
      <c r="A232" s="4">
        <v>2725</v>
      </c>
      <c r="B232" s="3" t="s">
        <v>620</v>
      </c>
      <c r="C232" s="4" t="s">
        <v>72</v>
      </c>
      <c r="D232" s="4">
        <v>0.05</v>
      </c>
      <c r="E232" s="8">
        <v>28.15</v>
      </c>
      <c r="F232" s="4">
        <v>6.17</v>
      </c>
      <c r="G232" s="1" t="s">
        <v>40</v>
      </c>
      <c r="H232" s="4" t="s">
        <v>73</v>
      </c>
      <c r="I232" s="4" t="s">
        <v>50</v>
      </c>
      <c r="J232" s="1" t="s">
        <v>51</v>
      </c>
      <c r="K232" s="4" t="s">
        <v>44</v>
      </c>
      <c r="L232" s="1" t="s">
        <v>621</v>
      </c>
      <c r="M232" s="4">
        <v>0.55000000000000004</v>
      </c>
      <c r="N232" s="1" t="s">
        <v>34</v>
      </c>
      <c r="O232" s="4" t="s">
        <v>35</v>
      </c>
      <c r="P232" s="4" t="s">
        <v>402</v>
      </c>
      <c r="Q232" s="4" t="s">
        <v>622</v>
      </c>
      <c r="R232" s="4">
        <v>37042</v>
      </c>
      <c r="S232" s="2">
        <v>42021</v>
      </c>
      <c r="T232" s="2">
        <v>42022</v>
      </c>
      <c r="U232" s="6">
        <v>-66.248000000000005</v>
      </c>
      <c r="V232" s="4">
        <v>10</v>
      </c>
      <c r="W232" s="4">
        <v>282.38</v>
      </c>
      <c r="X232" s="4">
        <v>88958</v>
      </c>
      <c r="Y232" s="4">
        <f>DataSheet!$E232-DataSheet!$D232</f>
        <v>28.099999999999998</v>
      </c>
      <c r="Z232" s="1" t="str">
        <f>_xlfn.IFS(Table_1[[#This Row],[Region]]="Central","Chris",Table_1[[#This Row],[Region]]="East","Erin",Table_1[[#This Row],[Region]]="South","Sam",Table_1[[#This Row],[Region]]="West","William")</f>
        <v>Sam</v>
      </c>
    </row>
    <row r="233" spans="1:26" ht="14.4" x14ac:dyDescent="0.3">
      <c r="A233" s="4">
        <v>2443</v>
      </c>
      <c r="B233" s="3" t="s">
        <v>623</v>
      </c>
      <c r="C233" s="4" t="s">
        <v>39</v>
      </c>
      <c r="D233" s="4">
        <v>0.05</v>
      </c>
      <c r="E233" s="8">
        <v>58.1</v>
      </c>
      <c r="F233" s="4">
        <v>1.49</v>
      </c>
      <c r="G233" s="1" t="s">
        <v>40</v>
      </c>
      <c r="H233" s="4" t="s">
        <v>96</v>
      </c>
      <c r="I233" s="4" t="s">
        <v>50</v>
      </c>
      <c r="J233" s="1" t="s">
        <v>74</v>
      </c>
      <c r="K233" s="4" t="s">
        <v>75</v>
      </c>
      <c r="L233" s="1" t="s">
        <v>624</v>
      </c>
      <c r="M233" s="4">
        <v>0.38</v>
      </c>
      <c r="N233" s="1" t="s">
        <v>34</v>
      </c>
      <c r="O233" s="4" t="s">
        <v>35</v>
      </c>
      <c r="P233" s="4" t="s">
        <v>125</v>
      </c>
      <c r="Q233" s="4" t="s">
        <v>130</v>
      </c>
      <c r="R233" s="4">
        <v>33142</v>
      </c>
      <c r="S233" s="2">
        <v>42022</v>
      </c>
      <c r="T233" s="2">
        <v>42022</v>
      </c>
      <c r="U233" s="6">
        <v>1633.9860000000001</v>
      </c>
      <c r="V233" s="4">
        <v>13</v>
      </c>
      <c r="W233" s="4">
        <v>739.06</v>
      </c>
      <c r="X233" s="4">
        <v>89299</v>
      </c>
      <c r="Y233" s="4">
        <f>DataSheet!$E233-DataSheet!$D233</f>
        <v>58.050000000000004</v>
      </c>
      <c r="Z233" s="1" t="str">
        <f>_xlfn.IFS(Table_1[[#This Row],[Region]]="Central","Chris",Table_1[[#This Row],[Region]]="East","Erin",Table_1[[#This Row],[Region]]="South","Sam",Table_1[[#This Row],[Region]]="West","William")</f>
        <v>Sam</v>
      </c>
    </row>
    <row r="234" spans="1:26" ht="14.4" x14ac:dyDescent="0.3">
      <c r="A234" s="4">
        <v>1971</v>
      </c>
      <c r="B234" s="3" t="s">
        <v>625</v>
      </c>
      <c r="C234" s="4" t="s">
        <v>118</v>
      </c>
      <c r="D234" s="4">
        <v>0.02</v>
      </c>
      <c r="E234" s="8">
        <v>11.58</v>
      </c>
      <c r="F234" s="4">
        <v>5.72</v>
      </c>
      <c r="G234" s="1" t="s">
        <v>40</v>
      </c>
      <c r="H234" s="4" t="s">
        <v>96</v>
      </c>
      <c r="I234" s="4" t="s">
        <v>50</v>
      </c>
      <c r="J234" s="1" t="s">
        <v>347</v>
      </c>
      <c r="K234" s="4" t="s">
        <v>75</v>
      </c>
      <c r="L234" s="1" t="s">
        <v>626</v>
      </c>
      <c r="M234" s="4">
        <v>0.35</v>
      </c>
      <c r="N234" s="1" t="s">
        <v>34</v>
      </c>
      <c r="O234" s="4" t="s">
        <v>35</v>
      </c>
      <c r="P234" s="4" t="s">
        <v>36</v>
      </c>
      <c r="Q234" s="4" t="s">
        <v>627</v>
      </c>
      <c r="R234" s="4">
        <v>38801</v>
      </c>
      <c r="S234" s="2">
        <v>42022</v>
      </c>
      <c r="T234" s="2">
        <v>42023</v>
      </c>
      <c r="U234" s="6">
        <v>-259.75599999999997</v>
      </c>
      <c r="V234" s="4">
        <v>3</v>
      </c>
      <c r="W234" s="4">
        <v>35.479999999999997</v>
      </c>
      <c r="X234" s="4">
        <v>91550</v>
      </c>
      <c r="Y234" s="4">
        <f>DataSheet!$E234-DataSheet!$D234</f>
        <v>11.56</v>
      </c>
      <c r="Z234" s="1" t="str">
        <f>_xlfn.IFS(Table_1[[#This Row],[Region]]="Central","Chris",Table_1[[#This Row],[Region]]="East","Erin",Table_1[[#This Row],[Region]]="South","Sam",Table_1[[#This Row],[Region]]="West","William")</f>
        <v>Sam</v>
      </c>
    </row>
    <row r="235" spans="1:26" ht="14.4" x14ac:dyDescent="0.3">
      <c r="A235" s="4">
        <v>1972</v>
      </c>
      <c r="B235" s="3" t="s">
        <v>628</v>
      </c>
      <c r="C235" s="4" t="s">
        <v>118</v>
      </c>
      <c r="D235" s="4">
        <v>0.05</v>
      </c>
      <c r="E235" s="8">
        <v>350.99</v>
      </c>
      <c r="F235" s="4">
        <v>39</v>
      </c>
      <c r="G235" s="1" t="s">
        <v>28</v>
      </c>
      <c r="H235" s="4" t="s">
        <v>96</v>
      </c>
      <c r="I235" s="4" t="s">
        <v>30</v>
      </c>
      <c r="J235" s="1" t="s">
        <v>111</v>
      </c>
      <c r="K235" s="4" t="s">
        <v>59</v>
      </c>
      <c r="L235" s="1" t="s">
        <v>440</v>
      </c>
      <c r="M235" s="4">
        <v>0.55000000000000004</v>
      </c>
      <c r="N235" s="1" t="s">
        <v>34</v>
      </c>
      <c r="O235" s="4" t="s">
        <v>113</v>
      </c>
      <c r="P235" s="4" t="s">
        <v>322</v>
      </c>
      <c r="Q235" s="4" t="s">
        <v>629</v>
      </c>
      <c r="R235" s="4">
        <v>19090</v>
      </c>
      <c r="S235" s="2">
        <v>42022</v>
      </c>
      <c r="T235" s="2">
        <v>42024</v>
      </c>
      <c r="U235" s="6">
        <v>1469.7275999999999</v>
      </c>
      <c r="V235" s="4">
        <v>6</v>
      </c>
      <c r="W235" s="4">
        <v>2130.04</v>
      </c>
      <c r="X235" s="4">
        <v>91550</v>
      </c>
      <c r="Y235" s="4">
        <f>DataSheet!$E235-DataSheet!$D235</f>
        <v>350.94</v>
      </c>
      <c r="Z235" s="1" t="str">
        <f>_xlfn.IFS(Table_1[[#This Row],[Region]]="Central","Chris",Table_1[[#This Row],[Region]]="East","Erin",Table_1[[#This Row],[Region]]="South","Sam",Table_1[[#This Row],[Region]]="West","William")</f>
        <v>Erin</v>
      </c>
    </row>
    <row r="236" spans="1:26" ht="14.4" x14ac:dyDescent="0.3">
      <c r="A236" s="4">
        <v>1972</v>
      </c>
      <c r="B236" s="3" t="s">
        <v>628</v>
      </c>
      <c r="C236" s="4" t="s">
        <v>118</v>
      </c>
      <c r="D236" s="4">
        <v>0.04</v>
      </c>
      <c r="E236" s="8">
        <v>15.99</v>
      </c>
      <c r="F236" s="4">
        <v>9.4</v>
      </c>
      <c r="G236" s="1" t="s">
        <v>89</v>
      </c>
      <c r="H236" s="4" t="s">
        <v>96</v>
      </c>
      <c r="I236" s="4" t="s">
        <v>42</v>
      </c>
      <c r="J236" s="1" t="s">
        <v>58</v>
      </c>
      <c r="K236" s="4" t="s">
        <v>75</v>
      </c>
      <c r="L236" s="1" t="s">
        <v>630</v>
      </c>
      <c r="M236" s="4">
        <v>0.49</v>
      </c>
      <c r="N236" s="1" t="s">
        <v>34</v>
      </c>
      <c r="O236" s="4" t="s">
        <v>113</v>
      </c>
      <c r="P236" s="4" t="s">
        <v>322</v>
      </c>
      <c r="Q236" s="4" t="s">
        <v>629</v>
      </c>
      <c r="R236" s="4">
        <v>19090</v>
      </c>
      <c r="S236" s="2">
        <v>42022</v>
      </c>
      <c r="T236" s="2">
        <v>42024</v>
      </c>
      <c r="U236" s="6">
        <v>-83.553060000000002</v>
      </c>
      <c r="V236" s="4">
        <v>5</v>
      </c>
      <c r="W236" s="4">
        <v>82.8</v>
      </c>
      <c r="X236" s="4">
        <v>91550</v>
      </c>
      <c r="Y236" s="4">
        <f>DataSheet!$E236-DataSheet!$D236</f>
        <v>15.950000000000001</v>
      </c>
      <c r="Z236" s="1" t="str">
        <f>_xlfn.IFS(Table_1[[#This Row],[Region]]="Central","Chris",Table_1[[#This Row],[Region]]="East","Erin",Table_1[[#This Row],[Region]]="South","Sam",Table_1[[#This Row],[Region]]="West","William")</f>
        <v>Erin</v>
      </c>
    </row>
    <row r="237" spans="1:26" ht="14.4" x14ac:dyDescent="0.3">
      <c r="A237" s="4">
        <v>657</v>
      </c>
      <c r="B237" s="3" t="s">
        <v>631</v>
      </c>
      <c r="C237" s="4" t="s">
        <v>27</v>
      </c>
      <c r="D237" s="4">
        <v>0.1</v>
      </c>
      <c r="E237" s="8">
        <v>18.97</v>
      </c>
      <c r="F237" s="4">
        <v>9.0299999999999994</v>
      </c>
      <c r="G237" s="1" t="s">
        <v>40</v>
      </c>
      <c r="H237" s="4" t="s">
        <v>41</v>
      </c>
      <c r="I237" s="4" t="s">
        <v>50</v>
      </c>
      <c r="J237" s="1" t="s">
        <v>90</v>
      </c>
      <c r="K237" s="4" t="s">
        <v>75</v>
      </c>
      <c r="L237" s="1" t="s">
        <v>632</v>
      </c>
      <c r="M237" s="4">
        <v>0.37</v>
      </c>
      <c r="N237" s="1" t="s">
        <v>34</v>
      </c>
      <c r="O237" s="4" t="s">
        <v>113</v>
      </c>
      <c r="P237" s="4" t="s">
        <v>405</v>
      </c>
      <c r="Q237" s="4" t="s">
        <v>633</v>
      </c>
      <c r="R237" s="4">
        <v>1540</v>
      </c>
      <c r="S237" s="2">
        <v>42023</v>
      </c>
      <c r="T237" s="2">
        <v>42025</v>
      </c>
      <c r="U237" s="6">
        <v>-24.204799999999999</v>
      </c>
      <c r="V237" s="4">
        <v>1</v>
      </c>
      <c r="W237" s="4">
        <v>19.73</v>
      </c>
      <c r="X237" s="4">
        <v>91212</v>
      </c>
      <c r="Y237" s="4">
        <f>DataSheet!$E237-DataSheet!$D237</f>
        <v>18.869999999999997</v>
      </c>
      <c r="Z237" s="1" t="str">
        <f>_xlfn.IFS(Table_1[[#This Row],[Region]]="Central","Chris",Table_1[[#This Row],[Region]]="East","Erin",Table_1[[#This Row],[Region]]="South","Sam",Table_1[[#This Row],[Region]]="West","William")</f>
        <v>Erin</v>
      </c>
    </row>
    <row r="238" spans="1:26" ht="14.4" x14ac:dyDescent="0.3">
      <c r="A238" s="4">
        <v>659</v>
      </c>
      <c r="B238" s="3" t="s">
        <v>634</v>
      </c>
      <c r="C238" s="4" t="s">
        <v>27</v>
      </c>
      <c r="D238" s="4">
        <v>0</v>
      </c>
      <c r="E238" s="8">
        <v>119.99</v>
      </c>
      <c r="F238" s="4">
        <v>56.14</v>
      </c>
      <c r="G238" s="1" t="s">
        <v>28</v>
      </c>
      <c r="H238" s="4" t="s">
        <v>41</v>
      </c>
      <c r="I238" s="4" t="s">
        <v>42</v>
      </c>
      <c r="J238" s="1" t="s">
        <v>58</v>
      </c>
      <c r="K238" s="4" t="s">
        <v>32</v>
      </c>
      <c r="L238" s="1" t="s">
        <v>589</v>
      </c>
      <c r="M238" s="4">
        <v>0.39</v>
      </c>
      <c r="N238" s="1" t="s">
        <v>34</v>
      </c>
      <c r="O238" s="4" t="s">
        <v>113</v>
      </c>
      <c r="P238" s="4" t="s">
        <v>635</v>
      </c>
      <c r="Q238" s="4" t="s">
        <v>636</v>
      </c>
      <c r="R238" s="4">
        <v>5403</v>
      </c>
      <c r="S238" s="2">
        <v>42023</v>
      </c>
      <c r="T238" s="2">
        <v>42024</v>
      </c>
      <c r="U238" s="6">
        <v>-126.05777999999999</v>
      </c>
      <c r="V238" s="4">
        <v>5</v>
      </c>
      <c r="W238" s="4">
        <v>615.54</v>
      </c>
      <c r="X238" s="4">
        <v>91212</v>
      </c>
      <c r="Y238" s="4">
        <f>DataSheet!$E238-DataSheet!$D238</f>
        <v>119.99</v>
      </c>
      <c r="Z238" s="1" t="str">
        <f>_xlfn.IFS(Table_1[[#This Row],[Region]]="Central","Chris",Table_1[[#This Row],[Region]]="East","Erin",Table_1[[#This Row],[Region]]="South","Sam",Table_1[[#This Row],[Region]]="West","William")</f>
        <v>Erin</v>
      </c>
    </row>
    <row r="239" spans="1:26" ht="14.4" x14ac:dyDescent="0.3">
      <c r="A239" s="4">
        <v>3095</v>
      </c>
      <c r="B239" s="3" t="s">
        <v>637</v>
      </c>
      <c r="C239" s="4" t="s">
        <v>27</v>
      </c>
      <c r="D239" s="4">
        <v>0.09</v>
      </c>
      <c r="E239" s="8">
        <v>207.48</v>
      </c>
      <c r="F239" s="4">
        <v>0.99</v>
      </c>
      <c r="G239" s="1" t="s">
        <v>40</v>
      </c>
      <c r="H239" s="4" t="s">
        <v>41</v>
      </c>
      <c r="I239" s="4" t="s">
        <v>50</v>
      </c>
      <c r="J239" s="1" t="s">
        <v>97</v>
      </c>
      <c r="K239" s="4" t="s">
        <v>75</v>
      </c>
      <c r="L239" s="1" t="s">
        <v>638</v>
      </c>
      <c r="M239" s="4">
        <v>0.55000000000000004</v>
      </c>
      <c r="N239" s="1" t="s">
        <v>34</v>
      </c>
      <c r="O239" s="4" t="s">
        <v>113</v>
      </c>
      <c r="P239" s="4" t="s">
        <v>319</v>
      </c>
      <c r="Q239" s="4" t="s">
        <v>639</v>
      </c>
      <c r="R239" s="4">
        <v>45011</v>
      </c>
      <c r="S239" s="2">
        <v>42023</v>
      </c>
      <c r="T239" s="2">
        <v>42025</v>
      </c>
      <c r="U239" s="6">
        <v>683.9556</v>
      </c>
      <c r="V239" s="4">
        <v>5</v>
      </c>
      <c r="W239" s="4">
        <v>991.24</v>
      </c>
      <c r="X239" s="4">
        <v>86220</v>
      </c>
      <c r="Y239" s="4">
        <f>DataSheet!$E239-DataSheet!$D239</f>
        <v>207.39</v>
      </c>
      <c r="Z239" s="1" t="str">
        <f>_xlfn.IFS(Table_1[[#This Row],[Region]]="Central","Chris",Table_1[[#This Row],[Region]]="East","Erin",Table_1[[#This Row],[Region]]="South","Sam",Table_1[[#This Row],[Region]]="West","William")</f>
        <v>Erin</v>
      </c>
    </row>
    <row r="240" spans="1:26" ht="14.4" x14ac:dyDescent="0.3">
      <c r="A240" s="4">
        <v>259</v>
      </c>
      <c r="B240" s="3" t="s">
        <v>640</v>
      </c>
      <c r="C240" s="4" t="s">
        <v>49</v>
      </c>
      <c r="D240" s="4">
        <v>0.09</v>
      </c>
      <c r="E240" s="8">
        <v>2.88</v>
      </c>
      <c r="F240" s="4">
        <v>0.7</v>
      </c>
      <c r="G240" s="1" t="s">
        <v>40</v>
      </c>
      <c r="H240" s="4" t="s">
        <v>41</v>
      </c>
      <c r="I240" s="4" t="s">
        <v>50</v>
      </c>
      <c r="J240" s="1" t="s">
        <v>51</v>
      </c>
      <c r="K240" s="4" t="s">
        <v>52</v>
      </c>
      <c r="L240" s="1" t="s">
        <v>641</v>
      </c>
      <c r="M240" s="4">
        <v>0.56000000000000005</v>
      </c>
      <c r="N240" s="1" t="s">
        <v>34</v>
      </c>
      <c r="O240" s="4" t="s">
        <v>61</v>
      </c>
      <c r="P240" s="4" t="s">
        <v>642</v>
      </c>
      <c r="Q240" s="4" t="s">
        <v>643</v>
      </c>
      <c r="R240" s="4">
        <v>87505</v>
      </c>
      <c r="S240" s="2">
        <v>42023</v>
      </c>
      <c r="T240" s="2">
        <v>42023</v>
      </c>
      <c r="U240" s="6">
        <v>5.7531999999999996</v>
      </c>
      <c r="V240" s="4">
        <v>10</v>
      </c>
      <c r="W240" s="4">
        <v>26.38</v>
      </c>
      <c r="X240" s="4">
        <v>85857</v>
      </c>
      <c r="Y240" s="4">
        <f>DataSheet!$E240-DataSheet!$D240</f>
        <v>2.79</v>
      </c>
      <c r="Z240" s="1" t="str">
        <f>_xlfn.IFS(Table_1[[#This Row],[Region]]="Central","Chris",Table_1[[#This Row],[Region]]="East","Erin",Table_1[[#This Row],[Region]]="South","Sam",Table_1[[#This Row],[Region]]="West","William")</f>
        <v>William</v>
      </c>
    </row>
    <row r="241" spans="1:26" ht="14.4" x14ac:dyDescent="0.3">
      <c r="A241" s="4">
        <v>3155</v>
      </c>
      <c r="B241" s="3" t="s">
        <v>644</v>
      </c>
      <c r="C241" s="4" t="s">
        <v>27</v>
      </c>
      <c r="D241" s="4">
        <v>0.02</v>
      </c>
      <c r="E241" s="8">
        <v>60.22</v>
      </c>
      <c r="F241" s="4">
        <v>3.5</v>
      </c>
      <c r="G241" s="1" t="s">
        <v>40</v>
      </c>
      <c r="H241" s="4" t="s">
        <v>96</v>
      </c>
      <c r="I241" s="4" t="s">
        <v>50</v>
      </c>
      <c r="J241" s="1" t="s">
        <v>97</v>
      </c>
      <c r="K241" s="4" t="s">
        <v>75</v>
      </c>
      <c r="L241" s="1" t="s">
        <v>645</v>
      </c>
      <c r="M241" s="4">
        <v>0.56999999999999995</v>
      </c>
      <c r="N241" s="1" t="s">
        <v>34</v>
      </c>
      <c r="O241" s="4" t="s">
        <v>35</v>
      </c>
      <c r="P241" s="4" t="s">
        <v>125</v>
      </c>
      <c r="Q241" s="4" t="s">
        <v>334</v>
      </c>
      <c r="R241" s="4">
        <v>32771</v>
      </c>
      <c r="S241" s="2">
        <v>42024</v>
      </c>
      <c r="T241" s="2">
        <v>42025</v>
      </c>
      <c r="U241" s="6">
        <v>-193.91399999999999</v>
      </c>
      <c r="V241" s="4">
        <v>9</v>
      </c>
      <c r="W241" s="4">
        <v>541.76</v>
      </c>
      <c r="X241" s="4">
        <v>86898</v>
      </c>
      <c r="Y241" s="4">
        <f>DataSheet!$E241-DataSheet!$D241</f>
        <v>60.199999999999996</v>
      </c>
      <c r="Z241" s="1" t="str">
        <f>_xlfn.IFS(Table_1[[#This Row],[Region]]="Central","Chris",Table_1[[#This Row],[Region]]="East","Erin",Table_1[[#This Row],[Region]]="South","Sam",Table_1[[#This Row],[Region]]="West","William")</f>
        <v>Sam</v>
      </c>
    </row>
    <row r="242" spans="1:26" ht="14.4" x14ac:dyDescent="0.3">
      <c r="A242" s="4">
        <v>32</v>
      </c>
      <c r="B242" s="3" t="s">
        <v>646</v>
      </c>
      <c r="C242" s="4" t="s">
        <v>118</v>
      </c>
      <c r="D242" s="4">
        <v>0.09</v>
      </c>
      <c r="E242" s="8">
        <v>125.99</v>
      </c>
      <c r="F242" s="4">
        <v>7.69</v>
      </c>
      <c r="G242" s="1" t="s">
        <v>89</v>
      </c>
      <c r="H242" s="4" t="s">
        <v>96</v>
      </c>
      <c r="I242" s="4" t="s">
        <v>42</v>
      </c>
      <c r="J242" s="1" t="s">
        <v>137</v>
      </c>
      <c r="K242" s="4" t="s">
        <v>75</v>
      </c>
      <c r="L242" s="1" t="s">
        <v>647</v>
      </c>
      <c r="M242" s="4">
        <v>0.59</v>
      </c>
      <c r="N242" s="1" t="s">
        <v>34</v>
      </c>
      <c r="O242" s="4" t="s">
        <v>61</v>
      </c>
      <c r="P242" s="4" t="s">
        <v>141</v>
      </c>
      <c r="Q242" s="4" t="s">
        <v>648</v>
      </c>
      <c r="R242" s="4">
        <v>97526</v>
      </c>
      <c r="S242" s="2">
        <v>42024</v>
      </c>
      <c r="T242" s="2">
        <v>42026</v>
      </c>
      <c r="U242" s="6">
        <v>209.99700000000001</v>
      </c>
      <c r="V242" s="4">
        <v>8</v>
      </c>
      <c r="W242" s="4">
        <v>783.55</v>
      </c>
      <c r="X242" s="4">
        <v>89202</v>
      </c>
      <c r="Y242" s="4">
        <f>DataSheet!$E242-DataSheet!$D242</f>
        <v>125.89999999999999</v>
      </c>
      <c r="Z242" s="1" t="str">
        <f>_xlfn.IFS(Table_1[[#This Row],[Region]]="Central","Chris",Table_1[[#This Row],[Region]]="East","Erin",Table_1[[#This Row],[Region]]="South","Sam",Table_1[[#This Row],[Region]]="West","William")</f>
        <v>William</v>
      </c>
    </row>
    <row r="243" spans="1:26" ht="14.4" x14ac:dyDescent="0.3">
      <c r="A243" s="4">
        <v>493</v>
      </c>
      <c r="B243" s="3" t="s">
        <v>649</v>
      </c>
      <c r="C243" s="4" t="s">
        <v>72</v>
      </c>
      <c r="D243" s="4">
        <v>0.02</v>
      </c>
      <c r="E243" s="8">
        <v>6.48</v>
      </c>
      <c r="F243" s="4">
        <v>6.6</v>
      </c>
      <c r="G243" s="1" t="s">
        <v>40</v>
      </c>
      <c r="H243" s="4" t="s">
        <v>41</v>
      </c>
      <c r="I243" s="4" t="s">
        <v>50</v>
      </c>
      <c r="J243" s="1" t="s">
        <v>90</v>
      </c>
      <c r="K243" s="4" t="s">
        <v>75</v>
      </c>
      <c r="L243" s="1" t="s">
        <v>650</v>
      </c>
      <c r="M243" s="4">
        <v>0.37</v>
      </c>
      <c r="N243" s="1" t="s">
        <v>34</v>
      </c>
      <c r="O243" s="4" t="s">
        <v>61</v>
      </c>
      <c r="P243" s="4" t="s">
        <v>68</v>
      </c>
      <c r="Q243" s="4" t="s">
        <v>651</v>
      </c>
      <c r="R243" s="4">
        <v>98158</v>
      </c>
      <c r="S243" s="2">
        <v>42024</v>
      </c>
      <c r="T243" s="2">
        <v>42026</v>
      </c>
      <c r="U243" s="6">
        <v>-92.05</v>
      </c>
      <c r="V243" s="4">
        <v>10</v>
      </c>
      <c r="W243" s="4">
        <v>66.709999999999994</v>
      </c>
      <c r="X243" s="4">
        <v>88906</v>
      </c>
      <c r="Y243" s="4">
        <f>DataSheet!$E243-DataSheet!$D243</f>
        <v>6.4600000000000009</v>
      </c>
      <c r="Z243" s="1" t="str">
        <f>_xlfn.IFS(Table_1[[#This Row],[Region]]="Central","Chris",Table_1[[#This Row],[Region]]="East","Erin",Table_1[[#This Row],[Region]]="South","Sam",Table_1[[#This Row],[Region]]="West","William")</f>
        <v>William</v>
      </c>
    </row>
    <row r="244" spans="1:26" ht="14.4" x14ac:dyDescent="0.3">
      <c r="A244" s="4">
        <v>493</v>
      </c>
      <c r="B244" s="3" t="s">
        <v>649</v>
      </c>
      <c r="C244" s="4" t="s">
        <v>72</v>
      </c>
      <c r="D244" s="4">
        <v>0.04</v>
      </c>
      <c r="E244" s="8">
        <v>17.149999999999999</v>
      </c>
      <c r="F244" s="4">
        <v>4.96</v>
      </c>
      <c r="G244" s="1" t="s">
        <v>40</v>
      </c>
      <c r="H244" s="4" t="s">
        <v>41</v>
      </c>
      <c r="I244" s="4" t="s">
        <v>50</v>
      </c>
      <c r="J244" s="1" t="s">
        <v>80</v>
      </c>
      <c r="K244" s="4" t="s">
        <v>75</v>
      </c>
      <c r="L244" s="1" t="s">
        <v>652</v>
      </c>
      <c r="M244" s="4">
        <v>0.57999999999999996</v>
      </c>
      <c r="N244" s="1" t="s">
        <v>34</v>
      </c>
      <c r="O244" s="4" t="s">
        <v>61</v>
      </c>
      <c r="P244" s="4" t="s">
        <v>68</v>
      </c>
      <c r="Q244" s="4" t="s">
        <v>651</v>
      </c>
      <c r="R244" s="4">
        <v>98158</v>
      </c>
      <c r="S244" s="2">
        <v>42024</v>
      </c>
      <c r="T244" s="2">
        <v>42025</v>
      </c>
      <c r="U244" s="6">
        <v>6.11</v>
      </c>
      <c r="V244" s="4">
        <v>5</v>
      </c>
      <c r="W244" s="4">
        <v>87.16</v>
      </c>
      <c r="X244" s="4">
        <v>88906</v>
      </c>
      <c r="Y244" s="4">
        <f>DataSheet!$E244-DataSheet!$D244</f>
        <v>17.11</v>
      </c>
      <c r="Z244" s="1" t="str">
        <f>_xlfn.IFS(Table_1[[#This Row],[Region]]="Central","Chris",Table_1[[#This Row],[Region]]="East","Erin",Table_1[[#This Row],[Region]]="South","Sam",Table_1[[#This Row],[Region]]="West","William")</f>
        <v>William</v>
      </c>
    </row>
    <row r="245" spans="1:26" ht="14.4" x14ac:dyDescent="0.3">
      <c r="A245" s="4">
        <v>524</v>
      </c>
      <c r="B245" s="3" t="s">
        <v>653</v>
      </c>
      <c r="C245" s="4" t="s">
        <v>72</v>
      </c>
      <c r="D245" s="4">
        <v>0.03</v>
      </c>
      <c r="E245" s="8">
        <v>1270.99</v>
      </c>
      <c r="F245" s="4">
        <v>19.989999999999998</v>
      </c>
      <c r="G245" s="1" t="s">
        <v>40</v>
      </c>
      <c r="H245" s="4" t="s">
        <v>41</v>
      </c>
      <c r="I245" s="4" t="s">
        <v>50</v>
      </c>
      <c r="J245" s="1" t="s">
        <v>74</v>
      </c>
      <c r="K245" s="4" t="s">
        <v>75</v>
      </c>
      <c r="L245" s="1" t="s">
        <v>654</v>
      </c>
      <c r="M245" s="4">
        <v>0.35</v>
      </c>
      <c r="N245" s="1" t="s">
        <v>34</v>
      </c>
      <c r="O245" s="4" t="s">
        <v>35</v>
      </c>
      <c r="P245" s="4" t="s">
        <v>402</v>
      </c>
      <c r="Q245" s="4" t="s">
        <v>655</v>
      </c>
      <c r="R245" s="4">
        <v>37922</v>
      </c>
      <c r="S245" s="2">
        <v>42024</v>
      </c>
      <c r="T245" s="2">
        <v>42026</v>
      </c>
      <c r="U245" s="6">
        <v>363.55200000000002</v>
      </c>
      <c r="V245" s="4">
        <v>2</v>
      </c>
      <c r="W245" s="4">
        <v>2589.0100000000002</v>
      </c>
      <c r="X245" s="4">
        <v>91127</v>
      </c>
      <c r="Y245" s="4">
        <f>DataSheet!$E245-DataSheet!$D245</f>
        <v>1270.96</v>
      </c>
      <c r="Z245" s="1" t="str">
        <f>_xlfn.IFS(Table_1[[#This Row],[Region]]="Central","Chris",Table_1[[#This Row],[Region]]="East","Erin",Table_1[[#This Row],[Region]]="South","Sam",Table_1[[#This Row],[Region]]="West","William")</f>
        <v>Sam</v>
      </c>
    </row>
    <row r="246" spans="1:26" ht="14.4" x14ac:dyDescent="0.3">
      <c r="A246" s="4">
        <v>524</v>
      </c>
      <c r="B246" s="3" t="s">
        <v>653</v>
      </c>
      <c r="C246" s="4" t="s">
        <v>72</v>
      </c>
      <c r="D246" s="4">
        <v>7.0000000000000007E-2</v>
      </c>
      <c r="E246" s="8">
        <v>2036.48</v>
      </c>
      <c r="F246" s="4">
        <v>14.7</v>
      </c>
      <c r="G246" s="1" t="s">
        <v>28</v>
      </c>
      <c r="H246" s="4" t="s">
        <v>41</v>
      </c>
      <c r="I246" s="4" t="s">
        <v>42</v>
      </c>
      <c r="J246" s="1" t="s">
        <v>58</v>
      </c>
      <c r="K246" s="4" t="s">
        <v>59</v>
      </c>
      <c r="L246" s="1" t="s">
        <v>60</v>
      </c>
      <c r="M246" s="4">
        <v>0.55000000000000004</v>
      </c>
      <c r="N246" s="1" t="s">
        <v>34</v>
      </c>
      <c r="O246" s="4" t="s">
        <v>35</v>
      </c>
      <c r="P246" s="4" t="s">
        <v>402</v>
      </c>
      <c r="Q246" s="4" t="s">
        <v>655</v>
      </c>
      <c r="R246" s="4">
        <v>37922</v>
      </c>
      <c r="S246" s="2">
        <v>42024</v>
      </c>
      <c r="T246" s="2">
        <v>42026</v>
      </c>
      <c r="U246" s="6">
        <v>-11.536</v>
      </c>
      <c r="V246" s="4">
        <v>1</v>
      </c>
      <c r="W246" s="4">
        <v>1893.93</v>
      </c>
      <c r="X246" s="4">
        <v>91127</v>
      </c>
      <c r="Y246" s="4">
        <f>DataSheet!$E246-DataSheet!$D246</f>
        <v>2036.41</v>
      </c>
      <c r="Z246" s="1" t="str">
        <f>_xlfn.IFS(Table_1[[#This Row],[Region]]="Central","Chris",Table_1[[#This Row],[Region]]="East","Erin",Table_1[[#This Row],[Region]]="South","Sam",Table_1[[#This Row],[Region]]="West","William")</f>
        <v>Sam</v>
      </c>
    </row>
    <row r="247" spans="1:26" ht="14.4" x14ac:dyDescent="0.3">
      <c r="A247" s="4">
        <v>549</v>
      </c>
      <c r="B247" s="3" t="s">
        <v>656</v>
      </c>
      <c r="C247" s="4" t="s">
        <v>72</v>
      </c>
      <c r="D247" s="4">
        <v>0.02</v>
      </c>
      <c r="E247" s="8">
        <v>7.1</v>
      </c>
      <c r="F247" s="4">
        <v>6.05</v>
      </c>
      <c r="G247" s="1" t="s">
        <v>40</v>
      </c>
      <c r="H247" s="4" t="s">
        <v>96</v>
      </c>
      <c r="I247" s="4" t="s">
        <v>50</v>
      </c>
      <c r="J247" s="1" t="s">
        <v>74</v>
      </c>
      <c r="K247" s="4" t="s">
        <v>75</v>
      </c>
      <c r="L247" s="1" t="s">
        <v>253</v>
      </c>
      <c r="M247" s="4">
        <v>0.39</v>
      </c>
      <c r="N247" s="1" t="s">
        <v>34</v>
      </c>
      <c r="O247" s="4" t="s">
        <v>61</v>
      </c>
      <c r="P247" s="4" t="s">
        <v>642</v>
      </c>
      <c r="Q247" s="4" t="s">
        <v>197</v>
      </c>
      <c r="R247" s="4">
        <v>88201</v>
      </c>
      <c r="S247" s="2">
        <v>42024</v>
      </c>
      <c r="T247" s="2">
        <v>42024</v>
      </c>
      <c r="U247" s="6">
        <v>-66.378</v>
      </c>
      <c r="V247" s="4">
        <v>9</v>
      </c>
      <c r="W247" s="4">
        <v>66.319999999999993</v>
      </c>
      <c r="X247" s="4">
        <v>90908</v>
      </c>
      <c r="Y247" s="4">
        <f>DataSheet!$E247-DataSheet!$D247</f>
        <v>7.08</v>
      </c>
      <c r="Z247" s="1" t="str">
        <f>_xlfn.IFS(Table_1[[#This Row],[Region]]="Central","Chris",Table_1[[#This Row],[Region]]="East","Erin",Table_1[[#This Row],[Region]]="South","Sam",Table_1[[#This Row],[Region]]="West","William")</f>
        <v>William</v>
      </c>
    </row>
    <row r="248" spans="1:26" ht="14.4" x14ac:dyDescent="0.3">
      <c r="A248" s="4">
        <v>2464</v>
      </c>
      <c r="B248" s="3" t="s">
        <v>657</v>
      </c>
      <c r="C248" s="4" t="s">
        <v>72</v>
      </c>
      <c r="D248" s="4">
        <v>0.05</v>
      </c>
      <c r="E248" s="8">
        <v>6.28</v>
      </c>
      <c r="F248" s="4">
        <v>5.36</v>
      </c>
      <c r="G248" s="1" t="s">
        <v>40</v>
      </c>
      <c r="H248" s="4" t="s">
        <v>41</v>
      </c>
      <c r="I248" s="4" t="s">
        <v>50</v>
      </c>
      <c r="J248" s="1" t="s">
        <v>74</v>
      </c>
      <c r="K248" s="4" t="s">
        <v>75</v>
      </c>
      <c r="L248" s="1" t="s">
        <v>658</v>
      </c>
      <c r="M248" s="4">
        <v>0.4</v>
      </c>
      <c r="N248" s="1" t="s">
        <v>34</v>
      </c>
      <c r="O248" s="4" t="s">
        <v>35</v>
      </c>
      <c r="P248" s="4" t="s">
        <v>170</v>
      </c>
      <c r="Q248" s="4" t="s">
        <v>659</v>
      </c>
      <c r="R248" s="4">
        <v>71111</v>
      </c>
      <c r="S248" s="2">
        <v>42024</v>
      </c>
      <c r="T248" s="2">
        <v>42027</v>
      </c>
      <c r="U248" s="6">
        <v>1.278</v>
      </c>
      <c r="V248" s="4">
        <v>6</v>
      </c>
      <c r="W248" s="4">
        <v>38.04</v>
      </c>
      <c r="X248" s="4">
        <v>88714</v>
      </c>
      <c r="Y248" s="4">
        <f>DataSheet!$E248-DataSheet!$D248</f>
        <v>6.23</v>
      </c>
      <c r="Z248" s="1" t="str">
        <f>_xlfn.IFS(Table_1[[#This Row],[Region]]="Central","Chris",Table_1[[#This Row],[Region]]="East","Erin",Table_1[[#This Row],[Region]]="South","Sam",Table_1[[#This Row],[Region]]="West","William")</f>
        <v>Sam</v>
      </c>
    </row>
    <row r="249" spans="1:26" ht="14.4" x14ac:dyDescent="0.3">
      <c r="A249" s="4">
        <v>2464</v>
      </c>
      <c r="B249" s="3" t="s">
        <v>657</v>
      </c>
      <c r="C249" s="4" t="s">
        <v>72</v>
      </c>
      <c r="D249" s="4">
        <v>0.04</v>
      </c>
      <c r="E249" s="8">
        <v>3.08</v>
      </c>
      <c r="F249" s="4">
        <v>0.99</v>
      </c>
      <c r="G249" s="1" t="s">
        <v>40</v>
      </c>
      <c r="H249" s="4" t="s">
        <v>41</v>
      </c>
      <c r="I249" s="4" t="s">
        <v>50</v>
      </c>
      <c r="J249" s="1" t="s">
        <v>154</v>
      </c>
      <c r="K249" s="4" t="s">
        <v>75</v>
      </c>
      <c r="L249" s="1" t="s">
        <v>660</v>
      </c>
      <c r="M249" s="4">
        <v>0.37</v>
      </c>
      <c r="N249" s="1" t="s">
        <v>34</v>
      </c>
      <c r="O249" s="4" t="s">
        <v>35</v>
      </c>
      <c r="P249" s="4" t="s">
        <v>170</v>
      </c>
      <c r="Q249" s="4" t="s">
        <v>659</v>
      </c>
      <c r="R249" s="4">
        <v>71111</v>
      </c>
      <c r="S249" s="2">
        <v>42024</v>
      </c>
      <c r="T249" s="2">
        <v>42025</v>
      </c>
      <c r="U249" s="6">
        <v>424.29</v>
      </c>
      <c r="V249" s="4">
        <v>14</v>
      </c>
      <c r="W249" s="4">
        <v>42.53</v>
      </c>
      <c r="X249" s="4">
        <v>88714</v>
      </c>
      <c r="Y249" s="4">
        <f>DataSheet!$E249-DataSheet!$D249</f>
        <v>3.04</v>
      </c>
      <c r="Z249" s="1" t="str">
        <f>_xlfn.IFS(Table_1[[#This Row],[Region]]="Central","Chris",Table_1[[#This Row],[Region]]="East","Erin",Table_1[[#This Row],[Region]]="South","Sam",Table_1[[#This Row],[Region]]="West","William")</f>
        <v>Sam</v>
      </c>
    </row>
    <row r="250" spans="1:26" ht="14.4" x14ac:dyDescent="0.3">
      <c r="A250" s="4">
        <v>1473</v>
      </c>
      <c r="B250" s="3" t="s">
        <v>661</v>
      </c>
      <c r="C250" s="4" t="s">
        <v>27</v>
      </c>
      <c r="D250" s="4">
        <v>0.04</v>
      </c>
      <c r="E250" s="8">
        <v>9.7799999999999994</v>
      </c>
      <c r="F250" s="4">
        <v>1.99</v>
      </c>
      <c r="G250" s="1" t="s">
        <v>89</v>
      </c>
      <c r="H250" s="4" t="s">
        <v>73</v>
      </c>
      <c r="I250" s="4" t="s">
        <v>42</v>
      </c>
      <c r="J250" s="1" t="s">
        <v>43</v>
      </c>
      <c r="K250" s="4" t="s">
        <v>44</v>
      </c>
      <c r="L250" s="1" t="s">
        <v>662</v>
      </c>
      <c r="M250" s="4">
        <v>0.43</v>
      </c>
      <c r="N250" s="1" t="s">
        <v>34</v>
      </c>
      <c r="O250" s="4" t="s">
        <v>113</v>
      </c>
      <c r="P250" s="4" t="s">
        <v>319</v>
      </c>
      <c r="Q250" s="4" t="s">
        <v>663</v>
      </c>
      <c r="R250" s="4">
        <v>44691</v>
      </c>
      <c r="S250" s="2">
        <v>42025</v>
      </c>
      <c r="T250" s="2">
        <v>42026</v>
      </c>
      <c r="U250" s="6">
        <v>61.292700000000004</v>
      </c>
      <c r="V250" s="4">
        <v>9</v>
      </c>
      <c r="W250" s="4">
        <v>88.83</v>
      </c>
      <c r="X250" s="4">
        <v>87076</v>
      </c>
      <c r="Y250" s="4">
        <f>DataSheet!$E250-DataSheet!$D250</f>
        <v>9.74</v>
      </c>
      <c r="Z250" s="1" t="str">
        <f>_xlfn.IFS(Table_1[[#This Row],[Region]]="Central","Chris",Table_1[[#This Row],[Region]]="East","Erin",Table_1[[#This Row],[Region]]="South","Sam",Table_1[[#This Row],[Region]]="West","William")</f>
        <v>Erin</v>
      </c>
    </row>
    <row r="251" spans="1:26" ht="14.4" x14ac:dyDescent="0.3">
      <c r="A251" s="4">
        <v>1788</v>
      </c>
      <c r="B251" s="3" t="s">
        <v>664</v>
      </c>
      <c r="C251" s="4" t="s">
        <v>27</v>
      </c>
      <c r="D251" s="4">
        <v>0.04</v>
      </c>
      <c r="E251" s="8">
        <v>205.99</v>
      </c>
      <c r="F251" s="4">
        <v>8.99</v>
      </c>
      <c r="G251" s="1" t="s">
        <v>40</v>
      </c>
      <c r="H251" s="4" t="s">
        <v>41</v>
      </c>
      <c r="I251" s="4" t="s">
        <v>42</v>
      </c>
      <c r="J251" s="1" t="s">
        <v>137</v>
      </c>
      <c r="K251" s="4" t="s">
        <v>75</v>
      </c>
      <c r="L251" s="1" t="s">
        <v>665</v>
      </c>
      <c r="M251" s="4">
        <v>0.56000000000000005</v>
      </c>
      <c r="N251" s="1" t="s">
        <v>34</v>
      </c>
      <c r="O251" s="4" t="s">
        <v>35</v>
      </c>
      <c r="P251" s="4" t="s">
        <v>77</v>
      </c>
      <c r="Q251" s="4" t="s">
        <v>666</v>
      </c>
      <c r="R251" s="4">
        <v>30188</v>
      </c>
      <c r="S251" s="2">
        <v>42025</v>
      </c>
      <c r="T251" s="2">
        <v>42026</v>
      </c>
      <c r="U251" s="6">
        <v>960.98400000000004</v>
      </c>
      <c r="V251" s="4">
        <v>6</v>
      </c>
      <c r="W251" s="4">
        <v>1008.53</v>
      </c>
      <c r="X251" s="4">
        <v>88256</v>
      </c>
      <c r="Y251" s="4">
        <f>DataSheet!$E251-DataSheet!$D251</f>
        <v>205.95000000000002</v>
      </c>
      <c r="Z251" s="1" t="str">
        <f>_xlfn.IFS(Table_1[[#This Row],[Region]]="Central","Chris",Table_1[[#This Row],[Region]]="East","Erin",Table_1[[#This Row],[Region]]="South","Sam",Table_1[[#This Row],[Region]]="West","William")</f>
        <v>Sam</v>
      </c>
    </row>
    <row r="252" spans="1:26" ht="14.4" x14ac:dyDescent="0.3">
      <c r="A252" s="4">
        <v>263</v>
      </c>
      <c r="B252" s="3" t="s">
        <v>667</v>
      </c>
      <c r="C252" s="4" t="s">
        <v>39</v>
      </c>
      <c r="D252" s="4">
        <v>0.05</v>
      </c>
      <c r="E252" s="8">
        <v>31.76</v>
      </c>
      <c r="F252" s="4">
        <v>45.51</v>
      </c>
      <c r="G252" s="1" t="s">
        <v>28</v>
      </c>
      <c r="H252" s="4" t="s">
        <v>29</v>
      </c>
      <c r="I252" s="4" t="s">
        <v>30</v>
      </c>
      <c r="J252" s="1" t="s">
        <v>31</v>
      </c>
      <c r="K252" s="4" t="s">
        <v>32</v>
      </c>
      <c r="L252" s="1" t="s">
        <v>668</v>
      </c>
      <c r="M252" s="4">
        <v>0.65</v>
      </c>
      <c r="N252" s="1" t="s">
        <v>34</v>
      </c>
      <c r="O252" s="4" t="s">
        <v>113</v>
      </c>
      <c r="P252" s="4" t="s">
        <v>319</v>
      </c>
      <c r="Q252" s="4" t="s">
        <v>669</v>
      </c>
      <c r="R252" s="4">
        <v>44106</v>
      </c>
      <c r="S252" s="2">
        <v>42025</v>
      </c>
      <c r="T252" s="2">
        <v>42027</v>
      </c>
      <c r="U252" s="6">
        <v>-2177.9860960000001</v>
      </c>
      <c r="V252" s="4">
        <v>9</v>
      </c>
      <c r="W252" s="4">
        <v>304.33999999999997</v>
      </c>
      <c r="X252" s="4">
        <v>86297</v>
      </c>
      <c r="Y252" s="4">
        <f>DataSheet!$E252-DataSheet!$D252</f>
        <v>31.71</v>
      </c>
      <c r="Z252" s="1" t="str">
        <f>_xlfn.IFS(Table_1[[#This Row],[Region]]="Central","Chris",Table_1[[#This Row],[Region]]="East","Erin",Table_1[[#This Row],[Region]]="South","Sam",Table_1[[#This Row],[Region]]="West","William")</f>
        <v>Erin</v>
      </c>
    </row>
    <row r="253" spans="1:26" ht="14.4" x14ac:dyDescent="0.3">
      <c r="A253" s="4">
        <v>2423</v>
      </c>
      <c r="B253" s="3" t="s">
        <v>670</v>
      </c>
      <c r="C253" s="4" t="s">
        <v>49</v>
      </c>
      <c r="D253" s="4">
        <v>0.04</v>
      </c>
      <c r="E253" s="8">
        <v>100.98</v>
      </c>
      <c r="F253" s="4">
        <v>7.18</v>
      </c>
      <c r="G253" s="1" t="s">
        <v>40</v>
      </c>
      <c r="H253" s="4" t="s">
        <v>73</v>
      </c>
      <c r="I253" s="4" t="s">
        <v>42</v>
      </c>
      <c r="J253" s="1" t="s">
        <v>43</v>
      </c>
      <c r="K253" s="4" t="s">
        <v>75</v>
      </c>
      <c r="L253" s="1" t="s">
        <v>671</v>
      </c>
      <c r="M253" s="4">
        <v>0.4</v>
      </c>
      <c r="N253" s="1" t="s">
        <v>34</v>
      </c>
      <c r="O253" s="4" t="s">
        <v>54</v>
      </c>
      <c r="P253" s="4" t="s">
        <v>189</v>
      </c>
      <c r="Q253" s="4" t="s">
        <v>672</v>
      </c>
      <c r="R253" s="4">
        <v>76053</v>
      </c>
      <c r="S253" s="2">
        <v>42025</v>
      </c>
      <c r="T253" s="2">
        <v>42030</v>
      </c>
      <c r="U253" s="6">
        <v>269.94</v>
      </c>
      <c r="V253" s="4">
        <v>4</v>
      </c>
      <c r="W253" s="4">
        <v>414.91</v>
      </c>
      <c r="X253" s="4">
        <v>89054</v>
      </c>
      <c r="Y253" s="4">
        <f>DataSheet!$E253-DataSheet!$D253</f>
        <v>100.94</v>
      </c>
      <c r="Z253" s="1" t="str">
        <f>_xlfn.IFS(Table_1[[#This Row],[Region]]="Central","Chris",Table_1[[#This Row],[Region]]="East","Erin",Table_1[[#This Row],[Region]]="South","Sam",Table_1[[#This Row],[Region]]="West","William")</f>
        <v>Chris</v>
      </c>
    </row>
    <row r="254" spans="1:26" ht="14.4" x14ac:dyDescent="0.3">
      <c r="A254" s="4">
        <v>2882</v>
      </c>
      <c r="B254" s="3" t="s">
        <v>673</v>
      </c>
      <c r="C254" s="4" t="s">
        <v>49</v>
      </c>
      <c r="D254" s="4">
        <v>0.02</v>
      </c>
      <c r="E254" s="8">
        <v>43.98</v>
      </c>
      <c r="F254" s="4">
        <v>1.99</v>
      </c>
      <c r="G254" s="1" t="s">
        <v>40</v>
      </c>
      <c r="H254" s="4" t="s">
        <v>41</v>
      </c>
      <c r="I254" s="4" t="s">
        <v>42</v>
      </c>
      <c r="J254" s="1" t="s">
        <v>43</v>
      </c>
      <c r="K254" s="4" t="s">
        <v>44</v>
      </c>
      <c r="L254" s="1" t="s">
        <v>674</v>
      </c>
      <c r="M254" s="4">
        <v>0.44</v>
      </c>
      <c r="N254" s="1" t="s">
        <v>34</v>
      </c>
      <c r="O254" s="4" t="s">
        <v>35</v>
      </c>
      <c r="P254" s="4" t="s">
        <v>99</v>
      </c>
      <c r="Q254" s="4" t="s">
        <v>675</v>
      </c>
      <c r="R254" s="4">
        <v>28206</v>
      </c>
      <c r="S254" s="2">
        <v>42025</v>
      </c>
      <c r="T254" s="2">
        <v>42029</v>
      </c>
      <c r="U254" s="6">
        <v>333.76049999999998</v>
      </c>
      <c r="V254" s="4">
        <v>40</v>
      </c>
      <c r="W254" s="4">
        <v>1724.01</v>
      </c>
      <c r="X254" s="4">
        <v>50917</v>
      </c>
      <c r="Y254" s="4">
        <f>DataSheet!$E254-DataSheet!$D254</f>
        <v>43.959999999999994</v>
      </c>
      <c r="Z254" s="1" t="str">
        <f>_xlfn.IFS(Table_1[[#This Row],[Region]]="Central","Chris",Table_1[[#This Row],[Region]]="East","Erin",Table_1[[#This Row],[Region]]="South","Sam",Table_1[[#This Row],[Region]]="West","William")</f>
        <v>Sam</v>
      </c>
    </row>
    <row r="255" spans="1:26" ht="14.4" x14ac:dyDescent="0.3">
      <c r="A255" s="4">
        <v>1402</v>
      </c>
      <c r="B255" s="3" t="s">
        <v>533</v>
      </c>
      <c r="C255" s="4" t="s">
        <v>118</v>
      </c>
      <c r="D255" s="4">
        <v>0.04</v>
      </c>
      <c r="E255" s="8">
        <v>30.73</v>
      </c>
      <c r="F255" s="4">
        <v>4</v>
      </c>
      <c r="G255" s="1" t="s">
        <v>40</v>
      </c>
      <c r="H255" s="4" t="s">
        <v>73</v>
      </c>
      <c r="I255" s="4" t="s">
        <v>42</v>
      </c>
      <c r="J255" s="1" t="s">
        <v>43</v>
      </c>
      <c r="K255" s="4" t="s">
        <v>75</v>
      </c>
      <c r="L255" s="1" t="s">
        <v>676</v>
      </c>
      <c r="M255" s="4">
        <v>0.75</v>
      </c>
      <c r="N255" s="1" t="s">
        <v>34</v>
      </c>
      <c r="O255" s="4" t="s">
        <v>54</v>
      </c>
      <c r="P255" s="4" t="s">
        <v>105</v>
      </c>
      <c r="Q255" s="4" t="s">
        <v>535</v>
      </c>
      <c r="R255" s="4">
        <v>60653</v>
      </c>
      <c r="S255" s="2">
        <v>42025</v>
      </c>
      <c r="T255" s="2">
        <v>42026</v>
      </c>
      <c r="U255" s="6">
        <v>-20.79</v>
      </c>
      <c r="V255" s="4">
        <v>48</v>
      </c>
      <c r="W255" s="4">
        <v>1420.84</v>
      </c>
      <c r="X255" s="4">
        <v>43079</v>
      </c>
      <c r="Y255" s="4">
        <f>DataSheet!$E255-DataSheet!$D255</f>
        <v>30.69</v>
      </c>
      <c r="Z255" s="1" t="str">
        <f>_xlfn.IFS(Table_1[[#This Row],[Region]]="Central","Chris",Table_1[[#This Row],[Region]]="East","Erin",Table_1[[#This Row],[Region]]="South","Sam",Table_1[[#This Row],[Region]]="West","William")</f>
        <v>Chris</v>
      </c>
    </row>
    <row r="256" spans="1:26" ht="14.4" x14ac:dyDescent="0.3">
      <c r="A256" s="4">
        <v>1405</v>
      </c>
      <c r="B256" s="3" t="s">
        <v>536</v>
      </c>
      <c r="C256" s="4" t="s">
        <v>118</v>
      </c>
      <c r="D256" s="4">
        <v>0.04</v>
      </c>
      <c r="E256" s="8">
        <v>30.73</v>
      </c>
      <c r="F256" s="4">
        <v>4</v>
      </c>
      <c r="G256" s="1" t="s">
        <v>40</v>
      </c>
      <c r="H256" s="4" t="s">
        <v>73</v>
      </c>
      <c r="I256" s="4" t="s">
        <v>42</v>
      </c>
      <c r="J256" s="1" t="s">
        <v>43</v>
      </c>
      <c r="K256" s="4" t="s">
        <v>75</v>
      </c>
      <c r="L256" s="1" t="s">
        <v>676</v>
      </c>
      <c r="M256" s="4">
        <v>0.75</v>
      </c>
      <c r="N256" s="1" t="s">
        <v>34</v>
      </c>
      <c r="O256" s="4" t="s">
        <v>54</v>
      </c>
      <c r="P256" s="4" t="s">
        <v>291</v>
      </c>
      <c r="Q256" s="4" t="s">
        <v>537</v>
      </c>
      <c r="R256" s="4">
        <v>49017</v>
      </c>
      <c r="S256" s="2">
        <v>42025</v>
      </c>
      <c r="T256" s="2">
        <v>42026</v>
      </c>
      <c r="U256" s="6">
        <v>-20.79</v>
      </c>
      <c r="V256" s="4">
        <v>12</v>
      </c>
      <c r="W256" s="4">
        <v>355.21</v>
      </c>
      <c r="X256" s="4">
        <v>86145</v>
      </c>
      <c r="Y256" s="4">
        <f>DataSheet!$E256-DataSheet!$D256</f>
        <v>30.69</v>
      </c>
      <c r="Z256" s="1" t="str">
        <f>_xlfn.IFS(Table_1[[#This Row],[Region]]="Central","Chris",Table_1[[#This Row],[Region]]="East","Erin",Table_1[[#This Row],[Region]]="South","Sam",Table_1[[#This Row],[Region]]="West","William")</f>
        <v>Chris</v>
      </c>
    </row>
    <row r="257" spans="1:26" ht="14.4" x14ac:dyDescent="0.3">
      <c r="A257" s="4">
        <v>2796</v>
      </c>
      <c r="B257" s="3" t="s">
        <v>677</v>
      </c>
      <c r="C257" s="4" t="s">
        <v>118</v>
      </c>
      <c r="D257" s="4">
        <v>0.02</v>
      </c>
      <c r="E257" s="8">
        <v>30.44</v>
      </c>
      <c r="F257" s="4">
        <v>1.49</v>
      </c>
      <c r="G257" s="1" t="s">
        <v>40</v>
      </c>
      <c r="H257" s="4" t="s">
        <v>96</v>
      </c>
      <c r="I257" s="4" t="s">
        <v>50</v>
      </c>
      <c r="J257" s="1" t="s">
        <v>74</v>
      </c>
      <c r="K257" s="4" t="s">
        <v>75</v>
      </c>
      <c r="L257" s="1" t="s">
        <v>678</v>
      </c>
      <c r="M257" s="4">
        <v>0.37</v>
      </c>
      <c r="N257" s="1" t="s">
        <v>34</v>
      </c>
      <c r="O257" s="4" t="s">
        <v>54</v>
      </c>
      <c r="P257" s="4" t="s">
        <v>215</v>
      </c>
      <c r="Q257" s="4" t="s">
        <v>679</v>
      </c>
      <c r="R257" s="4">
        <v>51106</v>
      </c>
      <c r="S257" s="2">
        <v>42025</v>
      </c>
      <c r="T257" s="2">
        <v>42027</v>
      </c>
      <c r="U257" s="6">
        <v>266.76089999999999</v>
      </c>
      <c r="V257" s="4">
        <v>12</v>
      </c>
      <c r="W257" s="4">
        <v>386.61</v>
      </c>
      <c r="X257" s="4">
        <v>87553</v>
      </c>
      <c r="Y257" s="4">
        <f>DataSheet!$E257-DataSheet!$D257</f>
        <v>30.42</v>
      </c>
      <c r="Z257" s="1" t="str">
        <f>_xlfn.IFS(Table_1[[#This Row],[Region]]="Central","Chris",Table_1[[#This Row],[Region]]="East","Erin",Table_1[[#This Row],[Region]]="South","Sam",Table_1[[#This Row],[Region]]="West","William")</f>
        <v>Chris</v>
      </c>
    </row>
    <row r="258" spans="1:26" ht="14.4" x14ac:dyDescent="0.3">
      <c r="A258" s="4">
        <v>2797</v>
      </c>
      <c r="B258" s="3" t="s">
        <v>392</v>
      </c>
      <c r="C258" s="4" t="s">
        <v>118</v>
      </c>
      <c r="D258" s="4">
        <v>0.02</v>
      </c>
      <c r="E258" s="8">
        <v>4.91</v>
      </c>
      <c r="F258" s="4">
        <v>0.5</v>
      </c>
      <c r="G258" s="1" t="s">
        <v>40</v>
      </c>
      <c r="H258" s="4" t="s">
        <v>96</v>
      </c>
      <c r="I258" s="4" t="s">
        <v>50</v>
      </c>
      <c r="J258" s="1" t="s">
        <v>154</v>
      </c>
      <c r="K258" s="4" t="s">
        <v>75</v>
      </c>
      <c r="L258" s="1" t="s">
        <v>579</v>
      </c>
      <c r="M258" s="4">
        <v>0.36</v>
      </c>
      <c r="N258" s="1" t="s">
        <v>34</v>
      </c>
      <c r="O258" s="4" t="s">
        <v>113</v>
      </c>
      <c r="P258" s="4" t="s">
        <v>322</v>
      </c>
      <c r="Q258" s="4" t="s">
        <v>394</v>
      </c>
      <c r="R258" s="4">
        <v>15122</v>
      </c>
      <c r="S258" s="2">
        <v>42025</v>
      </c>
      <c r="T258" s="2">
        <v>42026</v>
      </c>
      <c r="U258" s="6">
        <v>29.883900000000001</v>
      </c>
      <c r="V258" s="4">
        <v>9</v>
      </c>
      <c r="W258" s="4">
        <v>43.31</v>
      </c>
      <c r="X258" s="4">
        <v>87553</v>
      </c>
      <c r="Y258" s="4">
        <f>DataSheet!$E258-DataSheet!$D258</f>
        <v>4.8900000000000006</v>
      </c>
      <c r="Z258" s="1" t="str">
        <f>_xlfn.IFS(Table_1[[#This Row],[Region]]="Central","Chris",Table_1[[#This Row],[Region]]="East","Erin",Table_1[[#This Row],[Region]]="South","Sam",Table_1[[#This Row],[Region]]="West","William")</f>
        <v>Erin</v>
      </c>
    </row>
    <row r="259" spans="1:26" ht="14.4" x14ac:dyDescent="0.3">
      <c r="A259" s="4">
        <v>2855</v>
      </c>
      <c r="B259" s="3" t="s">
        <v>680</v>
      </c>
      <c r="C259" s="4" t="s">
        <v>118</v>
      </c>
      <c r="D259" s="4">
        <v>0.08</v>
      </c>
      <c r="E259" s="8">
        <v>7.84</v>
      </c>
      <c r="F259" s="4">
        <v>4.71</v>
      </c>
      <c r="G259" s="1" t="s">
        <v>40</v>
      </c>
      <c r="H259" s="4" t="s">
        <v>96</v>
      </c>
      <c r="I259" s="4" t="s">
        <v>50</v>
      </c>
      <c r="J259" s="1" t="s">
        <v>74</v>
      </c>
      <c r="K259" s="4" t="s">
        <v>75</v>
      </c>
      <c r="L259" s="1" t="s">
        <v>681</v>
      </c>
      <c r="M259" s="4">
        <v>0.35</v>
      </c>
      <c r="N259" s="1" t="s">
        <v>34</v>
      </c>
      <c r="O259" s="4" t="s">
        <v>61</v>
      </c>
      <c r="P259" s="4" t="s">
        <v>68</v>
      </c>
      <c r="Q259" s="4" t="s">
        <v>682</v>
      </c>
      <c r="R259" s="4">
        <v>98198</v>
      </c>
      <c r="S259" s="2">
        <v>42025</v>
      </c>
      <c r="T259" s="2">
        <v>42026</v>
      </c>
      <c r="U259" s="6">
        <v>-12.87678</v>
      </c>
      <c r="V259" s="4">
        <v>10</v>
      </c>
      <c r="W259" s="4">
        <v>76.16</v>
      </c>
      <c r="X259" s="4">
        <v>87316</v>
      </c>
      <c r="Y259" s="4">
        <f>DataSheet!$E259-DataSheet!$D259</f>
        <v>7.76</v>
      </c>
      <c r="Z259" s="1" t="str">
        <f>_xlfn.IFS(Table_1[[#This Row],[Region]]="Central","Chris",Table_1[[#This Row],[Region]]="East","Erin",Table_1[[#This Row],[Region]]="South","Sam",Table_1[[#This Row],[Region]]="West","William")</f>
        <v>William</v>
      </c>
    </row>
    <row r="260" spans="1:26" ht="14.4" x14ac:dyDescent="0.3">
      <c r="A260" s="4">
        <v>2855</v>
      </c>
      <c r="B260" s="3" t="s">
        <v>680</v>
      </c>
      <c r="C260" s="4" t="s">
        <v>118</v>
      </c>
      <c r="D260" s="4">
        <v>0.03</v>
      </c>
      <c r="E260" s="8">
        <v>105.34</v>
      </c>
      <c r="F260" s="4">
        <v>24.49</v>
      </c>
      <c r="G260" s="1" t="s">
        <v>40</v>
      </c>
      <c r="H260" s="4" t="s">
        <v>96</v>
      </c>
      <c r="I260" s="4" t="s">
        <v>30</v>
      </c>
      <c r="J260" s="1" t="s">
        <v>128</v>
      </c>
      <c r="K260" s="4" t="s">
        <v>66</v>
      </c>
      <c r="L260" s="1" t="s">
        <v>683</v>
      </c>
      <c r="M260" s="4">
        <v>0.61</v>
      </c>
      <c r="N260" s="1" t="s">
        <v>34</v>
      </c>
      <c r="O260" s="4" t="s">
        <v>61</v>
      </c>
      <c r="P260" s="4" t="s">
        <v>68</v>
      </c>
      <c r="Q260" s="4" t="s">
        <v>682</v>
      </c>
      <c r="R260" s="4">
        <v>98198</v>
      </c>
      <c r="S260" s="2">
        <v>42025</v>
      </c>
      <c r="T260" s="2">
        <v>42026</v>
      </c>
      <c r="U260" s="6">
        <v>618.13080000000002</v>
      </c>
      <c r="V260" s="4">
        <v>10</v>
      </c>
      <c r="W260" s="4">
        <v>1038.1400000000001</v>
      </c>
      <c r="X260" s="4">
        <v>87316</v>
      </c>
      <c r="Y260" s="4">
        <f>DataSheet!$E260-DataSheet!$D260</f>
        <v>105.31</v>
      </c>
      <c r="Z260" s="1" t="str">
        <f>_xlfn.IFS(Table_1[[#This Row],[Region]]="Central","Chris",Table_1[[#This Row],[Region]]="East","Erin",Table_1[[#This Row],[Region]]="South","Sam",Table_1[[#This Row],[Region]]="West","William")</f>
        <v>William</v>
      </c>
    </row>
    <row r="261" spans="1:26" ht="14.4" x14ac:dyDescent="0.3">
      <c r="A261" s="4">
        <v>584</v>
      </c>
      <c r="B261" s="3" t="s">
        <v>684</v>
      </c>
      <c r="C261" s="4" t="s">
        <v>72</v>
      </c>
      <c r="D261" s="4">
        <v>0.04</v>
      </c>
      <c r="E261" s="8">
        <v>15.51</v>
      </c>
      <c r="F261" s="4">
        <v>17.78</v>
      </c>
      <c r="G261" s="1" t="s">
        <v>40</v>
      </c>
      <c r="H261" s="4" t="s">
        <v>96</v>
      </c>
      <c r="I261" s="4" t="s">
        <v>50</v>
      </c>
      <c r="J261" s="1" t="s">
        <v>80</v>
      </c>
      <c r="K261" s="4" t="s">
        <v>75</v>
      </c>
      <c r="L261" s="1" t="s">
        <v>260</v>
      </c>
      <c r="M261" s="4">
        <v>0.59</v>
      </c>
      <c r="N261" s="1" t="s">
        <v>34</v>
      </c>
      <c r="O261" s="4" t="s">
        <v>113</v>
      </c>
      <c r="P261" s="4" t="s">
        <v>405</v>
      </c>
      <c r="Q261" s="4" t="s">
        <v>685</v>
      </c>
      <c r="R261" s="4">
        <v>1801</v>
      </c>
      <c r="S261" s="2">
        <v>42025</v>
      </c>
      <c r="T261" s="2">
        <v>42027</v>
      </c>
      <c r="U261" s="6">
        <v>-266.22000000000003</v>
      </c>
      <c r="V261" s="4">
        <v>7</v>
      </c>
      <c r="W261" s="4">
        <v>116.93</v>
      </c>
      <c r="X261" s="4">
        <v>88646</v>
      </c>
      <c r="Y261" s="4">
        <f>DataSheet!$E261-DataSheet!$D261</f>
        <v>15.47</v>
      </c>
      <c r="Z261" s="1" t="str">
        <f>_xlfn.IFS(Table_1[[#This Row],[Region]]="Central","Chris",Table_1[[#This Row],[Region]]="East","Erin",Table_1[[#This Row],[Region]]="South","Sam",Table_1[[#This Row],[Region]]="West","William")</f>
        <v>Erin</v>
      </c>
    </row>
    <row r="262" spans="1:26" ht="14.4" x14ac:dyDescent="0.3">
      <c r="A262" s="4">
        <v>1709</v>
      </c>
      <c r="B262" s="3" t="s">
        <v>686</v>
      </c>
      <c r="C262" s="4" t="s">
        <v>72</v>
      </c>
      <c r="D262" s="4">
        <v>0.01</v>
      </c>
      <c r="E262" s="8">
        <v>14.28</v>
      </c>
      <c r="F262" s="4">
        <v>2.99</v>
      </c>
      <c r="G262" s="1" t="s">
        <v>40</v>
      </c>
      <c r="H262" s="4" t="s">
        <v>41</v>
      </c>
      <c r="I262" s="4" t="s">
        <v>50</v>
      </c>
      <c r="J262" s="1" t="s">
        <v>74</v>
      </c>
      <c r="K262" s="4" t="s">
        <v>75</v>
      </c>
      <c r="L262" s="1" t="s">
        <v>687</v>
      </c>
      <c r="M262" s="4">
        <v>0.39</v>
      </c>
      <c r="N262" s="1" t="s">
        <v>34</v>
      </c>
      <c r="O262" s="4" t="s">
        <v>113</v>
      </c>
      <c r="P262" s="4" t="s">
        <v>322</v>
      </c>
      <c r="Q262" s="4" t="s">
        <v>688</v>
      </c>
      <c r="R262" s="4">
        <v>19464</v>
      </c>
      <c r="S262" s="2">
        <v>42025</v>
      </c>
      <c r="T262" s="2">
        <v>42026</v>
      </c>
      <c r="U262" s="6">
        <v>21.003499999999999</v>
      </c>
      <c r="V262" s="4">
        <v>2</v>
      </c>
      <c r="W262" s="4">
        <v>30.44</v>
      </c>
      <c r="X262" s="4">
        <v>88782</v>
      </c>
      <c r="Y262" s="4">
        <f>DataSheet!$E262-DataSheet!$D262</f>
        <v>14.27</v>
      </c>
      <c r="Z262" s="1" t="str">
        <f>_xlfn.IFS(Table_1[[#This Row],[Region]]="Central","Chris",Table_1[[#This Row],[Region]]="East","Erin",Table_1[[#This Row],[Region]]="South","Sam",Table_1[[#This Row],[Region]]="West","William")</f>
        <v>Erin</v>
      </c>
    </row>
    <row r="263" spans="1:26" ht="14.4" x14ac:dyDescent="0.3">
      <c r="A263" s="4">
        <v>1727</v>
      </c>
      <c r="B263" s="3" t="s">
        <v>689</v>
      </c>
      <c r="C263" s="4" t="s">
        <v>72</v>
      </c>
      <c r="D263" s="4">
        <v>0.1</v>
      </c>
      <c r="E263" s="8">
        <v>14.98</v>
      </c>
      <c r="F263" s="4">
        <v>7.69</v>
      </c>
      <c r="G263" s="1" t="s">
        <v>89</v>
      </c>
      <c r="H263" s="4" t="s">
        <v>29</v>
      </c>
      <c r="I263" s="4" t="s">
        <v>50</v>
      </c>
      <c r="J263" s="1" t="s">
        <v>80</v>
      </c>
      <c r="K263" s="4" t="s">
        <v>75</v>
      </c>
      <c r="L263" s="1" t="s">
        <v>690</v>
      </c>
      <c r="M263" s="4">
        <v>0.56999999999999995</v>
      </c>
      <c r="N263" s="1" t="s">
        <v>34</v>
      </c>
      <c r="O263" s="4" t="s">
        <v>113</v>
      </c>
      <c r="P263" s="4" t="s">
        <v>319</v>
      </c>
      <c r="Q263" s="4" t="s">
        <v>691</v>
      </c>
      <c r="R263" s="4">
        <v>44240</v>
      </c>
      <c r="S263" s="2">
        <v>42025</v>
      </c>
      <c r="T263" s="2">
        <v>42027</v>
      </c>
      <c r="U263" s="6">
        <v>-76.900000000000006</v>
      </c>
      <c r="V263" s="4">
        <v>8</v>
      </c>
      <c r="W263" s="4">
        <v>114.81</v>
      </c>
      <c r="X263" s="4">
        <v>87194</v>
      </c>
      <c r="Y263" s="4">
        <f>DataSheet!$E263-DataSheet!$D263</f>
        <v>14.88</v>
      </c>
      <c r="Z263" s="1" t="str">
        <f>_xlfn.IFS(Table_1[[#This Row],[Region]]="Central","Chris",Table_1[[#This Row],[Region]]="East","Erin",Table_1[[#This Row],[Region]]="South","Sam",Table_1[[#This Row],[Region]]="West","William")</f>
        <v>Erin</v>
      </c>
    </row>
    <row r="264" spans="1:26" ht="14.4" x14ac:dyDescent="0.3">
      <c r="A264" s="4">
        <v>1928</v>
      </c>
      <c r="B264" s="3" t="s">
        <v>692</v>
      </c>
      <c r="C264" s="4" t="s">
        <v>72</v>
      </c>
      <c r="D264" s="4">
        <v>0.1</v>
      </c>
      <c r="E264" s="8">
        <v>1889.99</v>
      </c>
      <c r="F264" s="4">
        <v>19.989999999999998</v>
      </c>
      <c r="G264" s="1" t="s">
        <v>40</v>
      </c>
      <c r="H264" s="4" t="s">
        <v>73</v>
      </c>
      <c r="I264" s="4" t="s">
        <v>50</v>
      </c>
      <c r="J264" s="1" t="s">
        <v>74</v>
      </c>
      <c r="K264" s="4" t="s">
        <v>75</v>
      </c>
      <c r="L264" s="1" t="s">
        <v>693</v>
      </c>
      <c r="M264" s="4">
        <v>0.36</v>
      </c>
      <c r="N264" s="1" t="s">
        <v>34</v>
      </c>
      <c r="O264" s="4" t="s">
        <v>35</v>
      </c>
      <c r="P264" s="4" t="s">
        <v>273</v>
      </c>
      <c r="Q264" s="4" t="s">
        <v>694</v>
      </c>
      <c r="R264" s="4">
        <v>29651</v>
      </c>
      <c r="S264" s="2">
        <v>42025</v>
      </c>
      <c r="T264" s="2">
        <v>42025</v>
      </c>
      <c r="U264" s="6">
        <v>-42.545999999999999</v>
      </c>
      <c r="V264" s="4">
        <v>1</v>
      </c>
      <c r="W264" s="4">
        <v>1786.04</v>
      </c>
      <c r="X264" s="4">
        <v>88580</v>
      </c>
      <c r="Y264" s="4">
        <f>DataSheet!$E264-DataSheet!$D264</f>
        <v>1889.89</v>
      </c>
      <c r="Z264" s="1" t="str">
        <f>_xlfn.IFS(Table_1[[#This Row],[Region]]="Central","Chris",Table_1[[#This Row],[Region]]="East","Erin",Table_1[[#This Row],[Region]]="South","Sam",Table_1[[#This Row],[Region]]="West","William")</f>
        <v>Sam</v>
      </c>
    </row>
    <row r="265" spans="1:26" ht="14.4" x14ac:dyDescent="0.3">
      <c r="A265" s="4">
        <v>1989</v>
      </c>
      <c r="B265" s="3" t="s">
        <v>695</v>
      </c>
      <c r="C265" s="4" t="s">
        <v>72</v>
      </c>
      <c r="D265" s="4">
        <v>0.04</v>
      </c>
      <c r="E265" s="8">
        <v>355.98</v>
      </c>
      <c r="F265" s="4">
        <v>58.92</v>
      </c>
      <c r="G265" s="1" t="s">
        <v>28</v>
      </c>
      <c r="H265" s="4" t="s">
        <v>73</v>
      </c>
      <c r="I265" s="4" t="s">
        <v>30</v>
      </c>
      <c r="J265" s="1" t="s">
        <v>111</v>
      </c>
      <c r="K265" s="4" t="s">
        <v>59</v>
      </c>
      <c r="L265" s="1" t="s">
        <v>696</v>
      </c>
      <c r="M265" s="4">
        <v>0.64</v>
      </c>
      <c r="N265" s="1" t="s">
        <v>34</v>
      </c>
      <c r="O265" s="4" t="s">
        <v>61</v>
      </c>
      <c r="P265" s="4" t="s">
        <v>148</v>
      </c>
      <c r="Q265" s="4" t="s">
        <v>697</v>
      </c>
      <c r="R265" s="4">
        <v>84117</v>
      </c>
      <c r="S265" s="2">
        <v>42025</v>
      </c>
      <c r="T265" s="2">
        <v>42026</v>
      </c>
      <c r="U265" s="6">
        <v>882.93</v>
      </c>
      <c r="V265" s="4">
        <v>8</v>
      </c>
      <c r="W265" s="4">
        <v>2748.21</v>
      </c>
      <c r="X265" s="4">
        <v>90000</v>
      </c>
      <c r="Y265" s="4">
        <f>DataSheet!$E265-DataSheet!$D265</f>
        <v>355.94</v>
      </c>
      <c r="Z265" s="1" t="str">
        <f>_xlfn.IFS(Table_1[[#This Row],[Region]]="Central","Chris",Table_1[[#This Row],[Region]]="East","Erin",Table_1[[#This Row],[Region]]="South","Sam",Table_1[[#This Row],[Region]]="West","William")</f>
        <v>William</v>
      </c>
    </row>
    <row r="266" spans="1:26" ht="14.4" x14ac:dyDescent="0.3">
      <c r="A266" s="4">
        <v>1989</v>
      </c>
      <c r="B266" s="3" t="s">
        <v>695</v>
      </c>
      <c r="C266" s="4" t="s">
        <v>72</v>
      </c>
      <c r="D266" s="4">
        <v>0.09</v>
      </c>
      <c r="E266" s="8">
        <v>19.98</v>
      </c>
      <c r="F266" s="4">
        <v>8.68</v>
      </c>
      <c r="G266" s="1" t="s">
        <v>40</v>
      </c>
      <c r="H266" s="4" t="s">
        <v>73</v>
      </c>
      <c r="I266" s="4" t="s">
        <v>50</v>
      </c>
      <c r="J266" s="1" t="s">
        <v>90</v>
      </c>
      <c r="K266" s="4" t="s">
        <v>75</v>
      </c>
      <c r="L266" s="1" t="s">
        <v>698</v>
      </c>
      <c r="M266" s="4">
        <v>0.37</v>
      </c>
      <c r="N266" s="1" t="s">
        <v>34</v>
      </c>
      <c r="O266" s="4" t="s">
        <v>61</v>
      </c>
      <c r="P266" s="4" t="s">
        <v>148</v>
      </c>
      <c r="Q266" s="4" t="s">
        <v>697</v>
      </c>
      <c r="R266" s="4">
        <v>84117</v>
      </c>
      <c r="S266" s="2">
        <v>42025</v>
      </c>
      <c r="T266" s="2">
        <v>42026</v>
      </c>
      <c r="U266" s="6">
        <v>6.6803999999999997</v>
      </c>
      <c r="V266" s="4">
        <v>5</v>
      </c>
      <c r="W266" s="4">
        <v>93.19</v>
      </c>
      <c r="X266" s="4">
        <v>90000</v>
      </c>
      <c r="Y266" s="4">
        <f>DataSheet!$E266-DataSheet!$D266</f>
        <v>19.89</v>
      </c>
      <c r="Z266" s="1" t="str">
        <f>_xlfn.IFS(Table_1[[#This Row],[Region]]="Central","Chris",Table_1[[#This Row],[Region]]="East","Erin",Table_1[[#This Row],[Region]]="South","Sam",Table_1[[#This Row],[Region]]="West","William")</f>
        <v>William</v>
      </c>
    </row>
    <row r="267" spans="1:26" ht="14.4" x14ac:dyDescent="0.3">
      <c r="A267" s="4">
        <v>3229</v>
      </c>
      <c r="B267" s="3" t="s">
        <v>699</v>
      </c>
      <c r="C267" s="4" t="s">
        <v>72</v>
      </c>
      <c r="D267" s="4">
        <v>0.01</v>
      </c>
      <c r="E267" s="8">
        <v>24.95</v>
      </c>
      <c r="F267" s="4">
        <v>2.99</v>
      </c>
      <c r="G267" s="1" t="s">
        <v>40</v>
      </c>
      <c r="H267" s="4" t="s">
        <v>29</v>
      </c>
      <c r="I267" s="4" t="s">
        <v>50</v>
      </c>
      <c r="J267" s="1" t="s">
        <v>74</v>
      </c>
      <c r="K267" s="4" t="s">
        <v>75</v>
      </c>
      <c r="L267" s="1" t="s">
        <v>700</v>
      </c>
      <c r="M267" s="4">
        <v>0.39</v>
      </c>
      <c r="N267" s="1" t="s">
        <v>34</v>
      </c>
      <c r="O267" s="4" t="s">
        <v>54</v>
      </c>
      <c r="P267" s="4" t="s">
        <v>359</v>
      </c>
      <c r="Q267" s="4" t="s">
        <v>701</v>
      </c>
      <c r="R267" s="4">
        <v>54880</v>
      </c>
      <c r="S267" s="2">
        <v>42025</v>
      </c>
      <c r="T267" s="2">
        <v>42026</v>
      </c>
      <c r="U267" s="6">
        <v>261.38580000000002</v>
      </c>
      <c r="V267" s="4">
        <v>15</v>
      </c>
      <c r="W267" s="4">
        <v>378.82</v>
      </c>
      <c r="X267" s="4">
        <v>87435</v>
      </c>
      <c r="Y267" s="4">
        <f>DataSheet!$E267-DataSheet!$D267</f>
        <v>24.939999999999998</v>
      </c>
      <c r="Z267" s="1" t="str">
        <f>_xlfn.IFS(Table_1[[#This Row],[Region]]="Central","Chris",Table_1[[#This Row],[Region]]="East","Erin",Table_1[[#This Row],[Region]]="South","Sam",Table_1[[#This Row],[Region]]="West","William")</f>
        <v>Chris</v>
      </c>
    </row>
    <row r="268" spans="1:26" ht="14.4" x14ac:dyDescent="0.3">
      <c r="A268" s="4">
        <v>3230</v>
      </c>
      <c r="B268" s="3" t="s">
        <v>702</v>
      </c>
      <c r="C268" s="4" t="s">
        <v>72</v>
      </c>
      <c r="D268" s="4">
        <v>0</v>
      </c>
      <c r="E268" s="8">
        <v>15.98</v>
      </c>
      <c r="F268" s="4">
        <v>8.99</v>
      </c>
      <c r="G268" s="1" t="s">
        <v>40</v>
      </c>
      <c r="H268" s="4" t="s">
        <v>29</v>
      </c>
      <c r="I268" s="4" t="s">
        <v>42</v>
      </c>
      <c r="J268" s="1" t="s">
        <v>43</v>
      </c>
      <c r="K268" s="4" t="s">
        <v>44</v>
      </c>
      <c r="L268" s="1" t="s">
        <v>703</v>
      </c>
      <c r="M268" s="4">
        <v>0.64</v>
      </c>
      <c r="N268" s="1" t="s">
        <v>34</v>
      </c>
      <c r="O268" s="4" t="s">
        <v>54</v>
      </c>
      <c r="P268" s="4" t="s">
        <v>359</v>
      </c>
      <c r="Q268" s="4" t="s">
        <v>704</v>
      </c>
      <c r="R268" s="4">
        <v>53186</v>
      </c>
      <c r="S268" s="2">
        <v>42025</v>
      </c>
      <c r="T268" s="2">
        <v>42027</v>
      </c>
      <c r="U268" s="6">
        <v>-135.46</v>
      </c>
      <c r="V268" s="4">
        <v>9</v>
      </c>
      <c r="W268" s="4">
        <v>152.18</v>
      </c>
      <c r="X268" s="4">
        <v>87435</v>
      </c>
      <c r="Y268" s="4">
        <f>DataSheet!$E268-DataSheet!$D268</f>
        <v>15.98</v>
      </c>
      <c r="Z268" s="1" t="str">
        <f>_xlfn.IFS(Table_1[[#This Row],[Region]]="Central","Chris",Table_1[[#This Row],[Region]]="East","Erin",Table_1[[#This Row],[Region]]="South","Sam",Table_1[[#This Row],[Region]]="West","William")</f>
        <v>Chris</v>
      </c>
    </row>
    <row r="269" spans="1:26" ht="14.4" x14ac:dyDescent="0.3">
      <c r="A269" s="4">
        <v>151</v>
      </c>
      <c r="B269" s="3" t="s">
        <v>705</v>
      </c>
      <c r="C269" s="4" t="s">
        <v>27</v>
      </c>
      <c r="D269" s="4">
        <v>0.09</v>
      </c>
      <c r="E269" s="8">
        <v>32.979999999999997</v>
      </c>
      <c r="F269" s="4">
        <v>5.5</v>
      </c>
      <c r="G269" s="1" t="s">
        <v>40</v>
      </c>
      <c r="H269" s="4" t="s">
        <v>73</v>
      </c>
      <c r="I269" s="4" t="s">
        <v>42</v>
      </c>
      <c r="J269" s="1" t="s">
        <v>43</v>
      </c>
      <c r="K269" s="4" t="s">
        <v>75</v>
      </c>
      <c r="L269" s="1" t="s">
        <v>706</v>
      </c>
      <c r="M269" s="4">
        <v>0.75</v>
      </c>
      <c r="N269" s="1" t="s">
        <v>34</v>
      </c>
      <c r="O269" s="4" t="s">
        <v>35</v>
      </c>
      <c r="P269" s="4" t="s">
        <v>402</v>
      </c>
      <c r="Q269" s="4" t="s">
        <v>707</v>
      </c>
      <c r="R269" s="4">
        <v>37664</v>
      </c>
      <c r="S269" s="2">
        <v>42026</v>
      </c>
      <c r="T269" s="2">
        <v>42027</v>
      </c>
      <c r="U269" s="6">
        <v>-20.257999999999999</v>
      </c>
      <c r="V269" s="4">
        <v>2</v>
      </c>
      <c r="W269" s="4">
        <v>62.46</v>
      </c>
      <c r="X269" s="4">
        <v>89521</v>
      </c>
      <c r="Y269" s="4">
        <f>DataSheet!$E269-DataSheet!$D269</f>
        <v>32.889999999999993</v>
      </c>
      <c r="Z269" s="1" t="str">
        <f>_xlfn.IFS(Table_1[[#This Row],[Region]]="Central","Chris",Table_1[[#This Row],[Region]]="East","Erin",Table_1[[#This Row],[Region]]="South","Sam",Table_1[[#This Row],[Region]]="West","William")</f>
        <v>Sam</v>
      </c>
    </row>
    <row r="270" spans="1:26" ht="14.4" x14ac:dyDescent="0.3">
      <c r="A270" s="4">
        <v>1438</v>
      </c>
      <c r="B270" s="3" t="s">
        <v>708</v>
      </c>
      <c r="C270" s="4" t="s">
        <v>27</v>
      </c>
      <c r="D270" s="4">
        <v>0.01</v>
      </c>
      <c r="E270" s="8">
        <v>80.98</v>
      </c>
      <c r="F270" s="4">
        <v>35</v>
      </c>
      <c r="G270" s="1" t="s">
        <v>40</v>
      </c>
      <c r="H270" s="4" t="s">
        <v>96</v>
      </c>
      <c r="I270" s="4" t="s">
        <v>50</v>
      </c>
      <c r="J270" s="1" t="s">
        <v>80</v>
      </c>
      <c r="K270" s="4" t="s">
        <v>66</v>
      </c>
      <c r="L270" s="1" t="s">
        <v>709</v>
      </c>
      <c r="M270" s="4">
        <v>0.83</v>
      </c>
      <c r="N270" s="1" t="s">
        <v>34</v>
      </c>
      <c r="O270" s="4" t="s">
        <v>113</v>
      </c>
      <c r="P270" s="4" t="s">
        <v>319</v>
      </c>
      <c r="Q270" s="4" t="s">
        <v>710</v>
      </c>
      <c r="R270" s="4">
        <v>44035</v>
      </c>
      <c r="S270" s="2">
        <v>42026</v>
      </c>
      <c r="T270" s="2">
        <v>42028</v>
      </c>
      <c r="U270" s="6">
        <v>-409.37360000000001</v>
      </c>
      <c r="V270" s="4">
        <v>3</v>
      </c>
      <c r="W270" s="4">
        <v>267.83</v>
      </c>
      <c r="X270" s="4">
        <v>90120</v>
      </c>
      <c r="Y270" s="4">
        <f>DataSheet!$E270-DataSheet!$D270</f>
        <v>80.97</v>
      </c>
      <c r="Z270" s="1" t="str">
        <f>_xlfn.IFS(Table_1[[#This Row],[Region]]="Central","Chris",Table_1[[#This Row],[Region]]="East","Erin",Table_1[[#This Row],[Region]]="South","Sam",Table_1[[#This Row],[Region]]="West","William")</f>
        <v>Erin</v>
      </c>
    </row>
    <row r="271" spans="1:26" ht="14.4" x14ac:dyDescent="0.3">
      <c r="A271" s="4">
        <v>1959</v>
      </c>
      <c r="B271" s="3" t="s">
        <v>711</v>
      </c>
      <c r="C271" s="4" t="s">
        <v>27</v>
      </c>
      <c r="D271" s="4">
        <v>0</v>
      </c>
      <c r="E271" s="8">
        <v>20.28</v>
      </c>
      <c r="F271" s="4">
        <v>14.39</v>
      </c>
      <c r="G271" s="1" t="s">
        <v>40</v>
      </c>
      <c r="H271" s="4" t="s">
        <v>96</v>
      </c>
      <c r="I271" s="4" t="s">
        <v>30</v>
      </c>
      <c r="J271" s="1" t="s">
        <v>128</v>
      </c>
      <c r="K271" s="4" t="s">
        <v>75</v>
      </c>
      <c r="L271" s="1" t="s">
        <v>712</v>
      </c>
      <c r="M271" s="4">
        <v>0.47</v>
      </c>
      <c r="N271" s="1" t="s">
        <v>34</v>
      </c>
      <c r="O271" s="4" t="s">
        <v>35</v>
      </c>
      <c r="P271" s="4" t="s">
        <v>125</v>
      </c>
      <c r="Q271" s="4" t="s">
        <v>130</v>
      </c>
      <c r="R271" s="4">
        <v>33916</v>
      </c>
      <c r="S271" s="2">
        <v>42026</v>
      </c>
      <c r="T271" s="2">
        <v>42026</v>
      </c>
      <c r="U271" s="6">
        <v>-66.247299999999996</v>
      </c>
      <c r="V271" s="4">
        <v>9</v>
      </c>
      <c r="W271" s="4">
        <v>206.04</v>
      </c>
      <c r="X271" s="4">
        <v>28225</v>
      </c>
      <c r="Y271" s="4">
        <f>DataSheet!$E271-DataSheet!$D271</f>
        <v>20.28</v>
      </c>
      <c r="Z271" s="1" t="str">
        <f>_xlfn.IFS(Table_1[[#This Row],[Region]]="Central","Chris",Table_1[[#This Row],[Region]]="East","Erin",Table_1[[#This Row],[Region]]="South","Sam",Table_1[[#This Row],[Region]]="West","William")</f>
        <v>Sam</v>
      </c>
    </row>
    <row r="272" spans="1:26" ht="14.4" x14ac:dyDescent="0.3">
      <c r="A272" s="4">
        <v>1764</v>
      </c>
      <c r="B272" s="3" t="s">
        <v>713</v>
      </c>
      <c r="C272" s="4" t="s">
        <v>39</v>
      </c>
      <c r="D272" s="4">
        <v>0</v>
      </c>
      <c r="E272" s="8">
        <v>115.99</v>
      </c>
      <c r="F272" s="4">
        <v>5.92</v>
      </c>
      <c r="G272" s="1" t="s">
        <v>40</v>
      </c>
      <c r="H272" s="4" t="s">
        <v>41</v>
      </c>
      <c r="I272" s="4" t="s">
        <v>42</v>
      </c>
      <c r="J272" s="1" t="s">
        <v>137</v>
      </c>
      <c r="K272" s="4" t="s">
        <v>75</v>
      </c>
      <c r="L272" s="1" t="s">
        <v>714</v>
      </c>
      <c r="M272" s="4">
        <v>0.57999999999999996</v>
      </c>
      <c r="N272" s="1" t="s">
        <v>34</v>
      </c>
      <c r="O272" s="4" t="s">
        <v>35</v>
      </c>
      <c r="P272" s="4" t="s">
        <v>125</v>
      </c>
      <c r="Q272" s="4" t="s">
        <v>715</v>
      </c>
      <c r="R272" s="4">
        <v>34698</v>
      </c>
      <c r="S272" s="2">
        <v>42026</v>
      </c>
      <c r="T272" s="2">
        <v>42026</v>
      </c>
      <c r="U272" s="6">
        <v>-16.771999999999998</v>
      </c>
      <c r="V272" s="4">
        <v>11</v>
      </c>
      <c r="W272" s="4">
        <v>1160.42</v>
      </c>
      <c r="X272" s="4">
        <v>89775</v>
      </c>
      <c r="Y272" s="4">
        <f>DataSheet!$E272-DataSheet!$D272</f>
        <v>115.99</v>
      </c>
      <c r="Z272" s="1" t="str">
        <f>_xlfn.IFS(Table_1[[#This Row],[Region]]="Central","Chris",Table_1[[#This Row],[Region]]="East","Erin",Table_1[[#This Row],[Region]]="South","Sam",Table_1[[#This Row],[Region]]="West","William")</f>
        <v>Sam</v>
      </c>
    </row>
    <row r="273" spans="1:26" ht="14.4" x14ac:dyDescent="0.3">
      <c r="A273" s="4">
        <v>2456</v>
      </c>
      <c r="B273" s="3" t="s">
        <v>716</v>
      </c>
      <c r="C273" s="4" t="s">
        <v>39</v>
      </c>
      <c r="D273" s="4">
        <v>7.0000000000000007E-2</v>
      </c>
      <c r="E273" s="8">
        <v>179.99</v>
      </c>
      <c r="F273" s="4">
        <v>19.989999999999998</v>
      </c>
      <c r="G273" s="1" t="s">
        <v>40</v>
      </c>
      <c r="H273" s="4" t="s">
        <v>73</v>
      </c>
      <c r="I273" s="4" t="s">
        <v>42</v>
      </c>
      <c r="J273" s="1" t="s">
        <v>43</v>
      </c>
      <c r="K273" s="4" t="s">
        <v>75</v>
      </c>
      <c r="L273" s="1" t="s">
        <v>717</v>
      </c>
      <c r="M273" s="4">
        <v>0.48</v>
      </c>
      <c r="N273" s="1" t="s">
        <v>34</v>
      </c>
      <c r="O273" s="4" t="s">
        <v>35</v>
      </c>
      <c r="P273" s="4" t="s">
        <v>166</v>
      </c>
      <c r="Q273" s="4" t="s">
        <v>718</v>
      </c>
      <c r="R273" s="4">
        <v>36608</v>
      </c>
      <c r="S273" s="2">
        <v>42026</v>
      </c>
      <c r="T273" s="2">
        <v>42027</v>
      </c>
      <c r="U273" s="6">
        <v>733.28219999999999</v>
      </c>
      <c r="V273" s="4">
        <v>7</v>
      </c>
      <c r="W273" s="4">
        <v>1188.6300000000001</v>
      </c>
      <c r="X273" s="4">
        <v>89218</v>
      </c>
      <c r="Y273" s="4">
        <f>DataSheet!$E273-DataSheet!$D273</f>
        <v>179.92000000000002</v>
      </c>
      <c r="Z273" s="1" t="str">
        <f>_xlfn.IFS(Table_1[[#This Row],[Region]]="Central","Chris",Table_1[[#This Row],[Region]]="East","Erin",Table_1[[#This Row],[Region]]="South","Sam",Table_1[[#This Row],[Region]]="West","William")</f>
        <v>Sam</v>
      </c>
    </row>
    <row r="274" spans="1:26" ht="14.4" x14ac:dyDescent="0.3">
      <c r="A274" s="4">
        <v>2456</v>
      </c>
      <c r="B274" s="3" t="s">
        <v>716</v>
      </c>
      <c r="C274" s="4" t="s">
        <v>39</v>
      </c>
      <c r="D274" s="4">
        <v>0.02</v>
      </c>
      <c r="E274" s="8">
        <v>92.23</v>
      </c>
      <c r="F274" s="4">
        <v>39.61</v>
      </c>
      <c r="G274" s="1" t="s">
        <v>89</v>
      </c>
      <c r="H274" s="4" t="s">
        <v>73</v>
      </c>
      <c r="I274" s="4" t="s">
        <v>30</v>
      </c>
      <c r="J274" s="1" t="s">
        <v>128</v>
      </c>
      <c r="K274" s="4" t="s">
        <v>146</v>
      </c>
      <c r="L274" s="1" t="s">
        <v>719</v>
      </c>
      <c r="M274" s="4">
        <v>0.67</v>
      </c>
      <c r="N274" s="1" t="s">
        <v>34</v>
      </c>
      <c r="O274" s="4" t="s">
        <v>35</v>
      </c>
      <c r="P274" s="4" t="s">
        <v>166</v>
      </c>
      <c r="Q274" s="4" t="s">
        <v>718</v>
      </c>
      <c r="R274" s="4">
        <v>36608</v>
      </c>
      <c r="S274" s="2">
        <v>42026</v>
      </c>
      <c r="T274" s="2">
        <v>42027</v>
      </c>
      <c r="U274" s="6">
        <v>-905.99040000000002</v>
      </c>
      <c r="V274" s="4">
        <v>11</v>
      </c>
      <c r="W274" s="4">
        <v>1009.93</v>
      </c>
      <c r="X274" s="4">
        <v>89218</v>
      </c>
      <c r="Y274" s="4">
        <f>DataSheet!$E274-DataSheet!$D274</f>
        <v>92.210000000000008</v>
      </c>
      <c r="Z274" s="1" t="str">
        <f>_xlfn.IFS(Table_1[[#This Row],[Region]]="Central","Chris",Table_1[[#This Row],[Region]]="East","Erin",Table_1[[#This Row],[Region]]="South","Sam",Table_1[[#This Row],[Region]]="West","William")</f>
        <v>Sam</v>
      </c>
    </row>
    <row r="275" spans="1:26" ht="14.4" x14ac:dyDescent="0.3">
      <c r="A275" s="4">
        <v>2457</v>
      </c>
      <c r="B275" s="3" t="s">
        <v>720</v>
      </c>
      <c r="C275" s="4" t="s">
        <v>39</v>
      </c>
      <c r="D275" s="4">
        <v>0.02</v>
      </c>
      <c r="E275" s="8">
        <v>15.22</v>
      </c>
      <c r="F275" s="4">
        <v>9.73</v>
      </c>
      <c r="G275" s="1" t="s">
        <v>40</v>
      </c>
      <c r="H275" s="4" t="s">
        <v>73</v>
      </c>
      <c r="I275" s="4" t="s">
        <v>50</v>
      </c>
      <c r="J275" s="1" t="s">
        <v>74</v>
      </c>
      <c r="K275" s="4" t="s">
        <v>75</v>
      </c>
      <c r="L275" s="1" t="s">
        <v>721</v>
      </c>
      <c r="M275" s="4">
        <v>0.36</v>
      </c>
      <c r="N275" s="1" t="s">
        <v>34</v>
      </c>
      <c r="O275" s="4" t="s">
        <v>54</v>
      </c>
      <c r="P275" s="4" t="s">
        <v>86</v>
      </c>
      <c r="Q275" s="4" t="s">
        <v>722</v>
      </c>
      <c r="R275" s="4">
        <v>55014</v>
      </c>
      <c r="S275" s="2">
        <v>42026</v>
      </c>
      <c r="T275" s="2">
        <v>42026</v>
      </c>
      <c r="U275" s="6">
        <v>-21.63242</v>
      </c>
      <c r="V275" s="4">
        <v>9</v>
      </c>
      <c r="W275" s="4">
        <v>140.69999999999999</v>
      </c>
      <c r="X275" s="4">
        <v>89218</v>
      </c>
      <c r="Y275" s="4">
        <f>DataSheet!$E275-DataSheet!$D275</f>
        <v>15.200000000000001</v>
      </c>
      <c r="Z275" s="1" t="str">
        <f>_xlfn.IFS(Table_1[[#This Row],[Region]]="Central","Chris",Table_1[[#This Row],[Region]]="East","Erin",Table_1[[#This Row],[Region]]="South","Sam",Table_1[[#This Row],[Region]]="West","William")</f>
        <v>Chris</v>
      </c>
    </row>
    <row r="276" spans="1:26" ht="14.4" x14ac:dyDescent="0.3">
      <c r="A276" s="4">
        <v>2209</v>
      </c>
      <c r="B276" s="3" t="s">
        <v>723</v>
      </c>
      <c r="C276" s="4" t="s">
        <v>49</v>
      </c>
      <c r="D276" s="4">
        <v>0.06</v>
      </c>
      <c r="E276" s="8">
        <v>6.98</v>
      </c>
      <c r="F276" s="4">
        <v>1.6</v>
      </c>
      <c r="G276" s="1" t="s">
        <v>40</v>
      </c>
      <c r="H276" s="4" t="s">
        <v>73</v>
      </c>
      <c r="I276" s="4" t="s">
        <v>50</v>
      </c>
      <c r="J276" s="1" t="s">
        <v>90</v>
      </c>
      <c r="K276" s="4" t="s">
        <v>52</v>
      </c>
      <c r="L276" s="1" t="s">
        <v>724</v>
      </c>
      <c r="M276" s="4">
        <v>0.38</v>
      </c>
      <c r="N276" s="1" t="s">
        <v>34</v>
      </c>
      <c r="O276" s="4" t="s">
        <v>35</v>
      </c>
      <c r="P276" s="4" t="s">
        <v>77</v>
      </c>
      <c r="Q276" s="4" t="s">
        <v>462</v>
      </c>
      <c r="R276" s="4">
        <v>30337</v>
      </c>
      <c r="S276" s="2">
        <v>42026</v>
      </c>
      <c r="T276" s="2">
        <v>42033</v>
      </c>
      <c r="U276" s="6">
        <v>-98.055999999999997</v>
      </c>
      <c r="V276" s="4">
        <v>12</v>
      </c>
      <c r="W276" s="4">
        <v>83.93</v>
      </c>
      <c r="X276" s="4">
        <v>88030</v>
      </c>
      <c r="Y276" s="4">
        <f>DataSheet!$E276-DataSheet!$D276</f>
        <v>6.9200000000000008</v>
      </c>
      <c r="Z276" s="1" t="str">
        <f>_xlfn.IFS(Table_1[[#This Row],[Region]]="Central","Chris",Table_1[[#This Row],[Region]]="East","Erin",Table_1[[#This Row],[Region]]="South","Sam",Table_1[[#This Row],[Region]]="West","William")</f>
        <v>Sam</v>
      </c>
    </row>
    <row r="277" spans="1:26" ht="14.4" x14ac:dyDescent="0.3">
      <c r="A277" s="4">
        <v>2896</v>
      </c>
      <c r="B277" s="3" t="s">
        <v>725</v>
      </c>
      <c r="C277" s="4" t="s">
        <v>49</v>
      </c>
      <c r="D277" s="4">
        <v>0.02</v>
      </c>
      <c r="E277" s="8">
        <v>880.98</v>
      </c>
      <c r="F277" s="4">
        <v>44.55</v>
      </c>
      <c r="G277" s="1" t="s">
        <v>28</v>
      </c>
      <c r="H277" s="4" t="s">
        <v>73</v>
      </c>
      <c r="I277" s="4" t="s">
        <v>30</v>
      </c>
      <c r="J277" s="1" t="s">
        <v>119</v>
      </c>
      <c r="K277" s="4" t="s">
        <v>32</v>
      </c>
      <c r="L277" s="1" t="s">
        <v>240</v>
      </c>
      <c r="M277" s="4">
        <v>0.62</v>
      </c>
      <c r="N277" s="1" t="s">
        <v>34</v>
      </c>
      <c r="O277" s="4" t="s">
        <v>54</v>
      </c>
      <c r="P277" s="4" t="s">
        <v>86</v>
      </c>
      <c r="Q277" s="4" t="s">
        <v>726</v>
      </c>
      <c r="R277" s="4">
        <v>56001</v>
      </c>
      <c r="S277" s="2">
        <v>42026</v>
      </c>
      <c r="T277" s="2">
        <v>42030</v>
      </c>
      <c r="U277" s="6">
        <v>4861.0637999999999</v>
      </c>
      <c r="V277" s="4">
        <v>8</v>
      </c>
      <c r="W277" s="4">
        <v>7045.02</v>
      </c>
      <c r="X277" s="4">
        <v>86925</v>
      </c>
      <c r="Y277" s="4">
        <f>DataSheet!$E277-DataSheet!$D277</f>
        <v>880.96</v>
      </c>
      <c r="Z277" s="1" t="str">
        <f>_xlfn.IFS(Table_1[[#This Row],[Region]]="Central","Chris",Table_1[[#This Row],[Region]]="East","Erin",Table_1[[#This Row],[Region]]="South","Sam",Table_1[[#This Row],[Region]]="West","William")</f>
        <v>Chris</v>
      </c>
    </row>
    <row r="278" spans="1:26" ht="14.4" x14ac:dyDescent="0.3">
      <c r="A278" s="4">
        <v>2422</v>
      </c>
      <c r="B278" s="3" t="s">
        <v>727</v>
      </c>
      <c r="C278" s="4" t="s">
        <v>118</v>
      </c>
      <c r="D278" s="4">
        <v>0.09</v>
      </c>
      <c r="E278" s="8">
        <v>3.89</v>
      </c>
      <c r="F278" s="4">
        <v>7.01</v>
      </c>
      <c r="G278" s="1" t="s">
        <v>89</v>
      </c>
      <c r="H278" s="4" t="s">
        <v>73</v>
      </c>
      <c r="I278" s="4" t="s">
        <v>50</v>
      </c>
      <c r="J278" s="1" t="s">
        <v>74</v>
      </c>
      <c r="K278" s="4" t="s">
        <v>75</v>
      </c>
      <c r="L278" s="1" t="s">
        <v>728</v>
      </c>
      <c r="M278" s="4">
        <v>0.37</v>
      </c>
      <c r="N278" s="1" t="s">
        <v>34</v>
      </c>
      <c r="O278" s="4" t="s">
        <v>54</v>
      </c>
      <c r="P278" s="4" t="s">
        <v>189</v>
      </c>
      <c r="Q278" s="4" t="s">
        <v>729</v>
      </c>
      <c r="R278" s="4">
        <v>77340</v>
      </c>
      <c r="S278" s="2">
        <v>42026</v>
      </c>
      <c r="T278" s="2">
        <v>42028</v>
      </c>
      <c r="U278" s="6">
        <v>-154.30699999999999</v>
      </c>
      <c r="V278" s="4">
        <v>10</v>
      </c>
      <c r="W278" s="4">
        <v>42.56</v>
      </c>
      <c r="X278" s="4">
        <v>89055</v>
      </c>
      <c r="Y278" s="4">
        <f>DataSheet!$E278-DataSheet!$D278</f>
        <v>3.8000000000000003</v>
      </c>
      <c r="Z278" s="1" t="str">
        <f>_xlfn.IFS(Table_1[[#This Row],[Region]]="Central","Chris",Table_1[[#This Row],[Region]]="East","Erin",Table_1[[#This Row],[Region]]="South","Sam",Table_1[[#This Row],[Region]]="West","William")</f>
        <v>Chris</v>
      </c>
    </row>
    <row r="279" spans="1:26" ht="14.4" x14ac:dyDescent="0.3">
      <c r="A279" s="4">
        <v>2873</v>
      </c>
      <c r="B279" s="3" t="s">
        <v>730</v>
      </c>
      <c r="C279" s="4" t="s">
        <v>118</v>
      </c>
      <c r="D279" s="4">
        <v>7.0000000000000007E-2</v>
      </c>
      <c r="E279" s="8">
        <v>2.89</v>
      </c>
      <c r="F279" s="4">
        <v>0.5</v>
      </c>
      <c r="G279" s="1" t="s">
        <v>40</v>
      </c>
      <c r="H279" s="4" t="s">
        <v>29</v>
      </c>
      <c r="I279" s="4" t="s">
        <v>50</v>
      </c>
      <c r="J279" s="1" t="s">
        <v>154</v>
      </c>
      <c r="K279" s="4" t="s">
        <v>75</v>
      </c>
      <c r="L279" s="1" t="s">
        <v>731</v>
      </c>
      <c r="M279" s="4">
        <v>0.38</v>
      </c>
      <c r="N279" s="1" t="s">
        <v>34</v>
      </c>
      <c r="O279" s="4" t="s">
        <v>35</v>
      </c>
      <c r="P279" s="4" t="s">
        <v>125</v>
      </c>
      <c r="Q279" s="4" t="s">
        <v>732</v>
      </c>
      <c r="R279" s="4">
        <v>33012</v>
      </c>
      <c r="S279" s="2">
        <v>42026</v>
      </c>
      <c r="T279" s="2">
        <v>42028</v>
      </c>
      <c r="U279" s="6">
        <v>441.59399999999999</v>
      </c>
      <c r="V279" s="4">
        <v>12</v>
      </c>
      <c r="W279" s="4">
        <v>33.020000000000003</v>
      </c>
      <c r="X279" s="4">
        <v>89872</v>
      </c>
      <c r="Y279" s="4">
        <f>DataSheet!$E279-DataSheet!$D279</f>
        <v>2.8200000000000003</v>
      </c>
      <c r="Z279" s="1" t="str">
        <f>_xlfn.IFS(Table_1[[#This Row],[Region]]="Central","Chris",Table_1[[#This Row],[Region]]="East","Erin",Table_1[[#This Row],[Region]]="South","Sam",Table_1[[#This Row],[Region]]="West","William")</f>
        <v>Sam</v>
      </c>
    </row>
    <row r="280" spans="1:26" ht="14.4" x14ac:dyDescent="0.3">
      <c r="A280" s="4">
        <v>2873</v>
      </c>
      <c r="B280" s="3" t="s">
        <v>730</v>
      </c>
      <c r="C280" s="4" t="s">
        <v>118</v>
      </c>
      <c r="D280" s="4">
        <v>0</v>
      </c>
      <c r="E280" s="8">
        <v>217.85</v>
      </c>
      <c r="F280" s="4">
        <v>29.1</v>
      </c>
      <c r="G280" s="1" t="s">
        <v>28</v>
      </c>
      <c r="H280" s="4" t="s">
        <v>29</v>
      </c>
      <c r="I280" s="4" t="s">
        <v>30</v>
      </c>
      <c r="J280" s="1" t="s">
        <v>31</v>
      </c>
      <c r="K280" s="4" t="s">
        <v>32</v>
      </c>
      <c r="L280" s="1" t="s">
        <v>733</v>
      </c>
      <c r="M280" s="4">
        <v>0.68</v>
      </c>
      <c r="N280" s="1" t="s">
        <v>34</v>
      </c>
      <c r="O280" s="4" t="s">
        <v>35</v>
      </c>
      <c r="P280" s="4" t="s">
        <v>125</v>
      </c>
      <c r="Q280" s="4" t="s">
        <v>732</v>
      </c>
      <c r="R280" s="4">
        <v>33012</v>
      </c>
      <c r="S280" s="2">
        <v>42026</v>
      </c>
      <c r="T280" s="2">
        <v>42027</v>
      </c>
      <c r="U280" s="6">
        <v>394.17</v>
      </c>
      <c r="V280" s="4">
        <v>10</v>
      </c>
      <c r="W280" s="4">
        <v>2273.1</v>
      </c>
      <c r="X280" s="4">
        <v>89872</v>
      </c>
      <c r="Y280" s="4">
        <f>DataSheet!$E280-DataSheet!$D280</f>
        <v>217.85</v>
      </c>
      <c r="Z280" s="1" t="str">
        <f>_xlfn.IFS(Table_1[[#This Row],[Region]]="Central","Chris",Table_1[[#This Row],[Region]]="East","Erin",Table_1[[#This Row],[Region]]="South","Sam",Table_1[[#This Row],[Region]]="West","William")</f>
        <v>Sam</v>
      </c>
    </row>
    <row r="281" spans="1:26" ht="14.4" x14ac:dyDescent="0.3">
      <c r="A281" s="4">
        <v>3350</v>
      </c>
      <c r="B281" s="3" t="s">
        <v>734</v>
      </c>
      <c r="C281" s="4" t="s">
        <v>118</v>
      </c>
      <c r="D281" s="4">
        <v>0.01</v>
      </c>
      <c r="E281" s="8">
        <v>73.98</v>
      </c>
      <c r="F281" s="4">
        <v>12.14</v>
      </c>
      <c r="G281" s="1" t="s">
        <v>40</v>
      </c>
      <c r="H281" s="4" t="s">
        <v>29</v>
      </c>
      <c r="I281" s="4" t="s">
        <v>42</v>
      </c>
      <c r="J281" s="1" t="s">
        <v>43</v>
      </c>
      <c r="K281" s="4" t="s">
        <v>75</v>
      </c>
      <c r="L281" s="1" t="s">
        <v>735</v>
      </c>
      <c r="M281" s="4">
        <v>0.67</v>
      </c>
      <c r="N281" s="1" t="s">
        <v>34</v>
      </c>
      <c r="O281" s="4" t="s">
        <v>61</v>
      </c>
      <c r="P281" s="4" t="s">
        <v>68</v>
      </c>
      <c r="Q281" s="4" t="s">
        <v>736</v>
      </c>
      <c r="R281" s="4">
        <v>98444</v>
      </c>
      <c r="S281" s="2">
        <v>42027</v>
      </c>
      <c r="T281" s="2">
        <v>42029</v>
      </c>
      <c r="U281" s="6">
        <v>-29.0656</v>
      </c>
      <c r="V281" s="4">
        <v>5</v>
      </c>
      <c r="W281" s="4">
        <v>384.22</v>
      </c>
      <c r="X281" s="4">
        <v>91296</v>
      </c>
      <c r="Y281" s="4">
        <f>DataSheet!$E281-DataSheet!$D281</f>
        <v>73.97</v>
      </c>
      <c r="Z281" s="1" t="str">
        <f>_xlfn.IFS(Table_1[[#This Row],[Region]]="Central","Chris",Table_1[[#This Row],[Region]]="East","Erin",Table_1[[#This Row],[Region]]="South","Sam",Table_1[[#This Row],[Region]]="West","William")</f>
        <v>William</v>
      </c>
    </row>
    <row r="282" spans="1:26" ht="14.4" x14ac:dyDescent="0.3">
      <c r="A282" s="4">
        <v>1692</v>
      </c>
      <c r="B282" s="3" t="s">
        <v>737</v>
      </c>
      <c r="C282" s="4" t="s">
        <v>72</v>
      </c>
      <c r="D282" s="4">
        <v>0</v>
      </c>
      <c r="E282" s="8">
        <v>6.84</v>
      </c>
      <c r="F282" s="4">
        <v>8.3699999999999992</v>
      </c>
      <c r="G282" s="1" t="s">
        <v>40</v>
      </c>
      <c r="H282" s="4" t="s">
        <v>41</v>
      </c>
      <c r="I282" s="4" t="s">
        <v>50</v>
      </c>
      <c r="J282" s="1" t="s">
        <v>570</v>
      </c>
      <c r="K282" s="4" t="s">
        <v>44</v>
      </c>
      <c r="L282" s="1" t="s">
        <v>738</v>
      </c>
      <c r="M282" s="4">
        <v>0.57999999999999996</v>
      </c>
      <c r="N282" s="1" t="s">
        <v>34</v>
      </c>
      <c r="O282" s="4" t="s">
        <v>54</v>
      </c>
      <c r="P282" s="4" t="s">
        <v>539</v>
      </c>
      <c r="Q282" s="4" t="s">
        <v>739</v>
      </c>
      <c r="R282" s="4">
        <v>67114</v>
      </c>
      <c r="S282" s="2">
        <v>42027</v>
      </c>
      <c r="T282" s="2">
        <v>42028</v>
      </c>
      <c r="U282" s="6">
        <v>-123.1816</v>
      </c>
      <c r="V282" s="4">
        <v>5</v>
      </c>
      <c r="W282" s="4">
        <v>37.89</v>
      </c>
      <c r="X282" s="4">
        <v>90189</v>
      </c>
      <c r="Y282" s="4">
        <f>DataSheet!$E282-DataSheet!$D282</f>
        <v>6.84</v>
      </c>
      <c r="Z282" s="1" t="str">
        <f>_xlfn.IFS(Table_1[[#This Row],[Region]]="Central","Chris",Table_1[[#This Row],[Region]]="East","Erin",Table_1[[#This Row],[Region]]="South","Sam",Table_1[[#This Row],[Region]]="West","William")</f>
        <v>Chris</v>
      </c>
    </row>
    <row r="283" spans="1:26" ht="14.4" x14ac:dyDescent="0.3">
      <c r="A283" s="4">
        <v>1693</v>
      </c>
      <c r="B283" s="3" t="s">
        <v>740</v>
      </c>
      <c r="C283" s="4" t="s">
        <v>72</v>
      </c>
      <c r="D283" s="4">
        <v>7.0000000000000007E-2</v>
      </c>
      <c r="E283" s="8">
        <v>30.98</v>
      </c>
      <c r="F283" s="4">
        <v>5.76</v>
      </c>
      <c r="G283" s="1" t="s">
        <v>40</v>
      </c>
      <c r="H283" s="4" t="s">
        <v>41</v>
      </c>
      <c r="I283" s="4" t="s">
        <v>50</v>
      </c>
      <c r="J283" s="1" t="s">
        <v>90</v>
      </c>
      <c r="K283" s="4" t="s">
        <v>75</v>
      </c>
      <c r="L283" s="1" t="s">
        <v>741</v>
      </c>
      <c r="M283" s="4">
        <v>0.4</v>
      </c>
      <c r="N283" s="1" t="s">
        <v>34</v>
      </c>
      <c r="O283" s="4" t="s">
        <v>35</v>
      </c>
      <c r="P283" s="4" t="s">
        <v>244</v>
      </c>
      <c r="Q283" s="4" t="s">
        <v>742</v>
      </c>
      <c r="R283" s="4">
        <v>20190</v>
      </c>
      <c r="S283" s="2">
        <v>42027</v>
      </c>
      <c r="T283" s="2">
        <v>42029</v>
      </c>
      <c r="U283" s="6">
        <v>-28.797999999999998</v>
      </c>
      <c r="V283" s="4">
        <v>11</v>
      </c>
      <c r="W283" s="4">
        <v>343.79</v>
      </c>
      <c r="X283" s="4">
        <v>90189</v>
      </c>
      <c r="Y283" s="4">
        <f>DataSheet!$E283-DataSheet!$D283</f>
        <v>30.91</v>
      </c>
      <c r="Z283" s="1" t="str">
        <f>_xlfn.IFS(Table_1[[#This Row],[Region]]="Central","Chris",Table_1[[#This Row],[Region]]="East","Erin",Table_1[[#This Row],[Region]]="South","Sam",Table_1[[#This Row],[Region]]="West","William")</f>
        <v>Sam</v>
      </c>
    </row>
    <row r="284" spans="1:26" ht="14.4" x14ac:dyDescent="0.3">
      <c r="A284" s="4">
        <v>604</v>
      </c>
      <c r="B284" s="3" t="s">
        <v>743</v>
      </c>
      <c r="C284" s="4" t="s">
        <v>27</v>
      </c>
      <c r="D284" s="4">
        <v>0.03</v>
      </c>
      <c r="E284" s="8">
        <v>1.88</v>
      </c>
      <c r="F284" s="4">
        <v>1.49</v>
      </c>
      <c r="G284" s="1" t="s">
        <v>40</v>
      </c>
      <c r="H284" s="4" t="s">
        <v>73</v>
      </c>
      <c r="I284" s="4" t="s">
        <v>50</v>
      </c>
      <c r="J284" s="1" t="s">
        <v>74</v>
      </c>
      <c r="K284" s="4" t="s">
        <v>75</v>
      </c>
      <c r="L284" s="1" t="s">
        <v>615</v>
      </c>
      <c r="M284" s="4">
        <v>0.37</v>
      </c>
      <c r="N284" s="1" t="s">
        <v>34</v>
      </c>
      <c r="O284" s="4" t="s">
        <v>61</v>
      </c>
      <c r="P284" s="4" t="s">
        <v>92</v>
      </c>
      <c r="Q284" s="4" t="s">
        <v>102</v>
      </c>
      <c r="R284" s="4">
        <v>90045</v>
      </c>
      <c r="S284" s="2">
        <v>42028</v>
      </c>
      <c r="T284" s="2">
        <v>42029</v>
      </c>
      <c r="U284" s="6">
        <v>-15.099500000000001</v>
      </c>
      <c r="V284" s="4">
        <v>52</v>
      </c>
      <c r="W284" s="4">
        <v>102.32</v>
      </c>
      <c r="X284" s="4">
        <v>34882</v>
      </c>
      <c r="Y284" s="4">
        <f>DataSheet!$E284-DataSheet!$D284</f>
        <v>1.8499999999999999</v>
      </c>
      <c r="Z284" s="1" t="str">
        <f>_xlfn.IFS(Table_1[[#This Row],[Region]]="Central","Chris",Table_1[[#This Row],[Region]]="East","Erin",Table_1[[#This Row],[Region]]="South","Sam",Table_1[[#This Row],[Region]]="West","William")</f>
        <v>William</v>
      </c>
    </row>
    <row r="285" spans="1:26" ht="14.4" x14ac:dyDescent="0.3">
      <c r="A285" s="4">
        <v>830</v>
      </c>
      <c r="B285" s="3" t="s">
        <v>744</v>
      </c>
      <c r="C285" s="4" t="s">
        <v>39</v>
      </c>
      <c r="D285" s="4">
        <v>0.01</v>
      </c>
      <c r="E285" s="8">
        <v>14.42</v>
      </c>
      <c r="F285" s="4">
        <v>6.75</v>
      </c>
      <c r="G285" s="1" t="s">
        <v>40</v>
      </c>
      <c r="H285" s="4" t="s">
        <v>96</v>
      </c>
      <c r="I285" s="4" t="s">
        <v>50</v>
      </c>
      <c r="J285" s="1" t="s">
        <v>97</v>
      </c>
      <c r="K285" s="4" t="s">
        <v>146</v>
      </c>
      <c r="L285" s="1" t="s">
        <v>411</v>
      </c>
      <c r="M285" s="4">
        <v>0.52</v>
      </c>
      <c r="N285" s="1" t="s">
        <v>34</v>
      </c>
      <c r="O285" s="4" t="s">
        <v>61</v>
      </c>
      <c r="P285" s="4" t="s">
        <v>62</v>
      </c>
      <c r="Q285" s="4" t="s">
        <v>745</v>
      </c>
      <c r="R285" s="4">
        <v>80033</v>
      </c>
      <c r="S285" s="2">
        <v>42028</v>
      </c>
      <c r="T285" s="2">
        <v>42028</v>
      </c>
      <c r="U285" s="6">
        <v>-13.826000000000001</v>
      </c>
      <c r="V285" s="4">
        <v>6</v>
      </c>
      <c r="W285" s="4">
        <v>89.91</v>
      </c>
      <c r="X285" s="4">
        <v>90270</v>
      </c>
      <c r="Y285" s="4">
        <f>DataSheet!$E285-DataSheet!$D285</f>
        <v>14.41</v>
      </c>
      <c r="Z285" s="1" t="str">
        <f>_xlfn.IFS(Table_1[[#This Row],[Region]]="Central","Chris",Table_1[[#This Row],[Region]]="East","Erin",Table_1[[#This Row],[Region]]="South","Sam",Table_1[[#This Row],[Region]]="West","William")</f>
        <v>William</v>
      </c>
    </row>
    <row r="286" spans="1:26" ht="14.4" x14ac:dyDescent="0.3">
      <c r="A286" s="4">
        <v>997</v>
      </c>
      <c r="B286" s="3" t="s">
        <v>746</v>
      </c>
      <c r="C286" s="4" t="s">
        <v>49</v>
      </c>
      <c r="D286" s="4">
        <v>0.08</v>
      </c>
      <c r="E286" s="8">
        <v>67.84</v>
      </c>
      <c r="F286" s="4">
        <v>0.99</v>
      </c>
      <c r="G286" s="1" t="s">
        <v>40</v>
      </c>
      <c r="H286" s="4" t="s">
        <v>29</v>
      </c>
      <c r="I286" s="4" t="s">
        <v>50</v>
      </c>
      <c r="J286" s="1" t="s">
        <v>97</v>
      </c>
      <c r="K286" s="4" t="s">
        <v>75</v>
      </c>
      <c r="L286" s="1" t="s">
        <v>747</v>
      </c>
      <c r="M286" s="4">
        <v>0.57999999999999996</v>
      </c>
      <c r="N286" s="1" t="s">
        <v>34</v>
      </c>
      <c r="O286" s="4" t="s">
        <v>113</v>
      </c>
      <c r="P286" s="4" t="s">
        <v>399</v>
      </c>
      <c r="Q286" s="4" t="s">
        <v>400</v>
      </c>
      <c r="R286" s="4">
        <v>7002</v>
      </c>
      <c r="S286" s="2">
        <v>42028</v>
      </c>
      <c r="T286" s="2">
        <v>42033</v>
      </c>
      <c r="U286" s="6">
        <v>-23.634399999999999</v>
      </c>
      <c r="V286" s="4">
        <v>1</v>
      </c>
      <c r="W286" s="4">
        <v>63.66</v>
      </c>
      <c r="X286" s="4">
        <v>89431</v>
      </c>
      <c r="Y286" s="4">
        <f>DataSheet!$E286-DataSheet!$D286</f>
        <v>67.760000000000005</v>
      </c>
      <c r="Z286" s="1" t="str">
        <f>_xlfn.IFS(Table_1[[#This Row],[Region]]="Central","Chris",Table_1[[#This Row],[Region]]="East","Erin",Table_1[[#This Row],[Region]]="South","Sam",Table_1[[#This Row],[Region]]="West","William")</f>
        <v>Erin</v>
      </c>
    </row>
    <row r="287" spans="1:26" ht="14.4" x14ac:dyDescent="0.3">
      <c r="A287" s="4">
        <v>1281</v>
      </c>
      <c r="B287" s="3" t="s">
        <v>748</v>
      </c>
      <c r="C287" s="4" t="s">
        <v>49</v>
      </c>
      <c r="D287" s="4">
        <v>0.03</v>
      </c>
      <c r="E287" s="8">
        <v>199.99</v>
      </c>
      <c r="F287" s="4">
        <v>24.49</v>
      </c>
      <c r="G287" s="1" t="s">
        <v>89</v>
      </c>
      <c r="H287" s="4" t="s">
        <v>29</v>
      </c>
      <c r="I287" s="4" t="s">
        <v>42</v>
      </c>
      <c r="J287" s="1" t="s">
        <v>65</v>
      </c>
      <c r="K287" s="4" t="s">
        <v>66</v>
      </c>
      <c r="L287" s="1" t="s">
        <v>749</v>
      </c>
      <c r="M287" s="4">
        <v>0.46</v>
      </c>
      <c r="N287" s="1" t="s">
        <v>34</v>
      </c>
      <c r="O287" s="4" t="s">
        <v>54</v>
      </c>
      <c r="P287" s="4" t="s">
        <v>55</v>
      </c>
      <c r="Q287" s="4" t="s">
        <v>750</v>
      </c>
      <c r="R287" s="4">
        <v>47591</v>
      </c>
      <c r="S287" s="2">
        <v>42028</v>
      </c>
      <c r="T287" s="2">
        <v>42030</v>
      </c>
      <c r="U287" s="6">
        <v>727.73609999999996</v>
      </c>
      <c r="V287" s="4">
        <v>5</v>
      </c>
      <c r="W287" s="4">
        <v>1054.69</v>
      </c>
      <c r="X287" s="4">
        <v>89112</v>
      </c>
      <c r="Y287" s="4">
        <f>DataSheet!$E287-DataSheet!$D287</f>
        <v>199.96</v>
      </c>
      <c r="Z287" s="1" t="str">
        <f>_xlfn.IFS(Table_1[[#This Row],[Region]]="Central","Chris",Table_1[[#This Row],[Region]]="East","Erin",Table_1[[#This Row],[Region]]="South","Sam",Table_1[[#This Row],[Region]]="West","William")</f>
        <v>Chris</v>
      </c>
    </row>
    <row r="288" spans="1:26" ht="14.4" x14ac:dyDescent="0.3">
      <c r="A288" s="4">
        <v>1282</v>
      </c>
      <c r="B288" s="3" t="s">
        <v>751</v>
      </c>
      <c r="C288" s="4" t="s">
        <v>49</v>
      </c>
      <c r="D288" s="4">
        <v>0.03</v>
      </c>
      <c r="E288" s="8">
        <v>199.99</v>
      </c>
      <c r="F288" s="4">
        <v>24.49</v>
      </c>
      <c r="G288" s="1" t="s">
        <v>89</v>
      </c>
      <c r="H288" s="4" t="s">
        <v>29</v>
      </c>
      <c r="I288" s="4" t="s">
        <v>42</v>
      </c>
      <c r="J288" s="1" t="s">
        <v>65</v>
      </c>
      <c r="K288" s="4" t="s">
        <v>66</v>
      </c>
      <c r="L288" s="1" t="s">
        <v>749</v>
      </c>
      <c r="M288" s="4">
        <v>0.46</v>
      </c>
      <c r="N288" s="1" t="s">
        <v>34</v>
      </c>
      <c r="O288" s="4" t="s">
        <v>113</v>
      </c>
      <c r="P288" s="4" t="s">
        <v>322</v>
      </c>
      <c r="Q288" s="4" t="s">
        <v>323</v>
      </c>
      <c r="R288" s="4">
        <v>19134</v>
      </c>
      <c r="S288" s="2">
        <v>42028</v>
      </c>
      <c r="T288" s="2">
        <v>42030</v>
      </c>
      <c r="U288" s="6">
        <v>393.42</v>
      </c>
      <c r="V288" s="4">
        <v>21</v>
      </c>
      <c r="W288" s="4">
        <v>4429.6899999999996</v>
      </c>
      <c r="X288" s="4">
        <v>29319</v>
      </c>
      <c r="Y288" s="4">
        <f>DataSheet!$E288-DataSheet!$D288</f>
        <v>199.96</v>
      </c>
      <c r="Z288" s="1" t="str">
        <f>_xlfn.IFS(Table_1[[#This Row],[Region]]="Central","Chris",Table_1[[#This Row],[Region]]="East","Erin",Table_1[[#This Row],[Region]]="South","Sam",Table_1[[#This Row],[Region]]="West","William")</f>
        <v>Erin</v>
      </c>
    </row>
    <row r="289" spans="1:26" ht="14.4" x14ac:dyDescent="0.3">
      <c r="A289" s="4">
        <v>1690</v>
      </c>
      <c r="B289" s="3" t="s">
        <v>752</v>
      </c>
      <c r="C289" s="4" t="s">
        <v>49</v>
      </c>
      <c r="D289" s="4">
        <v>0.05</v>
      </c>
      <c r="E289" s="8">
        <v>115.99</v>
      </c>
      <c r="F289" s="4">
        <v>5.26</v>
      </c>
      <c r="G289" s="1" t="s">
        <v>40</v>
      </c>
      <c r="H289" s="4" t="s">
        <v>96</v>
      </c>
      <c r="I289" s="4" t="s">
        <v>42</v>
      </c>
      <c r="J289" s="1" t="s">
        <v>137</v>
      </c>
      <c r="K289" s="4" t="s">
        <v>75</v>
      </c>
      <c r="L289" s="1" t="s">
        <v>753</v>
      </c>
      <c r="M289" s="4">
        <v>0.56999999999999995</v>
      </c>
      <c r="N289" s="1" t="s">
        <v>34</v>
      </c>
      <c r="O289" s="4" t="s">
        <v>113</v>
      </c>
      <c r="P289" s="4" t="s">
        <v>322</v>
      </c>
      <c r="Q289" s="4" t="s">
        <v>754</v>
      </c>
      <c r="R289" s="4">
        <v>17112</v>
      </c>
      <c r="S289" s="2">
        <v>42028</v>
      </c>
      <c r="T289" s="2">
        <v>42032</v>
      </c>
      <c r="U289" s="6">
        <v>616.53570000000002</v>
      </c>
      <c r="V289" s="4">
        <v>9</v>
      </c>
      <c r="W289" s="4">
        <v>893.53</v>
      </c>
      <c r="X289" s="4">
        <v>91076</v>
      </c>
      <c r="Y289" s="4">
        <f>DataSheet!$E289-DataSheet!$D289</f>
        <v>115.94</v>
      </c>
      <c r="Z289" s="1" t="str">
        <f>_xlfn.IFS(Table_1[[#This Row],[Region]]="Central","Chris",Table_1[[#This Row],[Region]]="East","Erin",Table_1[[#This Row],[Region]]="South","Sam",Table_1[[#This Row],[Region]]="West","William")</f>
        <v>Erin</v>
      </c>
    </row>
    <row r="290" spans="1:26" ht="14.4" x14ac:dyDescent="0.3">
      <c r="A290" s="4">
        <v>2613</v>
      </c>
      <c r="B290" s="3" t="s">
        <v>755</v>
      </c>
      <c r="C290" s="4" t="s">
        <v>49</v>
      </c>
      <c r="D290" s="4">
        <v>0.02</v>
      </c>
      <c r="E290" s="8">
        <v>50.98</v>
      </c>
      <c r="F290" s="4">
        <v>13.66</v>
      </c>
      <c r="G290" s="1" t="s">
        <v>89</v>
      </c>
      <c r="H290" s="4" t="s">
        <v>96</v>
      </c>
      <c r="I290" s="4" t="s">
        <v>50</v>
      </c>
      <c r="J290" s="1" t="s">
        <v>97</v>
      </c>
      <c r="K290" s="4" t="s">
        <v>75</v>
      </c>
      <c r="L290" s="1" t="s">
        <v>756</v>
      </c>
      <c r="M290" s="4">
        <v>0.57999999999999996</v>
      </c>
      <c r="N290" s="1" t="s">
        <v>34</v>
      </c>
      <c r="O290" s="4" t="s">
        <v>113</v>
      </c>
      <c r="P290" s="4" t="s">
        <v>399</v>
      </c>
      <c r="Q290" s="4" t="s">
        <v>757</v>
      </c>
      <c r="R290" s="4">
        <v>8863</v>
      </c>
      <c r="S290" s="2">
        <v>42028</v>
      </c>
      <c r="T290" s="2">
        <v>42028</v>
      </c>
      <c r="U290" s="6">
        <v>-25.76</v>
      </c>
      <c r="V290" s="4">
        <v>1</v>
      </c>
      <c r="W290" s="4">
        <v>68.45</v>
      </c>
      <c r="X290" s="4">
        <v>86119</v>
      </c>
      <c r="Y290" s="4">
        <f>DataSheet!$E290-DataSheet!$D290</f>
        <v>50.959999999999994</v>
      </c>
      <c r="Z290" s="1" t="str">
        <f>_xlfn.IFS(Table_1[[#This Row],[Region]]="Central","Chris",Table_1[[#This Row],[Region]]="East","Erin",Table_1[[#This Row],[Region]]="South","Sam",Table_1[[#This Row],[Region]]="West","William")</f>
        <v>Erin</v>
      </c>
    </row>
    <row r="291" spans="1:26" ht="14.4" x14ac:dyDescent="0.3">
      <c r="A291" s="4">
        <v>3089</v>
      </c>
      <c r="B291" s="3" t="s">
        <v>758</v>
      </c>
      <c r="C291" s="4" t="s">
        <v>49</v>
      </c>
      <c r="D291" s="4">
        <v>7.0000000000000007E-2</v>
      </c>
      <c r="E291" s="8">
        <v>49.43</v>
      </c>
      <c r="F291" s="4">
        <v>19.989999999999998</v>
      </c>
      <c r="G291" s="1" t="s">
        <v>40</v>
      </c>
      <c r="H291" s="4" t="s">
        <v>96</v>
      </c>
      <c r="I291" s="4" t="s">
        <v>50</v>
      </c>
      <c r="J291" s="1" t="s">
        <v>97</v>
      </c>
      <c r="K291" s="4" t="s">
        <v>75</v>
      </c>
      <c r="L291" s="1" t="s">
        <v>759</v>
      </c>
      <c r="M291" s="4">
        <v>0.56999999999999995</v>
      </c>
      <c r="N291" s="1" t="s">
        <v>34</v>
      </c>
      <c r="O291" s="4" t="s">
        <v>54</v>
      </c>
      <c r="P291" s="4" t="s">
        <v>539</v>
      </c>
      <c r="Q291" s="4" t="s">
        <v>760</v>
      </c>
      <c r="R291" s="4">
        <v>66209</v>
      </c>
      <c r="S291" s="2">
        <v>42028</v>
      </c>
      <c r="T291" s="2">
        <v>42033</v>
      </c>
      <c r="U291" s="6">
        <v>-122.77</v>
      </c>
      <c r="V291" s="4">
        <v>6</v>
      </c>
      <c r="W291" s="4">
        <v>281.82</v>
      </c>
      <c r="X291" s="4">
        <v>91219</v>
      </c>
      <c r="Y291" s="4">
        <f>DataSheet!$E291-DataSheet!$D291</f>
        <v>49.36</v>
      </c>
      <c r="Z291" s="1" t="str">
        <f>_xlfn.IFS(Table_1[[#This Row],[Region]]="Central","Chris",Table_1[[#This Row],[Region]]="East","Erin",Table_1[[#This Row],[Region]]="South","Sam",Table_1[[#This Row],[Region]]="West","William")</f>
        <v>Chris</v>
      </c>
    </row>
    <row r="292" spans="1:26" ht="14.4" x14ac:dyDescent="0.3">
      <c r="A292" s="4">
        <v>2283</v>
      </c>
      <c r="B292" s="3" t="s">
        <v>761</v>
      </c>
      <c r="C292" s="4" t="s">
        <v>118</v>
      </c>
      <c r="D292" s="4">
        <v>0.01</v>
      </c>
      <c r="E292" s="8">
        <v>11.7</v>
      </c>
      <c r="F292" s="4">
        <v>6.96</v>
      </c>
      <c r="G292" s="1" t="s">
        <v>40</v>
      </c>
      <c r="H292" s="4" t="s">
        <v>73</v>
      </c>
      <c r="I292" s="4" t="s">
        <v>50</v>
      </c>
      <c r="J292" s="1" t="s">
        <v>97</v>
      </c>
      <c r="K292" s="4" t="s">
        <v>146</v>
      </c>
      <c r="L292" s="1" t="s">
        <v>762</v>
      </c>
      <c r="M292" s="4">
        <v>0.5</v>
      </c>
      <c r="N292" s="1" t="s">
        <v>34</v>
      </c>
      <c r="O292" s="4" t="s">
        <v>54</v>
      </c>
      <c r="P292" s="4" t="s">
        <v>359</v>
      </c>
      <c r="Q292" s="4" t="s">
        <v>763</v>
      </c>
      <c r="R292" s="4">
        <v>53132</v>
      </c>
      <c r="S292" s="2">
        <v>42028</v>
      </c>
      <c r="T292" s="2">
        <v>42030</v>
      </c>
      <c r="U292" s="6">
        <v>-28.954000000000001</v>
      </c>
      <c r="V292" s="4">
        <v>6</v>
      </c>
      <c r="W292" s="4">
        <v>76.87</v>
      </c>
      <c r="X292" s="4">
        <v>85947</v>
      </c>
      <c r="Y292" s="4">
        <f>DataSheet!$E292-DataSheet!$D292</f>
        <v>11.69</v>
      </c>
      <c r="Z292" s="1" t="str">
        <f>_xlfn.IFS(Table_1[[#This Row],[Region]]="Central","Chris",Table_1[[#This Row],[Region]]="East","Erin",Table_1[[#This Row],[Region]]="South","Sam",Table_1[[#This Row],[Region]]="West","William")</f>
        <v>Chris</v>
      </c>
    </row>
    <row r="293" spans="1:26" ht="14.4" x14ac:dyDescent="0.3">
      <c r="A293" s="4">
        <v>275</v>
      </c>
      <c r="B293" s="3" t="s">
        <v>764</v>
      </c>
      <c r="C293" s="4" t="s">
        <v>72</v>
      </c>
      <c r="D293" s="4">
        <v>0.09</v>
      </c>
      <c r="E293" s="8">
        <v>15.28</v>
      </c>
      <c r="F293" s="4">
        <v>10.91</v>
      </c>
      <c r="G293" s="1" t="s">
        <v>40</v>
      </c>
      <c r="H293" s="4" t="s">
        <v>96</v>
      </c>
      <c r="I293" s="4" t="s">
        <v>50</v>
      </c>
      <c r="J293" s="1" t="s">
        <v>74</v>
      </c>
      <c r="K293" s="4" t="s">
        <v>75</v>
      </c>
      <c r="L293" s="1" t="s">
        <v>765</v>
      </c>
      <c r="M293" s="4">
        <v>0.36</v>
      </c>
      <c r="N293" s="1" t="s">
        <v>34</v>
      </c>
      <c r="O293" s="4" t="s">
        <v>113</v>
      </c>
      <c r="P293" s="4" t="s">
        <v>250</v>
      </c>
      <c r="Q293" s="4" t="s">
        <v>766</v>
      </c>
      <c r="R293" s="4">
        <v>6824</v>
      </c>
      <c r="S293" s="2">
        <v>42028</v>
      </c>
      <c r="T293" s="2">
        <v>42029</v>
      </c>
      <c r="U293" s="6">
        <v>-51.75</v>
      </c>
      <c r="V293" s="4">
        <v>4</v>
      </c>
      <c r="W293" s="4">
        <v>61.52</v>
      </c>
      <c r="X293" s="4">
        <v>89292</v>
      </c>
      <c r="Y293" s="4">
        <f>DataSheet!$E293-DataSheet!$D293</f>
        <v>15.19</v>
      </c>
      <c r="Z293" s="1" t="str">
        <f>_xlfn.IFS(Table_1[[#This Row],[Region]]="Central","Chris",Table_1[[#This Row],[Region]]="East","Erin",Table_1[[#This Row],[Region]]="South","Sam",Table_1[[#This Row],[Region]]="West","William")</f>
        <v>Erin</v>
      </c>
    </row>
    <row r="294" spans="1:26" ht="14.4" x14ac:dyDescent="0.3">
      <c r="A294" s="4">
        <v>1653</v>
      </c>
      <c r="B294" s="3" t="s">
        <v>767</v>
      </c>
      <c r="C294" s="4" t="s">
        <v>72</v>
      </c>
      <c r="D294" s="4">
        <v>0</v>
      </c>
      <c r="E294" s="8">
        <v>101.41</v>
      </c>
      <c r="F294" s="4">
        <v>35</v>
      </c>
      <c r="G294" s="1" t="s">
        <v>89</v>
      </c>
      <c r="H294" s="4" t="s">
        <v>96</v>
      </c>
      <c r="I294" s="4" t="s">
        <v>50</v>
      </c>
      <c r="J294" s="1" t="s">
        <v>80</v>
      </c>
      <c r="K294" s="4" t="s">
        <v>66</v>
      </c>
      <c r="L294" s="1" t="s">
        <v>768</v>
      </c>
      <c r="M294" s="4">
        <v>0.82</v>
      </c>
      <c r="N294" s="1" t="s">
        <v>34</v>
      </c>
      <c r="O294" s="4" t="s">
        <v>61</v>
      </c>
      <c r="P294" s="4" t="s">
        <v>92</v>
      </c>
      <c r="Q294" s="4" t="s">
        <v>769</v>
      </c>
      <c r="R294" s="4">
        <v>91360</v>
      </c>
      <c r="S294" s="2">
        <v>42028</v>
      </c>
      <c r="T294" s="2">
        <v>42029</v>
      </c>
      <c r="U294" s="6">
        <v>-457.73</v>
      </c>
      <c r="V294" s="4">
        <v>10</v>
      </c>
      <c r="W294" s="4">
        <v>1104.32</v>
      </c>
      <c r="X294" s="4">
        <v>89885</v>
      </c>
      <c r="Y294" s="4">
        <f>DataSheet!$E294-DataSheet!$D294</f>
        <v>101.41</v>
      </c>
      <c r="Z294" s="1" t="str">
        <f>_xlfn.IFS(Table_1[[#This Row],[Region]]="Central","Chris",Table_1[[#This Row],[Region]]="East","Erin",Table_1[[#This Row],[Region]]="South","Sam",Table_1[[#This Row],[Region]]="West","William")</f>
        <v>William</v>
      </c>
    </row>
    <row r="295" spans="1:26" ht="14.4" x14ac:dyDescent="0.3">
      <c r="A295" s="4">
        <v>1653</v>
      </c>
      <c r="B295" s="3" t="s">
        <v>767</v>
      </c>
      <c r="C295" s="4" t="s">
        <v>72</v>
      </c>
      <c r="D295" s="4">
        <v>0.1</v>
      </c>
      <c r="E295" s="8">
        <v>95.99</v>
      </c>
      <c r="F295" s="4">
        <v>4.9000000000000004</v>
      </c>
      <c r="G295" s="1" t="s">
        <v>40</v>
      </c>
      <c r="H295" s="4" t="s">
        <v>96</v>
      </c>
      <c r="I295" s="4" t="s">
        <v>42</v>
      </c>
      <c r="J295" s="1" t="s">
        <v>137</v>
      </c>
      <c r="K295" s="4" t="s">
        <v>75</v>
      </c>
      <c r="L295" s="1" t="s">
        <v>770</v>
      </c>
      <c r="M295" s="4">
        <v>0.56000000000000005</v>
      </c>
      <c r="N295" s="1" t="s">
        <v>34</v>
      </c>
      <c r="O295" s="4" t="s">
        <v>61</v>
      </c>
      <c r="P295" s="4" t="s">
        <v>92</v>
      </c>
      <c r="Q295" s="4" t="s">
        <v>769</v>
      </c>
      <c r="R295" s="4">
        <v>91360</v>
      </c>
      <c r="S295" s="2">
        <v>42028</v>
      </c>
      <c r="T295" s="2">
        <v>42029</v>
      </c>
      <c r="U295" s="6">
        <v>-268.66399999999999</v>
      </c>
      <c r="V295" s="4">
        <v>2</v>
      </c>
      <c r="W295" s="4">
        <v>149.80000000000001</v>
      </c>
      <c r="X295" s="4">
        <v>89885</v>
      </c>
      <c r="Y295" s="4">
        <f>DataSheet!$E295-DataSheet!$D295</f>
        <v>95.89</v>
      </c>
      <c r="Z295" s="1" t="str">
        <f>_xlfn.IFS(Table_1[[#This Row],[Region]]="Central","Chris",Table_1[[#This Row],[Region]]="East","Erin",Table_1[[#This Row],[Region]]="South","Sam",Table_1[[#This Row],[Region]]="West","William")</f>
        <v>William</v>
      </c>
    </row>
    <row r="296" spans="1:26" ht="14.4" x14ac:dyDescent="0.3">
      <c r="A296" s="4">
        <v>1389</v>
      </c>
      <c r="B296" s="3" t="s">
        <v>771</v>
      </c>
      <c r="C296" s="4" t="s">
        <v>27</v>
      </c>
      <c r="D296" s="4">
        <v>0.06</v>
      </c>
      <c r="E296" s="8">
        <v>1.74</v>
      </c>
      <c r="F296" s="4">
        <v>4.08</v>
      </c>
      <c r="G296" s="1" t="s">
        <v>40</v>
      </c>
      <c r="H296" s="4" t="s">
        <v>96</v>
      </c>
      <c r="I296" s="4" t="s">
        <v>30</v>
      </c>
      <c r="J296" s="1" t="s">
        <v>128</v>
      </c>
      <c r="K296" s="4" t="s">
        <v>44</v>
      </c>
      <c r="L296" s="1" t="s">
        <v>772</v>
      </c>
      <c r="M296" s="4">
        <v>0.53</v>
      </c>
      <c r="N296" s="1" t="s">
        <v>34</v>
      </c>
      <c r="O296" s="4" t="s">
        <v>61</v>
      </c>
      <c r="P296" s="4" t="s">
        <v>92</v>
      </c>
      <c r="Q296" s="4" t="s">
        <v>773</v>
      </c>
      <c r="R296" s="4">
        <v>94025</v>
      </c>
      <c r="S296" s="2">
        <v>42029</v>
      </c>
      <c r="T296" s="2">
        <v>42030</v>
      </c>
      <c r="U296" s="6">
        <v>-11.0732</v>
      </c>
      <c r="V296" s="4">
        <v>1</v>
      </c>
      <c r="W296" s="4">
        <v>2.77</v>
      </c>
      <c r="X296" s="4">
        <v>88726</v>
      </c>
      <c r="Y296" s="4">
        <f>DataSheet!$E296-DataSheet!$D296</f>
        <v>1.68</v>
      </c>
      <c r="Z296" s="1" t="str">
        <f>_xlfn.IFS(Table_1[[#This Row],[Region]]="Central","Chris",Table_1[[#This Row],[Region]]="East","Erin",Table_1[[#This Row],[Region]]="South","Sam",Table_1[[#This Row],[Region]]="West","William")</f>
        <v>William</v>
      </c>
    </row>
    <row r="297" spans="1:26" ht="14.4" x14ac:dyDescent="0.3">
      <c r="A297" s="4">
        <v>156</v>
      </c>
      <c r="B297" s="3" t="s">
        <v>774</v>
      </c>
      <c r="C297" s="4" t="s">
        <v>39</v>
      </c>
      <c r="D297" s="4">
        <v>0.03</v>
      </c>
      <c r="E297" s="8">
        <v>10.89</v>
      </c>
      <c r="F297" s="4">
        <v>4.5</v>
      </c>
      <c r="G297" s="1" t="s">
        <v>40</v>
      </c>
      <c r="H297" s="4" t="s">
        <v>96</v>
      </c>
      <c r="I297" s="4" t="s">
        <v>50</v>
      </c>
      <c r="J297" s="1" t="s">
        <v>97</v>
      </c>
      <c r="K297" s="4" t="s">
        <v>75</v>
      </c>
      <c r="L297" s="1" t="s">
        <v>775</v>
      </c>
      <c r="M297" s="4">
        <v>0.59</v>
      </c>
      <c r="N297" s="1" t="s">
        <v>34</v>
      </c>
      <c r="O297" s="4" t="s">
        <v>61</v>
      </c>
      <c r="P297" s="4" t="s">
        <v>62</v>
      </c>
      <c r="Q297" s="4" t="s">
        <v>63</v>
      </c>
      <c r="R297" s="4">
        <v>80525</v>
      </c>
      <c r="S297" s="2">
        <v>42029</v>
      </c>
      <c r="T297" s="2">
        <v>42030</v>
      </c>
      <c r="U297" s="6">
        <v>-18.64</v>
      </c>
      <c r="V297" s="4">
        <v>3</v>
      </c>
      <c r="W297" s="4">
        <v>33.82</v>
      </c>
      <c r="X297" s="4">
        <v>87672</v>
      </c>
      <c r="Y297" s="4">
        <f>DataSheet!$E297-DataSheet!$D297</f>
        <v>10.860000000000001</v>
      </c>
      <c r="Z297" s="1" t="str">
        <f>_xlfn.IFS(Table_1[[#This Row],[Region]]="Central","Chris",Table_1[[#This Row],[Region]]="East","Erin",Table_1[[#This Row],[Region]]="South","Sam",Table_1[[#This Row],[Region]]="West","William")</f>
        <v>William</v>
      </c>
    </row>
    <row r="298" spans="1:26" ht="14.4" x14ac:dyDescent="0.3">
      <c r="A298" s="4">
        <v>1997</v>
      </c>
      <c r="B298" s="3" t="s">
        <v>776</v>
      </c>
      <c r="C298" s="4" t="s">
        <v>72</v>
      </c>
      <c r="D298" s="4">
        <v>0.1</v>
      </c>
      <c r="E298" s="8">
        <v>125.99</v>
      </c>
      <c r="F298" s="4">
        <v>8.99</v>
      </c>
      <c r="G298" s="1" t="s">
        <v>40</v>
      </c>
      <c r="H298" s="4" t="s">
        <v>41</v>
      </c>
      <c r="I298" s="4" t="s">
        <v>42</v>
      </c>
      <c r="J298" s="1" t="s">
        <v>137</v>
      </c>
      <c r="K298" s="4" t="s">
        <v>75</v>
      </c>
      <c r="L298" s="1" t="s">
        <v>777</v>
      </c>
      <c r="M298" s="4">
        <v>0.56999999999999995</v>
      </c>
      <c r="N298" s="1" t="s">
        <v>34</v>
      </c>
      <c r="O298" s="4" t="s">
        <v>35</v>
      </c>
      <c r="P298" s="4" t="s">
        <v>273</v>
      </c>
      <c r="Q298" s="4" t="s">
        <v>274</v>
      </c>
      <c r="R298" s="4">
        <v>29915</v>
      </c>
      <c r="S298" s="2">
        <v>42029</v>
      </c>
      <c r="T298" s="2">
        <v>42032</v>
      </c>
      <c r="U298" s="6">
        <v>17.652000000000001</v>
      </c>
      <c r="V298" s="4">
        <v>4</v>
      </c>
      <c r="W298" s="4">
        <v>408.66</v>
      </c>
      <c r="X298" s="4">
        <v>90333</v>
      </c>
      <c r="Y298" s="4">
        <f>DataSheet!$E298-DataSheet!$D298</f>
        <v>125.89</v>
      </c>
      <c r="Z298" s="1" t="str">
        <f>_xlfn.IFS(Table_1[[#This Row],[Region]]="Central","Chris",Table_1[[#This Row],[Region]]="East","Erin",Table_1[[#This Row],[Region]]="South","Sam",Table_1[[#This Row],[Region]]="West","William")</f>
        <v>Sam</v>
      </c>
    </row>
    <row r="299" spans="1:26" ht="14.4" x14ac:dyDescent="0.3">
      <c r="A299" s="4">
        <v>1360</v>
      </c>
      <c r="B299" s="3" t="s">
        <v>778</v>
      </c>
      <c r="C299" s="4" t="s">
        <v>39</v>
      </c>
      <c r="D299" s="4">
        <v>0.03</v>
      </c>
      <c r="E299" s="8">
        <v>14.34</v>
      </c>
      <c r="F299" s="4">
        <v>5</v>
      </c>
      <c r="G299" s="1" t="s">
        <v>40</v>
      </c>
      <c r="H299" s="4" t="s">
        <v>41</v>
      </c>
      <c r="I299" s="4" t="s">
        <v>30</v>
      </c>
      <c r="J299" s="1" t="s">
        <v>128</v>
      </c>
      <c r="K299" s="4" t="s">
        <v>44</v>
      </c>
      <c r="L299" s="1" t="s">
        <v>779</v>
      </c>
      <c r="M299" s="4">
        <v>0.49</v>
      </c>
      <c r="N299" s="1" t="s">
        <v>34</v>
      </c>
      <c r="O299" s="4" t="s">
        <v>54</v>
      </c>
      <c r="P299" s="4" t="s">
        <v>215</v>
      </c>
      <c r="Q299" s="4" t="s">
        <v>780</v>
      </c>
      <c r="R299" s="4">
        <v>52761</v>
      </c>
      <c r="S299" s="2">
        <v>42030</v>
      </c>
      <c r="T299" s="2">
        <v>42031</v>
      </c>
      <c r="U299" s="6">
        <v>82.310100000000006</v>
      </c>
      <c r="V299" s="4">
        <v>8</v>
      </c>
      <c r="W299" s="4">
        <v>119.29</v>
      </c>
      <c r="X299" s="4">
        <v>89595</v>
      </c>
      <c r="Y299" s="4">
        <f>DataSheet!$E299-DataSheet!$D299</f>
        <v>14.31</v>
      </c>
      <c r="Z299" s="1" t="str">
        <f>_xlfn.IFS(Table_1[[#This Row],[Region]]="Central","Chris",Table_1[[#This Row],[Region]]="East","Erin",Table_1[[#This Row],[Region]]="South","Sam",Table_1[[#This Row],[Region]]="West","William")</f>
        <v>Chris</v>
      </c>
    </row>
    <row r="300" spans="1:26" ht="14.4" x14ac:dyDescent="0.3">
      <c r="A300" s="4">
        <v>1361</v>
      </c>
      <c r="B300" s="3" t="s">
        <v>781</v>
      </c>
      <c r="C300" s="4" t="s">
        <v>39</v>
      </c>
      <c r="D300" s="4">
        <v>0.01</v>
      </c>
      <c r="E300" s="8">
        <v>2.89</v>
      </c>
      <c r="F300" s="4">
        <v>0.5</v>
      </c>
      <c r="G300" s="1" t="s">
        <v>40</v>
      </c>
      <c r="H300" s="4" t="s">
        <v>41</v>
      </c>
      <c r="I300" s="4" t="s">
        <v>50</v>
      </c>
      <c r="J300" s="1" t="s">
        <v>154</v>
      </c>
      <c r="K300" s="4" t="s">
        <v>75</v>
      </c>
      <c r="L300" s="1" t="s">
        <v>731</v>
      </c>
      <c r="M300" s="4">
        <v>0.38</v>
      </c>
      <c r="N300" s="1" t="s">
        <v>34</v>
      </c>
      <c r="O300" s="4" t="s">
        <v>54</v>
      </c>
      <c r="P300" s="4" t="s">
        <v>291</v>
      </c>
      <c r="Q300" s="4" t="s">
        <v>782</v>
      </c>
      <c r="R300" s="4">
        <v>48101</v>
      </c>
      <c r="S300" s="2">
        <v>42030</v>
      </c>
      <c r="T300" s="2">
        <v>42032</v>
      </c>
      <c r="U300" s="6">
        <v>1.2236</v>
      </c>
      <c r="V300" s="4">
        <v>1</v>
      </c>
      <c r="W300" s="4">
        <v>3.08</v>
      </c>
      <c r="X300" s="4">
        <v>89595</v>
      </c>
      <c r="Y300" s="4">
        <f>DataSheet!$E300-DataSheet!$D300</f>
        <v>2.8800000000000003</v>
      </c>
      <c r="Z300" s="1" t="str">
        <f>_xlfn.IFS(Table_1[[#This Row],[Region]]="Central","Chris",Table_1[[#This Row],[Region]]="East","Erin",Table_1[[#This Row],[Region]]="South","Sam",Table_1[[#This Row],[Region]]="West","William")</f>
        <v>Chris</v>
      </c>
    </row>
    <row r="301" spans="1:26" ht="14.4" x14ac:dyDescent="0.3">
      <c r="A301" s="4">
        <v>3154</v>
      </c>
      <c r="B301" s="3" t="s">
        <v>783</v>
      </c>
      <c r="C301" s="4" t="s">
        <v>39</v>
      </c>
      <c r="D301" s="4">
        <v>0.08</v>
      </c>
      <c r="E301" s="8">
        <v>150.97999999999999</v>
      </c>
      <c r="F301" s="4">
        <v>13.99</v>
      </c>
      <c r="G301" s="1" t="s">
        <v>89</v>
      </c>
      <c r="H301" s="4" t="s">
        <v>96</v>
      </c>
      <c r="I301" s="4" t="s">
        <v>42</v>
      </c>
      <c r="J301" s="1" t="s">
        <v>58</v>
      </c>
      <c r="K301" s="4" t="s">
        <v>146</v>
      </c>
      <c r="L301" s="1" t="s">
        <v>784</v>
      </c>
      <c r="M301" s="4">
        <v>0.38</v>
      </c>
      <c r="N301" s="1" t="s">
        <v>34</v>
      </c>
      <c r="O301" s="4" t="s">
        <v>35</v>
      </c>
      <c r="P301" s="4" t="s">
        <v>125</v>
      </c>
      <c r="Q301" s="4" t="s">
        <v>785</v>
      </c>
      <c r="R301" s="4">
        <v>33710</v>
      </c>
      <c r="S301" s="2">
        <v>42030</v>
      </c>
      <c r="T301" s="2">
        <v>42031</v>
      </c>
      <c r="U301" s="6">
        <v>-3.948</v>
      </c>
      <c r="V301" s="4">
        <v>8</v>
      </c>
      <c r="W301" s="4">
        <v>1183.82</v>
      </c>
      <c r="X301" s="4">
        <v>86899</v>
      </c>
      <c r="Y301" s="4">
        <f>DataSheet!$E301-DataSheet!$D301</f>
        <v>150.89999999999998</v>
      </c>
      <c r="Z301" s="1" t="str">
        <f>_xlfn.IFS(Table_1[[#This Row],[Region]]="Central","Chris",Table_1[[#This Row],[Region]]="East","Erin",Table_1[[#This Row],[Region]]="South","Sam",Table_1[[#This Row],[Region]]="West","William")</f>
        <v>Sam</v>
      </c>
    </row>
    <row r="302" spans="1:26" ht="14.4" x14ac:dyDescent="0.3">
      <c r="A302" s="4">
        <v>3155</v>
      </c>
      <c r="B302" s="3" t="s">
        <v>644</v>
      </c>
      <c r="C302" s="4" t="s">
        <v>39</v>
      </c>
      <c r="D302" s="4">
        <v>0.03</v>
      </c>
      <c r="E302" s="8">
        <v>25.98</v>
      </c>
      <c r="F302" s="4">
        <v>14.36</v>
      </c>
      <c r="G302" s="1" t="s">
        <v>28</v>
      </c>
      <c r="H302" s="4" t="s">
        <v>96</v>
      </c>
      <c r="I302" s="4" t="s">
        <v>30</v>
      </c>
      <c r="J302" s="1" t="s">
        <v>111</v>
      </c>
      <c r="K302" s="4" t="s">
        <v>59</v>
      </c>
      <c r="L302" s="1" t="s">
        <v>786</v>
      </c>
      <c r="M302" s="4">
        <v>0.6</v>
      </c>
      <c r="N302" s="1" t="s">
        <v>34</v>
      </c>
      <c r="O302" s="4" t="s">
        <v>35</v>
      </c>
      <c r="P302" s="4" t="s">
        <v>125</v>
      </c>
      <c r="Q302" s="4" t="s">
        <v>334</v>
      </c>
      <c r="R302" s="4">
        <v>32771</v>
      </c>
      <c r="S302" s="2">
        <v>42030</v>
      </c>
      <c r="T302" s="2">
        <v>42031</v>
      </c>
      <c r="U302" s="6">
        <v>57.545999999999999</v>
      </c>
      <c r="V302" s="4">
        <v>4</v>
      </c>
      <c r="W302" s="4">
        <v>107.66</v>
      </c>
      <c r="X302" s="4">
        <v>86899</v>
      </c>
      <c r="Y302" s="4">
        <f>DataSheet!$E302-DataSheet!$D302</f>
        <v>25.95</v>
      </c>
      <c r="Z302" s="1" t="str">
        <f>_xlfn.IFS(Table_1[[#This Row],[Region]]="Central","Chris",Table_1[[#This Row],[Region]]="East","Erin",Table_1[[#This Row],[Region]]="South","Sam",Table_1[[#This Row],[Region]]="West","William")</f>
        <v>Sam</v>
      </c>
    </row>
    <row r="303" spans="1:26" ht="14.4" x14ac:dyDescent="0.3">
      <c r="A303" s="4">
        <v>3155</v>
      </c>
      <c r="B303" s="3" t="s">
        <v>644</v>
      </c>
      <c r="C303" s="4" t="s">
        <v>39</v>
      </c>
      <c r="D303" s="4">
        <v>0.1</v>
      </c>
      <c r="E303" s="8">
        <v>32.479999999999997</v>
      </c>
      <c r="F303" s="4">
        <v>35</v>
      </c>
      <c r="G303" s="1" t="s">
        <v>40</v>
      </c>
      <c r="H303" s="4" t="s">
        <v>96</v>
      </c>
      <c r="I303" s="4" t="s">
        <v>50</v>
      </c>
      <c r="J303" s="1" t="s">
        <v>80</v>
      </c>
      <c r="K303" s="4" t="s">
        <v>66</v>
      </c>
      <c r="L303" s="1" t="s">
        <v>787</v>
      </c>
      <c r="M303" s="4">
        <v>0.81</v>
      </c>
      <c r="N303" s="1" t="s">
        <v>34</v>
      </c>
      <c r="O303" s="4" t="s">
        <v>35</v>
      </c>
      <c r="P303" s="4" t="s">
        <v>125</v>
      </c>
      <c r="Q303" s="4" t="s">
        <v>334</v>
      </c>
      <c r="R303" s="4">
        <v>32771</v>
      </c>
      <c r="S303" s="2">
        <v>42030</v>
      </c>
      <c r="T303" s="2">
        <v>42031</v>
      </c>
      <c r="U303" s="6">
        <v>-333.42540000000002</v>
      </c>
      <c r="V303" s="4">
        <v>10</v>
      </c>
      <c r="W303" s="4">
        <v>318.83</v>
      </c>
      <c r="X303" s="4">
        <v>86899</v>
      </c>
      <c r="Y303" s="4">
        <f>DataSheet!$E303-DataSheet!$D303</f>
        <v>32.379999999999995</v>
      </c>
      <c r="Z303" s="1" t="str">
        <f>_xlfn.IFS(Table_1[[#This Row],[Region]]="Central","Chris",Table_1[[#This Row],[Region]]="East","Erin",Table_1[[#This Row],[Region]]="South","Sam",Table_1[[#This Row],[Region]]="West","William")</f>
        <v>Sam</v>
      </c>
    </row>
    <row r="304" spans="1:26" ht="14.4" x14ac:dyDescent="0.3">
      <c r="A304" s="4">
        <v>1129</v>
      </c>
      <c r="B304" s="3" t="s">
        <v>788</v>
      </c>
      <c r="C304" s="4" t="s">
        <v>49</v>
      </c>
      <c r="D304" s="4">
        <v>0.02</v>
      </c>
      <c r="E304" s="8">
        <v>4.9800000000000004</v>
      </c>
      <c r="F304" s="4">
        <v>6.07</v>
      </c>
      <c r="G304" s="1" t="s">
        <v>40</v>
      </c>
      <c r="H304" s="4" t="s">
        <v>73</v>
      </c>
      <c r="I304" s="4" t="s">
        <v>50</v>
      </c>
      <c r="J304" s="1" t="s">
        <v>90</v>
      </c>
      <c r="K304" s="4" t="s">
        <v>75</v>
      </c>
      <c r="L304" s="1" t="s">
        <v>789</v>
      </c>
      <c r="M304" s="4">
        <v>0.36</v>
      </c>
      <c r="N304" s="1" t="s">
        <v>34</v>
      </c>
      <c r="O304" s="4" t="s">
        <v>113</v>
      </c>
      <c r="P304" s="4" t="s">
        <v>405</v>
      </c>
      <c r="Q304" s="4" t="s">
        <v>790</v>
      </c>
      <c r="R304" s="4">
        <v>2118</v>
      </c>
      <c r="S304" s="2">
        <v>42030</v>
      </c>
      <c r="T304" s="2">
        <v>42032</v>
      </c>
      <c r="U304" s="6">
        <v>-46.92</v>
      </c>
      <c r="V304" s="4">
        <v>19</v>
      </c>
      <c r="W304" s="4">
        <v>105.5</v>
      </c>
      <c r="X304" s="4">
        <v>57794</v>
      </c>
      <c r="Y304" s="4">
        <f>DataSheet!$E304-DataSheet!$D304</f>
        <v>4.9600000000000009</v>
      </c>
      <c r="Z304" s="1" t="str">
        <f>_xlfn.IFS(Table_1[[#This Row],[Region]]="Central","Chris",Table_1[[#This Row],[Region]]="East","Erin",Table_1[[#This Row],[Region]]="South","Sam",Table_1[[#This Row],[Region]]="West","William")</f>
        <v>Erin</v>
      </c>
    </row>
    <row r="305" spans="1:26" ht="14.4" x14ac:dyDescent="0.3">
      <c r="A305" s="4">
        <v>1133</v>
      </c>
      <c r="B305" s="3" t="s">
        <v>791</v>
      </c>
      <c r="C305" s="4" t="s">
        <v>49</v>
      </c>
      <c r="D305" s="4">
        <v>0.02</v>
      </c>
      <c r="E305" s="8">
        <v>4.9800000000000004</v>
      </c>
      <c r="F305" s="4">
        <v>6.07</v>
      </c>
      <c r="G305" s="1" t="s">
        <v>40</v>
      </c>
      <c r="H305" s="4" t="s">
        <v>73</v>
      </c>
      <c r="I305" s="4" t="s">
        <v>50</v>
      </c>
      <c r="J305" s="1" t="s">
        <v>90</v>
      </c>
      <c r="K305" s="4" t="s">
        <v>75</v>
      </c>
      <c r="L305" s="1" t="s">
        <v>789</v>
      </c>
      <c r="M305" s="4">
        <v>0.36</v>
      </c>
      <c r="N305" s="1" t="s">
        <v>34</v>
      </c>
      <c r="O305" s="4" t="s">
        <v>54</v>
      </c>
      <c r="P305" s="4" t="s">
        <v>189</v>
      </c>
      <c r="Q305" s="4" t="s">
        <v>792</v>
      </c>
      <c r="R305" s="4">
        <v>75234</v>
      </c>
      <c r="S305" s="2">
        <v>42030</v>
      </c>
      <c r="T305" s="2">
        <v>42032</v>
      </c>
      <c r="U305" s="6">
        <v>-46.92</v>
      </c>
      <c r="V305" s="4">
        <v>5</v>
      </c>
      <c r="W305" s="4">
        <v>27.76</v>
      </c>
      <c r="X305" s="4">
        <v>88105</v>
      </c>
      <c r="Y305" s="4">
        <f>DataSheet!$E305-DataSheet!$D305</f>
        <v>4.9600000000000009</v>
      </c>
      <c r="Z305" s="1" t="str">
        <f>_xlfn.IFS(Table_1[[#This Row],[Region]]="Central","Chris",Table_1[[#This Row],[Region]]="East","Erin",Table_1[[#This Row],[Region]]="South","Sam",Table_1[[#This Row],[Region]]="West","William")</f>
        <v>Chris</v>
      </c>
    </row>
    <row r="306" spans="1:26" ht="14.4" x14ac:dyDescent="0.3">
      <c r="A306" s="4">
        <v>2795</v>
      </c>
      <c r="B306" s="3" t="s">
        <v>793</v>
      </c>
      <c r="C306" s="4" t="s">
        <v>49</v>
      </c>
      <c r="D306" s="4">
        <v>0.04</v>
      </c>
      <c r="E306" s="8">
        <v>3.57</v>
      </c>
      <c r="F306" s="4">
        <v>4.17</v>
      </c>
      <c r="G306" s="1" t="s">
        <v>40</v>
      </c>
      <c r="H306" s="4" t="s">
        <v>96</v>
      </c>
      <c r="I306" s="4" t="s">
        <v>50</v>
      </c>
      <c r="J306" s="1" t="s">
        <v>51</v>
      </c>
      <c r="K306" s="4" t="s">
        <v>44</v>
      </c>
      <c r="L306" s="1" t="s">
        <v>794</v>
      </c>
      <c r="M306" s="4">
        <v>0.59</v>
      </c>
      <c r="N306" s="1" t="s">
        <v>34</v>
      </c>
      <c r="O306" s="4" t="s">
        <v>54</v>
      </c>
      <c r="P306" s="4" t="s">
        <v>215</v>
      </c>
      <c r="Q306" s="4" t="s">
        <v>795</v>
      </c>
      <c r="R306" s="4">
        <v>50401</v>
      </c>
      <c r="S306" s="2">
        <v>42030</v>
      </c>
      <c r="T306" s="2">
        <v>42032</v>
      </c>
      <c r="U306" s="6">
        <v>-69.91</v>
      </c>
      <c r="V306" s="4">
        <v>8</v>
      </c>
      <c r="W306" s="4">
        <v>30.9</v>
      </c>
      <c r="X306" s="4">
        <v>87556</v>
      </c>
      <c r="Y306" s="4">
        <f>DataSheet!$E306-DataSheet!$D306</f>
        <v>3.53</v>
      </c>
      <c r="Z306" s="1" t="str">
        <f>_xlfn.IFS(Table_1[[#This Row],[Region]]="Central","Chris",Table_1[[#This Row],[Region]]="East","Erin",Table_1[[#This Row],[Region]]="South","Sam",Table_1[[#This Row],[Region]]="West","William")</f>
        <v>Chris</v>
      </c>
    </row>
    <row r="307" spans="1:26" ht="14.4" x14ac:dyDescent="0.3">
      <c r="A307" s="4">
        <v>2795</v>
      </c>
      <c r="B307" s="3" t="s">
        <v>793</v>
      </c>
      <c r="C307" s="4" t="s">
        <v>49</v>
      </c>
      <c r="D307" s="4">
        <v>0.05</v>
      </c>
      <c r="E307" s="8">
        <v>200.99</v>
      </c>
      <c r="F307" s="4">
        <v>4.2</v>
      </c>
      <c r="G307" s="1" t="s">
        <v>40</v>
      </c>
      <c r="H307" s="4" t="s">
        <v>96</v>
      </c>
      <c r="I307" s="4" t="s">
        <v>42</v>
      </c>
      <c r="J307" s="1" t="s">
        <v>137</v>
      </c>
      <c r="K307" s="4" t="s">
        <v>75</v>
      </c>
      <c r="L307" s="1" t="s">
        <v>796</v>
      </c>
      <c r="M307" s="4">
        <v>0.59</v>
      </c>
      <c r="N307" s="1" t="s">
        <v>34</v>
      </c>
      <c r="O307" s="4" t="s">
        <v>54</v>
      </c>
      <c r="P307" s="4" t="s">
        <v>215</v>
      </c>
      <c r="Q307" s="4" t="s">
        <v>795</v>
      </c>
      <c r="R307" s="4">
        <v>50401</v>
      </c>
      <c r="S307" s="2">
        <v>42030</v>
      </c>
      <c r="T307" s="2">
        <v>42034</v>
      </c>
      <c r="U307" s="6">
        <v>1630.5252</v>
      </c>
      <c r="V307" s="4">
        <v>14</v>
      </c>
      <c r="W307" s="4">
        <v>2363.08</v>
      </c>
      <c r="X307" s="4">
        <v>87556</v>
      </c>
      <c r="Y307" s="4">
        <f>DataSheet!$E307-DataSheet!$D307</f>
        <v>200.94</v>
      </c>
      <c r="Z307" s="1" t="str">
        <f>_xlfn.IFS(Table_1[[#This Row],[Region]]="Central","Chris",Table_1[[#This Row],[Region]]="East","Erin",Table_1[[#This Row],[Region]]="South","Sam",Table_1[[#This Row],[Region]]="West","William")</f>
        <v>Chris</v>
      </c>
    </row>
    <row r="308" spans="1:26" ht="14.4" x14ac:dyDescent="0.3">
      <c r="A308" s="4">
        <v>2795</v>
      </c>
      <c r="B308" s="3" t="s">
        <v>793</v>
      </c>
      <c r="C308" s="4" t="s">
        <v>49</v>
      </c>
      <c r="D308" s="4">
        <v>7.0000000000000007E-2</v>
      </c>
      <c r="E308" s="8">
        <v>195.99</v>
      </c>
      <c r="F308" s="4">
        <v>8.99</v>
      </c>
      <c r="G308" s="1" t="s">
        <v>40</v>
      </c>
      <c r="H308" s="4" t="s">
        <v>96</v>
      </c>
      <c r="I308" s="4" t="s">
        <v>42</v>
      </c>
      <c r="J308" s="1" t="s">
        <v>137</v>
      </c>
      <c r="K308" s="4" t="s">
        <v>75</v>
      </c>
      <c r="L308" s="1" t="s">
        <v>797</v>
      </c>
      <c r="M308" s="4">
        <v>0.57999999999999996</v>
      </c>
      <c r="N308" s="1" t="s">
        <v>34</v>
      </c>
      <c r="O308" s="4" t="s">
        <v>54</v>
      </c>
      <c r="P308" s="4" t="s">
        <v>215</v>
      </c>
      <c r="Q308" s="4" t="s">
        <v>795</v>
      </c>
      <c r="R308" s="4">
        <v>50401</v>
      </c>
      <c r="S308" s="2">
        <v>42030</v>
      </c>
      <c r="T308" s="2">
        <v>42030</v>
      </c>
      <c r="U308" s="6">
        <v>-457.16</v>
      </c>
      <c r="V308" s="4">
        <v>2</v>
      </c>
      <c r="W308" s="4">
        <v>328.45</v>
      </c>
      <c r="X308" s="4">
        <v>87556</v>
      </c>
      <c r="Y308" s="4">
        <f>DataSheet!$E308-DataSheet!$D308</f>
        <v>195.92000000000002</v>
      </c>
      <c r="Z308" s="1" t="str">
        <f>_xlfn.IFS(Table_1[[#This Row],[Region]]="Central","Chris",Table_1[[#This Row],[Region]]="East","Erin",Table_1[[#This Row],[Region]]="South","Sam",Table_1[[#This Row],[Region]]="West","William")</f>
        <v>Chris</v>
      </c>
    </row>
    <row r="309" spans="1:26" ht="14.4" x14ac:dyDescent="0.3">
      <c r="A309" s="4">
        <v>3000</v>
      </c>
      <c r="B309" s="3" t="s">
        <v>798</v>
      </c>
      <c r="C309" s="4" t="s">
        <v>49</v>
      </c>
      <c r="D309" s="4">
        <v>0.01</v>
      </c>
      <c r="E309" s="8">
        <v>10.14</v>
      </c>
      <c r="F309" s="4">
        <v>2.27</v>
      </c>
      <c r="G309" s="1" t="s">
        <v>40</v>
      </c>
      <c r="H309" s="4" t="s">
        <v>41</v>
      </c>
      <c r="I309" s="4" t="s">
        <v>50</v>
      </c>
      <c r="J309" s="1" t="s">
        <v>90</v>
      </c>
      <c r="K309" s="4" t="s">
        <v>52</v>
      </c>
      <c r="L309" s="1" t="s">
        <v>173</v>
      </c>
      <c r="M309" s="4">
        <v>0.36</v>
      </c>
      <c r="N309" s="1" t="s">
        <v>34</v>
      </c>
      <c r="O309" s="4" t="s">
        <v>54</v>
      </c>
      <c r="P309" s="4" t="s">
        <v>291</v>
      </c>
      <c r="Q309" s="4" t="s">
        <v>799</v>
      </c>
      <c r="R309" s="4">
        <v>48342</v>
      </c>
      <c r="S309" s="2">
        <v>42030</v>
      </c>
      <c r="T309" s="2">
        <v>42032</v>
      </c>
      <c r="U309" s="6">
        <v>28.152000000000001</v>
      </c>
      <c r="V309" s="4">
        <v>4</v>
      </c>
      <c r="W309" s="4">
        <v>40.799999999999997</v>
      </c>
      <c r="X309" s="4">
        <v>87042</v>
      </c>
      <c r="Y309" s="4">
        <f>DataSheet!$E309-DataSheet!$D309</f>
        <v>10.130000000000001</v>
      </c>
      <c r="Z309" s="1" t="str">
        <f>_xlfn.IFS(Table_1[[#This Row],[Region]]="Central","Chris",Table_1[[#This Row],[Region]]="East","Erin",Table_1[[#This Row],[Region]]="South","Sam",Table_1[[#This Row],[Region]]="West","William")</f>
        <v>Chris</v>
      </c>
    </row>
    <row r="310" spans="1:26" ht="14.4" x14ac:dyDescent="0.3">
      <c r="A310" s="4">
        <v>3307</v>
      </c>
      <c r="B310" s="3" t="s">
        <v>800</v>
      </c>
      <c r="C310" s="4" t="s">
        <v>49</v>
      </c>
      <c r="D310" s="4">
        <v>7.0000000000000007E-2</v>
      </c>
      <c r="E310" s="8">
        <v>16.739999999999998</v>
      </c>
      <c r="F310" s="4">
        <v>7.04</v>
      </c>
      <c r="G310" s="1" t="s">
        <v>40</v>
      </c>
      <c r="H310" s="4" t="s">
        <v>29</v>
      </c>
      <c r="I310" s="4" t="s">
        <v>50</v>
      </c>
      <c r="J310" s="1" t="s">
        <v>80</v>
      </c>
      <c r="K310" s="4" t="s">
        <v>75</v>
      </c>
      <c r="L310" s="1" t="s">
        <v>801</v>
      </c>
      <c r="M310" s="4">
        <v>0.81</v>
      </c>
      <c r="N310" s="1" t="s">
        <v>34</v>
      </c>
      <c r="O310" s="4" t="s">
        <v>113</v>
      </c>
      <c r="P310" s="4" t="s">
        <v>405</v>
      </c>
      <c r="Q310" s="4" t="s">
        <v>802</v>
      </c>
      <c r="R310" s="4">
        <v>1001</v>
      </c>
      <c r="S310" s="2">
        <v>42030</v>
      </c>
      <c r="T310" s="2">
        <v>42037</v>
      </c>
      <c r="U310" s="6">
        <v>-114.2</v>
      </c>
      <c r="V310" s="4">
        <v>5</v>
      </c>
      <c r="W310" s="4">
        <v>80.58</v>
      </c>
      <c r="X310" s="4">
        <v>90462</v>
      </c>
      <c r="Y310" s="4">
        <f>DataSheet!$E310-DataSheet!$D310</f>
        <v>16.669999999999998</v>
      </c>
      <c r="Z310" s="1" t="str">
        <f>_xlfn.IFS(Table_1[[#This Row],[Region]]="Central","Chris",Table_1[[#This Row],[Region]]="East","Erin",Table_1[[#This Row],[Region]]="South","Sam",Table_1[[#This Row],[Region]]="West","William")</f>
        <v>Erin</v>
      </c>
    </row>
    <row r="311" spans="1:26" ht="14.4" x14ac:dyDescent="0.3">
      <c r="A311" s="4">
        <v>3311</v>
      </c>
      <c r="B311" s="3" t="s">
        <v>803</v>
      </c>
      <c r="C311" s="4" t="s">
        <v>49</v>
      </c>
      <c r="D311" s="4">
        <v>0.06</v>
      </c>
      <c r="E311" s="8">
        <v>6.45</v>
      </c>
      <c r="F311" s="4">
        <v>1.34</v>
      </c>
      <c r="G311" s="1" t="s">
        <v>40</v>
      </c>
      <c r="H311" s="4" t="s">
        <v>29</v>
      </c>
      <c r="I311" s="4" t="s">
        <v>50</v>
      </c>
      <c r="J311" s="1" t="s">
        <v>90</v>
      </c>
      <c r="K311" s="4" t="s">
        <v>52</v>
      </c>
      <c r="L311" s="1" t="s">
        <v>488</v>
      </c>
      <c r="M311" s="4">
        <v>0.36</v>
      </c>
      <c r="N311" s="1" t="s">
        <v>34</v>
      </c>
      <c r="O311" s="4" t="s">
        <v>113</v>
      </c>
      <c r="P311" s="4" t="s">
        <v>405</v>
      </c>
      <c r="Q311" s="4" t="s">
        <v>804</v>
      </c>
      <c r="R311" s="4">
        <v>1890</v>
      </c>
      <c r="S311" s="2">
        <v>42030</v>
      </c>
      <c r="T311" s="2">
        <v>42035</v>
      </c>
      <c r="U311" s="6">
        <v>39.426600000000001</v>
      </c>
      <c r="V311" s="4">
        <v>9</v>
      </c>
      <c r="W311" s="4">
        <v>57.14</v>
      </c>
      <c r="X311" s="4">
        <v>90462</v>
      </c>
      <c r="Y311" s="4">
        <f>DataSheet!$E311-DataSheet!$D311</f>
        <v>6.3900000000000006</v>
      </c>
      <c r="Z311" s="1" t="str">
        <f>_xlfn.IFS(Table_1[[#This Row],[Region]]="Central","Chris",Table_1[[#This Row],[Region]]="East","Erin",Table_1[[#This Row],[Region]]="South","Sam",Table_1[[#This Row],[Region]]="West","William")</f>
        <v>Erin</v>
      </c>
    </row>
    <row r="312" spans="1:26" ht="14.4" x14ac:dyDescent="0.3">
      <c r="A312" s="4">
        <v>3314</v>
      </c>
      <c r="B312" s="3" t="s">
        <v>805</v>
      </c>
      <c r="C312" s="4" t="s">
        <v>49</v>
      </c>
      <c r="D312" s="4">
        <v>0.05</v>
      </c>
      <c r="E312" s="8">
        <v>122.99</v>
      </c>
      <c r="F312" s="4">
        <v>70.2</v>
      </c>
      <c r="G312" s="1" t="s">
        <v>28</v>
      </c>
      <c r="H312" s="4" t="s">
        <v>29</v>
      </c>
      <c r="I312" s="4" t="s">
        <v>30</v>
      </c>
      <c r="J312" s="1" t="s">
        <v>111</v>
      </c>
      <c r="K312" s="4" t="s">
        <v>59</v>
      </c>
      <c r="L312" s="1" t="s">
        <v>806</v>
      </c>
      <c r="M312" s="4">
        <v>0.74</v>
      </c>
      <c r="N312" s="1" t="s">
        <v>34</v>
      </c>
      <c r="O312" s="4" t="s">
        <v>113</v>
      </c>
      <c r="P312" s="4" t="s">
        <v>399</v>
      </c>
      <c r="Q312" s="4" t="s">
        <v>807</v>
      </c>
      <c r="R312" s="4">
        <v>7024</v>
      </c>
      <c r="S312" s="2">
        <v>42030</v>
      </c>
      <c r="T312" s="2">
        <v>42034</v>
      </c>
      <c r="U312" s="6">
        <v>-722.23</v>
      </c>
      <c r="V312" s="4">
        <v>4</v>
      </c>
      <c r="W312" s="4">
        <v>498.31</v>
      </c>
      <c r="X312" s="4">
        <v>90462</v>
      </c>
      <c r="Y312" s="4">
        <f>DataSheet!$E312-DataSheet!$D312</f>
        <v>122.94</v>
      </c>
      <c r="Z312" s="1" t="str">
        <f>_xlfn.IFS(Table_1[[#This Row],[Region]]="Central","Chris",Table_1[[#This Row],[Region]]="East","Erin",Table_1[[#This Row],[Region]]="South","Sam",Table_1[[#This Row],[Region]]="West","William")</f>
        <v>Erin</v>
      </c>
    </row>
    <row r="313" spans="1:26" ht="14.4" x14ac:dyDescent="0.3">
      <c r="A313" s="4">
        <v>1946</v>
      </c>
      <c r="B313" s="3" t="s">
        <v>808</v>
      </c>
      <c r="C313" s="4" t="s">
        <v>118</v>
      </c>
      <c r="D313" s="4">
        <v>0.08</v>
      </c>
      <c r="E313" s="8">
        <v>90.98</v>
      </c>
      <c r="F313" s="4">
        <v>56.2</v>
      </c>
      <c r="G313" s="1" t="s">
        <v>40</v>
      </c>
      <c r="H313" s="4" t="s">
        <v>41</v>
      </c>
      <c r="I313" s="4" t="s">
        <v>30</v>
      </c>
      <c r="J313" s="1" t="s">
        <v>128</v>
      </c>
      <c r="K313" s="4" t="s">
        <v>146</v>
      </c>
      <c r="L313" s="1" t="s">
        <v>809</v>
      </c>
      <c r="M313" s="4">
        <v>0.74</v>
      </c>
      <c r="N313" s="1" t="s">
        <v>34</v>
      </c>
      <c r="O313" s="4" t="s">
        <v>113</v>
      </c>
      <c r="P313" s="4" t="s">
        <v>322</v>
      </c>
      <c r="Q313" s="4" t="s">
        <v>810</v>
      </c>
      <c r="R313" s="4">
        <v>15228</v>
      </c>
      <c r="S313" s="2">
        <v>42030</v>
      </c>
      <c r="T313" s="2">
        <v>42032</v>
      </c>
      <c r="U313" s="6">
        <v>-1920.9336000000001</v>
      </c>
      <c r="V313" s="4">
        <v>12</v>
      </c>
      <c r="W313" s="4">
        <v>1058.3599999999999</v>
      </c>
      <c r="X313" s="4">
        <v>86331</v>
      </c>
      <c r="Y313" s="4">
        <f>DataSheet!$E313-DataSheet!$D313</f>
        <v>90.9</v>
      </c>
      <c r="Z313" s="1" t="str">
        <f>_xlfn.IFS(Table_1[[#This Row],[Region]]="Central","Chris",Table_1[[#This Row],[Region]]="East","Erin",Table_1[[#This Row],[Region]]="South","Sam",Table_1[[#This Row],[Region]]="West","William")</f>
        <v>Erin</v>
      </c>
    </row>
    <row r="314" spans="1:26" ht="14.4" x14ac:dyDescent="0.3">
      <c r="A314" s="4">
        <v>1946</v>
      </c>
      <c r="B314" s="3" t="s">
        <v>808</v>
      </c>
      <c r="C314" s="4" t="s">
        <v>118</v>
      </c>
      <c r="D314" s="4">
        <v>7.0000000000000007E-2</v>
      </c>
      <c r="E314" s="8">
        <v>5.98</v>
      </c>
      <c r="F314" s="4">
        <v>5.35</v>
      </c>
      <c r="G314" s="1" t="s">
        <v>40</v>
      </c>
      <c r="H314" s="4" t="s">
        <v>41</v>
      </c>
      <c r="I314" s="4" t="s">
        <v>50</v>
      </c>
      <c r="J314" s="1" t="s">
        <v>90</v>
      </c>
      <c r="K314" s="4" t="s">
        <v>75</v>
      </c>
      <c r="L314" s="1" t="s">
        <v>811</v>
      </c>
      <c r="M314" s="4">
        <v>0.4</v>
      </c>
      <c r="N314" s="1" t="s">
        <v>34</v>
      </c>
      <c r="O314" s="4" t="s">
        <v>113</v>
      </c>
      <c r="P314" s="4" t="s">
        <v>322</v>
      </c>
      <c r="Q314" s="4" t="s">
        <v>810</v>
      </c>
      <c r="R314" s="4">
        <v>15228</v>
      </c>
      <c r="S314" s="2">
        <v>42030</v>
      </c>
      <c r="T314" s="2">
        <v>42032</v>
      </c>
      <c r="U314" s="6">
        <v>-37.175199999999997</v>
      </c>
      <c r="V314" s="4">
        <v>3</v>
      </c>
      <c r="W314" s="4">
        <v>18.309999999999999</v>
      </c>
      <c r="X314" s="4">
        <v>86331</v>
      </c>
      <c r="Y314" s="4">
        <f>DataSheet!$E314-DataSheet!$D314</f>
        <v>5.91</v>
      </c>
      <c r="Z314" s="1" t="str">
        <f>_xlfn.IFS(Table_1[[#This Row],[Region]]="Central","Chris",Table_1[[#This Row],[Region]]="East","Erin",Table_1[[#This Row],[Region]]="South","Sam",Table_1[[#This Row],[Region]]="West","William")</f>
        <v>Erin</v>
      </c>
    </row>
    <row r="315" spans="1:26" ht="14.4" x14ac:dyDescent="0.3">
      <c r="A315" s="4">
        <v>3361</v>
      </c>
      <c r="B315" s="3" t="s">
        <v>812</v>
      </c>
      <c r="C315" s="4" t="s">
        <v>118</v>
      </c>
      <c r="D315" s="4">
        <v>0.04</v>
      </c>
      <c r="E315" s="8">
        <v>7.96</v>
      </c>
      <c r="F315" s="4">
        <v>4.95</v>
      </c>
      <c r="G315" s="1" t="s">
        <v>40</v>
      </c>
      <c r="H315" s="4" t="s">
        <v>73</v>
      </c>
      <c r="I315" s="4" t="s">
        <v>30</v>
      </c>
      <c r="J315" s="1" t="s">
        <v>128</v>
      </c>
      <c r="K315" s="4" t="s">
        <v>75</v>
      </c>
      <c r="L315" s="1" t="s">
        <v>813</v>
      </c>
      <c r="M315" s="4">
        <v>0.41</v>
      </c>
      <c r="N315" s="1" t="s">
        <v>34</v>
      </c>
      <c r="O315" s="4" t="s">
        <v>54</v>
      </c>
      <c r="P315" s="4" t="s">
        <v>359</v>
      </c>
      <c r="Q315" s="4" t="s">
        <v>814</v>
      </c>
      <c r="R315" s="4">
        <v>53095</v>
      </c>
      <c r="S315" s="2">
        <v>42030</v>
      </c>
      <c r="T315" s="2">
        <v>42030</v>
      </c>
      <c r="U315" s="6">
        <v>-7.73</v>
      </c>
      <c r="V315" s="4">
        <v>15</v>
      </c>
      <c r="W315" s="4">
        <v>116.11</v>
      </c>
      <c r="X315" s="4">
        <v>91436</v>
      </c>
      <c r="Y315" s="4">
        <f>DataSheet!$E315-DataSheet!$D315</f>
        <v>7.92</v>
      </c>
      <c r="Z315" s="1" t="str">
        <f>_xlfn.IFS(Table_1[[#This Row],[Region]]="Central","Chris",Table_1[[#This Row],[Region]]="East","Erin",Table_1[[#This Row],[Region]]="South","Sam",Table_1[[#This Row],[Region]]="West","William")</f>
        <v>Chris</v>
      </c>
    </row>
    <row r="316" spans="1:26" ht="14.4" x14ac:dyDescent="0.3">
      <c r="A316" s="4">
        <v>2264</v>
      </c>
      <c r="B316" s="3" t="s">
        <v>815</v>
      </c>
      <c r="C316" s="4" t="s">
        <v>72</v>
      </c>
      <c r="D316" s="4">
        <v>0.09</v>
      </c>
      <c r="E316" s="8">
        <v>207.48</v>
      </c>
      <c r="F316" s="4">
        <v>0.99</v>
      </c>
      <c r="G316" s="1" t="s">
        <v>40</v>
      </c>
      <c r="H316" s="4" t="s">
        <v>96</v>
      </c>
      <c r="I316" s="4" t="s">
        <v>50</v>
      </c>
      <c r="J316" s="1" t="s">
        <v>97</v>
      </c>
      <c r="K316" s="4" t="s">
        <v>75</v>
      </c>
      <c r="L316" s="1" t="s">
        <v>638</v>
      </c>
      <c r="M316" s="4">
        <v>0.55000000000000004</v>
      </c>
      <c r="N316" s="1" t="s">
        <v>34</v>
      </c>
      <c r="O316" s="4" t="s">
        <v>54</v>
      </c>
      <c r="P316" s="4" t="s">
        <v>82</v>
      </c>
      <c r="Q316" s="4" t="s">
        <v>816</v>
      </c>
      <c r="R316" s="4">
        <v>64804</v>
      </c>
      <c r="S316" s="2">
        <v>42030</v>
      </c>
      <c r="T316" s="2">
        <v>42033</v>
      </c>
      <c r="U316" s="6">
        <v>359.83</v>
      </c>
      <c r="V316" s="4">
        <v>3</v>
      </c>
      <c r="W316" s="4">
        <v>577.75</v>
      </c>
      <c r="X316" s="4">
        <v>86611</v>
      </c>
      <c r="Y316" s="4">
        <f>DataSheet!$E316-DataSheet!$D316</f>
        <v>207.39</v>
      </c>
      <c r="Z316" s="1" t="str">
        <f>_xlfn.IFS(Table_1[[#This Row],[Region]]="Central","Chris",Table_1[[#This Row],[Region]]="East","Erin",Table_1[[#This Row],[Region]]="South","Sam",Table_1[[#This Row],[Region]]="West","William")</f>
        <v>Chris</v>
      </c>
    </row>
    <row r="317" spans="1:26" ht="14.4" x14ac:dyDescent="0.3">
      <c r="A317" s="4">
        <v>483</v>
      </c>
      <c r="B317" s="3" t="s">
        <v>817</v>
      </c>
      <c r="C317" s="4" t="s">
        <v>27</v>
      </c>
      <c r="D317" s="4">
        <v>0.03</v>
      </c>
      <c r="E317" s="8">
        <v>11.97</v>
      </c>
      <c r="F317" s="4">
        <v>4.9800000000000004</v>
      </c>
      <c r="G317" s="1" t="s">
        <v>40</v>
      </c>
      <c r="H317" s="4" t="s">
        <v>96</v>
      </c>
      <c r="I317" s="4" t="s">
        <v>50</v>
      </c>
      <c r="J317" s="1" t="s">
        <v>97</v>
      </c>
      <c r="K317" s="4" t="s">
        <v>75</v>
      </c>
      <c r="L317" s="1" t="s">
        <v>818</v>
      </c>
      <c r="M317" s="4">
        <v>0.57999999999999996</v>
      </c>
      <c r="N317" s="1" t="s">
        <v>34</v>
      </c>
      <c r="O317" s="4" t="s">
        <v>54</v>
      </c>
      <c r="P317" s="4" t="s">
        <v>105</v>
      </c>
      <c r="Q317" s="4" t="s">
        <v>819</v>
      </c>
      <c r="R317" s="4">
        <v>60543</v>
      </c>
      <c r="S317" s="2">
        <v>42031</v>
      </c>
      <c r="T317" s="2">
        <v>42032</v>
      </c>
      <c r="U317" s="6">
        <v>-18.190000000000001</v>
      </c>
      <c r="V317" s="4">
        <v>6</v>
      </c>
      <c r="W317" s="4">
        <v>73.180000000000007</v>
      </c>
      <c r="X317" s="4">
        <v>90353</v>
      </c>
      <c r="Y317" s="4">
        <f>DataSheet!$E317-DataSheet!$D317</f>
        <v>11.940000000000001</v>
      </c>
      <c r="Z317" s="1" t="str">
        <f>_xlfn.IFS(Table_1[[#This Row],[Region]]="Central","Chris",Table_1[[#This Row],[Region]]="East","Erin",Table_1[[#This Row],[Region]]="South","Sam",Table_1[[#This Row],[Region]]="West","William")</f>
        <v>Chris</v>
      </c>
    </row>
    <row r="318" spans="1:26" ht="14.4" x14ac:dyDescent="0.3">
      <c r="A318" s="4">
        <v>2979</v>
      </c>
      <c r="B318" s="3" t="s">
        <v>820</v>
      </c>
      <c r="C318" s="4" t="s">
        <v>27</v>
      </c>
      <c r="D318" s="4">
        <v>0.09</v>
      </c>
      <c r="E318" s="8">
        <v>2.94</v>
      </c>
      <c r="F318" s="4">
        <v>0.7</v>
      </c>
      <c r="G318" s="1" t="s">
        <v>40</v>
      </c>
      <c r="H318" s="4" t="s">
        <v>96</v>
      </c>
      <c r="I318" s="4" t="s">
        <v>50</v>
      </c>
      <c r="J318" s="1" t="s">
        <v>51</v>
      </c>
      <c r="K318" s="4" t="s">
        <v>52</v>
      </c>
      <c r="L318" s="1" t="s">
        <v>821</v>
      </c>
      <c r="M318" s="4">
        <v>0.57999999999999996</v>
      </c>
      <c r="N318" s="1" t="s">
        <v>34</v>
      </c>
      <c r="O318" s="4" t="s">
        <v>54</v>
      </c>
      <c r="P318" s="4" t="s">
        <v>567</v>
      </c>
      <c r="Q318" s="4" t="s">
        <v>822</v>
      </c>
      <c r="R318" s="4">
        <v>58601</v>
      </c>
      <c r="S318" s="2">
        <v>42031</v>
      </c>
      <c r="T318" s="2">
        <v>42032</v>
      </c>
      <c r="U318" s="6">
        <v>6.3840000000000003</v>
      </c>
      <c r="V318" s="4">
        <v>9</v>
      </c>
      <c r="W318" s="4">
        <v>25.22</v>
      </c>
      <c r="X318" s="4">
        <v>86544</v>
      </c>
      <c r="Y318" s="4">
        <f>DataSheet!$E318-DataSheet!$D318</f>
        <v>2.85</v>
      </c>
      <c r="Z318" s="1" t="str">
        <f>_xlfn.IFS(Table_1[[#This Row],[Region]]="Central","Chris",Table_1[[#This Row],[Region]]="East","Erin",Table_1[[#This Row],[Region]]="South","Sam",Table_1[[#This Row],[Region]]="West","William")</f>
        <v>Chris</v>
      </c>
    </row>
    <row r="319" spans="1:26" ht="14.4" x14ac:dyDescent="0.3">
      <c r="A319" s="4">
        <v>2980</v>
      </c>
      <c r="B319" s="3" t="s">
        <v>823</v>
      </c>
      <c r="C319" s="4" t="s">
        <v>27</v>
      </c>
      <c r="D319" s="4">
        <v>0.03</v>
      </c>
      <c r="E319" s="8">
        <v>43.98</v>
      </c>
      <c r="F319" s="4">
        <v>8.99</v>
      </c>
      <c r="G319" s="1" t="s">
        <v>40</v>
      </c>
      <c r="H319" s="4" t="s">
        <v>96</v>
      </c>
      <c r="I319" s="4" t="s">
        <v>50</v>
      </c>
      <c r="J319" s="1" t="s">
        <v>51</v>
      </c>
      <c r="K319" s="4" t="s">
        <v>44</v>
      </c>
      <c r="L319" s="1" t="s">
        <v>824</v>
      </c>
      <c r="M319" s="4">
        <v>0.57999999999999996</v>
      </c>
      <c r="N319" s="1" t="s">
        <v>34</v>
      </c>
      <c r="O319" s="4" t="s">
        <v>113</v>
      </c>
      <c r="P319" s="4" t="s">
        <v>319</v>
      </c>
      <c r="Q319" s="4" t="s">
        <v>825</v>
      </c>
      <c r="R319" s="4">
        <v>44870</v>
      </c>
      <c r="S319" s="2">
        <v>42031</v>
      </c>
      <c r="T319" s="2">
        <v>42033</v>
      </c>
      <c r="U319" s="6">
        <v>274.0788</v>
      </c>
      <c r="V319" s="4">
        <v>10</v>
      </c>
      <c r="W319" s="4">
        <v>454.4</v>
      </c>
      <c r="X319" s="4">
        <v>86544</v>
      </c>
      <c r="Y319" s="4">
        <f>DataSheet!$E319-DataSheet!$D319</f>
        <v>43.949999999999996</v>
      </c>
      <c r="Z319" s="1" t="str">
        <f>_xlfn.IFS(Table_1[[#This Row],[Region]]="Central","Chris",Table_1[[#This Row],[Region]]="East","Erin",Table_1[[#This Row],[Region]]="South","Sam",Table_1[[#This Row],[Region]]="West","William")</f>
        <v>Erin</v>
      </c>
    </row>
    <row r="320" spans="1:26" ht="14.4" x14ac:dyDescent="0.3">
      <c r="A320" s="4">
        <v>2980</v>
      </c>
      <c r="B320" s="3" t="s">
        <v>823</v>
      </c>
      <c r="C320" s="4" t="s">
        <v>27</v>
      </c>
      <c r="D320" s="4">
        <v>0.06</v>
      </c>
      <c r="E320" s="8">
        <v>1.1399999999999999</v>
      </c>
      <c r="F320" s="4">
        <v>0.7</v>
      </c>
      <c r="G320" s="1" t="s">
        <v>40</v>
      </c>
      <c r="H320" s="4" t="s">
        <v>96</v>
      </c>
      <c r="I320" s="4" t="s">
        <v>50</v>
      </c>
      <c r="J320" s="1" t="s">
        <v>178</v>
      </c>
      <c r="K320" s="4" t="s">
        <v>52</v>
      </c>
      <c r="L320" s="1" t="s">
        <v>826</v>
      </c>
      <c r="M320" s="4">
        <v>0.38</v>
      </c>
      <c r="N320" s="1" t="s">
        <v>34</v>
      </c>
      <c r="O320" s="4" t="s">
        <v>113</v>
      </c>
      <c r="P320" s="4" t="s">
        <v>319</v>
      </c>
      <c r="Q320" s="4" t="s">
        <v>825</v>
      </c>
      <c r="R320" s="4">
        <v>44870</v>
      </c>
      <c r="S320" s="2">
        <v>42031</v>
      </c>
      <c r="T320" s="2">
        <v>42034</v>
      </c>
      <c r="U320" s="6">
        <v>-3.782</v>
      </c>
      <c r="V320" s="4">
        <v>13</v>
      </c>
      <c r="W320" s="4">
        <v>14.53</v>
      </c>
      <c r="X320" s="4">
        <v>86544</v>
      </c>
      <c r="Y320" s="4">
        <f>DataSheet!$E320-DataSheet!$D320</f>
        <v>1.0799999999999998</v>
      </c>
      <c r="Z320" s="1" t="str">
        <f>_xlfn.IFS(Table_1[[#This Row],[Region]]="Central","Chris",Table_1[[#This Row],[Region]]="East","Erin",Table_1[[#This Row],[Region]]="South","Sam",Table_1[[#This Row],[Region]]="West","William")</f>
        <v>Erin</v>
      </c>
    </row>
    <row r="321" spans="1:26" ht="14.4" x14ac:dyDescent="0.3">
      <c r="A321" s="4">
        <v>2254</v>
      </c>
      <c r="B321" s="3" t="s">
        <v>827</v>
      </c>
      <c r="C321" s="4" t="s">
        <v>49</v>
      </c>
      <c r="D321" s="4">
        <v>0.1</v>
      </c>
      <c r="E321" s="8">
        <v>6.3</v>
      </c>
      <c r="F321" s="4">
        <v>0.5</v>
      </c>
      <c r="G321" s="1" t="s">
        <v>40</v>
      </c>
      <c r="H321" s="4" t="s">
        <v>96</v>
      </c>
      <c r="I321" s="4" t="s">
        <v>50</v>
      </c>
      <c r="J321" s="1" t="s">
        <v>154</v>
      </c>
      <c r="K321" s="4" t="s">
        <v>75</v>
      </c>
      <c r="L321" s="1" t="s">
        <v>828</v>
      </c>
      <c r="M321" s="4">
        <v>0.39</v>
      </c>
      <c r="N321" s="1" t="s">
        <v>34</v>
      </c>
      <c r="O321" s="4" t="s">
        <v>35</v>
      </c>
      <c r="P321" s="4" t="s">
        <v>390</v>
      </c>
      <c r="Q321" s="4" t="s">
        <v>829</v>
      </c>
      <c r="R321" s="4">
        <v>42003</v>
      </c>
      <c r="S321" s="2">
        <v>42031</v>
      </c>
      <c r="T321" s="2">
        <v>42036</v>
      </c>
      <c r="U321" s="6">
        <v>-464.28199999999998</v>
      </c>
      <c r="V321" s="4">
        <v>12</v>
      </c>
      <c r="W321" s="4">
        <v>68.72</v>
      </c>
      <c r="X321" s="4">
        <v>89278</v>
      </c>
      <c r="Y321" s="4">
        <f>DataSheet!$E321-DataSheet!$D321</f>
        <v>6.2</v>
      </c>
      <c r="Z321" s="1" t="str">
        <f>_xlfn.IFS(Table_1[[#This Row],[Region]]="Central","Chris",Table_1[[#This Row],[Region]]="East","Erin",Table_1[[#This Row],[Region]]="South","Sam",Table_1[[#This Row],[Region]]="West","William")</f>
        <v>Sam</v>
      </c>
    </row>
    <row r="322" spans="1:26" ht="14.4" x14ac:dyDescent="0.3">
      <c r="A322" s="4">
        <v>2178</v>
      </c>
      <c r="B322" s="3" t="s">
        <v>830</v>
      </c>
      <c r="C322" s="4" t="s">
        <v>118</v>
      </c>
      <c r="D322" s="4">
        <v>0.08</v>
      </c>
      <c r="E322" s="8">
        <v>2.94</v>
      </c>
      <c r="F322" s="4">
        <v>0.96</v>
      </c>
      <c r="G322" s="1" t="s">
        <v>40</v>
      </c>
      <c r="H322" s="4" t="s">
        <v>29</v>
      </c>
      <c r="I322" s="4" t="s">
        <v>50</v>
      </c>
      <c r="J322" s="1" t="s">
        <v>51</v>
      </c>
      <c r="K322" s="4" t="s">
        <v>52</v>
      </c>
      <c r="L322" s="1" t="s">
        <v>831</v>
      </c>
      <c r="M322" s="4">
        <v>0.57999999999999996</v>
      </c>
      <c r="N322" s="1" t="s">
        <v>34</v>
      </c>
      <c r="O322" s="4" t="s">
        <v>113</v>
      </c>
      <c r="P322" s="4" t="s">
        <v>405</v>
      </c>
      <c r="Q322" s="4" t="s">
        <v>832</v>
      </c>
      <c r="R322" s="4">
        <v>1610</v>
      </c>
      <c r="S322" s="2">
        <v>42031</v>
      </c>
      <c r="T322" s="2">
        <v>42033</v>
      </c>
      <c r="U322" s="6">
        <v>-1.18</v>
      </c>
      <c r="V322" s="4">
        <v>9</v>
      </c>
      <c r="W322" s="4">
        <v>25.35</v>
      </c>
      <c r="X322" s="4">
        <v>89465</v>
      </c>
      <c r="Y322" s="4">
        <f>DataSheet!$E322-DataSheet!$D322</f>
        <v>2.86</v>
      </c>
      <c r="Z322" s="1" t="str">
        <f>_xlfn.IFS(Table_1[[#This Row],[Region]]="Central","Chris",Table_1[[#This Row],[Region]]="East","Erin",Table_1[[#This Row],[Region]]="South","Sam",Table_1[[#This Row],[Region]]="West","William")</f>
        <v>Erin</v>
      </c>
    </row>
    <row r="323" spans="1:26" ht="14.4" x14ac:dyDescent="0.3">
      <c r="A323" s="4">
        <v>3347</v>
      </c>
      <c r="B323" s="3" t="s">
        <v>267</v>
      </c>
      <c r="C323" s="4" t="s">
        <v>118</v>
      </c>
      <c r="D323" s="4">
        <v>0.02</v>
      </c>
      <c r="E323" s="8">
        <v>110.99</v>
      </c>
      <c r="F323" s="4">
        <v>2.5</v>
      </c>
      <c r="G323" s="1" t="s">
        <v>40</v>
      </c>
      <c r="H323" s="4" t="s">
        <v>41</v>
      </c>
      <c r="I323" s="4" t="s">
        <v>42</v>
      </c>
      <c r="J323" s="1" t="s">
        <v>137</v>
      </c>
      <c r="K323" s="4" t="s">
        <v>75</v>
      </c>
      <c r="L323" s="1" t="s">
        <v>138</v>
      </c>
      <c r="M323" s="4">
        <v>0.56999999999999995</v>
      </c>
      <c r="N323" s="1" t="s">
        <v>34</v>
      </c>
      <c r="O323" s="4" t="s">
        <v>35</v>
      </c>
      <c r="P323" s="4" t="s">
        <v>125</v>
      </c>
      <c r="Q323" s="4" t="s">
        <v>269</v>
      </c>
      <c r="R323" s="4">
        <v>33411</v>
      </c>
      <c r="S323" s="2">
        <v>42031</v>
      </c>
      <c r="T323" s="2">
        <v>42033</v>
      </c>
      <c r="U323" s="6">
        <v>-39.808999999999997</v>
      </c>
      <c r="V323" s="4">
        <v>1</v>
      </c>
      <c r="W323" s="4">
        <v>94.3</v>
      </c>
      <c r="X323" s="4">
        <v>89356</v>
      </c>
      <c r="Y323" s="4">
        <f>DataSheet!$E323-DataSheet!$D323</f>
        <v>110.97</v>
      </c>
      <c r="Z323" s="1" t="str">
        <f>_xlfn.IFS(Table_1[[#This Row],[Region]]="Central","Chris",Table_1[[#This Row],[Region]]="East","Erin",Table_1[[#This Row],[Region]]="South","Sam",Table_1[[#This Row],[Region]]="West","William")</f>
        <v>Sam</v>
      </c>
    </row>
    <row r="324" spans="1:26" ht="14.4" x14ac:dyDescent="0.3">
      <c r="A324" s="4">
        <v>129</v>
      </c>
      <c r="B324" s="3" t="s">
        <v>833</v>
      </c>
      <c r="C324" s="4" t="s">
        <v>72</v>
      </c>
      <c r="D324" s="4">
        <v>0.02</v>
      </c>
      <c r="E324" s="8">
        <v>1.74</v>
      </c>
      <c r="F324" s="4">
        <v>4.08</v>
      </c>
      <c r="G324" s="1" t="s">
        <v>40</v>
      </c>
      <c r="H324" s="4" t="s">
        <v>29</v>
      </c>
      <c r="I324" s="4" t="s">
        <v>30</v>
      </c>
      <c r="J324" s="1" t="s">
        <v>128</v>
      </c>
      <c r="K324" s="4" t="s">
        <v>44</v>
      </c>
      <c r="L324" s="1" t="s">
        <v>772</v>
      </c>
      <c r="M324" s="4">
        <v>0.53</v>
      </c>
      <c r="N324" s="1" t="s">
        <v>34</v>
      </c>
      <c r="O324" s="4" t="s">
        <v>54</v>
      </c>
      <c r="P324" s="4" t="s">
        <v>105</v>
      </c>
      <c r="Q324" s="4" t="s">
        <v>834</v>
      </c>
      <c r="R324" s="4">
        <v>62002</v>
      </c>
      <c r="S324" s="2">
        <v>42031</v>
      </c>
      <c r="T324" s="2">
        <v>42032</v>
      </c>
      <c r="U324" s="6">
        <v>-37.39</v>
      </c>
      <c r="V324" s="4">
        <v>5</v>
      </c>
      <c r="W324" s="4">
        <v>10.23</v>
      </c>
      <c r="X324" s="4">
        <v>86693</v>
      </c>
      <c r="Y324" s="4">
        <f>DataSheet!$E324-DataSheet!$D324</f>
        <v>1.72</v>
      </c>
      <c r="Z324" s="1" t="str">
        <f>_xlfn.IFS(Table_1[[#This Row],[Region]]="Central","Chris",Table_1[[#This Row],[Region]]="East","Erin",Table_1[[#This Row],[Region]]="South","Sam",Table_1[[#This Row],[Region]]="West","William")</f>
        <v>Chris</v>
      </c>
    </row>
    <row r="325" spans="1:26" ht="14.4" x14ac:dyDescent="0.3">
      <c r="A325" s="4">
        <v>898</v>
      </c>
      <c r="B325" s="3" t="s">
        <v>426</v>
      </c>
      <c r="C325" s="4" t="s">
        <v>72</v>
      </c>
      <c r="D325" s="4">
        <v>0.02</v>
      </c>
      <c r="E325" s="8">
        <v>12.53</v>
      </c>
      <c r="F325" s="4">
        <v>0.49</v>
      </c>
      <c r="G325" s="1" t="s">
        <v>40</v>
      </c>
      <c r="H325" s="4" t="s">
        <v>29</v>
      </c>
      <c r="I325" s="4" t="s">
        <v>50</v>
      </c>
      <c r="J325" s="1" t="s">
        <v>154</v>
      </c>
      <c r="K325" s="4" t="s">
        <v>75</v>
      </c>
      <c r="L325" s="1" t="s">
        <v>155</v>
      </c>
      <c r="M325" s="4">
        <v>0.38</v>
      </c>
      <c r="N325" s="1" t="s">
        <v>34</v>
      </c>
      <c r="O325" s="4" t="s">
        <v>113</v>
      </c>
      <c r="P325" s="4" t="s">
        <v>114</v>
      </c>
      <c r="Q325" s="4" t="s">
        <v>115</v>
      </c>
      <c r="R325" s="4">
        <v>10039</v>
      </c>
      <c r="S325" s="2">
        <v>42031</v>
      </c>
      <c r="T325" s="2">
        <v>42031</v>
      </c>
      <c r="U325" s="6">
        <v>263.39999999999998</v>
      </c>
      <c r="V325" s="4">
        <v>47</v>
      </c>
      <c r="W325" s="4">
        <v>594.44000000000005</v>
      </c>
      <c r="X325" s="4">
        <v>9606</v>
      </c>
      <c r="Y325" s="4">
        <f>DataSheet!$E325-DataSheet!$D325</f>
        <v>12.51</v>
      </c>
      <c r="Z325" s="1" t="str">
        <f>_xlfn.IFS(Table_1[[#This Row],[Region]]="Central","Chris",Table_1[[#This Row],[Region]]="East","Erin",Table_1[[#This Row],[Region]]="South","Sam",Table_1[[#This Row],[Region]]="West","William")</f>
        <v>Erin</v>
      </c>
    </row>
    <row r="326" spans="1:26" ht="14.4" x14ac:dyDescent="0.3">
      <c r="A326" s="4">
        <v>898</v>
      </c>
      <c r="B326" s="3" t="s">
        <v>426</v>
      </c>
      <c r="C326" s="4" t="s">
        <v>72</v>
      </c>
      <c r="D326" s="4">
        <v>7.0000000000000007E-2</v>
      </c>
      <c r="E326" s="8">
        <v>5.18</v>
      </c>
      <c r="F326" s="4">
        <v>2.04</v>
      </c>
      <c r="G326" s="1" t="s">
        <v>89</v>
      </c>
      <c r="H326" s="4" t="s">
        <v>29</v>
      </c>
      <c r="I326" s="4" t="s">
        <v>50</v>
      </c>
      <c r="J326" s="1" t="s">
        <v>90</v>
      </c>
      <c r="K326" s="4" t="s">
        <v>52</v>
      </c>
      <c r="L326" s="1" t="s">
        <v>835</v>
      </c>
      <c r="M326" s="4">
        <v>0.36</v>
      </c>
      <c r="N326" s="1" t="s">
        <v>34</v>
      </c>
      <c r="O326" s="4" t="s">
        <v>113</v>
      </c>
      <c r="P326" s="4" t="s">
        <v>114</v>
      </c>
      <c r="Q326" s="4" t="s">
        <v>115</v>
      </c>
      <c r="R326" s="4">
        <v>10039</v>
      </c>
      <c r="S326" s="2">
        <v>42031</v>
      </c>
      <c r="T326" s="2">
        <v>42033</v>
      </c>
      <c r="U326" s="6">
        <v>37.31</v>
      </c>
      <c r="V326" s="4">
        <v>44</v>
      </c>
      <c r="W326" s="4">
        <v>228.5</v>
      </c>
      <c r="X326" s="4">
        <v>9606</v>
      </c>
      <c r="Y326" s="4">
        <f>DataSheet!$E326-DataSheet!$D326</f>
        <v>5.1099999999999994</v>
      </c>
      <c r="Z326" s="1" t="str">
        <f>_xlfn.IFS(Table_1[[#This Row],[Region]]="Central","Chris",Table_1[[#This Row],[Region]]="East","Erin",Table_1[[#This Row],[Region]]="South","Sam",Table_1[[#This Row],[Region]]="West","William")</f>
        <v>Erin</v>
      </c>
    </row>
    <row r="327" spans="1:26" ht="14.4" x14ac:dyDescent="0.3">
      <c r="A327" s="4">
        <v>899</v>
      </c>
      <c r="B327" s="3" t="s">
        <v>428</v>
      </c>
      <c r="C327" s="4" t="s">
        <v>72</v>
      </c>
      <c r="D327" s="4">
        <v>0.02</v>
      </c>
      <c r="E327" s="8">
        <v>12.53</v>
      </c>
      <c r="F327" s="4">
        <v>0.49</v>
      </c>
      <c r="G327" s="1" t="s">
        <v>40</v>
      </c>
      <c r="H327" s="4" t="s">
        <v>29</v>
      </c>
      <c r="I327" s="4" t="s">
        <v>50</v>
      </c>
      <c r="J327" s="1" t="s">
        <v>154</v>
      </c>
      <c r="K327" s="4" t="s">
        <v>75</v>
      </c>
      <c r="L327" s="1" t="s">
        <v>155</v>
      </c>
      <c r="M327" s="4">
        <v>0.38</v>
      </c>
      <c r="N327" s="1" t="s">
        <v>34</v>
      </c>
      <c r="O327" s="4" t="s">
        <v>113</v>
      </c>
      <c r="P327" s="4" t="s">
        <v>322</v>
      </c>
      <c r="Q327" s="4" t="s">
        <v>429</v>
      </c>
      <c r="R327" s="4">
        <v>16602</v>
      </c>
      <c r="S327" s="2">
        <v>42031</v>
      </c>
      <c r="T327" s="2">
        <v>42031</v>
      </c>
      <c r="U327" s="6">
        <v>104.7213</v>
      </c>
      <c r="V327" s="4">
        <v>12</v>
      </c>
      <c r="W327" s="4">
        <v>151.77000000000001</v>
      </c>
      <c r="X327" s="4">
        <v>86264</v>
      </c>
      <c r="Y327" s="4">
        <f>DataSheet!$E327-DataSheet!$D327</f>
        <v>12.51</v>
      </c>
      <c r="Z327" s="1" t="str">
        <f>_xlfn.IFS(Table_1[[#This Row],[Region]]="Central","Chris",Table_1[[#This Row],[Region]]="East","Erin",Table_1[[#This Row],[Region]]="South","Sam",Table_1[[#This Row],[Region]]="West","William")</f>
        <v>Erin</v>
      </c>
    </row>
    <row r="328" spans="1:26" ht="14.4" x14ac:dyDescent="0.3">
      <c r="A328" s="4">
        <v>899</v>
      </c>
      <c r="B328" s="3" t="s">
        <v>428</v>
      </c>
      <c r="C328" s="4" t="s">
        <v>72</v>
      </c>
      <c r="D328" s="4">
        <v>7.0000000000000007E-2</v>
      </c>
      <c r="E328" s="8">
        <v>5.18</v>
      </c>
      <c r="F328" s="4">
        <v>2.04</v>
      </c>
      <c r="G328" s="1" t="s">
        <v>89</v>
      </c>
      <c r="H328" s="4" t="s">
        <v>29</v>
      </c>
      <c r="I328" s="4" t="s">
        <v>50</v>
      </c>
      <c r="J328" s="1" t="s">
        <v>90</v>
      </c>
      <c r="K328" s="4" t="s">
        <v>52</v>
      </c>
      <c r="L328" s="1" t="s">
        <v>835</v>
      </c>
      <c r="M328" s="4">
        <v>0.36</v>
      </c>
      <c r="N328" s="1" t="s">
        <v>34</v>
      </c>
      <c r="O328" s="4" t="s">
        <v>113</v>
      </c>
      <c r="P328" s="4" t="s">
        <v>322</v>
      </c>
      <c r="Q328" s="4" t="s">
        <v>429</v>
      </c>
      <c r="R328" s="4">
        <v>16602</v>
      </c>
      <c r="S328" s="2">
        <v>42031</v>
      </c>
      <c r="T328" s="2">
        <v>42033</v>
      </c>
      <c r="U328" s="6">
        <v>37.31</v>
      </c>
      <c r="V328" s="4">
        <v>11</v>
      </c>
      <c r="W328" s="4">
        <v>57.13</v>
      </c>
      <c r="X328" s="4">
        <v>86264</v>
      </c>
      <c r="Y328" s="4">
        <f>DataSheet!$E328-DataSheet!$D328</f>
        <v>5.1099999999999994</v>
      </c>
      <c r="Z328" s="1" t="str">
        <f>_xlfn.IFS(Table_1[[#This Row],[Region]]="Central","Chris",Table_1[[#This Row],[Region]]="East","Erin",Table_1[[#This Row],[Region]]="South","Sam",Table_1[[#This Row],[Region]]="West","William")</f>
        <v>Erin</v>
      </c>
    </row>
    <row r="329" spans="1:26" ht="14.4" x14ac:dyDescent="0.3">
      <c r="A329" s="4">
        <v>1351</v>
      </c>
      <c r="B329" s="3" t="s">
        <v>836</v>
      </c>
      <c r="C329" s="4" t="s">
        <v>72</v>
      </c>
      <c r="D329" s="4">
        <v>0.1</v>
      </c>
      <c r="E329" s="8">
        <v>110.99</v>
      </c>
      <c r="F329" s="4">
        <v>8.99</v>
      </c>
      <c r="G329" s="1" t="s">
        <v>89</v>
      </c>
      <c r="H329" s="4" t="s">
        <v>73</v>
      </c>
      <c r="I329" s="4" t="s">
        <v>42</v>
      </c>
      <c r="J329" s="1" t="s">
        <v>137</v>
      </c>
      <c r="K329" s="4" t="s">
        <v>75</v>
      </c>
      <c r="L329" s="1" t="s">
        <v>837</v>
      </c>
      <c r="M329" s="4">
        <v>0.56999999999999995</v>
      </c>
      <c r="N329" s="1" t="s">
        <v>34</v>
      </c>
      <c r="O329" s="4" t="s">
        <v>35</v>
      </c>
      <c r="P329" s="4" t="s">
        <v>125</v>
      </c>
      <c r="Q329" s="4" t="s">
        <v>838</v>
      </c>
      <c r="R329" s="4">
        <v>33063</v>
      </c>
      <c r="S329" s="2">
        <v>42031</v>
      </c>
      <c r="T329" s="2">
        <v>42033</v>
      </c>
      <c r="U329" s="6">
        <v>3285.48</v>
      </c>
      <c r="V329" s="4">
        <v>7</v>
      </c>
      <c r="W329" s="4">
        <v>627.78</v>
      </c>
      <c r="X329" s="4">
        <v>88232</v>
      </c>
      <c r="Y329" s="4">
        <f>DataSheet!$E329-DataSheet!$D329</f>
        <v>110.89</v>
      </c>
      <c r="Z329" s="1" t="str">
        <f>_xlfn.IFS(Table_1[[#This Row],[Region]]="Central","Chris",Table_1[[#This Row],[Region]]="East","Erin",Table_1[[#This Row],[Region]]="South","Sam",Table_1[[#This Row],[Region]]="West","William")</f>
        <v>Sam</v>
      </c>
    </row>
    <row r="330" spans="1:26" ht="14.4" x14ac:dyDescent="0.3">
      <c r="A330" s="4">
        <v>2281</v>
      </c>
      <c r="B330" s="3" t="s">
        <v>839</v>
      </c>
      <c r="C330" s="4" t="s">
        <v>72</v>
      </c>
      <c r="D330" s="4">
        <v>0.08</v>
      </c>
      <c r="E330" s="8">
        <v>205.99</v>
      </c>
      <c r="F330" s="4">
        <v>2.5</v>
      </c>
      <c r="G330" s="1" t="s">
        <v>40</v>
      </c>
      <c r="H330" s="4" t="s">
        <v>73</v>
      </c>
      <c r="I330" s="4" t="s">
        <v>42</v>
      </c>
      <c r="J330" s="1" t="s">
        <v>137</v>
      </c>
      <c r="K330" s="4" t="s">
        <v>75</v>
      </c>
      <c r="L330" s="1" t="s">
        <v>840</v>
      </c>
      <c r="M330" s="4">
        <v>0.59</v>
      </c>
      <c r="N330" s="1" t="s">
        <v>34</v>
      </c>
      <c r="O330" s="4" t="s">
        <v>54</v>
      </c>
      <c r="P330" s="4" t="s">
        <v>359</v>
      </c>
      <c r="Q330" s="4" t="s">
        <v>841</v>
      </c>
      <c r="R330" s="4">
        <v>54703</v>
      </c>
      <c r="S330" s="2">
        <v>42031</v>
      </c>
      <c r="T330" s="2">
        <v>42032</v>
      </c>
      <c r="U330" s="6">
        <v>997.38144</v>
      </c>
      <c r="V330" s="4">
        <v>10</v>
      </c>
      <c r="W330" s="4">
        <v>1610.84</v>
      </c>
      <c r="X330" s="4">
        <v>85948</v>
      </c>
      <c r="Y330" s="4">
        <f>DataSheet!$E330-DataSheet!$D330</f>
        <v>205.91</v>
      </c>
      <c r="Z330" s="1" t="str">
        <f>_xlfn.IFS(Table_1[[#This Row],[Region]]="Central","Chris",Table_1[[#This Row],[Region]]="East","Erin",Table_1[[#This Row],[Region]]="South","Sam",Table_1[[#This Row],[Region]]="West","William")</f>
        <v>Chris</v>
      </c>
    </row>
    <row r="331" spans="1:26" ht="14.4" x14ac:dyDescent="0.3">
      <c r="A331" s="4">
        <v>53</v>
      </c>
      <c r="B331" s="3" t="s">
        <v>842</v>
      </c>
      <c r="C331" s="4" t="s">
        <v>27</v>
      </c>
      <c r="D331" s="4">
        <v>7.0000000000000007E-2</v>
      </c>
      <c r="E331" s="8">
        <v>3502.14</v>
      </c>
      <c r="F331" s="4">
        <v>8.73</v>
      </c>
      <c r="G331" s="1" t="s">
        <v>28</v>
      </c>
      <c r="H331" s="4" t="s">
        <v>96</v>
      </c>
      <c r="I331" s="4" t="s">
        <v>42</v>
      </c>
      <c r="J331" s="1" t="s">
        <v>58</v>
      </c>
      <c r="K331" s="4" t="s">
        <v>32</v>
      </c>
      <c r="L331" s="1" t="s">
        <v>843</v>
      </c>
      <c r="M331" s="4">
        <v>0.56999999999999995</v>
      </c>
      <c r="N331" s="1" t="s">
        <v>34</v>
      </c>
      <c r="O331" s="4" t="s">
        <v>61</v>
      </c>
      <c r="P331" s="4" t="s">
        <v>68</v>
      </c>
      <c r="Q331" s="4" t="s">
        <v>844</v>
      </c>
      <c r="R331" s="4">
        <v>98052</v>
      </c>
      <c r="S331" s="2">
        <v>42032</v>
      </c>
      <c r="T331" s="2">
        <v>42034</v>
      </c>
      <c r="U331" s="6">
        <v>-6923.5991999999997</v>
      </c>
      <c r="V331" s="4">
        <v>1</v>
      </c>
      <c r="W331" s="4">
        <v>3267.55</v>
      </c>
      <c r="X331" s="4">
        <v>88425</v>
      </c>
      <c r="Y331" s="4">
        <f>DataSheet!$E331-DataSheet!$D331</f>
        <v>3502.0699999999997</v>
      </c>
      <c r="Z331" s="1" t="str">
        <f>_xlfn.IFS(Table_1[[#This Row],[Region]]="Central","Chris",Table_1[[#This Row],[Region]]="East","Erin",Table_1[[#This Row],[Region]]="South","Sam",Table_1[[#This Row],[Region]]="West","William")</f>
        <v>William</v>
      </c>
    </row>
    <row r="332" spans="1:26" ht="14.4" x14ac:dyDescent="0.3">
      <c r="A332" s="4">
        <v>3266</v>
      </c>
      <c r="B332" s="3" t="s">
        <v>845</v>
      </c>
      <c r="C332" s="4" t="s">
        <v>27</v>
      </c>
      <c r="D332" s="4">
        <v>0</v>
      </c>
      <c r="E332" s="8">
        <v>122.99</v>
      </c>
      <c r="F332" s="4">
        <v>70.2</v>
      </c>
      <c r="G332" s="1" t="s">
        <v>28</v>
      </c>
      <c r="H332" s="4" t="s">
        <v>96</v>
      </c>
      <c r="I332" s="4" t="s">
        <v>30</v>
      </c>
      <c r="J332" s="1" t="s">
        <v>111</v>
      </c>
      <c r="K332" s="4" t="s">
        <v>59</v>
      </c>
      <c r="L332" s="1" t="s">
        <v>806</v>
      </c>
      <c r="M332" s="4">
        <v>0.74</v>
      </c>
      <c r="N332" s="1" t="s">
        <v>34</v>
      </c>
      <c r="O332" s="4" t="s">
        <v>113</v>
      </c>
      <c r="P332" s="4" t="s">
        <v>333</v>
      </c>
      <c r="Q332" s="4" t="s">
        <v>334</v>
      </c>
      <c r="R332" s="4">
        <v>4073</v>
      </c>
      <c r="S332" s="2">
        <v>42032</v>
      </c>
      <c r="T332" s="2">
        <v>42033</v>
      </c>
      <c r="U332" s="6">
        <v>-1764.29</v>
      </c>
      <c r="V332" s="4">
        <v>14</v>
      </c>
      <c r="W332" s="4">
        <v>1794.88</v>
      </c>
      <c r="X332" s="4">
        <v>89836</v>
      </c>
      <c r="Y332" s="4">
        <f>DataSheet!$E332-DataSheet!$D332</f>
        <v>122.99</v>
      </c>
      <c r="Z332" s="1" t="str">
        <f>_xlfn.IFS(Table_1[[#This Row],[Region]]="Central","Chris",Table_1[[#This Row],[Region]]="East","Erin",Table_1[[#This Row],[Region]]="South","Sam",Table_1[[#This Row],[Region]]="West","William")</f>
        <v>Erin</v>
      </c>
    </row>
    <row r="333" spans="1:26" ht="14.4" x14ac:dyDescent="0.3">
      <c r="A333" s="4">
        <v>3269</v>
      </c>
      <c r="B333" s="3" t="s">
        <v>846</v>
      </c>
      <c r="C333" s="4" t="s">
        <v>27</v>
      </c>
      <c r="D333" s="4">
        <v>0.01</v>
      </c>
      <c r="E333" s="8">
        <v>60.97</v>
      </c>
      <c r="F333" s="4">
        <v>4.5</v>
      </c>
      <c r="G333" s="1" t="s">
        <v>89</v>
      </c>
      <c r="H333" s="4" t="s">
        <v>96</v>
      </c>
      <c r="I333" s="4" t="s">
        <v>50</v>
      </c>
      <c r="J333" s="1" t="s">
        <v>97</v>
      </c>
      <c r="K333" s="4" t="s">
        <v>75</v>
      </c>
      <c r="L333" s="1" t="s">
        <v>98</v>
      </c>
      <c r="M333" s="4">
        <v>0.56000000000000005</v>
      </c>
      <c r="N333" s="1" t="s">
        <v>34</v>
      </c>
      <c r="O333" s="4" t="s">
        <v>113</v>
      </c>
      <c r="P333" s="4" t="s">
        <v>399</v>
      </c>
      <c r="Q333" s="4" t="s">
        <v>847</v>
      </c>
      <c r="R333" s="4">
        <v>7060</v>
      </c>
      <c r="S333" s="2">
        <v>42032</v>
      </c>
      <c r="T333" s="2">
        <v>42034</v>
      </c>
      <c r="U333" s="6">
        <v>527.87760000000003</v>
      </c>
      <c r="V333" s="4">
        <v>12</v>
      </c>
      <c r="W333" s="4">
        <v>765.04</v>
      </c>
      <c r="X333" s="4">
        <v>89836</v>
      </c>
      <c r="Y333" s="4">
        <f>DataSheet!$E333-DataSheet!$D333</f>
        <v>60.96</v>
      </c>
      <c r="Z333" s="1" t="str">
        <f>_xlfn.IFS(Table_1[[#This Row],[Region]]="Central","Chris",Table_1[[#This Row],[Region]]="East","Erin",Table_1[[#This Row],[Region]]="South","Sam",Table_1[[#This Row],[Region]]="West","William")</f>
        <v>Erin</v>
      </c>
    </row>
    <row r="334" spans="1:26" ht="14.4" x14ac:dyDescent="0.3">
      <c r="A334" s="4">
        <v>24</v>
      </c>
      <c r="B334" s="3" t="s">
        <v>848</v>
      </c>
      <c r="C334" s="4" t="s">
        <v>39</v>
      </c>
      <c r="D334" s="4">
        <v>0.06</v>
      </c>
      <c r="E334" s="8">
        <v>55.48</v>
      </c>
      <c r="F334" s="4">
        <v>14.3</v>
      </c>
      <c r="G334" s="1" t="s">
        <v>40</v>
      </c>
      <c r="H334" s="4" t="s">
        <v>96</v>
      </c>
      <c r="I334" s="4" t="s">
        <v>50</v>
      </c>
      <c r="J334" s="1" t="s">
        <v>90</v>
      </c>
      <c r="K334" s="4" t="s">
        <v>75</v>
      </c>
      <c r="L334" s="1" t="s">
        <v>849</v>
      </c>
      <c r="M334" s="4">
        <v>0.37</v>
      </c>
      <c r="N334" s="1" t="s">
        <v>34</v>
      </c>
      <c r="O334" s="4" t="s">
        <v>61</v>
      </c>
      <c r="P334" s="4" t="s">
        <v>92</v>
      </c>
      <c r="Q334" s="4" t="s">
        <v>850</v>
      </c>
      <c r="R334" s="4">
        <v>92677</v>
      </c>
      <c r="S334" s="2">
        <v>42032</v>
      </c>
      <c r="T334" s="2">
        <v>42033</v>
      </c>
      <c r="U334" s="6">
        <v>-28.296800000000001</v>
      </c>
      <c r="V334" s="4">
        <v>1</v>
      </c>
      <c r="W334" s="4">
        <v>67.489999999999995</v>
      </c>
      <c r="X334" s="4">
        <v>87651</v>
      </c>
      <c r="Y334" s="4">
        <f>DataSheet!$E334-DataSheet!$D334</f>
        <v>55.419999999999995</v>
      </c>
      <c r="Z334" s="1" t="str">
        <f>_xlfn.IFS(Table_1[[#This Row],[Region]]="Central","Chris",Table_1[[#This Row],[Region]]="East","Erin",Table_1[[#This Row],[Region]]="South","Sam",Table_1[[#This Row],[Region]]="West","William")</f>
        <v>William</v>
      </c>
    </row>
    <row r="335" spans="1:26" ht="14.4" x14ac:dyDescent="0.3">
      <c r="A335" s="4">
        <v>24</v>
      </c>
      <c r="B335" s="3" t="s">
        <v>848</v>
      </c>
      <c r="C335" s="4" t="s">
        <v>39</v>
      </c>
      <c r="D335" s="4">
        <v>0.02</v>
      </c>
      <c r="E335" s="8">
        <v>1.68</v>
      </c>
      <c r="F335" s="4">
        <v>1.57</v>
      </c>
      <c r="G335" s="1" t="s">
        <v>40</v>
      </c>
      <c r="H335" s="4" t="s">
        <v>96</v>
      </c>
      <c r="I335" s="4" t="s">
        <v>50</v>
      </c>
      <c r="J335" s="1" t="s">
        <v>51</v>
      </c>
      <c r="K335" s="4" t="s">
        <v>52</v>
      </c>
      <c r="L335" s="1" t="s">
        <v>576</v>
      </c>
      <c r="M335" s="4">
        <v>0.59</v>
      </c>
      <c r="N335" s="1" t="s">
        <v>34</v>
      </c>
      <c r="O335" s="4" t="s">
        <v>61</v>
      </c>
      <c r="P335" s="4" t="s">
        <v>92</v>
      </c>
      <c r="Q335" s="4" t="s">
        <v>850</v>
      </c>
      <c r="R335" s="4">
        <v>92677</v>
      </c>
      <c r="S335" s="2">
        <v>42032</v>
      </c>
      <c r="T335" s="2">
        <v>42034</v>
      </c>
      <c r="U335" s="6">
        <v>-5.3071999999999999</v>
      </c>
      <c r="V335" s="4">
        <v>1</v>
      </c>
      <c r="W335" s="4">
        <v>2.25</v>
      </c>
      <c r="X335" s="4">
        <v>87651</v>
      </c>
      <c r="Y335" s="4">
        <f>DataSheet!$E335-DataSheet!$D335</f>
        <v>1.66</v>
      </c>
      <c r="Z335" s="1" t="str">
        <f>_xlfn.IFS(Table_1[[#This Row],[Region]]="Central","Chris",Table_1[[#This Row],[Region]]="East","Erin",Table_1[[#This Row],[Region]]="South","Sam",Table_1[[#This Row],[Region]]="West","William")</f>
        <v>William</v>
      </c>
    </row>
    <row r="336" spans="1:26" ht="14.4" x14ac:dyDescent="0.3">
      <c r="A336" s="4">
        <v>744</v>
      </c>
      <c r="B336" s="3" t="s">
        <v>588</v>
      </c>
      <c r="C336" s="4" t="s">
        <v>49</v>
      </c>
      <c r="D336" s="4">
        <v>0.02</v>
      </c>
      <c r="E336" s="8">
        <v>59.98</v>
      </c>
      <c r="F336" s="4">
        <v>3.99</v>
      </c>
      <c r="G336" s="1" t="s">
        <v>40</v>
      </c>
      <c r="H336" s="4" t="s">
        <v>96</v>
      </c>
      <c r="I336" s="4" t="s">
        <v>50</v>
      </c>
      <c r="J336" s="1" t="s">
        <v>97</v>
      </c>
      <c r="K336" s="4" t="s">
        <v>75</v>
      </c>
      <c r="L336" s="1" t="s">
        <v>851</v>
      </c>
      <c r="M336" s="4">
        <v>0.56999999999999995</v>
      </c>
      <c r="N336" s="1" t="s">
        <v>34</v>
      </c>
      <c r="O336" s="4" t="s">
        <v>61</v>
      </c>
      <c r="P336" s="4" t="s">
        <v>590</v>
      </c>
      <c r="Q336" s="4" t="s">
        <v>591</v>
      </c>
      <c r="R336" s="4">
        <v>85737</v>
      </c>
      <c r="S336" s="2">
        <v>42032</v>
      </c>
      <c r="T336" s="2">
        <v>42041</v>
      </c>
      <c r="U336" s="6">
        <v>-54.622</v>
      </c>
      <c r="V336" s="4">
        <v>1</v>
      </c>
      <c r="W336" s="4">
        <v>63.48</v>
      </c>
      <c r="X336" s="4">
        <v>87725</v>
      </c>
      <c r="Y336" s="4">
        <f>DataSheet!$E336-DataSheet!$D336</f>
        <v>59.959999999999994</v>
      </c>
      <c r="Z336" s="1" t="str">
        <f>_xlfn.IFS(Table_1[[#This Row],[Region]]="Central","Chris",Table_1[[#This Row],[Region]]="East","Erin",Table_1[[#This Row],[Region]]="South","Sam",Table_1[[#This Row],[Region]]="West","William")</f>
        <v>William</v>
      </c>
    </row>
    <row r="337" spans="1:26" ht="14.4" x14ac:dyDescent="0.3">
      <c r="A337" s="4">
        <v>744</v>
      </c>
      <c r="B337" s="3" t="s">
        <v>588</v>
      </c>
      <c r="C337" s="4" t="s">
        <v>49</v>
      </c>
      <c r="D337" s="4">
        <v>0.03</v>
      </c>
      <c r="E337" s="8">
        <v>5.18</v>
      </c>
      <c r="F337" s="4">
        <v>5.74</v>
      </c>
      <c r="G337" s="1" t="s">
        <v>40</v>
      </c>
      <c r="H337" s="4" t="s">
        <v>96</v>
      </c>
      <c r="I337" s="4" t="s">
        <v>50</v>
      </c>
      <c r="J337" s="1" t="s">
        <v>74</v>
      </c>
      <c r="K337" s="4" t="s">
        <v>75</v>
      </c>
      <c r="L337" s="1" t="s">
        <v>852</v>
      </c>
      <c r="M337" s="4">
        <v>0.36</v>
      </c>
      <c r="N337" s="1" t="s">
        <v>34</v>
      </c>
      <c r="O337" s="4" t="s">
        <v>61</v>
      </c>
      <c r="P337" s="4" t="s">
        <v>590</v>
      </c>
      <c r="Q337" s="4" t="s">
        <v>591</v>
      </c>
      <c r="R337" s="4">
        <v>85737</v>
      </c>
      <c r="S337" s="2">
        <v>42032</v>
      </c>
      <c r="T337" s="2">
        <v>42036</v>
      </c>
      <c r="U337" s="6">
        <v>-126.81417999999999</v>
      </c>
      <c r="V337" s="4">
        <v>9</v>
      </c>
      <c r="W337" s="4">
        <v>47.64</v>
      </c>
      <c r="X337" s="4">
        <v>87725</v>
      </c>
      <c r="Y337" s="4">
        <f>DataSheet!$E337-DataSheet!$D337</f>
        <v>5.1499999999999995</v>
      </c>
      <c r="Z337" s="1" t="str">
        <f>_xlfn.IFS(Table_1[[#This Row],[Region]]="Central","Chris",Table_1[[#This Row],[Region]]="East","Erin",Table_1[[#This Row],[Region]]="South","Sam",Table_1[[#This Row],[Region]]="West","William")</f>
        <v>William</v>
      </c>
    </row>
    <row r="338" spans="1:26" ht="14.4" x14ac:dyDescent="0.3">
      <c r="A338" s="4">
        <v>553</v>
      </c>
      <c r="B338" s="3" t="s">
        <v>853</v>
      </c>
      <c r="C338" s="4" t="s">
        <v>118</v>
      </c>
      <c r="D338" s="4">
        <v>0</v>
      </c>
      <c r="E338" s="8">
        <v>6.88</v>
      </c>
      <c r="F338" s="4">
        <v>2</v>
      </c>
      <c r="G338" s="1" t="s">
        <v>89</v>
      </c>
      <c r="H338" s="4" t="s">
        <v>73</v>
      </c>
      <c r="I338" s="4" t="s">
        <v>50</v>
      </c>
      <c r="J338" s="1" t="s">
        <v>90</v>
      </c>
      <c r="K338" s="4" t="s">
        <v>52</v>
      </c>
      <c r="L338" s="1" t="s">
        <v>854</v>
      </c>
      <c r="M338" s="4">
        <v>0.39</v>
      </c>
      <c r="N338" s="1" t="s">
        <v>34</v>
      </c>
      <c r="O338" s="4" t="s">
        <v>61</v>
      </c>
      <c r="P338" s="4" t="s">
        <v>92</v>
      </c>
      <c r="Q338" s="4" t="s">
        <v>102</v>
      </c>
      <c r="R338" s="4">
        <v>90008</v>
      </c>
      <c r="S338" s="2">
        <v>42032</v>
      </c>
      <c r="T338" s="2">
        <v>42033</v>
      </c>
      <c r="U338" s="6">
        <v>34.067999999999998</v>
      </c>
      <c r="V338" s="4">
        <v>36</v>
      </c>
      <c r="W338" s="4">
        <v>267.52999999999997</v>
      </c>
      <c r="X338" s="4">
        <v>17155</v>
      </c>
      <c r="Y338" s="4">
        <f>DataSheet!$E338-DataSheet!$D338</f>
        <v>6.88</v>
      </c>
      <c r="Z338" s="1" t="str">
        <f>_xlfn.IFS(Table_1[[#This Row],[Region]]="Central","Chris",Table_1[[#This Row],[Region]]="East","Erin",Table_1[[#This Row],[Region]]="South","Sam",Table_1[[#This Row],[Region]]="West","William")</f>
        <v>William</v>
      </c>
    </row>
    <row r="339" spans="1:26" ht="14.4" x14ac:dyDescent="0.3">
      <c r="A339" s="4">
        <v>556</v>
      </c>
      <c r="B339" s="3" t="s">
        <v>855</v>
      </c>
      <c r="C339" s="4" t="s">
        <v>118</v>
      </c>
      <c r="D339" s="4">
        <v>0</v>
      </c>
      <c r="E339" s="8">
        <v>6.88</v>
      </c>
      <c r="F339" s="4">
        <v>2</v>
      </c>
      <c r="G339" s="1" t="s">
        <v>89</v>
      </c>
      <c r="H339" s="4" t="s">
        <v>73</v>
      </c>
      <c r="I339" s="4" t="s">
        <v>50</v>
      </c>
      <c r="J339" s="1" t="s">
        <v>90</v>
      </c>
      <c r="K339" s="4" t="s">
        <v>52</v>
      </c>
      <c r="L339" s="1" t="s">
        <v>854</v>
      </c>
      <c r="M339" s="4">
        <v>0.39</v>
      </c>
      <c r="N339" s="1" t="s">
        <v>34</v>
      </c>
      <c r="O339" s="4" t="s">
        <v>61</v>
      </c>
      <c r="P339" s="4" t="s">
        <v>148</v>
      </c>
      <c r="Q339" s="4" t="s">
        <v>856</v>
      </c>
      <c r="R339" s="4">
        <v>84604</v>
      </c>
      <c r="S339" s="2">
        <v>42032</v>
      </c>
      <c r="T339" s="2">
        <v>42033</v>
      </c>
      <c r="U339" s="6">
        <v>46.147199999999998</v>
      </c>
      <c r="V339" s="4">
        <v>9</v>
      </c>
      <c r="W339" s="4">
        <v>66.88</v>
      </c>
      <c r="X339" s="4">
        <v>86189</v>
      </c>
      <c r="Y339" s="4">
        <f>DataSheet!$E339-DataSheet!$D339</f>
        <v>6.88</v>
      </c>
      <c r="Z339" s="1" t="str">
        <f>_xlfn.IFS(Table_1[[#This Row],[Region]]="Central","Chris",Table_1[[#This Row],[Region]]="East","Erin",Table_1[[#This Row],[Region]]="South","Sam",Table_1[[#This Row],[Region]]="West","William")</f>
        <v>William</v>
      </c>
    </row>
    <row r="340" spans="1:26" ht="14.4" x14ac:dyDescent="0.3">
      <c r="A340" s="4">
        <v>556</v>
      </c>
      <c r="B340" s="3" t="s">
        <v>855</v>
      </c>
      <c r="C340" s="4" t="s">
        <v>118</v>
      </c>
      <c r="D340" s="4">
        <v>0.03</v>
      </c>
      <c r="E340" s="8">
        <v>32.479999999999997</v>
      </c>
      <c r="F340" s="4">
        <v>35</v>
      </c>
      <c r="G340" s="1" t="s">
        <v>89</v>
      </c>
      <c r="H340" s="4" t="s">
        <v>73</v>
      </c>
      <c r="I340" s="4" t="s">
        <v>50</v>
      </c>
      <c r="J340" s="1" t="s">
        <v>80</v>
      </c>
      <c r="K340" s="4" t="s">
        <v>66</v>
      </c>
      <c r="L340" s="1" t="s">
        <v>787</v>
      </c>
      <c r="M340" s="4">
        <v>0.81</v>
      </c>
      <c r="N340" s="1" t="s">
        <v>34</v>
      </c>
      <c r="O340" s="4" t="s">
        <v>61</v>
      </c>
      <c r="P340" s="4" t="s">
        <v>148</v>
      </c>
      <c r="Q340" s="4" t="s">
        <v>856</v>
      </c>
      <c r="R340" s="4">
        <v>84604</v>
      </c>
      <c r="S340" s="2">
        <v>42032</v>
      </c>
      <c r="T340" s="2">
        <v>42032</v>
      </c>
      <c r="U340" s="6">
        <v>-1116.3348000000001</v>
      </c>
      <c r="V340" s="4">
        <v>8</v>
      </c>
      <c r="W340" s="4">
        <v>274.91000000000003</v>
      </c>
      <c r="X340" s="4">
        <v>86189</v>
      </c>
      <c r="Y340" s="4">
        <f>DataSheet!$E340-DataSheet!$D340</f>
        <v>32.449999999999996</v>
      </c>
      <c r="Z340" s="1" t="str">
        <f>_xlfn.IFS(Table_1[[#This Row],[Region]]="Central","Chris",Table_1[[#This Row],[Region]]="East","Erin",Table_1[[#This Row],[Region]]="South","Sam",Table_1[[#This Row],[Region]]="West","William")</f>
        <v>William</v>
      </c>
    </row>
    <row r="341" spans="1:26" ht="14.4" x14ac:dyDescent="0.3">
      <c r="A341" s="4">
        <v>1875</v>
      </c>
      <c r="B341" s="3" t="s">
        <v>857</v>
      </c>
      <c r="C341" s="4" t="s">
        <v>27</v>
      </c>
      <c r="D341" s="4">
        <v>0.09</v>
      </c>
      <c r="E341" s="8">
        <v>95.99</v>
      </c>
      <c r="F341" s="4">
        <v>4.9000000000000004</v>
      </c>
      <c r="G341" s="1" t="s">
        <v>40</v>
      </c>
      <c r="H341" s="4" t="s">
        <v>41</v>
      </c>
      <c r="I341" s="4" t="s">
        <v>42</v>
      </c>
      <c r="J341" s="1" t="s">
        <v>137</v>
      </c>
      <c r="K341" s="4" t="s">
        <v>75</v>
      </c>
      <c r="L341" s="1" t="s">
        <v>770</v>
      </c>
      <c r="M341" s="4">
        <v>0.56000000000000005</v>
      </c>
      <c r="N341" s="1" t="s">
        <v>34</v>
      </c>
      <c r="O341" s="4" t="s">
        <v>35</v>
      </c>
      <c r="P341" s="4" t="s">
        <v>244</v>
      </c>
      <c r="Q341" s="4" t="s">
        <v>858</v>
      </c>
      <c r="R341" s="4">
        <v>23320</v>
      </c>
      <c r="S341" s="2">
        <v>42033</v>
      </c>
      <c r="T341" s="2">
        <v>42035</v>
      </c>
      <c r="U341" s="6">
        <v>34.302</v>
      </c>
      <c r="V341" s="4">
        <v>4</v>
      </c>
      <c r="W341" s="4">
        <v>320.75</v>
      </c>
      <c r="X341" s="4">
        <v>90899</v>
      </c>
      <c r="Y341" s="4">
        <f>DataSheet!$E341-DataSheet!$D341</f>
        <v>95.899999999999991</v>
      </c>
      <c r="Z341" s="1" t="str">
        <f>_xlfn.IFS(Table_1[[#This Row],[Region]]="Central","Chris",Table_1[[#This Row],[Region]]="East","Erin",Table_1[[#This Row],[Region]]="South","Sam",Table_1[[#This Row],[Region]]="West","William")</f>
        <v>Sam</v>
      </c>
    </row>
    <row r="342" spans="1:26" ht="14.4" x14ac:dyDescent="0.3">
      <c r="A342" s="4">
        <v>2265</v>
      </c>
      <c r="B342" s="3" t="s">
        <v>859</v>
      </c>
      <c r="C342" s="4" t="s">
        <v>27</v>
      </c>
      <c r="D342" s="4">
        <v>0.1</v>
      </c>
      <c r="E342" s="8">
        <v>7.45</v>
      </c>
      <c r="F342" s="4">
        <v>6.28</v>
      </c>
      <c r="G342" s="1" t="s">
        <v>40</v>
      </c>
      <c r="H342" s="4" t="s">
        <v>96</v>
      </c>
      <c r="I342" s="4" t="s">
        <v>50</v>
      </c>
      <c r="J342" s="1" t="s">
        <v>74</v>
      </c>
      <c r="K342" s="4" t="s">
        <v>75</v>
      </c>
      <c r="L342" s="1" t="s">
        <v>860</v>
      </c>
      <c r="M342" s="4">
        <v>0.4</v>
      </c>
      <c r="N342" s="1" t="s">
        <v>34</v>
      </c>
      <c r="O342" s="4" t="s">
        <v>54</v>
      </c>
      <c r="P342" s="4" t="s">
        <v>82</v>
      </c>
      <c r="Q342" s="4" t="s">
        <v>861</v>
      </c>
      <c r="R342" s="4">
        <v>64130</v>
      </c>
      <c r="S342" s="2">
        <v>42033</v>
      </c>
      <c r="T342" s="2">
        <v>42036</v>
      </c>
      <c r="U342" s="6">
        <v>-69.873999999999995</v>
      </c>
      <c r="V342" s="4">
        <v>8</v>
      </c>
      <c r="W342" s="4">
        <v>59.4</v>
      </c>
      <c r="X342" s="4">
        <v>86612</v>
      </c>
      <c r="Y342" s="4">
        <f>DataSheet!$E342-DataSheet!$D342</f>
        <v>7.3500000000000005</v>
      </c>
      <c r="Z342" s="1" t="str">
        <f>_xlfn.IFS(Table_1[[#This Row],[Region]]="Central","Chris",Table_1[[#This Row],[Region]]="East","Erin",Table_1[[#This Row],[Region]]="South","Sam",Table_1[[#This Row],[Region]]="West","William")</f>
        <v>Chris</v>
      </c>
    </row>
    <row r="343" spans="1:26" ht="14.4" x14ac:dyDescent="0.3">
      <c r="A343" s="4">
        <v>2265</v>
      </c>
      <c r="B343" s="3" t="s">
        <v>859</v>
      </c>
      <c r="C343" s="4" t="s">
        <v>27</v>
      </c>
      <c r="D343" s="4">
        <v>0.01</v>
      </c>
      <c r="E343" s="8">
        <v>6.48</v>
      </c>
      <c r="F343" s="4">
        <v>7.86</v>
      </c>
      <c r="G343" s="1" t="s">
        <v>40</v>
      </c>
      <c r="H343" s="4" t="s">
        <v>96</v>
      </c>
      <c r="I343" s="4" t="s">
        <v>50</v>
      </c>
      <c r="J343" s="1" t="s">
        <v>90</v>
      </c>
      <c r="K343" s="4" t="s">
        <v>75</v>
      </c>
      <c r="L343" s="1" t="s">
        <v>862</v>
      </c>
      <c r="M343" s="4">
        <v>0.37</v>
      </c>
      <c r="N343" s="1" t="s">
        <v>34</v>
      </c>
      <c r="O343" s="4" t="s">
        <v>54</v>
      </c>
      <c r="P343" s="4" t="s">
        <v>82</v>
      </c>
      <c r="Q343" s="4" t="s">
        <v>861</v>
      </c>
      <c r="R343" s="4">
        <v>64130</v>
      </c>
      <c r="S343" s="2">
        <v>42033</v>
      </c>
      <c r="T343" s="2">
        <v>42035</v>
      </c>
      <c r="U343" s="6">
        <v>-135.74</v>
      </c>
      <c r="V343" s="4">
        <v>10</v>
      </c>
      <c r="W343" s="4">
        <v>66.459999999999994</v>
      </c>
      <c r="X343" s="4">
        <v>86612</v>
      </c>
      <c r="Y343" s="4">
        <f>DataSheet!$E343-DataSheet!$D343</f>
        <v>6.4700000000000006</v>
      </c>
      <c r="Z343" s="1" t="str">
        <f>_xlfn.IFS(Table_1[[#This Row],[Region]]="Central","Chris",Table_1[[#This Row],[Region]]="East","Erin",Table_1[[#This Row],[Region]]="South","Sam",Table_1[[#This Row],[Region]]="West","William")</f>
        <v>Chris</v>
      </c>
    </row>
    <row r="344" spans="1:26" ht="14.4" x14ac:dyDescent="0.3">
      <c r="A344" s="4">
        <v>699</v>
      </c>
      <c r="B344" s="3" t="s">
        <v>863</v>
      </c>
      <c r="C344" s="4" t="s">
        <v>118</v>
      </c>
      <c r="D344" s="4">
        <v>7.0000000000000007E-2</v>
      </c>
      <c r="E344" s="8">
        <v>5.0199999999999996</v>
      </c>
      <c r="F344" s="4">
        <v>5.14</v>
      </c>
      <c r="G344" s="1" t="s">
        <v>40</v>
      </c>
      <c r="H344" s="4" t="s">
        <v>41</v>
      </c>
      <c r="I344" s="4" t="s">
        <v>42</v>
      </c>
      <c r="J344" s="1" t="s">
        <v>43</v>
      </c>
      <c r="K344" s="4" t="s">
        <v>44</v>
      </c>
      <c r="L344" s="1" t="s">
        <v>393</v>
      </c>
      <c r="M344" s="4">
        <v>0.79</v>
      </c>
      <c r="N344" s="1" t="s">
        <v>34</v>
      </c>
      <c r="O344" s="4" t="s">
        <v>61</v>
      </c>
      <c r="P344" s="4" t="s">
        <v>92</v>
      </c>
      <c r="Q344" s="4" t="s">
        <v>102</v>
      </c>
      <c r="R344" s="4">
        <v>90041</v>
      </c>
      <c r="S344" s="2">
        <v>42033</v>
      </c>
      <c r="T344" s="2">
        <v>42035</v>
      </c>
      <c r="U344" s="6">
        <v>-168.72</v>
      </c>
      <c r="V344" s="4">
        <v>42</v>
      </c>
      <c r="W344" s="4">
        <v>210.1</v>
      </c>
      <c r="X344" s="4">
        <v>32420</v>
      </c>
      <c r="Y344" s="4">
        <f>DataSheet!$E344-DataSheet!$D344</f>
        <v>4.9499999999999993</v>
      </c>
      <c r="Z344" s="1" t="str">
        <f>_xlfn.IFS(Table_1[[#This Row],[Region]]="Central","Chris",Table_1[[#This Row],[Region]]="East","Erin",Table_1[[#This Row],[Region]]="South","Sam",Table_1[[#This Row],[Region]]="West","William")</f>
        <v>William</v>
      </c>
    </row>
    <row r="345" spans="1:26" ht="14.4" x14ac:dyDescent="0.3">
      <c r="A345" s="4">
        <v>699</v>
      </c>
      <c r="B345" s="3" t="s">
        <v>863</v>
      </c>
      <c r="C345" s="4" t="s">
        <v>118</v>
      </c>
      <c r="D345" s="4">
        <v>7.0000000000000007E-2</v>
      </c>
      <c r="E345" s="8">
        <v>280.98</v>
      </c>
      <c r="F345" s="4">
        <v>57</v>
      </c>
      <c r="G345" s="1" t="s">
        <v>28</v>
      </c>
      <c r="H345" s="4" t="s">
        <v>41</v>
      </c>
      <c r="I345" s="4" t="s">
        <v>30</v>
      </c>
      <c r="J345" s="1" t="s">
        <v>111</v>
      </c>
      <c r="K345" s="4" t="s">
        <v>59</v>
      </c>
      <c r="L345" s="1" t="s">
        <v>864</v>
      </c>
      <c r="M345" s="4">
        <v>0.78</v>
      </c>
      <c r="N345" s="1" t="s">
        <v>34</v>
      </c>
      <c r="O345" s="4" t="s">
        <v>61</v>
      </c>
      <c r="P345" s="4" t="s">
        <v>92</v>
      </c>
      <c r="Q345" s="4" t="s">
        <v>102</v>
      </c>
      <c r="R345" s="4">
        <v>90041</v>
      </c>
      <c r="S345" s="2">
        <v>42033</v>
      </c>
      <c r="T345" s="2">
        <v>42035</v>
      </c>
      <c r="U345" s="6">
        <v>-439.62</v>
      </c>
      <c r="V345" s="4">
        <v>23</v>
      </c>
      <c r="W345" s="4">
        <v>6499.87</v>
      </c>
      <c r="X345" s="4">
        <v>32420</v>
      </c>
      <c r="Y345" s="4">
        <f>DataSheet!$E345-DataSheet!$D345</f>
        <v>280.91000000000003</v>
      </c>
      <c r="Z345" s="1" t="str">
        <f>_xlfn.IFS(Table_1[[#This Row],[Region]]="Central","Chris",Table_1[[#This Row],[Region]]="East","Erin",Table_1[[#This Row],[Region]]="South","Sam",Table_1[[#This Row],[Region]]="West","William")</f>
        <v>William</v>
      </c>
    </row>
    <row r="346" spans="1:26" ht="14.4" x14ac:dyDescent="0.3">
      <c r="A346" s="4">
        <v>2061</v>
      </c>
      <c r="B346" s="3" t="s">
        <v>865</v>
      </c>
      <c r="C346" s="4" t="s">
        <v>118</v>
      </c>
      <c r="D346" s="4">
        <v>0.02</v>
      </c>
      <c r="E346" s="8">
        <v>240.98</v>
      </c>
      <c r="F346" s="4">
        <v>60.2</v>
      </c>
      <c r="G346" s="1" t="s">
        <v>28</v>
      </c>
      <c r="H346" s="4" t="s">
        <v>96</v>
      </c>
      <c r="I346" s="4" t="s">
        <v>30</v>
      </c>
      <c r="J346" s="1" t="s">
        <v>119</v>
      </c>
      <c r="K346" s="4" t="s">
        <v>32</v>
      </c>
      <c r="L346" s="1" t="s">
        <v>866</v>
      </c>
      <c r="M346" s="4">
        <v>0.56000000000000005</v>
      </c>
      <c r="N346" s="1" t="s">
        <v>34</v>
      </c>
      <c r="O346" s="4" t="s">
        <v>54</v>
      </c>
      <c r="P346" s="4" t="s">
        <v>135</v>
      </c>
      <c r="Q346" s="4" t="s">
        <v>867</v>
      </c>
      <c r="R346" s="4">
        <v>69101</v>
      </c>
      <c r="S346" s="2">
        <v>42033</v>
      </c>
      <c r="T346" s="2">
        <v>42035</v>
      </c>
      <c r="U346" s="6">
        <v>-272.71319999999997</v>
      </c>
      <c r="V346" s="4">
        <v>1</v>
      </c>
      <c r="W346" s="4">
        <v>260.66000000000003</v>
      </c>
      <c r="X346" s="4">
        <v>87146</v>
      </c>
      <c r="Y346" s="4">
        <f>DataSheet!$E346-DataSheet!$D346</f>
        <v>240.95999999999998</v>
      </c>
      <c r="Z346" s="1" t="str">
        <f>_xlfn.IFS(Table_1[[#This Row],[Region]]="Central","Chris",Table_1[[#This Row],[Region]]="East","Erin",Table_1[[#This Row],[Region]]="South","Sam",Table_1[[#This Row],[Region]]="West","William")</f>
        <v>Chris</v>
      </c>
    </row>
    <row r="347" spans="1:26" ht="14.4" x14ac:dyDescent="0.3">
      <c r="A347" s="4">
        <v>2062</v>
      </c>
      <c r="B347" s="3" t="s">
        <v>868</v>
      </c>
      <c r="C347" s="4" t="s">
        <v>118</v>
      </c>
      <c r="D347" s="4">
        <v>0.02</v>
      </c>
      <c r="E347" s="8">
        <v>420.98</v>
      </c>
      <c r="F347" s="4">
        <v>19.989999999999998</v>
      </c>
      <c r="G347" s="1" t="s">
        <v>40</v>
      </c>
      <c r="H347" s="4" t="s">
        <v>96</v>
      </c>
      <c r="I347" s="4" t="s">
        <v>50</v>
      </c>
      <c r="J347" s="1" t="s">
        <v>74</v>
      </c>
      <c r="K347" s="4" t="s">
        <v>75</v>
      </c>
      <c r="L347" s="1" t="s">
        <v>869</v>
      </c>
      <c r="M347" s="4">
        <v>0.35</v>
      </c>
      <c r="N347" s="1" t="s">
        <v>34</v>
      </c>
      <c r="O347" s="4" t="s">
        <v>35</v>
      </c>
      <c r="P347" s="4" t="s">
        <v>244</v>
      </c>
      <c r="Q347" s="4" t="s">
        <v>870</v>
      </c>
      <c r="R347" s="4">
        <v>23111</v>
      </c>
      <c r="S347" s="2">
        <v>42033</v>
      </c>
      <c r="T347" s="2">
        <v>42036</v>
      </c>
      <c r="U347" s="6">
        <v>-162.69399999999999</v>
      </c>
      <c r="V347" s="4">
        <v>10</v>
      </c>
      <c r="W347" s="4">
        <v>4249.37</v>
      </c>
      <c r="X347" s="4">
        <v>87146</v>
      </c>
      <c r="Y347" s="4">
        <f>DataSheet!$E347-DataSheet!$D347</f>
        <v>420.96000000000004</v>
      </c>
      <c r="Z347" s="1" t="str">
        <f>_xlfn.IFS(Table_1[[#This Row],[Region]]="Central","Chris",Table_1[[#This Row],[Region]]="East","Erin",Table_1[[#This Row],[Region]]="South","Sam",Table_1[[#This Row],[Region]]="West","William")</f>
        <v>Sam</v>
      </c>
    </row>
    <row r="348" spans="1:26" ht="14.4" x14ac:dyDescent="0.3">
      <c r="A348" s="4">
        <v>767</v>
      </c>
      <c r="B348" s="3" t="s">
        <v>871</v>
      </c>
      <c r="C348" s="4" t="s">
        <v>27</v>
      </c>
      <c r="D348" s="4">
        <v>0.1</v>
      </c>
      <c r="E348" s="8">
        <v>31.78</v>
      </c>
      <c r="F348" s="4">
        <v>1.99</v>
      </c>
      <c r="G348" s="1" t="s">
        <v>40</v>
      </c>
      <c r="H348" s="4" t="s">
        <v>96</v>
      </c>
      <c r="I348" s="4" t="s">
        <v>42</v>
      </c>
      <c r="J348" s="1" t="s">
        <v>43</v>
      </c>
      <c r="K348" s="4" t="s">
        <v>44</v>
      </c>
      <c r="L348" s="1" t="s">
        <v>872</v>
      </c>
      <c r="M348" s="4">
        <v>0.42</v>
      </c>
      <c r="N348" s="1" t="s">
        <v>34</v>
      </c>
      <c r="O348" s="4" t="s">
        <v>54</v>
      </c>
      <c r="P348" s="4" t="s">
        <v>105</v>
      </c>
      <c r="Q348" s="4" t="s">
        <v>873</v>
      </c>
      <c r="R348" s="4">
        <v>61201</v>
      </c>
      <c r="S348" s="2">
        <v>42034</v>
      </c>
      <c r="T348" s="2">
        <v>42036</v>
      </c>
      <c r="U348" s="6">
        <v>232.2816</v>
      </c>
      <c r="V348" s="4">
        <v>11</v>
      </c>
      <c r="W348" s="4">
        <v>336.64</v>
      </c>
      <c r="X348" s="4">
        <v>86279</v>
      </c>
      <c r="Y348" s="4">
        <f>DataSheet!$E348-DataSheet!$D348</f>
        <v>31.68</v>
      </c>
      <c r="Z348" s="1" t="str">
        <f>_xlfn.IFS(Table_1[[#This Row],[Region]]="Central","Chris",Table_1[[#This Row],[Region]]="East","Erin",Table_1[[#This Row],[Region]]="South","Sam",Table_1[[#This Row],[Region]]="West","William")</f>
        <v>Chris</v>
      </c>
    </row>
    <row r="349" spans="1:26" ht="14.4" x14ac:dyDescent="0.3">
      <c r="A349" s="4">
        <v>550</v>
      </c>
      <c r="B349" s="3" t="s">
        <v>874</v>
      </c>
      <c r="C349" s="4" t="s">
        <v>39</v>
      </c>
      <c r="D349" s="4">
        <v>0.05</v>
      </c>
      <c r="E349" s="8">
        <v>1.68</v>
      </c>
      <c r="F349" s="4">
        <v>1.57</v>
      </c>
      <c r="G349" s="1" t="s">
        <v>40</v>
      </c>
      <c r="H349" s="4" t="s">
        <v>96</v>
      </c>
      <c r="I349" s="4" t="s">
        <v>50</v>
      </c>
      <c r="J349" s="1" t="s">
        <v>51</v>
      </c>
      <c r="K349" s="4" t="s">
        <v>52</v>
      </c>
      <c r="L349" s="1" t="s">
        <v>576</v>
      </c>
      <c r="M349" s="4">
        <v>0.59</v>
      </c>
      <c r="N349" s="1" t="s">
        <v>34</v>
      </c>
      <c r="O349" s="4" t="s">
        <v>54</v>
      </c>
      <c r="P349" s="4" t="s">
        <v>189</v>
      </c>
      <c r="Q349" s="4" t="s">
        <v>875</v>
      </c>
      <c r="R349" s="4">
        <v>78155</v>
      </c>
      <c r="S349" s="2">
        <v>42034</v>
      </c>
      <c r="T349" s="2">
        <v>42035</v>
      </c>
      <c r="U349" s="6">
        <v>-33.340000000000003</v>
      </c>
      <c r="V349" s="4">
        <v>11</v>
      </c>
      <c r="W349" s="4">
        <v>18.75</v>
      </c>
      <c r="X349" s="4">
        <v>90909</v>
      </c>
      <c r="Y349" s="4">
        <f>DataSheet!$E349-DataSheet!$D349</f>
        <v>1.63</v>
      </c>
      <c r="Z349" s="1" t="str">
        <f>_xlfn.IFS(Table_1[[#This Row],[Region]]="Central","Chris",Table_1[[#This Row],[Region]]="East","Erin",Table_1[[#This Row],[Region]]="South","Sam",Table_1[[#This Row],[Region]]="West","William")</f>
        <v>Chris</v>
      </c>
    </row>
    <row r="350" spans="1:26" ht="14.4" x14ac:dyDescent="0.3">
      <c r="A350" s="4">
        <v>550</v>
      </c>
      <c r="B350" s="3" t="s">
        <v>874</v>
      </c>
      <c r="C350" s="4" t="s">
        <v>39</v>
      </c>
      <c r="D350" s="4">
        <v>0.1</v>
      </c>
      <c r="E350" s="8">
        <v>218.75</v>
      </c>
      <c r="F350" s="4">
        <v>69.64</v>
      </c>
      <c r="G350" s="1" t="s">
        <v>28</v>
      </c>
      <c r="H350" s="4" t="s">
        <v>96</v>
      </c>
      <c r="I350" s="4" t="s">
        <v>30</v>
      </c>
      <c r="J350" s="1" t="s">
        <v>31</v>
      </c>
      <c r="K350" s="4" t="s">
        <v>32</v>
      </c>
      <c r="L350" s="1" t="s">
        <v>876</v>
      </c>
      <c r="M350" s="4">
        <v>0.77</v>
      </c>
      <c r="N350" s="1" t="s">
        <v>34</v>
      </c>
      <c r="O350" s="4" t="s">
        <v>54</v>
      </c>
      <c r="P350" s="4" t="s">
        <v>189</v>
      </c>
      <c r="Q350" s="4" t="s">
        <v>875</v>
      </c>
      <c r="R350" s="4">
        <v>78155</v>
      </c>
      <c r="S350" s="2">
        <v>42034</v>
      </c>
      <c r="T350" s="2">
        <v>42036</v>
      </c>
      <c r="U350" s="6">
        <v>-201.27600000000001</v>
      </c>
      <c r="V350" s="4">
        <v>1</v>
      </c>
      <c r="W350" s="4">
        <v>188.51</v>
      </c>
      <c r="X350" s="4">
        <v>90909</v>
      </c>
      <c r="Y350" s="4">
        <f>DataSheet!$E350-DataSheet!$D350</f>
        <v>218.65</v>
      </c>
      <c r="Z350" s="1" t="str">
        <f>_xlfn.IFS(Table_1[[#This Row],[Region]]="Central","Chris",Table_1[[#This Row],[Region]]="East","Erin",Table_1[[#This Row],[Region]]="South","Sam",Table_1[[#This Row],[Region]]="West","William")</f>
        <v>Chris</v>
      </c>
    </row>
    <row r="351" spans="1:26" ht="14.4" x14ac:dyDescent="0.3">
      <c r="A351" s="4">
        <v>551</v>
      </c>
      <c r="B351" s="3" t="s">
        <v>877</v>
      </c>
      <c r="C351" s="4" t="s">
        <v>39</v>
      </c>
      <c r="D351" s="4">
        <v>0</v>
      </c>
      <c r="E351" s="8">
        <v>15.04</v>
      </c>
      <c r="F351" s="4">
        <v>1.97</v>
      </c>
      <c r="G351" s="1" t="s">
        <v>40</v>
      </c>
      <c r="H351" s="4" t="s">
        <v>96</v>
      </c>
      <c r="I351" s="4" t="s">
        <v>50</v>
      </c>
      <c r="J351" s="1" t="s">
        <v>90</v>
      </c>
      <c r="K351" s="4" t="s">
        <v>52</v>
      </c>
      <c r="L351" s="1" t="s">
        <v>94</v>
      </c>
      <c r="M351" s="4">
        <v>0.39</v>
      </c>
      <c r="N351" s="1" t="s">
        <v>34</v>
      </c>
      <c r="O351" s="4" t="s">
        <v>54</v>
      </c>
      <c r="P351" s="4" t="s">
        <v>189</v>
      </c>
      <c r="Q351" s="4" t="s">
        <v>878</v>
      </c>
      <c r="R351" s="4">
        <v>75090</v>
      </c>
      <c r="S351" s="2">
        <v>42034</v>
      </c>
      <c r="T351" s="2">
        <v>42036</v>
      </c>
      <c r="U351" s="6">
        <v>21.514199999999999</v>
      </c>
      <c r="V351" s="4">
        <v>2</v>
      </c>
      <c r="W351" s="4">
        <v>31.18</v>
      </c>
      <c r="X351" s="4">
        <v>90909</v>
      </c>
      <c r="Y351" s="4">
        <f>DataSheet!$E351-DataSheet!$D351</f>
        <v>15.04</v>
      </c>
      <c r="Z351" s="1" t="str">
        <f>_xlfn.IFS(Table_1[[#This Row],[Region]]="Central","Chris",Table_1[[#This Row],[Region]]="East","Erin",Table_1[[#This Row],[Region]]="South","Sam",Table_1[[#This Row],[Region]]="West","William")</f>
        <v>Chris</v>
      </c>
    </row>
    <row r="352" spans="1:26" ht="14.4" x14ac:dyDescent="0.3">
      <c r="A352" s="4">
        <v>1442</v>
      </c>
      <c r="B352" s="3" t="s">
        <v>879</v>
      </c>
      <c r="C352" s="4" t="s">
        <v>49</v>
      </c>
      <c r="D352" s="4">
        <v>0.02</v>
      </c>
      <c r="E352" s="8">
        <v>15.99</v>
      </c>
      <c r="F352" s="4">
        <v>13.18</v>
      </c>
      <c r="G352" s="1" t="s">
        <v>89</v>
      </c>
      <c r="H352" s="4" t="s">
        <v>96</v>
      </c>
      <c r="I352" s="4" t="s">
        <v>50</v>
      </c>
      <c r="J352" s="1" t="s">
        <v>74</v>
      </c>
      <c r="K352" s="4" t="s">
        <v>75</v>
      </c>
      <c r="L352" s="1" t="s">
        <v>297</v>
      </c>
      <c r="M352" s="4">
        <v>0.37</v>
      </c>
      <c r="N352" s="1" t="s">
        <v>34</v>
      </c>
      <c r="O352" s="4" t="s">
        <v>54</v>
      </c>
      <c r="P352" s="4" t="s">
        <v>82</v>
      </c>
      <c r="Q352" s="4" t="s">
        <v>880</v>
      </c>
      <c r="R352" s="4">
        <v>65807</v>
      </c>
      <c r="S352" s="2">
        <v>42034</v>
      </c>
      <c r="T352" s="2">
        <v>42038</v>
      </c>
      <c r="U352" s="6">
        <v>-76.992500000000007</v>
      </c>
      <c r="V352" s="4">
        <v>7</v>
      </c>
      <c r="W352" s="4">
        <v>123.03</v>
      </c>
      <c r="X352" s="4">
        <v>89077</v>
      </c>
      <c r="Y352" s="4">
        <f>DataSheet!$E352-DataSheet!$D352</f>
        <v>15.97</v>
      </c>
      <c r="Z352" s="1" t="str">
        <f>_xlfn.IFS(Table_1[[#This Row],[Region]]="Central","Chris",Table_1[[#This Row],[Region]]="East","Erin",Table_1[[#This Row],[Region]]="South","Sam",Table_1[[#This Row],[Region]]="West","William")</f>
        <v>Chris</v>
      </c>
    </row>
    <row r="353" spans="1:26" ht="14.4" x14ac:dyDescent="0.3">
      <c r="A353" s="4">
        <v>1442</v>
      </c>
      <c r="B353" s="3" t="s">
        <v>879</v>
      </c>
      <c r="C353" s="4" t="s">
        <v>49</v>
      </c>
      <c r="D353" s="4">
        <v>0.09</v>
      </c>
      <c r="E353" s="8">
        <v>46.94</v>
      </c>
      <c r="F353" s="4">
        <v>6.77</v>
      </c>
      <c r="G353" s="1" t="s">
        <v>89</v>
      </c>
      <c r="H353" s="4" t="s">
        <v>96</v>
      </c>
      <c r="I353" s="4" t="s">
        <v>30</v>
      </c>
      <c r="J353" s="1" t="s">
        <v>128</v>
      </c>
      <c r="K353" s="4" t="s">
        <v>75</v>
      </c>
      <c r="L353" s="1" t="s">
        <v>881</v>
      </c>
      <c r="M353" s="4">
        <v>0.44</v>
      </c>
      <c r="N353" s="1" t="s">
        <v>34</v>
      </c>
      <c r="O353" s="4" t="s">
        <v>54</v>
      </c>
      <c r="P353" s="4" t="s">
        <v>82</v>
      </c>
      <c r="Q353" s="4" t="s">
        <v>880</v>
      </c>
      <c r="R353" s="4">
        <v>65807</v>
      </c>
      <c r="S353" s="2">
        <v>42034</v>
      </c>
      <c r="T353" s="2">
        <v>42034</v>
      </c>
      <c r="U353" s="6">
        <v>297.96960000000001</v>
      </c>
      <c r="V353" s="4">
        <v>10</v>
      </c>
      <c r="W353" s="4">
        <v>431.84</v>
      </c>
      <c r="X353" s="4">
        <v>89077</v>
      </c>
      <c r="Y353" s="4">
        <f>DataSheet!$E353-DataSheet!$D353</f>
        <v>46.849999999999994</v>
      </c>
      <c r="Z353" s="1" t="str">
        <f>_xlfn.IFS(Table_1[[#This Row],[Region]]="Central","Chris",Table_1[[#This Row],[Region]]="East","Erin",Table_1[[#This Row],[Region]]="South","Sam",Table_1[[#This Row],[Region]]="West","William")</f>
        <v>Chris</v>
      </c>
    </row>
    <row r="354" spans="1:26" ht="14.4" x14ac:dyDescent="0.3">
      <c r="A354" s="4">
        <v>2775</v>
      </c>
      <c r="B354" s="3" t="s">
        <v>882</v>
      </c>
      <c r="C354" s="4" t="s">
        <v>49</v>
      </c>
      <c r="D354" s="4">
        <v>7.0000000000000007E-2</v>
      </c>
      <c r="E354" s="8">
        <v>574.74</v>
      </c>
      <c r="F354" s="4">
        <v>24.49</v>
      </c>
      <c r="G354" s="1" t="s">
        <v>40</v>
      </c>
      <c r="H354" s="4" t="s">
        <v>41</v>
      </c>
      <c r="I354" s="4" t="s">
        <v>42</v>
      </c>
      <c r="J354" s="1" t="s">
        <v>58</v>
      </c>
      <c r="K354" s="4" t="s">
        <v>66</v>
      </c>
      <c r="L354" s="1" t="s">
        <v>172</v>
      </c>
      <c r="M354" s="4">
        <v>0.37</v>
      </c>
      <c r="N354" s="1" t="s">
        <v>34</v>
      </c>
      <c r="O354" s="4" t="s">
        <v>54</v>
      </c>
      <c r="P354" s="4" t="s">
        <v>105</v>
      </c>
      <c r="Q354" s="4" t="s">
        <v>883</v>
      </c>
      <c r="R354" s="4">
        <v>60131</v>
      </c>
      <c r="S354" s="2">
        <v>42034</v>
      </c>
      <c r="T354" s="2">
        <v>42039</v>
      </c>
      <c r="U354" s="6">
        <v>2860.9331999999999</v>
      </c>
      <c r="V354" s="4">
        <v>8</v>
      </c>
      <c r="W354" s="4">
        <v>4146.28</v>
      </c>
      <c r="X354" s="4">
        <v>91229</v>
      </c>
      <c r="Y354" s="4">
        <f>DataSheet!$E354-DataSheet!$D354</f>
        <v>574.66999999999996</v>
      </c>
      <c r="Z354" s="1" t="str">
        <f>_xlfn.IFS(Table_1[[#This Row],[Region]]="Central","Chris",Table_1[[#This Row],[Region]]="East","Erin",Table_1[[#This Row],[Region]]="South","Sam",Table_1[[#This Row],[Region]]="West","William")</f>
        <v>Chris</v>
      </c>
    </row>
    <row r="355" spans="1:26" ht="14.4" x14ac:dyDescent="0.3">
      <c r="A355" s="4">
        <v>256</v>
      </c>
      <c r="B355" s="3" t="s">
        <v>884</v>
      </c>
      <c r="C355" s="4" t="s">
        <v>27</v>
      </c>
      <c r="D355" s="4">
        <v>0.03</v>
      </c>
      <c r="E355" s="8">
        <v>8.34</v>
      </c>
      <c r="F355" s="4">
        <v>2.64</v>
      </c>
      <c r="G355" s="1" t="s">
        <v>40</v>
      </c>
      <c r="H355" s="4" t="s">
        <v>73</v>
      </c>
      <c r="I355" s="4" t="s">
        <v>50</v>
      </c>
      <c r="J355" s="1" t="s">
        <v>570</v>
      </c>
      <c r="K355" s="4" t="s">
        <v>44</v>
      </c>
      <c r="L355" s="1" t="s">
        <v>885</v>
      </c>
      <c r="M355" s="4">
        <v>0.59</v>
      </c>
      <c r="N355" s="1" t="s">
        <v>34</v>
      </c>
      <c r="O355" s="4" t="s">
        <v>113</v>
      </c>
      <c r="P355" s="4" t="s">
        <v>322</v>
      </c>
      <c r="Q355" s="4" t="s">
        <v>886</v>
      </c>
      <c r="R355" s="4">
        <v>17331</v>
      </c>
      <c r="S355" s="2">
        <v>42035</v>
      </c>
      <c r="T355" s="2">
        <v>42037</v>
      </c>
      <c r="U355" s="6">
        <v>0.68400000000000005</v>
      </c>
      <c r="V355" s="4">
        <v>4</v>
      </c>
      <c r="W355" s="4">
        <v>34.64</v>
      </c>
      <c r="X355" s="4">
        <v>86267</v>
      </c>
      <c r="Y355" s="4">
        <f>DataSheet!$E355-DataSheet!$D355</f>
        <v>8.31</v>
      </c>
      <c r="Z355" s="1" t="str">
        <f>_xlfn.IFS(Table_1[[#This Row],[Region]]="Central","Chris",Table_1[[#This Row],[Region]]="East","Erin",Table_1[[#This Row],[Region]]="South","Sam",Table_1[[#This Row],[Region]]="West","William")</f>
        <v>Erin</v>
      </c>
    </row>
    <row r="356" spans="1:26" ht="14.4" x14ac:dyDescent="0.3">
      <c r="A356" s="4">
        <v>343</v>
      </c>
      <c r="B356" s="3" t="s">
        <v>887</v>
      </c>
      <c r="C356" s="4" t="s">
        <v>27</v>
      </c>
      <c r="D356" s="4">
        <v>0.03</v>
      </c>
      <c r="E356" s="8">
        <v>15.23</v>
      </c>
      <c r="F356" s="4">
        <v>27.75</v>
      </c>
      <c r="G356" s="1" t="s">
        <v>28</v>
      </c>
      <c r="H356" s="4" t="s">
        <v>96</v>
      </c>
      <c r="I356" s="4" t="s">
        <v>30</v>
      </c>
      <c r="J356" s="1" t="s">
        <v>31</v>
      </c>
      <c r="K356" s="4" t="s">
        <v>32</v>
      </c>
      <c r="L356" s="1" t="s">
        <v>888</v>
      </c>
      <c r="M356" s="4">
        <v>0.76</v>
      </c>
      <c r="N356" s="1" t="s">
        <v>34</v>
      </c>
      <c r="O356" s="4" t="s">
        <v>113</v>
      </c>
      <c r="P356" s="4" t="s">
        <v>333</v>
      </c>
      <c r="Q356" s="4" t="s">
        <v>889</v>
      </c>
      <c r="R356" s="4">
        <v>4401</v>
      </c>
      <c r="S356" s="2">
        <v>42035</v>
      </c>
      <c r="T356" s="2">
        <v>42036</v>
      </c>
      <c r="U356" s="6">
        <v>11.65095</v>
      </c>
      <c r="V356" s="4">
        <v>7</v>
      </c>
      <c r="W356" s="4">
        <v>111.86</v>
      </c>
      <c r="X356" s="4">
        <v>88151</v>
      </c>
      <c r="Y356" s="4">
        <f>DataSheet!$E356-DataSheet!$D356</f>
        <v>15.200000000000001</v>
      </c>
      <c r="Z356" s="1" t="str">
        <f>_xlfn.IFS(Table_1[[#This Row],[Region]]="Central","Chris",Table_1[[#This Row],[Region]]="East","Erin",Table_1[[#This Row],[Region]]="South","Sam",Table_1[[#This Row],[Region]]="West","William")</f>
        <v>Erin</v>
      </c>
    </row>
    <row r="357" spans="1:26" ht="14.4" x14ac:dyDescent="0.3">
      <c r="A357" s="4">
        <v>1723</v>
      </c>
      <c r="B357" s="3" t="s">
        <v>890</v>
      </c>
      <c r="C357" s="4" t="s">
        <v>49</v>
      </c>
      <c r="D357" s="4">
        <v>0.1</v>
      </c>
      <c r="E357" s="8">
        <v>49.99</v>
      </c>
      <c r="F357" s="4">
        <v>19.989999999999998</v>
      </c>
      <c r="G357" s="1" t="s">
        <v>89</v>
      </c>
      <c r="H357" s="4" t="s">
        <v>96</v>
      </c>
      <c r="I357" s="4" t="s">
        <v>42</v>
      </c>
      <c r="J357" s="1" t="s">
        <v>43</v>
      </c>
      <c r="K357" s="4" t="s">
        <v>75</v>
      </c>
      <c r="L357" s="1" t="s">
        <v>891</v>
      </c>
      <c r="M357" s="4">
        <v>0.45</v>
      </c>
      <c r="N357" s="1" t="s">
        <v>34</v>
      </c>
      <c r="O357" s="4" t="s">
        <v>61</v>
      </c>
      <c r="P357" s="4" t="s">
        <v>92</v>
      </c>
      <c r="Q357" s="4" t="s">
        <v>892</v>
      </c>
      <c r="R357" s="4">
        <v>92037</v>
      </c>
      <c r="S357" s="2">
        <v>42035</v>
      </c>
      <c r="T357" s="2">
        <v>42040</v>
      </c>
      <c r="U357" s="6">
        <v>13.507999999999999</v>
      </c>
      <c r="V357" s="4">
        <v>46</v>
      </c>
      <c r="W357" s="4">
        <v>2188.06</v>
      </c>
      <c r="X357" s="4">
        <v>40101</v>
      </c>
      <c r="Y357" s="4">
        <f>DataSheet!$E357-DataSheet!$D357</f>
        <v>49.89</v>
      </c>
      <c r="Z357" s="1" t="str">
        <f>_xlfn.IFS(Table_1[[#This Row],[Region]]="Central","Chris",Table_1[[#This Row],[Region]]="East","Erin",Table_1[[#This Row],[Region]]="South","Sam",Table_1[[#This Row],[Region]]="West","William")</f>
        <v>William</v>
      </c>
    </row>
    <row r="358" spans="1:26" ht="14.4" x14ac:dyDescent="0.3">
      <c r="A358" s="4">
        <v>2202</v>
      </c>
      <c r="B358" s="3" t="s">
        <v>893</v>
      </c>
      <c r="C358" s="4" t="s">
        <v>49</v>
      </c>
      <c r="D358" s="4">
        <v>0.09</v>
      </c>
      <c r="E358" s="8">
        <v>160.97999999999999</v>
      </c>
      <c r="F358" s="4">
        <v>30</v>
      </c>
      <c r="G358" s="1" t="s">
        <v>28</v>
      </c>
      <c r="H358" s="4" t="s">
        <v>73</v>
      </c>
      <c r="I358" s="4" t="s">
        <v>30</v>
      </c>
      <c r="J358" s="1" t="s">
        <v>111</v>
      </c>
      <c r="K358" s="4" t="s">
        <v>59</v>
      </c>
      <c r="L358" s="1" t="s">
        <v>894</v>
      </c>
      <c r="M358" s="4">
        <v>0.62</v>
      </c>
      <c r="N358" s="1" t="s">
        <v>34</v>
      </c>
      <c r="O358" s="4" t="s">
        <v>54</v>
      </c>
      <c r="P358" s="4" t="s">
        <v>86</v>
      </c>
      <c r="Q358" s="4" t="s">
        <v>895</v>
      </c>
      <c r="R358" s="4">
        <v>55429</v>
      </c>
      <c r="S358" s="2">
        <v>42035</v>
      </c>
      <c r="T358" s="2">
        <v>42035</v>
      </c>
      <c r="U358" s="6">
        <v>357.428</v>
      </c>
      <c r="V358" s="4">
        <v>11</v>
      </c>
      <c r="W358" s="4">
        <v>1635.38</v>
      </c>
      <c r="X358" s="4">
        <v>86050</v>
      </c>
      <c r="Y358" s="4">
        <f>DataSheet!$E358-DataSheet!$D358</f>
        <v>160.88999999999999</v>
      </c>
      <c r="Z358" s="1" t="str">
        <f>_xlfn.IFS(Table_1[[#This Row],[Region]]="Central","Chris",Table_1[[#This Row],[Region]]="East","Erin",Table_1[[#This Row],[Region]]="South","Sam",Table_1[[#This Row],[Region]]="West","William")</f>
        <v>Chris</v>
      </c>
    </row>
    <row r="359" spans="1:26" ht="14.4" x14ac:dyDescent="0.3">
      <c r="A359" s="4">
        <v>2202</v>
      </c>
      <c r="B359" s="3" t="s">
        <v>893</v>
      </c>
      <c r="C359" s="4" t="s">
        <v>49</v>
      </c>
      <c r="D359" s="4">
        <v>0.09</v>
      </c>
      <c r="E359" s="8">
        <v>6.3</v>
      </c>
      <c r="F359" s="4">
        <v>0.5</v>
      </c>
      <c r="G359" s="1" t="s">
        <v>40</v>
      </c>
      <c r="H359" s="4" t="s">
        <v>73</v>
      </c>
      <c r="I359" s="4" t="s">
        <v>50</v>
      </c>
      <c r="J359" s="1" t="s">
        <v>154</v>
      </c>
      <c r="K359" s="4" t="s">
        <v>75</v>
      </c>
      <c r="L359" s="1" t="s">
        <v>424</v>
      </c>
      <c r="M359" s="4">
        <v>0.39</v>
      </c>
      <c r="N359" s="1" t="s">
        <v>34</v>
      </c>
      <c r="O359" s="4" t="s">
        <v>54</v>
      </c>
      <c r="P359" s="4" t="s">
        <v>86</v>
      </c>
      <c r="Q359" s="4" t="s">
        <v>895</v>
      </c>
      <c r="R359" s="4">
        <v>55429</v>
      </c>
      <c r="S359" s="2">
        <v>42035</v>
      </c>
      <c r="T359" s="2">
        <v>42035</v>
      </c>
      <c r="U359" s="6">
        <v>40.351199999999999</v>
      </c>
      <c r="V359" s="4">
        <v>10</v>
      </c>
      <c r="W359" s="4">
        <v>58.48</v>
      </c>
      <c r="X359" s="4">
        <v>86050</v>
      </c>
      <c r="Y359" s="4">
        <f>DataSheet!$E359-DataSheet!$D359</f>
        <v>6.21</v>
      </c>
      <c r="Z359" s="1" t="str">
        <f>_xlfn.IFS(Table_1[[#This Row],[Region]]="Central","Chris",Table_1[[#This Row],[Region]]="East","Erin",Table_1[[#This Row],[Region]]="South","Sam",Table_1[[#This Row],[Region]]="West","William")</f>
        <v>Chris</v>
      </c>
    </row>
    <row r="360" spans="1:26" ht="14.4" x14ac:dyDescent="0.3">
      <c r="A360" s="4">
        <v>2202</v>
      </c>
      <c r="B360" s="3" t="s">
        <v>893</v>
      </c>
      <c r="C360" s="4" t="s">
        <v>49</v>
      </c>
      <c r="D360" s="4">
        <v>0</v>
      </c>
      <c r="E360" s="8">
        <v>4.9800000000000004</v>
      </c>
      <c r="F360" s="4">
        <v>0.8</v>
      </c>
      <c r="G360" s="1" t="s">
        <v>40</v>
      </c>
      <c r="H360" s="4" t="s">
        <v>73</v>
      </c>
      <c r="I360" s="4" t="s">
        <v>50</v>
      </c>
      <c r="J360" s="1" t="s">
        <v>90</v>
      </c>
      <c r="K360" s="4" t="s">
        <v>52</v>
      </c>
      <c r="L360" s="1" t="s">
        <v>896</v>
      </c>
      <c r="M360" s="4">
        <v>0.36</v>
      </c>
      <c r="N360" s="1" t="s">
        <v>34</v>
      </c>
      <c r="O360" s="4" t="s">
        <v>54</v>
      </c>
      <c r="P360" s="4" t="s">
        <v>86</v>
      </c>
      <c r="Q360" s="4" t="s">
        <v>895</v>
      </c>
      <c r="R360" s="4">
        <v>55429</v>
      </c>
      <c r="S360" s="2">
        <v>42035</v>
      </c>
      <c r="T360" s="2">
        <v>42042</v>
      </c>
      <c r="U360" s="6">
        <v>27.634499999999999</v>
      </c>
      <c r="V360" s="4">
        <v>8</v>
      </c>
      <c r="W360" s="4">
        <v>40.049999999999997</v>
      </c>
      <c r="X360" s="4">
        <v>86050</v>
      </c>
      <c r="Y360" s="4">
        <f>DataSheet!$E360-DataSheet!$D360</f>
        <v>4.9800000000000004</v>
      </c>
      <c r="Z360" s="1" t="str">
        <f>_xlfn.IFS(Table_1[[#This Row],[Region]]="Central","Chris",Table_1[[#This Row],[Region]]="East","Erin",Table_1[[#This Row],[Region]]="South","Sam",Table_1[[#This Row],[Region]]="West","William")</f>
        <v>Chris</v>
      </c>
    </row>
    <row r="361" spans="1:26" ht="14.4" x14ac:dyDescent="0.3">
      <c r="A361" s="4">
        <v>2781</v>
      </c>
      <c r="B361" s="3" t="s">
        <v>897</v>
      </c>
      <c r="C361" s="4" t="s">
        <v>49</v>
      </c>
      <c r="D361" s="4">
        <v>0.09</v>
      </c>
      <c r="E361" s="8">
        <v>2.16</v>
      </c>
      <c r="F361" s="4">
        <v>6.05</v>
      </c>
      <c r="G361" s="1" t="s">
        <v>40</v>
      </c>
      <c r="H361" s="4" t="s">
        <v>41</v>
      </c>
      <c r="I361" s="4" t="s">
        <v>50</v>
      </c>
      <c r="J361" s="1" t="s">
        <v>74</v>
      </c>
      <c r="K361" s="4" t="s">
        <v>75</v>
      </c>
      <c r="L361" s="1" t="s">
        <v>898</v>
      </c>
      <c r="M361" s="4">
        <v>0.37</v>
      </c>
      <c r="N361" s="1" t="s">
        <v>34</v>
      </c>
      <c r="O361" s="4" t="s">
        <v>61</v>
      </c>
      <c r="P361" s="4" t="s">
        <v>141</v>
      </c>
      <c r="Q361" s="4" t="s">
        <v>899</v>
      </c>
      <c r="R361" s="4">
        <v>97071</v>
      </c>
      <c r="S361" s="2">
        <v>42035</v>
      </c>
      <c r="T361" s="2">
        <v>42039</v>
      </c>
      <c r="U361" s="6">
        <v>-37.789000000000001</v>
      </c>
      <c r="V361" s="4">
        <v>2</v>
      </c>
      <c r="W361" s="4">
        <v>5.48</v>
      </c>
      <c r="X361" s="4">
        <v>87162</v>
      </c>
      <c r="Y361" s="4">
        <f>DataSheet!$E361-DataSheet!$D361</f>
        <v>2.0700000000000003</v>
      </c>
      <c r="Z361" s="1" t="str">
        <f>_xlfn.IFS(Table_1[[#This Row],[Region]]="Central","Chris",Table_1[[#This Row],[Region]]="East","Erin",Table_1[[#This Row],[Region]]="South","Sam",Table_1[[#This Row],[Region]]="West","William")</f>
        <v>William</v>
      </c>
    </row>
    <row r="362" spans="1:26" ht="14.4" x14ac:dyDescent="0.3">
      <c r="A362" s="4">
        <v>2781</v>
      </c>
      <c r="B362" s="3" t="s">
        <v>897</v>
      </c>
      <c r="C362" s="4" t="s">
        <v>49</v>
      </c>
      <c r="D362" s="4">
        <v>0.03</v>
      </c>
      <c r="E362" s="8">
        <v>808.49</v>
      </c>
      <c r="F362" s="4">
        <v>55.3</v>
      </c>
      <c r="G362" s="1" t="s">
        <v>28</v>
      </c>
      <c r="H362" s="4" t="s">
        <v>41</v>
      </c>
      <c r="I362" s="4" t="s">
        <v>42</v>
      </c>
      <c r="J362" s="1" t="s">
        <v>58</v>
      </c>
      <c r="K362" s="4" t="s">
        <v>59</v>
      </c>
      <c r="L362" s="1" t="s">
        <v>900</v>
      </c>
      <c r="M362" s="4">
        <v>0.4</v>
      </c>
      <c r="N362" s="1" t="s">
        <v>34</v>
      </c>
      <c r="O362" s="4" t="s">
        <v>61</v>
      </c>
      <c r="P362" s="4" t="s">
        <v>141</v>
      </c>
      <c r="Q362" s="4" t="s">
        <v>899</v>
      </c>
      <c r="R362" s="4">
        <v>97071</v>
      </c>
      <c r="S362" s="2">
        <v>42035</v>
      </c>
      <c r="T362" s="2">
        <v>42042</v>
      </c>
      <c r="U362" s="6">
        <v>7576.11</v>
      </c>
      <c r="V362" s="4">
        <v>11</v>
      </c>
      <c r="W362" s="4">
        <v>8201.33</v>
      </c>
      <c r="X362" s="4">
        <v>87162</v>
      </c>
      <c r="Y362" s="4">
        <f>DataSheet!$E362-DataSheet!$D362</f>
        <v>808.46</v>
      </c>
      <c r="Z362" s="1" t="str">
        <f>_xlfn.IFS(Table_1[[#This Row],[Region]]="Central","Chris",Table_1[[#This Row],[Region]]="East","Erin",Table_1[[#This Row],[Region]]="South","Sam",Table_1[[#This Row],[Region]]="West","William")</f>
        <v>William</v>
      </c>
    </row>
    <row r="363" spans="1:26" ht="14.4" x14ac:dyDescent="0.3">
      <c r="A363" s="4">
        <v>2781</v>
      </c>
      <c r="B363" s="3" t="s">
        <v>897</v>
      </c>
      <c r="C363" s="4" t="s">
        <v>49</v>
      </c>
      <c r="D363" s="4">
        <v>0</v>
      </c>
      <c r="E363" s="8">
        <v>6.48</v>
      </c>
      <c r="F363" s="4">
        <v>8.19</v>
      </c>
      <c r="G363" s="1" t="s">
        <v>40</v>
      </c>
      <c r="H363" s="4" t="s">
        <v>41</v>
      </c>
      <c r="I363" s="4" t="s">
        <v>50</v>
      </c>
      <c r="J363" s="1" t="s">
        <v>90</v>
      </c>
      <c r="K363" s="4" t="s">
        <v>75</v>
      </c>
      <c r="L363" s="1" t="s">
        <v>901</v>
      </c>
      <c r="M363" s="4">
        <v>0.37</v>
      </c>
      <c r="N363" s="1" t="s">
        <v>34</v>
      </c>
      <c r="O363" s="4" t="s">
        <v>61</v>
      </c>
      <c r="P363" s="4" t="s">
        <v>141</v>
      </c>
      <c r="Q363" s="4" t="s">
        <v>899</v>
      </c>
      <c r="R363" s="4">
        <v>97071</v>
      </c>
      <c r="S363" s="2">
        <v>42035</v>
      </c>
      <c r="T363" s="2">
        <v>42042</v>
      </c>
      <c r="U363" s="6">
        <v>-43.26</v>
      </c>
      <c r="V363" s="4">
        <v>3</v>
      </c>
      <c r="W363" s="4">
        <v>22.67</v>
      </c>
      <c r="X363" s="4">
        <v>87162</v>
      </c>
      <c r="Y363" s="4">
        <f>DataSheet!$E363-DataSheet!$D363</f>
        <v>6.48</v>
      </c>
      <c r="Z363" s="1" t="str">
        <f>_xlfn.IFS(Table_1[[#This Row],[Region]]="Central","Chris",Table_1[[#This Row],[Region]]="East","Erin",Table_1[[#This Row],[Region]]="South","Sam",Table_1[[#This Row],[Region]]="West","William")</f>
        <v>William</v>
      </c>
    </row>
    <row r="364" spans="1:26" ht="14.4" x14ac:dyDescent="0.3">
      <c r="A364" s="4">
        <v>1238</v>
      </c>
      <c r="B364" s="3" t="s">
        <v>902</v>
      </c>
      <c r="C364" s="4" t="s">
        <v>118</v>
      </c>
      <c r="D364" s="4">
        <v>0.01</v>
      </c>
      <c r="E364" s="8">
        <v>160.97999999999999</v>
      </c>
      <c r="F364" s="4">
        <v>30</v>
      </c>
      <c r="G364" s="1" t="s">
        <v>28</v>
      </c>
      <c r="H364" s="4" t="s">
        <v>96</v>
      </c>
      <c r="I364" s="4" t="s">
        <v>30</v>
      </c>
      <c r="J364" s="1" t="s">
        <v>111</v>
      </c>
      <c r="K364" s="4" t="s">
        <v>59</v>
      </c>
      <c r="L364" s="1" t="s">
        <v>894</v>
      </c>
      <c r="M364" s="4">
        <v>0.62</v>
      </c>
      <c r="N364" s="1" t="s">
        <v>34</v>
      </c>
      <c r="O364" s="4" t="s">
        <v>54</v>
      </c>
      <c r="P364" s="4" t="s">
        <v>189</v>
      </c>
      <c r="Q364" s="4" t="s">
        <v>903</v>
      </c>
      <c r="R364" s="4">
        <v>75104</v>
      </c>
      <c r="S364" s="2">
        <v>42035</v>
      </c>
      <c r="T364" s="2">
        <v>42037</v>
      </c>
      <c r="U364" s="6">
        <v>788.79</v>
      </c>
      <c r="V364" s="4">
        <v>10</v>
      </c>
      <c r="W364" s="4">
        <v>1634.67</v>
      </c>
      <c r="X364" s="4">
        <v>86075</v>
      </c>
      <c r="Y364" s="4">
        <f>DataSheet!$E364-DataSheet!$D364</f>
        <v>160.97</v>
      </c>
      <c r="Z364" s="1" t="str">
        <f>_xlfn.IFS(Table_1[[#This Row],[Region]]="Central","Chris",Table_1[[#This Row],[Region]]="East","Erin",Table_1[[#This Row],[Region]]="South","Sam",Table_1[[#This Row],[Region]]="West","William")</f>
        <v>Chris</v>
      </c>
    </row>
    <row r="365" spans="1:26" ht="14.4" x14ac:dyDescent="0.3">
      <c r="A365" s="4">
        <v>911</v>
      </c>
      <c r="B365" s="3" t="s">
        <v>904</v>
      </c>
      <c r="C365" s="4" t="s">
        <v>72</v>
      </c>
      <c r="D365" s="4">
        <v>0.05</v>
      </c>
      <c r="E365" s="8">
        <v>7.64</v>
      </c>
      <c r="F365" s="4">
        <v>5.83</v>
      </c>
      <c r="G365" s="1" t="s">
        <v>40</v>
      </c>
      <c r="H365" s="4" t="s">
        <v>96</v>
      </c>
      <c r="I365" s="4" t="s">
        <v>50</v>
      </c>
      <c r="J365" s="1" t="s">
        <v>90</v>
      </c>
      <c r="K365" s="4" t="s">
        <v>52</v>
      </c>
      <c r="L365" s="1" t="s">
        <v>234</v>
      </c>
      <c r="M365" s="4">
        <v>0.36</v>
      </c>
      <c r="N365" s="1" t="s">
        <v>34</v>
      </c>
      <c r="O365" s="4" t="s">
        <v>113</v>
      </c>
      <c r="P365" s="4" t="s">
        <v>905</v>
      </c>
      <c r="Q365" s="4" t="s">
        <v>906</v>
      </c>
      <c r="R365" s="4">
        <v>26003</v>
      </c>
      <c r="S365" s="2">
        <v>42035</v>
      </c>
      <c r="T365" s="2">
        <v>42037</v>
      </c>
      <c r="U365" s="6">
        <v>-21.018000000000001</v>
      </c>
      <c r="V365" s="4">
        <v>2</v>
      </c>
      <c r="W365" s="4">
        <v>16.600000000000001</v>
      </c>
      <c r="X365" s="4">
        <v>90185</v>
      </c>
      <c r="Y365" s="4">
        <f>DataSheet!$E365-DataSheet!$D365</f>
        <v>7.59</v>
      </c>
      <c r="Z365" s="1" t="str">
        <f>_xlfn.IFS(Table_1[[#This Row],[Region]]="Central","Chris",Table_1[[#This Row],[Region]]="East","Erin",Table_1[[#This Row],[Region]]="South","Sam",Table_1[[#This Row],[Region]]="West","William")</f>
        <v>Erin</v>
      </c>
    </row>
    <row r="366" spans="1:26" ht="14.4" x14ac:dyDescent="0.3">
      <c r="A366" s="4">
        <v>911</v>
      </c>
      <c r="B366" s="3" t="s">
        <v>904</v>
      </c>
      <c r="C366" s="4" t="s">
        <v>72</v>
      </c>
      <c r="D366" s="4">
        <v>0.04</v>
      </c>
      <c r="E366" s="8">
        <v>218.75</v>
      </c>
      <c r="F366" s="4">
        <v>69.64</v>
      </c>
      <c r="G366" s="1" t="s">
        <v>28</v>
      </c>
      <c r="H366" s="4" t="s">
        <v>96</v>
      </c>
      <c r="I366" s="4" t="s">
        <v>30</v>
      </c>
      <c r="J366" s="1" t="s">
        <v>31</v>
      </c>
      <c r="K366" s="4" t="s">
        <v>32</v>
      </c>
      <c r="L366" s="1" t="s">
        <v>876</v>
      </c>
      <c r="M366" s="4">
        <v>0.72</v>
      </c>
      <c r="N366" s="1" t="s">
        <v>34</v>
      </c>
      <c r="O366" s="4" t="s">
        <v>113</v>
      </c>
      <c r="P366" s="4" t="s">
        <v>905</v>
      </c>
      <c r="Q366" s="4" t="s">
        <v>906</v>
      </c>
      <c r="R366" s="4">
        <v>26003</v>
      </c>
      <c r="S366" s="2">
        <v>42035</v>
      </c>
      <c r="T366" s="2">
        <v>42036</v>
      </c>
      <c r="U366" s="6">
        <v>-655.52987499999995</v>
      </c>
      <c r="V366" s="4">
        <v>10</v>
      </c>
      <c r="W366" s="4">
        <v>2285.41</v>
      </c>
      <c r="X366" s="4">
        <v>90185</v>
      </c>
      <c r="Y366" s="4">
        <f>DataSheet!$E366-DataSheet!$D366</f>
        <v>218.71</v>
      </c>
      <c r="Z366" s="1" t="str">
        <f>_xlfn.IFS(Table_1[[#This Row],[Region]]="Central","Chris",Table_1[[#This Row],[Region]]="East","Erin",Table_1[[#This Row],[Region]]="South","Sam",Table_1[[#This Row],[Region]]="West","William")</f>
        <v>Erin</v>
      </c>
    </row>
    <row r="367" spans="1:26" ht="14.4" x14ac:dyDescent="0.3">
      <c r="A367" s="4">
        <v>2137</v>
      </c>
      <c r="B367" s="3" t="s">
        <v>907</v>
      </c>
      <c r="C367" s="4" t="s">
        <v>72</v>
      </c>
      <c r="D367" s="4">
        <v>0</v>
      </c>
      <c r="E367" s="8">
        <v>6.98</v>
      </c>
      <c r="F367" s="4">
        <v>1.6</v>
      </c>
      <c r="G367" s="1" t="s">
        <v>40</v>
      </c>
      <c r="H367" s="4" t="s">
        <v>96</v>
      </c>
      <c r="I367" s="4" t="s">
        <v>50</v>
      </c>
      <c r="J367" s="1" t="s">
        <v>90</v>
      </c>
      <c r="K367" s="4" t="s">
        <v>52</v>
      </c>
      <c r="L367" s="1" t="s">
        <v>724</v>
      </c>
      <c r="M367" s="4">
        <v>0.38</v>
      </c>
      <c r="N367" s="1" t="s">
        <v>34</v>
      </c>
      <c r="O367" s="4" t="s">
        <v>35</v>
      </c>
      <c r="P367" s="4" t="s">
        <v>125</v>
      </c>
      <c r="Q367" s="4" t="s">
        <v>908</v>
      </c>
      <c r="R367" s="4">
        <v>33407</v>
      </c>
      <c r="S367" s="2">
        <v>42035</v>
      </c>
      <c r="T367" s="2">
        <v>42037</v>
      </c>
      <c r="U367" s="6">
        <v>-343.86799999999999</v>
      </c>
      <c r="V367" s="4">
        <v>9</v>
      </c>
      <c r="W367" s="4">
        <v>64.48</v>
      </c>
      <c r="X367" s="4">
        <v>86002</v>
      </c>
      <c r="Y367" s="4">
        <f>DataSheet!$E367-DataSheet!$D367</f>
        <v>6.98</v>
      </c>
      <c r="Z367" s="1" t="str">
        <f>_xlfn.IFS(Table_1[[#This Row],[Region]]="Central","Chris",Table_1[[#This Row],[Region]]="East","Erin",Table_1[[#This Row],[Region]]="South","Sam",Table_1[[#This Row],[Region]]="West","William")</f>
        <v>Sam</v>
      </c>
    </row>
    <row r="368" spans="1:26" ht="14.4" x14ac:dyDescent="0.3">
      <c r="A368" s="4">
        <v>510</v>
      </c>
      <c r="B368" s="3" t="s">
        <v>463</v>
      </c>
      <c r="C368" s="4" t="s">
        <v>27</v>
      </c>
      <c r="D368" s="4">
        <v>0.03</v>
      </c>
      <c r="E368" s="8">
        <v>6.37</v>
      </c>
      <c r="F368" s="4">
        <v>5.19</v>
      </c>
      <c r="G368" s="1" t="s">
        <v>40</v>
      </c>
      <c r="H368" s="4" t="s">
        <v>96</v>
      </c>
      <c r="I368" s="4" t="s">
        <v>50</v>
      </c>
      <c r="J368" s="1" t="s">
        <v>74</v>
      </c>
      <c r="K368" s="4" t="s">
        <v>75</v>
      </c>
      <c r="L368" s="1" t="s">
        <v>909</v>
      </c>
      <c r="M368" s="4">
        <v>0.38</v>
      </c>
      <c r="N368" s="1" t="s">
        <v>34</v>
      </c>
      <c r="O368" s="4" t="s">
        <v>61</v>
      </c>
      <c r="P368" s="4" t="s">
        <v>92</v>
      </c>
      <c r="Q368" s="4" t="s">
        <v>465</v>
      </c>
      <c r="R368" s="4">
        <v>95336</v>
      </c>
      <c r="S368" s="2">
        <v>42036</v>
      </c>
      <c r="T368" s="2">
        <v>42037</v>
      </c>
      <c r="U368" s="6">
        <v>-29.092700000000001</v>
      </c>
      <c r="V368" s="4">
        <v>14</v>
      </c>
      <c r="W368" s="4">
        <v>89.79</v>
      </c>
      <c r="X368" s="4">
        <v>90059</v>
      </c>
      <c r="Y368" s="4">
        <f>DataSheet!$E368-DataSheet!$D368</f>
        <v>6.34</v>
      </c>
      <c r="Z368" s="1" t="str">
        <f>_xlfn.IFS(Table_1[[#This Row],[Region]]="Central","Chris",Table_1[[#This Row],[Region]]="East","Erin",Table_1[[#This Row],[Region]]="South","Sam",Table_1[[#This Row],[Region]]="West","William")</f>
        <v>William</v>
      </c>
    </row>
    <row r="369" spans="1:26" ht="14.4" x14ac:dyDescent="0.3">
      <c r="A369" s="4">
        <v>2122</v>
      </c>
      <c r="B369" s="3" t="s">
        <v>910</v>
      </c>
      <c r="C369" s="4" t="s">
        <v>27</v>
      </c>
      <c r="D369" s="4">
        <v>0.06</v>
      </c>
      <c r="E369" s="8">
        <v>80.97</v>
      </c>
      <c r="F369" s="4">
        <v>33.6</v>
      </c>
      <c r="G369" s="1" t="s">
        <v>28</v>
      </c>
      <c r="H369" s="4" t="s">
        <v>41</v>
      </c>
      <c r="I369" s="4" t="s">
        <v>42</v>
      </c>
      <c r="J369" s="1" t="s">
        <v>58</v>
      </c>
      <c r="K369" s="4" t="s">
        <v>59</v>
      </c>
      <c r="L369" s="1" t="s">
        <v>911</v>
      </c>
      <c r="M369" s="4">
        <v>0.37</v>
      </c>
      <c r="N369" s="1" t="s">
        <v>34</v>
      </c>
      <c r="O369" s="4" t="s">
        <v>35</v>
      </c>
      <c r="P369" s="4" t="s">
        <v>46</v>
      </c>
      <c r="Q369" s="4" t="s">
        <v>912</v>
      </c>
      <c r="R369" s="4">
        <v>72116</v>
      </c>
      <c r="S369" s="2">
        <v>42036</v>
      </c>
      <c r="T369" s="2">
        <v>42038</v>
      </c>
      <c r="U369" s="6">
        <v>-15.1844</v>
      </c>
      <c r="V369" s="4">
        <v>10</v>
      </c>
      <c r="W369" s="4">
        <v>799.76</v>
      </c>
      <c r="X369" s="4">
        <v>89664</v>
      </c>
      <c r="Y369" s="4">
        <f>DataSheet!$E369-DataSheet!$D369</f>
        <v>80.91</v>
      </c>
      <c r="Z369" s="1" t="str">
        <f>_xlfn.IFS(Table_1[[#This Row],[Region]]="Central","Chris",Table_1[[#This Row],[Region]]="East","Erin",Table_1[[#This Row],[Region]]="South","Sam",Table_1[[#This Row],[Region]]="West","William")</f>
        <v>Sam</v>
      </c>
    </row>
    <row r="370" spans="1:26" ht="14.4" x14ac:dyDescent="0.3">
      <c r="A370" s="4">
        <v>1211</v>
      </c>
      <c r="B370" s="3" t="s">
        <v>913</v>
      </c>
      <c r="C370" s="4" t="s">
        <v>49</v>
      </c>
      <c r="D370" s="4">
        <v>0.01</v>
      </c>
      <c r="E370" s="8">
        <v>3.08</v>
      </c>
      <c r="F370" s="4">
        <v>0.5</v>
      </c>
      <c r="G370" s="1" t="s">
        <v>40</v>
      </c>
      <c r="H370" s="4" t="s">
        <v>96</v>
      </c>
      <c r="I370" s="4" t="s">
        <v>50</v>
      </c>
      <c r="J370" s="1" t="s">
        <v>154</v>
      </c>
      <c r="K370" s="4" t="s">
        <v>75</v>
      </c>
      <c r="L370" s="1" t="s">
        <v>914</v>
      </c>
      <c r="M370" s="4">
        <v>0.37</v>
      </c>
      <c r="N370" s="1" t="s">
        <v>34</v>
      </c>
      <c r="O370" s="4" t="s">
        <v>54</v>
      </c>
      <c r="P370" s="4" t="s">
        <v>55</v>
      </c>
      <c r="Q370" s="4" t="s">
        <v>915</v>
      </c>
      <c r="R370" s="4">
        <v>46806</v>
      </c>
      <c r="S370" s="2">
        <v>42036</v>
      </c>
      <c r="T370" s="2">
        <v>42041</v>
      </c>
      <c r="U370" s="6">
        <v>9.0045000000000002</v>
      </c>
      <c r="V370" s="4">
        <v>4</v>
      </c>
      <c r="W370" s="4">
        <v>13.05</v>
      </c>
      <c r="X370" s="4">
        <v>88598</v>
      </c>
      <c r="Y370" s="4">
        <f>DataSheet!$E370-DataSheet!$D370</f>
        <v>3.0700000000000003</v>
      </c>
      <c r="Z370" s="1" t="str">
        <f>_xlfn.IFS(Table_1[[#This Row],[Region]]="Central","Chris",Table_1[[#This Row],[Region]]="East","Erin",Table_1[[#This Row],[Region]]="South","Sam",Table_1[[#This Row],[Region]]="West","William")</f>
        <v>Chris</v>
      </c>
    </row>
    <row r="371" spans="1:26" ht="14.4" x14ac:dyDescent="0.3">
      <c r="A371" s="4">
        <v>1949</v>
      </c>
      <c r="B371" s="3" t="s">
        <v>916</v>
      </c>
      <c r="C371" s="4" t="s">
        <v>49</v>
      </c>
      <c r="D371" s="4">
        <v>0.05</v>
      </c>
      <c r="E371" s="8">
        <v>424.21</v>
      </c>
      <c r="F371" s="4">
        <v>110.2</v>
      </c>
      <c r="G371" s="1" t="s">
        <v>28</v>
      </c>
      <c r="H371" s="4" t="s">
        <v>29</v>
      </c>
      <c r="I371" s="4" t="s">
        <v>30</v>
      </c>
      <c r="J371" s="1" t="s">
        <v>31</v>
      </c>
      <c r="K371" s="4" t="s">
        <v>32</v>
      </c>
      <c r="L371" s="1" t="s">
        <v>917</v>
      </c>
      <c r="M371" s="4">
        <v>0.67</v>
      </c>
      <c r="N371" s="1" t="s">
        <v>34</v>
      </c>
      <c r="O371" s="4" t="s">
        <v>61</v>
      </c>
      <c r="P371" s="4" t="s">
        <v>279</v>
      </c>
      <c r="Q371" s="4" t="s">
        <v>918</v>
      </c>
      <c r="R371" s="4">
        <v>59715</v>
      </c>
      <c r="S371" s="2">
        <v>42036</v>
      </c>
      <c r="T371" s="2">
        <v>42040</v>
      </c>
      <c r="U371" s="6">
        <v>-213.40280000000001</v>
      </c>
      <c r="V371" s="4">
        <v>12</v>
      </c>
      <c r="W371" s="4">
        <v>4935.22</v>
      </c>
      <c r="X371" s="4">
        <v>90415</v>
      </c>
      <c r="Y371" s="4">
        <f>DataSheet!$E371-DataSheet!$D371</f>
        <v>424.15999999999997</v>
      </c>
      <c r="Z371" s="1" t="str">
        <f>_xlfn.IFS(Table_1[[#This Row],[Region]]="Central","Chris",Table_1[[#This Row],[Region]]="East","Erin",Table_1[[#This Row],[Region]]="South","Sam",Table_1[[#This Row],[Region]]="West","William")</f>
        <v>William</v>
      </c>
    </row>
    <row r="372" spans="1:26" ht="14.4" x14ac:dyDescent="0.3">
      <c r="A372" s="4">
        <v>2071</v>
      </c>
      <c r="B372" s="3" t="s">
        <v>919</v>
      </c>
      <c r="C372" s="4" t="s">
        <v>72</v>
      </c>
      <c r="D372" s="4">
        <v>0.03</v>
      </c>
      <c r="E372" s="8">
        <v>60.98</v>
      </c>
      <c r="F372" s="4">
        <v>1.99</v>
      </c>
      <c r="G372" s="1" t="s">
        <v>40</v>
      </c>
      <c r="H372" s="4" t="s">
        <v>96</v>
      </c>
      <c r="I372" s="4" t="s">
        <v>42</v>
      </c>
      <c r="J372" s="1" t="s">
        <v>43</v>
      </c>
      <c r="K372" s="4" t="s">
        <v>44</v>
      </c>
      <c r="L372" s="1" t="s">
        <v>920</v>
      </c>
      <c r="M372" s="4">
        <v>0.5</v>
      </c>
      <c r="N372" s="1" t="s">
        <v>34</v>
      </c>
      <c r="O372" s="4" t="s">
        <v>54</v>
      </c>
      <c r="P372" s="4" t="s">
        <v>291</v>
      </c>
      <c r="Q372" s="4" t="s">
        <v>921</v>
      </c>
      <c r="R372" s="4">
        <v>48336</v>
      </c>
      <c r="S372" s="2">
        <v>42036</v>
      </c>
      <c r="T372" s="2">
        <v>42036</v>
      </c>
      <c r="U372" s="6">
        <v>976.2672</v>
      </c>
      <c r="V372" s="4">
        <v>23</v>
      </c>
      <c r="W372" s="4">
        <v>1414.88</v>
      </c>
      <c r="X372" s="4">
        <v>88555</v>
      </c>
      <c r="Y372" s="4">
        <f>DataSheet!$E372-DataSheet!$D372</f>
        <v>60.949999999999996</v>
      </c>
      <c r="Z372" s="1" t="str">
        <f>_xlfn.IFS(Table_1[[#This Row],[Region]]="Central","Chris",Table_1[[#This Row],[Region]]="East","Erin",Table_1[[#This Row],[Region]]="South","Sam",Table_1[[#This Row],[Region]]="West","William")</f>
        <v>Chris</v>
      </c>
    </row>
    <row r="373" spans="1:26" ht="14.4" x14ac:dyDescent="0.3">
      <c r="A373" s="4">
        <v>2071</v>
      </c>
      <c r="B373" s="3" t="s">
        <v>919</v>
      </c>
      <c r="C373" s="4" t="s">
        <v>72</v>
      </c>
      <c r="D373" s="4">
        <v>0.04</v>
      </c>
      <c r="E373" s="8">
        <v>3.08</v>
      </c>
      <c r="F373" s="4">
        <v>0.99</v>
      </c>
      <c r="G373" s="1" t="s">
        <v>40</v>
      </c>
      <c r="H373" s="4" t="s">
        <v>96</v>
      </c>
      <c r="I373" s="4" t="s">
        <v>50</v>
      </c>
      <c r="J373" s="1" t="s">
        <v>154</v>
      </c>
      <c r="K373" s="4" t="s">
        <v>75</v>
      </c>
      <c r="L373" s="1" t="s">
        <v>660</v>
      </c>
      <c r="M373" s="4">
        <v>0.37</v>
      </c>
      <c r="N373" s="1" t="s">
        <v>34</v>
      </c>
      <c r="O373" s="4" t="s">
        <v>54</v>
      </c>
      <c r="P373" s="4" t="s">
        <v>291</v>
      </c>
      <c r="Q373" s="4" t="s">
        <v>921</v>
      </c>
      <c r="R373" s="4">
        <v>48336</v>
      </c>
      <c r="S373" s="2">
        <v>42036</v>
      </c>
      <c r="T373" s="2">
        <v>42037</v>
      </c>
      <c r="U373" s="6">
        <v>23.204699999999999</v>
      </c>
      <c r="V373" s="4">
        <v>11</v>
      </c>
      <c r="W373" s="4">
        <v>33.630000000000003</v>
      </c>
      <c r="X373" s="4">
        <v>88555</v>
      </c>
      <c r="Y373" s="4">
        <f>DataSheet!$E373-DataSheet!$D373</f>
        <v>3.04</v>
      </c>
      <c r="Z373" s="1" t="str">
        <f>_xlfn.IFS(Table_1[[#This Row],[Region]]="Central","Chris",Table_1[[#This Row],[Region]]="East","Erin",Table_1[[#This Row],[Region]]="South","Sam",Table_1[[#This Row],[Region]]="West","William")</f>
        <v>Chris</v>
      </c>
    </row>
    <row r="374" spans="1:26" ht="14.4" x14ac:dyDescent="0.3">
      <c r="A374" s="4">
        <v>2072</v>
      </c>
      <c r="B374" s="3" t="s">
        <v>922</v>
      </c>
      <c r="C374" s="4" t="s">
        <v>72</v>
      </c>
      <c r="D374" s="4">
        <v>0</v>
      </c>
      <c r="E374" s="8">
        <v>10.31</v>
      </c>
      <c r="F374" s="4">
        <v>1.79</v>
      </c>
      <c r="G374" s="1" t="s">
        <v>40</v>
      </c>
      <c r="H374" s="4" t="s">
        <v>96</v>
      </c>
      <c r="I374" s="4" t="s">
        <v>50</v>
      </c>
      <c r="J374" s="1" t="s">
        <v>90</v>
      </c>
      <c r="K374" s="4" t="s">
        <v>52</v>
      </c>
      <c r="L374" s="1" t="s">
        <v>923</v>
      </c>
      <c r="M374" s="4">
        <v>0.38</v>
      </c>
      <c r="N374" s="1" t="s">
        <v>34</v>
      </c>
      <c r="O374" s="4" t="s">
        <v>54</v>
      </c>
      <c r="P374" s="4" t="s">
        <v>291</v>
      </c>
      <c r="Q374" s="4" t="s">
        <v>924</v>
      </c>
      <c r="R374" s="4">
        <v>48505</v>
      </c>
      <c r="S374" s="2">
        <v>42036</v>
      </c>
      <c r="T374" s="2">
        <v>42038</v>
      </c>
      <c r="U374" s="6">
        <v>167.46299999999999</v>
      </c>
      <c r="V374" s="4">
        <v>23</v>
      </c>
      <c r="W374" s="4">
        <v>242.7</v>
      </c>
      <c r="X374" s="4">
        <v>88555</v>
      </c>
      <c r="Y374" s="4">
        <f>DataSheet!$E374-DataSheet!$D374</f>
        <v>10.31</v>
      </c>
      <c r="Z374" s="1" t="str">
        <f>_xlfn.IFS(Table_1[[#This Row],[Region]]="Central","Chris",Table_1[[#This Row],[Region]]="East","Erin",Table_1[[#This Row],[Region]]="South","Sam",Table_1[[#This Row],[Region]]="West","William")</f>
        <v>Chris</v>
      </c>
    </row>
    <row r="375" spans="1:26" ht="14.4" x14ac:dyDescent="0.3">
      <c r="A375" s="4">
        <v>397</v>
      </c>
      <c r="B375" s="3" t="s">
        <v>925</v>
      </c>
      <c r="C375" s="4" t="s">
        <v>27</v>
      </c>
      <c r="D375" s="4">
        <v>0.1</v>
      </c>
      <c r="E375" s="8">
        <v>154.13</v>
      </c>
      <c r="F375" s="4">
        <v>69</v>
      </c>
      <c r="G375" s="1" t="s">
        <v>40</v>
      </c>
      <c r="H375" s="4" t="s">
        <v>96</v>
      </c>
      <c r="I375" s="4" t="s">
        <v>30</v>
      </c>
      <c r="J375" s="1" t="s">
        <v>31</v>
      </c>
      <c r="K375" s="4" t="s">
        <v>66</v>
      </c>
      <c r="L375" s="1" t="s">
        <v>926</v>
      </c>
      <c r="M375" s="4">
        <v>0.68</v>
      </c>
      <c r="N375" s="1" t="s">
        <v>34</v>
      </c>
      <c r="O375" s="4" t="s">
        <v>113</v>
      </c>
      <c r="P375" s="4" t="s">
        <v>319</v>
      </c>
      <c r="Q375" s="4" t="s">
        <v>927</v>
      </c>
      <c r="R375" s="4">
        <v>44221</v>
      </c>
      <c r="S375" s="2">
        <v>42037</v>
      </c>
      <c r="T375" s="2">
        <v>42038</v>
      </c>
      <c r="U375" s="6">
        <v>-372.48597100000001</v>
      </c>
      <c r="V375" s="4">
        <v>8</v>
      </c>
      <c r="W375" s="4">
        <v>1216.32</v>
      </c>
      <c r="X375" s="4">
        <v>89319</v>
      </c>
      <c r="Y375" s="4">
        <f>DataSheet!$E375-DataSheet!$D375</f>
        <v>154.03</v>
      </c>
      <c r="Z375" s="1" t="str">
        <f>_xlfn.IFS(Table_1[[#This Row],[Region]]="Central","Chris",Table_1[[#This Row],[Region]]="East","Erin",Table_1[[#This Row],[Region]]="South","Sam",Table_1[[#This Row],[Region]]="West","William")</f>
        <v>Erin</v>
      </c>
    </row>
    <row r="376" spans="1:26" ht="14.4" x14ac:dyDescent="0.3">
      <c r="A376" s="4">
        <v>2555</v>
      </c>
      <c r="B376" s="3" t="s">
        <v>357</v>
      </c>
      <c r="C376" s="4" t="s">
        <v>27</v>
      </c>
      <c r="D376" s="4">
        <v>0</v>
      </c>
      <c r="E376" s="8">
        <v>12.97</v>
      </c>
      <c r="F376" s="4">
        <v>1.49</v>
      </c>
      <c r="G376" s="1" t="s">
        <v>40</v>
      </c>
      <c r="H376" s="4" t="s">
        <v>73</v>
      </c>
      <c r="I376" s="4" t="s">
        <v>50</v>
      </c>
      <c r="J376" s="1" t="s">
        <v>74</v>
      </c>
      <c r="K376" s="4" t="s">
        <v>75</v>
      </c>
      <c r="L376" s="1" t="s">
        <v>928</v>
      </c>
      <c r="M376" s="4">
        <v>0.35</v>
      </c>
      <c r="N376" s="1" t="s">
        <v>34</v>
      </c>
      <c r="O376" s="4" t="s">
        <v>54</v>
      </c>
      <c r="P376" s="4" t="s">
        <v>359</v>
      </c>
      <c r="Q376" s="4" t="s">
        <v>360</v>
      </c>
      <c r="R376" s="4">
        <v>53711</v>
      </c>
      <c r="S376" s="2">
        <v>42037</v>
      </c>
      <c r="T376" s="2">
        <v>42038</v>
      </c>
      <c r="U376" s="6">
        <v>180.23490000000001</v>
      </c>
      <c r="V376" s="4">
        <v>19</v>
      </c>
      <c r="W376" s="4">
        <v>261.20999999999998</v>
      </c>
      <c r="X376" s="4">
        <v>86529</v>
      </c>
      <c r="Y376" s="4">
        <f>DataSheet!$E376-DataSheet!$D376</f>
        <v>12.97</v>
      </c>
      <c r="Z376" s="1" t="str">
        <f>_xlfn.IFS(Table_1[[#This Row],[Region]]="Central","Chris",Table_1[[#This Row],[Region]]="East","Erin",Table_1[[#This Row],[Region]]="South","Sam",Table_1[[#This Row],[Region]]="West","William")</f>
        <v>Chris</v>
      </c>
    </row>
    <row r="377" spans="1:26" ht="14.4" x14ac:dyDescent="0.3">
      <c r="A377" s="4">
        <v>2555</v>
      </c>
      <c r="B377" s="3" t="s">
        <v>357</v>
      </c>
      <c r="C377" s="4" t="s">
        <v>27</v>
      </c>
      <c r="D377" s="4">
        <v>0.06</v>
      </c>
      <c r="E377" s="8">
        <v>4.91</v>
      </c>
      <c r="F377" s="4">
        <v>0.5</v>
      </c>
      <c r="G377" s="1" t="s">
        <v>40</v>
      </c>
      <c r="H377" s="4" t="s">
        <v>73</v>
      </c>
      <c r="I377" s="4" t="s">
        <v>50</v>
      </c>
      <c r="J377" s="1" t="s">
        <v>154</v>
      </c>
      <c r="K377" s="4" t="s">
        <v>75</v>
      </c>
      <c r="L377" s="1" t="s">
        <v>579</v>
      </c>
      <c r="M377" s="4">
        <v>0.36</v>
      </c>
      <c r="N377" s="1" t="s">
        <v>34</v>
      </c>
      <c r="O377" s="4" t="s">
        <v>54</v>
      </c>
      <c r="P377" s="4" t="s">
        <v>359</v>
      </c>
      <c r="Q377" s="4" t="s">
        <v>360</v>
      </c>
      <c r="R377" s="4">
        <v>53711</v>
      </c>
      <c r="S377" s="2">
        <v>42037</v>
      </c>
      <c r="T377" s="2">
        <v>42037</v>
      </c>
      <c r="U377" s="6">
        <v>29.525099999999998</v>
      </c>
      <c r="V377" s="4">
        <v>9</v>
      </c>
      <c r="W377" s="4">
        <v>42.79</v>
      </c>
      <c r="X377" s="4">
        <v>86529</v>
      </c>
      <c r="Y377" s="4">
        <f>DataSheet!$E377-DataSheet!$D377</f>
        <v>4.8500000000000005</v>
      </c>
      <c r="Z377" s="1" t="str">
        <f>_xlfn.IFS(Table_1[[#This Row],[Region]]="Central","Chris",Table_1[[#This Row],[Region]]="East","Erin",Table_1[[#This Row],[Region]]="South","Sam",Table_1[[#This Row],[Region]]="West","William")</f>
        <v>Chris</v>
      </c>
    </row>
    <row r="378" spans="1:26" ht="14.4" x14ac:dyDescent="0.3">
      <c r="A378" s="4">
        <v>68</v>
      </c>
      <c r="B378" s="3" t="s">
        <v>110</v>
      </c>
      <c r="C378" s="4" t="s">
        <v>39</v>
      </c>
      <c r="D378" s="4">
        <v>0.09</v>
      </c>
      <c r="E378" s="8">
        <v>122.99</v>
      </c>
      <c r="F378" s="4">
        <v>70.2</v>
      </c>
      <c r="G378" s="1" t="s">
        <v>28</v>
      </c>
      <c r="H378" s="4" t="s">
        <v>96</v>
      </c>
      <c r="I378" s="4" t="s">
        <v>30</v>
      </c>
      <c r="J378" s="1" t="s">
        <v>111</v>
      </c>
      <c r="K378" s="4" t="s">
        <v>59</v>
      </c>
      <c r="L378" s="1" t="s">
        <v>806</v>
      </c>
      <c r="M378" s="4">
        <v>0.74</v>
      </c>
      <c r="N378" s="1" t="s">
        <v>34</v>
      </c>
      <c r="O378" s="4" t="s">
        <v>113</v>
      </c>
      <c r="P378" s="4" t="s">
        <v>114</v>
      </c>
      <c r="Q378" s="4" t="s">
        <v>115</v>
      </c>
      <c r="R378" s="4">
        <v>10177</v>
      </c>
      <c r="S378" s="2">
        <v>42037</v>
      </c>
      <c r="T378" s="2">
        <v>42039</v>
      </c>
      <c r="U378" s="6">
        <v>-2426.5500000000002</v>
      </c>
      <c r="V378" s="4">
        <v>49</v>
      </c>
      <c r="W378" s="4">
        <v>5718.85</v>
      </c>
      <c r="X378" s="4">
        <v>55713</v>
      </c>
      <c r="Y378" s="4">
        <f>DataSheet!$E378-DataSheet!$D378</f>
        <v>122.89999999999999</v>
      </c>
      <c r="Z378" s="1" t="str">
        <f>_xlfn.IFS(Table_1[[#This Row],[Region]]="Central","Chris",Table_1[[#This Row],[Region]]="East","Erin",Table_1[[#This Row],[Region]]="South","Sam",Table_1[[#This Row],[Region]]="West","William")</f>
        <v>Erin</v>
      </c>
    </row>
    <row r="379" spans="1:26" ht="14.4" x14ac:dyDescent="0.3">
      <c r="A379" s="4">
        <v>70</v>
      </c>
      <c r="B379" s="3" t="s">
        <v>929</v>
      </c>
      <c r="C379" s="4" t="s">
        <v>39</v>
      </c>
      <c r="D379" s="4">
        <v>0.09</v>
      </c>
      <c r="E379" s="8">
        <v>122.99</v>
      </c>
      <c r="F379" s="4">
        <v>70.2</v>
      </c>
      <c r="G379" s="1" t="s">
        <v>28</v>
      </c>
      <c r="H379" s="4" t="s">
        <v>96</v>
      </c>
      <c r="I379" s="4" t="s">
        <v>30</v>
      </c>
      <c r="J379" s="1" t="s">
        <v>111</v>
      </c>
      <c r="K379" s="4" t="s">
        <v>59</v>
      </c>
      <c r="L379" s="1" t="s">
        <v>806</v>
      </c>
      <c r="M379" s="4">
        <v>0.74</v>
      </c>
      <c r="N379" s="1" t="s">
        <v>34</v>
      </c>
      <c r="O379" s="4" t="s">
        <v>113</v>
      </c>
      <c r="P379" s="4" t="s">
        <v>635</v>
      </c>
      <c r="Q379" s="4" t="s">
        <v>930</v>
      </c>
      <c r="R379" s="4">
        <v>5401</v>
      </c>
      <c r="S379" s="2">
        <v>42037</v>
      </c>
      <c r="T379" s="2">
        <v>42039</v>
      </c>
      <c r="U379" s="6">
        <v>-2426.5500000000002</v>
      </c>
      <c r="V379" s="4">
        <v>12</v>
      </c>
      <c r="W379" s="4">
        <v>1400.53</v>
      </c>
      <c r="X379" s="4">
        <v>87947</v>
      </c>
      <c r="Y379" s="4">
        <f>DataSheet!$E379-DataSheet!$D379</f>
        <v>122.89999999999999</v>
      </c>
      <c r="Z379" s="1" t="str">
        <f>_xlfn.IFS(Table_1[[#This Row],[Region]]="Central","Chris",Table_1[[#This Row],[Region]]="East","Erin",Table_1[[#This Row],[Region]]="South","Sam",Table_1[[#This Row],[Region]]="West","William")</f>
        <v>Erin</v>
      </c>
    </row>
    <row r="380" spans="1:26" ht="14.4" x14ac:dyDescent="0.3">
      <c r="A380" s="4">
        <v>894</v>
      </c>
      <c r="B380" s="3" t="s">
        <v>374</v>
      </c>
      <c r="C380" s="4" t="s">
        <v>49</v>
      </c>
      <c r="D380" s="4">
        <v>0.02</v>
      </c>
      <c r="E380" s="8">
        <v>1.1399999999999999</v>
      </c>
      <c r="F380" s="4">
        <v>0.7</v>
      </c>
      <c r="G380" s="1" t="s">
        <v>40</v>
      </c>
      <c r="H380" s="4" t="s">
        <v>96</v>
      </c>
      <c r="I380" s="4" t="s">
        <v>50</v>
      </c>
      <c r="J380" s="1" t="s">
        <v>178</v>
      </c>
      <c r="K380" s="4" t="s">
        <v>52</v>
      </c>
      <c r="L380" s="1" t="s">
        <v>826</v>
      </c>
      <c r="M380" s="4">
        <v>0.38</v>
      </c>
      <c r="N380" s="1" t="s">
        <v>34</v>
      </c>
      <c r="O380" s="4" t="s">
        <v>113</v>
      </c>
      <c r="P380" s="4" t="s">
        <v>376</v>
      </c>
      <c r="Q380" s="4" t="s">
        <v>68</v>
      </c>
      <c r="R380" s="4">
        <v>20024</v>
      </c>
      <c r="S380" s="2">
        <v>42037</v>
      </c>
      <c r="T380" s="2">
        <v>42037</v>
      </c>
      <c r="U380" s="6">
        <v>-0.49</v>
      </c>
      <c r="V380" s="4">
        <v>38</v>
      </c>
      <c r="W380" s="4">
        <v>44.85</v>
      </c>
      <c r="X380" s="4">
        <v>38529</v>
      </c>
      <c r="Y380" s="4">
        <f>DataSheet!$E380-DataSheet!$D380</f>
        <v>1.1199999999999999</v>
      </c>
      <c r="Z380" s="1" t="str">
        <f>_xlfn.IFS(Table_1[[#This Row],[Region]]="Central","Chris",Table_1[[#This Row],[Region]]="East","Erin",Table_1[[#This Row],[Region]]="South","Sam",Table_1[[#This Row],[Region]]="West","William")</f>
        <v>Erin</v>
      </c>
    </row>
    <row r="381" spans="1:26" ht="14.4" x14ac:dyDescent="0.3">
      <c r="A381" s="4">
        <v>2498</v>
      </c>
      <c r="B381" s="3" t="s">
        <v>931</v>
      </c>
      <c r="C381" s="4" t="s">
        <v>118</v>
      </c>
      <c r="D381" s="4">
        <v>0.09</v>
      </c>
      <c r="E381" s="8">
        <v>6.28</v>
      </c>
      <c r="F381" s="4">
        <v>5.41</v>
      </c>
      <c r="G381" s="1" t="s">
        <v>40</v>
      </c>
      <c r="H381" s="4" t="s">
        <v>29</v>
      </c>
      <c r="I381" s="4" t="s">
        <v>30</v>
      </c>
      <c r="J381" s="1" t="s">
        <v>128</v>
      </c>
      <c r="K381" s="4" t="s">
        <v>75</v>
      </c>
      <c r="L381" s="1" t="s">
        <v>932</v>
      </c>
      <c r="M381" s="4">
        <v>0.53</v>
      </c>
      <c r="N381" s="1" t="s">
        <v>34</v>
      </c>
      <c r="O381" s="4" t="s">
        <v>61</v>
      </c>
      <c r="P381" s="4" t="s">
        <v>92</v>
      </c>
      <c r="Q381" s="4" t="s">
        <v>892</v>
      </c>
      <c r="R381" s="4">
        <v>92024</v>
      </c>
      <c r="S381" s="2">
        <v>42037</v>
      </c>
      <c r="T381" s="2">
        <v>42039</v>
      </c>
      <c r="U381" s="6">
        <v>-61.59</v>
      </c>
      <c r="V381" s="4">
        <v>56</v>
      </c>
      <c r="W381" s="4">
        <v>355.4</v>
      </c>
      <c r="X381" s="4">
        <v>54567</v>
      </c>
      <c r="Y381" s="4">
        <f>DataSheet!$E381-DataSheet!$D381</f>
        <v>6.19</v>
      </c>
      <c r="Z381" s="1" t="str">
        <f>_xlfn.IFS(Table_1[[#This Row],[Region]]="Central","Chris",Table_1[[#This Row],[Region]]="East","Erin",Table_1[[#This Row],[Region]]="South","Sam",Table_1[[#This Row],[Region]]="West","William")</f>
        <v>William</v>
      </c>
    </row>
    <row r="382" spans="1:26" ht="14.4" x14ac:dyDescent="0.3">
      <c r="A382" s="4">
        <v>2500</v>
      </c>
      <c r="B382" s="3" t="s">
        <v>933</v>
      </c>
      <c r="C382" s="4" t="s">
        <v>118</v>
      </c>
      <c r="D382" s="4">
        <v>0.09</v>
      </c>
      <c r="E382" s="8">
        <v>6.28</v>
      </c>
      <c r="F382" s="4">
        <v>5.41</v>
      </c>
      <c r="G382" s="1" t="s">
        <v>40</v>
      </c>
      <c r="H382" s="4" t="s">
        <v>29</v>
      </c>
      <c r="I382" s="4" t="s">
        <v>30</v>
      </c>
      <c r="J382" s="1" t="s">
        <v>128</v>
      </c>
      <c r="K382" s="4" t="s">
        <v>75</v>
      </c>
      <c r="L382" s="1" t="s">
        <v>932</v>
      </c>
      <c r="M382" s="4">
        <v>0.53</v>
      </c>
      <c r="N382" s="1" t="s">
        <v>34</v>
      </c>
      <c r="O382" s="4" t="s">
        <v>54</v>
      </c>
      <c r="P382" s="4" t="s">
        <v>105</v>
      </c>
      <c r="Q382" s="4" t="s">
        <v>934</v>
      </c>
      <c r="R382" s="4">
        <v>60102</v>
      </c>
      <c r="S382" s="2">
        <v>42037</v>
      </c>
      <c r="T382" s="2">
        <v>42039</v>
      </c>
      <c r="U382" s="6">
        <v>-32.026800000000001</v>
      </c>
      <c r="V382" s="4">
        <v>14</v>
      </c>
      <c r="W382" s="4">
        <v>88.85</v>
      </c>
      <c r="X382" s="4">
        <v>88320</v>
      </c>
      <c r="Y382" s="4">
        <f>DataSheet!$E382-DataSheet!$D382</f>
        <v>6.19</v>
      </c>
      <c r="Z382" s="1" t="str">
        <f>_xlfn.IFS(Table_1[[#This Row],[Region]]="Central","Chris",Table_1[[#This Row],[Region]]="East","Erin",Table_1[[#This Row],[Region]]="South","Sam",Table_1[[#This Row],[Region]]="West","William")</f>
        <v>Chris</v>
      </c>
    </row>
    <row r="383" spans="1:26" ht="14.4" x14ac:dyDescent="0.3">
      <c r="A383" s="4">
        <v>84</v>
      </c>
      <c r="B383" s="3" t="s">
        <v>935</v>
      </c>
      <c r="C383" s="4" t="s">
        <v>72</v>
      </c>
      <c r="D383" s="4">
        <v>0</v>
      </c>
      <c r="E383" s="8">
        <v>8.09</v>
      </c>
      <c r="F383" s="4">
        <v>7.96</v>
      </c>
      <c r="G383" s="1" t="s">
        <v>40</v>
      </c>
      <c r="H383" s="4" t="s">
        <v>41</v>
      </c>
      <c r="I383" s="4" t="s">
        <v>30</v>
      </c>
      <c r="J383" s="1" t="s">
        <v>128</v>
      </c>
      <c r="K383" s="4" t="s">
        <v>75</v>
      </c>
      <c r="L383" s="1" t="s">
        <v>524</v>
      </c>
      <c r="M383" s="4">
        <v>0.49</v>
      </c>
      <c r="N383" s="1" t="s">
        <v>34</v>
      </c>
      <c r="O383" s="4" t="s">
        <v>113</v>
      </c>
      <c r="P383" s="4" t="s">
        <v>319</v>
      </c>
      <c r="Q383" s="4" t="s">
        <v>936</v>
      </c>
      <c r="R383" s="4">
        <v>45231</v>
      </c>
      <c r="S383" s="2">
        <v>42037</v>
      </c>
      <c r="T383" s="2">
        <v>42038</v>
      </c>
      <c r="U383" s="6">
        <v>-144.56</v>
      </c>
      <c r="V383" s="4">
        <v>11</v>
      </c>
      <c r="W383" s="4">
        <v>90.98</v>
      </c>
      <c r="X383" s="4">
        <v>87364</v>
      </c>
      <c r="Y383" s="4">
        <f>DataSheet!$E383-DataSheet!$D383</f>
        <v>8.09</v>
      </c>
      <c r="Z383" s="1" t="str">
        <f>_xlfn.IFS(Table_1[[#This Row],[Region]]="Central","Chris",Table_1[[#This Row],[Region]]="East","Erin",Table_1[[#This Row],[Region]]="South","Sam",Table_1[[#This Row],[Region]]="West","William")</f>
        <v>Erin</v>
      </c>
    </row>
    <row r="384" spans="1:26" ht="14.4" x14ac:dyDescent="0.3">
      <c r="A384" s="4">
        <v>1412</v>
      </c>
      <c r="B384" s="3" t="s">
        <v>937</v>
      </c>
      <c r="C384" s="4" t="s">
        <v>72</v>
      </c>
      <c r="D384" s="4">
        <v>0.08</v>
      </c>
      <c r="E384" s="8">
        <v>3.38</v>
      </c>
      <c r="F384" s="4">
        <v>0.85</v>
      </c>
      <c r="G384" s="1" t="s">
        <v>40</v>
      </c>
      <c r="H384" s="4" t="s">
        <v>96</v>
      </c>
      <c r="I384" s="4" t="s">
        <v>50</v>
      </c>
      <c r="J384" s="1" t="s">
        <v>51</v>
      </c>
      <c r="K384" s="4" t="s">
        <v>52</v>
      </c>
      <c r="L384" s="1" t="s">
        <v>938</v>
      </c>
      <c r="M384" s="4">
        <v>0.48</v>
      </c>
      <c r="N384" s="1" t="s">
        <v>34</v>
      </c>
      <c r="O384" s="4" t="s">
        <v>61</v>
      </c>
      <c r="P384" s="4" t="s">
        <v>92</v>
      </c>
      <c r="Q384" s="4" t="s">
        <v>939</v>
      </c>
      <c r="R384" s="4">
        <v>94043</v>
      </c>
      <c r="S384" s="2">
        <v>42037</v>
      </c>
      <c r="T384" s="2">
        <v>42039</v>
      </c>
      <c r="U384" s="6">
        <v>20.453600000000002</v>
      </c>
      <c r="V384" s="4">
        <v>12</v>
      </c>
      <c r="W384" s="4">
        <v>38.81</v>
      </c>
      <c r="X384" s="4">
        <v>87087</v>
      </c>
      <c r="Y384" s="4">
        <f>DataSheet!$E384-DataSheet!$D384</f>
        <v>3.3</v>
      </c>
      <c r="Z384" s="1" t="str">
        <f>_xlfn.IFS(Table_1[[#This Row],[Region]]="Central","Chris",Table_1[[#This Row],[Region]]="East","Erin",Table_1[[#This Row],[Region]]="South","Sam",Table_1[[#This Row],[Region]]="West","William")</f>
        <v>William</v>
      </c>
    </row>
    <row r="385" spans="1:26" ht="14.4" x14ac:dyDescent="0.3">
      <c r="A385" s="4">
        <v>1413</v>
      </c>
      <c r="B385" s="3" t="s">
        <v>940</v>
      </c>
      <c r="C385" s="4" t="s">
        <v>72</v>
      </c>
      <c r="D385" s="4">
        <v>0.02</v>
      </c>
      <c r="E385" s="8">
        <v>16.48</v>
      </c>
      <c r="F385" s="4">
        <v>1.99</v>
      </c>
      <c r="G385" s="1" t="s">
        <v>89</v>
      </c>
      <c r="H385" s="4" t="s">
        <v>96</v>
      </c>
      <c r="I385" s="4" t="s">
        <v>42</v>
      </c>
      <c r="J385" s="1" t="s">
        <v>43</v>
      </c>
      <c r="K385" s="4" t="s">
        <v>44</v>
      </c>
      <c r="L385" s="1" t="s">
        <v>603</v>
      </c>
      <c r="M385" s="4">
        <v>0.42</v>
      </c>
      <c r="N385" s="1" t="s">
        <v>34</v>
      </c>
      <c r="O385" s="4" t="s">
        <v>113</v>
      </c>
      <c r="P385" s="4" t="s">
        <v>405</v>
      </c>
      <c r="Q385" s="4" t="s">
        <v>790</v>
      </c>
      <c r="R385" s="4">
        <v>2113</v>
      </c>
      <c r="S385" s="2">
        <v>42037</v>
      </c>
      <c r="T385" s="2">
        <v>42039</v>
      </c>
      <c r="U385" s="6">
        <v>69.61</v>
      </c>
      <c r="V385" s="4">
        <v>27</v>
      </c>
      <c r="W385" s="4">
        <v>484.56</v>
      </c>
      <c r="X385" s="4">
        <v>45539</v>
      </c>
      <c r="Y385" s="4">
        <f>DataSheet!$E385-DataSheet!$D385</f>
        <v>16.46</v>
      </c>
      <c r="Z385" s="1" t="str">
        <f>_xlfn.IFS(Table_1[[#This Row],[Region]]="Central","Chris",Table_1[[#This Row],[Region]]="East","Erin",Table_1[[#This Row],[Region]]="South","Sam",Table_1[[#This Row],[Region]]="West","William")</f>
        <v>Erin</v>
      </c>
    </row>
    <row r="386" spans="1:26" ht="14.4" x14ac:dyDescent="0.3">
      <c r="A386" s="4">
        <v>3196</v>
      </c>
      <c r="B386" s="3" t="s">
        <v>941</v>
      </c>
      <c r="C386" s="4" t="s">
        <v>72</v>
      </c>
      <c r="D386" s="4">
        <v>0.03</v>
      </c>
      <c r="E386" s="8">
        <v>200.97</v>
      </c>
      <c r="F386" s="4">
        <v>15.59</v>
      </c>
      <c r="G386" s="1" t="s">
        <v>28</v>
      </c>
      <c r="H386" s="4" t="s">
        <v>73</v>
      </c>
      <c r="I386" s="4" t="s">
        <v>42</v>
      </c>
      <c r="J386" s="1" t="s">
        <v>58</v>
      </c>
      <c r="K386" s="4" t="s">
        <v>59</v>
      </c>
      <c r="L386" s="1" t="s">
        <v>942</v>
      </c>
      <c r="M386" s="4">
        <v>0.36</v>
      </c>
      <c r="N386" s="1" t="s">
        <v>34</v>
      </c>
      <c r="O386" s="4" t="s">
        <v>61</v>
      </c>
      <c r="P386" s="4" t="s">
        <v>92</v>
      </c>
      <c r="Q386" s="4" t="s">
        <v>943</v>
      </c>
      <c r="R386" s="4">
        <v>94109</v>
      </c>
      <c r="S386" s="2">
        <v>42037</v>
      </c>
      <c r="T386" s="2">
        <v>42038</v>
      </c>
      <c r="U386" s="6">
        <v>1951.3</v>
      </c>
      <c r="V386" s="4">
        <v>43</v>
      </c>
      <c r="W386" s="4">
        <v>8717.75</v>
      </c>
      <c r="X386" s="4">
        <v>24294</v>
      </c>
      <c r="Y386" s="4">
        <f>DataSheet!$E386-DataSheet!$D386</f>
        <v>200.94</v>
      </c>
      <c r="Z386" s="1" t="str">
        <f>_xlfn.IFS(Table_1[[#This Row],[Region]]="Central","Chris",Table_1[[#This Row],[Region]]="East","Erin",Table_1[[#This Row],[Region]]="South","Sam",Table_1[[#This Row],[Region]]="West","William")</f>
        <v>William</v>
      </c>
    </row>
    <row r="387" spans="1:26" ht="14.4" x14ac:dyDescent="0.3">
      <c r="A387" s="4">
        <v>3197</v>
      </c>
      <c r="B387" s="3" t="s">
        <v>944</v>
      </c>
      <c r="C387" s="4" t="s">
        <v>72</v>
      </c>
      <c r="D387" s="4">
        <v>0.03</v>
      </c>
      <c r="E387" s="8">
        <v>200.97</v>
      </c>
      <c r="F387" s="4">
        <v>15.59</v>
      </c>
      <c r="G387" s="1" t="s">
        <v>28</v>
      </c>
      <c r="H387" s="4" t="s">
        <v>73</v>
      </c>
      <c r="I387" s="4" t="s">
        <v>42</v>
      </c>
      <c r="J387" s="1" t="s">
        <v>58</v>
      </c>
      <c r="K387" s="4" t="s">
        <v>59</v>
      </c>
      <c r="L387" s="1" t="s">
        <v>942</v>
      </c>
      <c r="M387" s="4">
        <v>0.36</v>
      </c>
      <c r="N387" s="1" t="s">
        <v>34</v>
      </c>
      <c r="O387" s="4" t="s">
        <v>54</v>
      </c>
      <c r="P387" s="4" t="s">
        <v>105</v>
      </c>
      <c r="Q387" s="4" t="s">
        <v>945</v>
      </c>
      <c r="R387" s="4">
        <v>60062</v>
      </c>
      <c r="S387" s="2">
        <v>42037</v>
      </c>
      <c r="T387" s="2">
        <v>42038</v>
      </c>
      <c r="U387" s="6">
        <v>1538.7828</v>
      </c>
      <c r="V387" s="4">
        <v>11</v>
      </c>
      <c r="W387" s="4">
        <v>2230.12</v>
      </c>
      <c r="X387" s="4">
        <v>90850</v>
      </c>
      <c r="Y387" s="4">
        <f>DataSheet!$E387-DataSheet!$D387</f>
        <v>200.94</v>
      </c>
      <c r="Z387" s="1" t="str">
        <f>_xlfn.IFS(Table_1[[#This Row],[Region]]="Central","Chris",Table_1[[#This Row],[Region]]="East","Erin",Table_1[[#This Row],[Region]]="South","Sam",Table_1[[#This Row],[Region]]="West","William")</f>
        <v>Chris</v>
      </c>
    </row>
    <row r="388" spans="1:26" ht="14.4" x14ac:dyDescent="0.3">
      <c r="A388" s="4">
        <v>2486</v>
      </c>
      <c r="B388" s="3" t="s">
        <v>946</v>
      </c>
      <c r="C388" s="4" t="s">
        <v>49</v>
      </c>
      <c r="D388" s="4">
        <v>0</v>
      </c>
      <c r="E388" s="8">
        <v>180.98</v>
      </c>
      <c r="F388" s="4">
        <v>30</v>
      </c>
      <c r="G388" s="1" t="s">
        <v>28</v>
      </c>
      <c r="H388" s="4" t="s">
        <v>29</v>
      </c>
      <c r="I388" s="4" t="s">
        <v>30</v>
      </c>
      <c r="J388" s="1" t="s">
        <v>111</v>
      </c>
      <c r="K388" s="4" t="s">
        <v>59</v>
      </c>
      <c r="L388" s="1" t="s">
        <v>947</v>
      </c>
      <c r="M388" s="4">
        <v>0.69</v>
      </c>
      <c r="N388" s="1" t="s">
        <v>34</v>
      </c>
      <c r="O388" s="4" t="s">
        <v>35</v>
      </c>
      <c r="P388" s="4" t="s">
        <v>77</v>
      </c>
      <c r="Q388" s="4" t="s">
        <v>948</v>
      </c>
      <c r="R388" s="4">
        <v>30458</v>
      </c>
      <c r="S388" s="2">
        <v>42038</v>
      </c>
      <c r="T388" s="2">
        <v>42040</v>
      </c>
      <c r="U388" s="6">
        <v>9.2040000000000006</v>
      </c>
      <c r="V388" s="4">
        <v>11</v>
      </c>
      <c r="W388" s="4">
        <v>2084.16</v>
      </c>
      <c r="X388" s="4">
        <v>91416</v>
      </c>
      <c r="Y388" s="4">
        <f>DataSheet!$E388-DataSheet!$D388</f>
        <v>180.98</v>
      </c>
      <c r="Z388" s="1" t="str">
        <f>_xlfn.IFS(Table_1[[#This Row],[Region]]="Central","Chris",Table_1[[#This Row],[Region]]="East","Erin",Table_1[[#This Row],[Region]]="South","Sam",Table_1[[#This Row],[Region]]="West","William")</f>
        <v>Sam</v>
      </c>
    </row>
    <row r="389" spans="1:26" ht="14.4" x14ac:dyDescent="0.3">
      <c r="A389" s="4">
        <v>3053</v>
      </c>
      <c r="B389" s="3" t="s">
        <v>949</v>
      </c>
      <c r="C389" s="4" t="s">
        <v>118</v>
      </c>
      <c r="D389" s="4">
        <v>0.06</v>
      </c>
      <c r="E389" s="8">
        <v>125.99</v>
      </c>
      <c r="F389" s="4">
        <v>2.5</v>
      </c>
      <c r="G389" s="1" t="s">
        <v>40</v>
      </c>
      <c r="H389" s="4" t="s">
        <v>96</v>
      </c>
      <c r="I389" s="4" t="s">
        <v>42</v>
      </c>
      <c r="J389" s="1" t="s">
        <v>137</v>
      </c>
      <c r="K389" s="4" t="s">
        <v>75</v>
      </c>
      <c r="L389" s="1" t="s">
        <v>950</v>
      </c>
      <c r="M389" s="4">
        <v>0.6</v>
      </c>
      <c r="N389" s="1" t="s">
        <v>34</v>
      </c>
      <c r="O389" s="4" t="s">
        <v>35</v>
      </c>
      <c r="P389" s="4" t="s">
        <v>390</v>
      </c>
      <c r="Q389" s="4" t="s">
        <v>951</v>
      </c>
      <c r="R389" s="4">
        <v>42071</v>
      </c>
      <c r="S389" s="2">
        <v>42038</v>
      </c>
      <c r="T389" s="2">
        <v>42040</v>
      </c>
      <c r="U389" s="6">
        <v>402.06599999999997</v>
      </c>
      <c r="V389" s="4">
        <v>11</v>
      </c>
      <c r="W389" s="4">
        <v>1173.76</v>
      </c>
      <c r="X389" s="4">
        <v>86662</v>
      </c>
      <c r="Y389" s="4">
        <f>DataSheet!$E389-DataSheet!$D389</f>
        <v>125.92999999999999</v>
      </c>
      <c r="Z389" s="1" t="str">
        <f>_xlfn.IFS(Table_1[[#This Row],[Region]]="Central","Chris",Table_1[[#This Row],[Region]]="East","Erin",Table_1[[#This Row],[Region]]="South","Sam",Table_1[[#This Row],[Region]]="West","William")</f>
        <v>Sam</v>
      </c>
    </row>
    <row r="390" spans="1:26" ht="14.4" x14ac:dyDescent="0.3">
      <c r="A390" s="4">
        <v>603</v>
      </c>
      <c r="B390" s="3" t="s">
        <v>952</v>
      </c>
      <c r="C390" s="4" t="s">
        <v>72</v>
      </c>
      <c r="D390" s="4">
        <v>0.02</v>
      </c>
      <c r="E390" s="8">
        <v>35.99</v>
      </c>
      <c r="F390" s="4">
        <v>5</v>
      </c>
      <c r="G390" s="1" t="s">
        <v>40</v>
      </c>
      <c r="H390" s="4" t="s">
        <v>73</v>
      </c>
      <c r="I390" s="4" t="s">
        <v>42</v>
      </c>
      <c r="J390" s="1" t="s">
        <v>137</v>
      </c>
      <c r="K390" s="4" t="s">
        <v>75</v>
      </c>
      <c r="L390" s="1" t="s">
        <v>953</v>
      </c>
      <c r="M390" s="4">
        <v>0.85</v>
      </c>
      <c r="N390" s="1" t="s">
        <v>34</v>
      </c>
      <c r="O390" s="4" t="s">
        <v>61</v>
      </c>
      <c r="P390" s="4" t="s">
        <v>62</v>
      </c>
      <c r="Q390" s="4" t="s">
        <v>954</v>
      </c>
      <c r="R390" s="4">
        <v>81001</v>
      </c>
      <c r="S390" s="2">
        <v>42038</v>
      </c>
      <c r="T390" s="2">
        <v>42040</v>
      </c>
      <c r="U390" s="6">
        <v>-120.934</v>
      </c>
      <c r="V390" s="4">
        <v>7</v>
      </c>
      <c r="W390" s="4">
        <v>227.79</v>
      </c>
      <c r="X390" s="4">
        <v>87020</v>
      </c>
      <c r="Y390" s="4">
        <f>DataSheet!$E390-DataSheet!$D390</f>
        <v>35.97</v>
      </c>
      <c r="Z390" s="1" t="str">
        <f>_xlfn.IFS(Table_1[[#This Row],[Region]]="Central","Chris",Table_1[[#This Row],[Region]]="East","Erin",Table_1[[#This Row],[Region]]="South","Sam",Table_1[[#This Row],[Region]]="West","William")</f>
        <v>William</v>
      </c>
    </row>
    <row r="391" spans="1:26" ht="14.4" x14ac:dyDescent="0.3">
      <c r="A391" s="4">
        <v>3151</v>
      </c>
      <c r="B391" s="3" t="s">
        <v>955</v>
      </c>
      <c r="C391" s="4" t="s">
        <v>27</v>
      </c>
      <c r="D391" s="4">
        <v>0.01</v>
      </c>
      <c r="E391" s="8">
        <v>3502.14</v>
      </c>
      <c r="F391" s="4">
        <v>8.73</v>
      </c>
      <c r="G391" s="1" t="s">
        <v>28</v>
      </c>
      <c r="H391" s="4" t="s">
        <v>96</v>
      </c>
      <c r="I391" s="4" t="s">
        <v>42</v>
      </c>
      <c r="J391" s="1" t="s">
        <v>58</v>
      </c>
      <c r="K391" s="4" t="s">
        <v>32</v>
      </c>
      <c r="L391" s="1" t="s">
        <v>843</v>
      </c>
      <c r="M391" s="4">
        <v>0.56999999999999995</v>
      </c>
      <c r="N391" s="1" t="s">
        <v>34</v>
      </c>
      <c r="O391" s="4" t="s">
        <v>61</v>
      </c>
      <c r="P391" s="4" t="s">
        <v>92</v>
      </c>
      <c r="Q391" s="4" t="s">
        <v>956</v>
      </c>
      <c r="R391" s="4">
        <v>92277</v>
      </c>
      <c r="S391" s="2">
        <v>42039</v>
      </c>
      <c r="T391" s="2">
        <v>42040</v>
      </c>
      <c r="U391" s="6">
        <v>-4075.9339920000002</v>
      </c>
      <c r="V391" s="4">
        <v>1</v>
      </c>
      <c r="W391" s="4">
        <v>3501.79</v>
      </c>
      <c r="X391" s="4">
        <v>88544</v>
      </c>
      <c r="Y391" s="4">
        <f>DataSheet!$E391-DataSheet!$D391</f>
        <v>3502.1299999999997</v>
      </c>
      <c r="Z391" s="1" t="str">
        <f>_xlfn.IFS(Table_1[[#This Row],[Region]]="Central","Chris",Table_1[[#This Row],[Region]]="East","Erin",Table_1[[#This Row],[Region]]="South","Sam",Table_1[[#This Row],[Region]]="West","William")</f>
        <v>William</v>
      </c>
    </row>
    <row r="392" spans="1:26" ht="14.4" x14ac:dyDescent="0.3">
      <c r="A392" s="4">
        <v>3151</v>
      </c>
      <c r="B392" s="3" t="s">
        <v>955</v>
      </c>
      <c r="C392" s="4" t="s">
        <v>27</v>
      </c>
      <c r="D392" s="4">
        <v>0.06</v>
      </c>
      <c r="E392" s="8">
        <v>15.73</v>
      </c>
      <c r="F392" s="4">
        <v>7.42</v>
      </c>
      <c r="G392" s="1" t="s">
        <v>40</v>
      </c>
      <c r="H392" s="4" t="s">
        <v>96</v>
      </c>
      <c r="I392" s="4" t="s">
        <v>50</v>
      </c>
      <c r="J392" s="1" t="s">
        <v>570</v>
      </c>
      <c r="K392" s="4" t="s">
        <v>44</v>
      </c>
      <c r="L392" s="1" t="s">
        <v>957</v>
      </c>
      <c r="M392" s="4">
        <v>0.56000000000000005</v>
      </c>
      <c r="N392" s="1" t="s">
        <v>34</v>
      </c>
      <c r="O392" s="4" t="s">
        <v>61</v>
      </c>
      <c r="P392" s="4" t="s">
        <v>92</v>
      </c>
      <c r="Q392" s="4" t="s">
        <v>956</v>
      </c>
      <c r="R392" s="4">
        <v>92277</v>
      </c>
      <c r="S392" s="2">
        <v>42039</v>
      </c>
      <c r="T392" s="2">
        <v>42040</v>
      </c>
      <c r="U392" s="6">
        <v>-18.558800000000002</v>
      </c>
      <c r="V392" s="4">
        <v>4</v>
      </c>
      <c r="W392" s="4">
        <v>63.04</v>
      </c>
      <c r="X392" s="4">
        <v>88544</v>
      </c>
      <c r="Y392" s="4">
        <f>DataSheet!$E392-DataSheet!$D392</f>
        <v>15.67</v>
      </c>
      <c r="Z392" s="1" t="str">
        <f>_xlfn.IFS(Table_1[[#This Row],[Region]]="Central","Chris",Table_1[[#This Row],[Region]]="East","Erin",Table_1[[#This Row],[Region]]="South","Sam",Table_1[[#This Row],[Region]]="West","William")</f>
        <v>William</v>
      </c>
    </row>
    <row r="393" spans="1:26" ht="14.4" x14ac:dyDescent="0.3">
      <c r="A393" s="4">
        <v>3351</v>
      </c>
      <c r="B393" s="3" t="s">
        <v>958</v>
      </c>
      <c r="C393" s="4" t="s">
        <v>27</v>
      </c>
      <c r="D393" s="4">
        <v>0.1</v>
      </c>
      <c r="E393" s="8">
        <v>10.89</v>
      </c>
      <c r="F393" s="4">
        <v>4.5</v>
      </c>
      <c r="G393" s="1" t="s">
        <v>40</v>
      </c>
      <c r="H393" s="4" t="s">
        <v>29</v>
      </c>
      <c r="I393" s="4" t="s">
        <v>50</v>
      </c>
      <c r="J393" s="1" t="s">
        <v>97</v>
      </c>
      <c r="K393" s="4" t="s">
        <v>75</v>
      </c>
      <c r="L393" s="1" t="s">
        <v>775</v>
      </c>
      <c r="M393" s="4">
        <v>0.59</v>
      </c>
      <c r="N393" s="1" t="s">
        <v>34</v>
      </c>
      <c r="O393" s="4" t="s">
        <v>61</v>
      </c>
      <c r="P393" s="4" t="s">
        <v>68</v>
      </c>
      <c r="Q393" s="4" t="s">
        <v>959</v>
      </c>
      <c r="R393" s="4">
        <v>99301</v>
      </c>
      <c r="S393" s="2">
        <v>42039</v>
      </c>
      <c r="T393" s="2">
        <v>42041</v>
      </c>
      <c r="U393" s="6">
        <v>-19.2972</v>
      </c>
      <c r="V393" s="4">
        <v>17</v>
      </c>
      <c r="W393" s="4">
        <v>178.68</v>
      </c>
      <c r="X393" s="4">
        <v>91297</v>
      </c>
      <c r="Y393" s="4">
        <f>DataSheet!$E393-DataSheet!$D393</f>
        <v>10.790000000000001</v>
      </c>
      <c r="Z393" s="1" t="str">
        <f>_xlfn.IFS(Table_1[[#This Row],[Region]]="Central","Chris",Table_1[[#This Row],[Region]]="East","Erin",Table_1[[#This Row],[Region]]="South","Sam",Table_1[[#This Row],[Region]]="West","William")</f>
        <v>William</v>
      </c>
    </row>
    <row r="394" spans="1:26" ht="14.4" x14ac:dyDescent="0.3">
      <c r="A394" s="4">
        <v>960</v>
      </c>
      <c r="B394" s="3" t="s">
        <v>960</v>
      </c>
      <c r="C394" s="4" t="s">
        <v>49</v>
      </c>
      <c r="D394" s="4">
        <v>0.03</v>
      </c>
      <c r="E394" s="8">
        <v>2.94</v>
      </c>
      <c r="F394" s="4">
        <v>0.96</v>
      </c>
      <c r="G394" s="1" t="s">
        <v>40</v>
      </c>
      <c r="H394" s="4" t="s">
        <v>73</v>
      </c>
      <c r="I394" s="4" t="s">
        <v>50</v>
      </c>
      <c r="J394" s="1" t="s">
        <v>51</v>
      </c>
      <c r="K394" s="4" t="s">
        <v>52</v>
      </c>
      <c r="L394" s="1" t="s">
        <v>831</v>
      </c>
      <c r="M394" s="4">
        <v>0.57999999999999996</v>
      </c>
      <c r="N394" s="1" t="s">
        <v>34</v>
      </c>
      <c r="O394" s="4" t="s">
        <v>61</v>
      </c>
      <c r="P394" s="4" t="s">
        <v>92</v>
      </c>
      <c r="Q394" s="4" t="s">
        <v>961</v>
      </c>
      <c r="R394" s="4">
        <v>90278</v>
      </c>
      <c r="S394" s="2">
        <v>42039</v>
      </c>
      <c r="T394" s="2">
        <v>42043</v>
      </c>
      <c r="U394" s="6">
        <v>-4.2</v>
      </c>
      <c r="V394" s="4">
        <v>1</v>
      </c>
      <c r="W394" s="4">
        <v>3.51</v>
      </c>
      <c r="X394" s="4">
        <v>89401</v>
      </c>
      <c r="Y394" s="4">
        <f>DataSheet!$E394-DataSheet!$D394</f>
        <v>2.91</v>
      </c>
      <c r="Z394" s="1" t="str">
        <f>_xlfn.IFS(Table_1[[#This Row],[Region]]="Central","Chris",Table_1[[#This Row],[Region]]="East","Erin",Table_1[[#This Row],[Region]]="South","Sam",Table_1[[#This Row],[Region]]="West","William")</f>
        <v>William</v>
      </c>
    </row>
    <row r="395" spans="1:26" ht="14.4" x14ac:dyDescent="0.3">
      <c r="A395" s="4">
        <v>962</v>
      </c>
      <c r="B395" s="3" t="s">
        <v>962</v>
      </c>
      <c r="C395" s="4" t="s">
        <v>49</v>
      </c>
      <c r="D395" s="4">
        <v>0.03</v>
      </c>
      <c r="E395" s="8">
        <v>2.94</v>
      </c>
      <c r="F395" s="4">
        <v>0.96</v>
      </c>
      <c r="G395" s="1" t="s">
        <v>40</v>
      </c>
      <c r="H395" s="4" t="s">
        <v>73</v>
      </c>
      <c r="I395" s="4" t="s">
        <v>50</v>
      </c>
      <c r="J395" s="1" t="s">
        <v>51</v>
      </c>
      <c r="K395" s="4" t="s">
        <v>52</v>
      </c>
      <c r="L395" s="1" t="s">
        <v>831</v>
      </c>
      <c r="M395" s="4">
        <v>0.57999999999999996</v>
      </c>
      <c r="N395" s="1" t="s">
        <v>34</v>
      </c>
      <c r="O395" s="4" t="s">
        <v>54</v>
      </c>
      <c r="P395" s="4" t="s">
        <v>105</v>
      </c>
      <c r="Q395" s="4" t="s">
        <v>535</v>
      </c>
      <c r="R395" s="4">
        <v>60610</v>
      </c>
      <c r="S395" s="2">
        <v>42039</v>
      </c>
      <c r="T395" s="2">
        <v>42043</v>
      </c>
      <c r="U395" s="6">
        <v>-4.2</v>
      </c>
      <c r="V395" s="4">
        <v>2</v>
      </c>
      <c r="W395" s="4">
        <v>7.01</v>
      </c>
      <c r="X395" s="4">
        <v>17636</v>
      </c>
      <c r="Y395" s="4">
        <f>DataSheet!$E395-DataSheet!$D395</f>
        <v>2.91</v>
      </c>
      <c r="Z395" s="1" t="str">
        <f>_xlfn.IFS(Table_1[[#This Row],[Region]]="Central","Chris",Table_1[[#This Row],[Region]]="East","Erin",Table_1[[#This Row],[Region]]="South","Sam",Table_1[[#This Row],[Region]]="West","William")</f>
        <v>Chris</v>
      </c>
    </row>
    <row r="396" spans="1:26" ht="14.4" x14ac:dyDescent="0.3">
      <c r="A396" s="4">
        <v>1213</v>
      </c>
      <c r="B396" s="3" t="s">
        <v>521</v>
      </c>
      <c r="C396" s="4" t="s">
        <v>49</v>
      </c>
      <c r="D396" s="4">
        <v>7.0000000000000007E-2</v>
      </c>
      <c r="E396" s="8">
        <v>29.89</v>
      </c>
      <c r="F396" s="4">
        <v>1.99</v>
      </c>
      <c r="G396" s="1" t="s">
        <v>89</v>
      </c>
      <c r="H396" s="4" t="s">
        <v>96</v>
      </c>
      <c r="I396" s="4" t="s">
        <v>42</v>
      </c>
      <c r="J396" s="1" t="s">
        <v>43</v>
      </c>
      <c r="K396" s="4" t="s">
        <v>44</v>
      </c>
      <c r="L396" s="1" t="s">
        <v>445</v>
      </c>
      <c r="M396" s="4">
        <v>0.5</v>
      </c>
      <c r="N396" s="1" t="s">
        <v>34</v>
      </c>
      <c r="O396" s="4" t="s">
        <v>54</v>
      </c>
      <c r="P396" s="4" t="s">
        <v>55</v>
      </c>
      <c r="Q396" s="4" t="s">
        <v>522</v>
      </c>
      <c r="R396" s="4">
        <v>46530</v>
      </c>
      <c r="S396" s="2">
        <v>42039</v>
      </c>
      <c r="T396" s="2">
        <v>42044</v>
      </c>
      <c r="U396" s="6">
        <v>258.6189</v>
      </c>
      <c r="V396" s="4">
        <v>13</v>
      </c>
      <c r="W396" s="4">
        <v>374.81</v>
      </c>
      <c r="X396" s="4">
        <v>88599</v>
      </c>
      <c r="Y396" s="4">
        <f>DataSheet!$E396-DataSheet!$D396</f>
        <v>29.82</v>
      </c>
      <c r="Z396" s="1" t="str">
        <f>_xlfn.IFS(Table_1[[#This Row],[Region]]="Central","Chris",Table_1[[#This Row],[Region]]="East","Erin",Table_1[[#This Row],[Region]]="South","Sam",Table_1[[#This Row],[Region]]="West","William")</f>
        <v>Chris</v>
      </c>
    </row>
    <row r="397" spans="1:26" ht="14.4" x14ac:dyDescent="0.3">
      <c r="A397" s="4">
        <v>1213</v>
      </c>
      <c r="B397" s="3" t="s">
        <v>521</v>
      </c>
      <c r="C397" s="4" t="s">
        <v>49</v>
      </c>
      <c r="D397" s="4">
        <v>0.03</v>
      </c>
      <c r="E397" s="8">
        <v>8.34</v>
      </c>
      <c r="F397" s="4">
        <v>4.82</v>
      </c>
      <c r="G397" s="1" t="s">
        <v>40</v>
      </c>
      <c r="H397" s="4" t="s">
        <v>96</v>
      </c>
      <c r="I397" s="4" t="s">
        <v>50</v>
      </c>
      <c r="J397" s="1" t="s">
        <v>90</v>
      </c>
      <c r="K397" s="4" t="s">
        <v>75</v>
      </c>
      <c r="L397" s="1" t="s">
        <v>963</v>
      </c>
      <c r="M397" s="4">
        <v>0.4</v>
      </c>
      <c r="N397" s="1" t="s">
        <v>34</v>
      </c>
      <c r="O397" s="4" t="s">
        <v>54</v>
      </c>
      <c r="P397" s="4" t="s">
        <v>55</v>
      </c>
      <c r="Q397" s="4" t="s">
        <v>522</v>
      </c>
      <c r="R397" s="4">
        <v>46530</v>
      </c>
      <c r="S397" s="2">
        <v>42039</v>
      </c>
      <c r="T397" s="2">
        <v>42043</v>
      </c>
      <c r="U397" s="6">
        <v>-6.71</v>
      </c>
      <c r="V397" s="4">
        <v>5</v>
      </c>
      <c r="W397" s="4">
        <v>43.27</v>
      </c>
      <c r="X397" s="4">
        <v>88599</v>
      </c>
      <c r="Y397" s="4">
        <f>DataSheet!$E397-DataSheet!$D397</f>
        <v>8.31</v>
      </c>
      <c r="Z397" s="1" t="str">
        <f>_xlfn.IFS(Table_1[[#This Row],[Region]]="Central","Chris",Table_1[[#This Row],[Region]]="East","Erin",Table_1[[#This Row],[Region]]="South","Sam",Table_1[[#This Row],[Region]]="West","William")</f>
        <v>Chris</v>
      </c>
    </row>
    <row r="398" spans="1:26" ht="14.4" x14ac:dyDescent="0.3">
      <c r="A398" s="4">
        <v>2203</v>
      </c>
      <c r="B398" s="3" t="s">
        <v>184</v>
      </c>
      <c r="C398" s="4" t="s">
        <v>49</v>
      </c>
      <c r="D398" s="4">
        <v>0.08</v>
      </c>
      <c r="E398" s="8">
        <v>145.44999999999999</v>
      </c>
      <c r="F398" s="4">
        <v>17.850000000000001</v>
      </c>
      <c r="G398" s="1" t="s">
        <v>28</v>
      </c>
      <c r="H398" s="4" t="s">
        <v>73</v>
      </c>
      <c r="I398" s="4" t="s">
        <v>42</v>
      </c>
      <c r="J398" s="1" t="s">
        <v>58</v>
      </c>
      <c r="K398" s="4" t="s">
        <v>59</v>
      </c>
      <c r="L398" s="1" t="s">
        <v>212</v>
      </c>
      <c r="M398" s="4">
        <v>0.56000000000000005</v>
      </c>
      <c r="N398" s="1" t="s">
        <v>34</v>
      </c>
      <c r="O398" s="4" t="s">
        <v>54</v>
      </c>
      <c r="P398" s="4" t="s">
        <v>86</v>
      </c>
      <c r="Q398" s="4" t="s">
        <v>186</v>
      </c>
      <c r="R398" s="4">
        <v>55445</v>
      </c>
      <c r="S398" s="2">
        <v>42039</v>
      </c>
      <c r="T398" s="2">
        <v>42039</v>
      </c>
      <c r="U398" s="6">
        <v>751.58</v>
      </c>
      <c r="V398" s="4">
        <v>8</v>
      </c>
      <c r="W398" s="4">
        <v>1117.6600000000001</v>
      </c>
      <c r="X398" s="4">
        <v>86051</v>
      </c>
      <c r="Y398" s="4">
        <f>DataSheet!$E398-DataSheet!$D398</f>
        <v>145.36999999999998</v>
      </c>
      <c r="Z398" s="1" t="str">
        <f>_xlfn.IFS(Table_1[[#This Row],[Region]]="Central","Chris",Table_1[[#This Row],[Region]]="East","Erin",Table_1[[#This Row],[Region]]="South","Sam",Table_1[[#This Row],[Region]]="West","William")</f>
        <v>Chris</v>
      </c>
    </row>
    <row r="399" spans="1:26" ht="14.4" x14ac:dyDescent="0.3">
      <c r="A399" s="4">
        <v>2204</v>
      </c>
      <c r="B399" s="3" t="s">
        <v>964</v>
      </c>
      <c r="C399" s="4" t="s">
        <v>49</v>
      </c>
      <c r="D399" s="4">
        <v>7.0000000000000007E-2</v>
      </c>
      <c r="E399" s="8">
        <v>33.94</v>
      </c>
      <c r="F399" s="4">
        <v>19.190000000000001</v>
      </c>
      <c r="G399" s="1" t="s">
        <v>28</v>
      </c>
      <c r="H399" s="4" t="s">
        <v>73</v>
      </c>
      <c r="I399" s="4" t="s">
        <v>30</v>
      </c>
      <c r="J399" s="1" t="s">
        <v>111</v>
      </c>
      <c r="K399" s="4" t="s">
        <v>59</v>
      </c>
      <c r="L399" s="1" t="s">
        <v>204</v>
      </c>
      <c r="M399" s="4">
        <v>0.57999999999999996</v>
      </c>
      <c r="N399" s="1" t="s">
        <v>34</v>
      </c>
      <c r="O399" s="4" t="s">
        <v>54</v>
      </c>
      <c r="P399" s="4" t="s">
        <v>86</v>
      </c>
      <c r="Q399" s="4" t="s">
        <v>965</v>
      </c>
      <c r="R399" s="4">
        <v>55337</v>
      </c>
      <c r="S399" s="2">
        <v>42039</v>
      </c>
      <c r="T399" s="2">
        <v>42043</v>
      </c>
      <c r="U399" s="6">
        <v>-157.56</v>
      </c>
      <c r="V399" s="4">
        <v>5</v>
      </c>
      <c r="W399" s="4">
        <v>169.46</v>
      </c>
      <c r="X399" s="4">
        <v>86051</v>
      </c>
      <c r="Y399" s="4">
        <f>DataSheet!$E399-DataSheet!$D399</f>
        <v>33.869999999999997</v>
      </c>
      <c r="Z399" s="1" t="str">
        <f>_xlfn.IFS(Table_1[[#This Row],[Region]]="Central","Chris",Table_1[[#This Row],[Region]]="East","Erin",Table_1[[#This Row],[Region]]="South","Sam",Table_1[[#This Row],[Region]]="West","William")</f>
        <v>Chris</v>
      </c>
    </row>
    <row r="400" spans="1:26" ht="14.4" x14ac:dyDescent="0.3">
      <c r="A400" s="4">
        <v>689</v>
      </c>
      <c r="B400" s="3" t="s">
        <v>966</v>
      </c>
      <c r="C400" s="4" t="s">
        <v>118</v>
      </c>
      <c r="D400" s="4">
        <v>7.0000000000000007E-2</v>
      </c>
      <c r="E400" s="8">
        <v>1.7</v>
      </c>
      <c r="F400" s="4">
        <v>1.99</v>
      </c>
      <c r="G400" s="1" t="s">
        <v>40</v>
      </c>
      <c r="H400" s="4" t="s">
        <v>29</v>
      </c>
      <c r="I400" s="4" t="s">
        <v>42</v>
      </c>
      <c r="J400" s="1" t="s">
        <v>43</v>
      </c>
      <c r="K400" s="4" t="s">
        <v>44</v>
      </c>
      <c r="L400" s="1" t="s">
        <v>286</v>
      </c>
      <c r="M400" s="4">
        <v>0.51</v>
      </c>
      <c r="N400" s="1" t="s">
        <v>34</v>
      </c>
      <c r="O400" s="4" t="s">
        <v>54</v>
      </c>
      <c r="P400" s="4" t="s">
        <v>82</v>
      </c>
      <c r="Q400" s="4" t="s">
        <v>967</v>
      </c>
      <c r="R400" s="4">
        <v>63376</v>
      </c>
      <c r="S400" s="2">
        <v>42039</v>
      </c>
      <c r="T400" s="2">
        <v>42040</v>
      </c>
      <c r="U400" s="6">
        <v>-51.42</v>
      </c>
      <c r="V400" s="4">
        <v>10</v>
      </c>
      <c r="W400" s="4">
        <v>17.420000000000002</v>
      </c>
      <c r="X400" s="4">
        <v>88502</v>
      </c>
      <c r="Y400" s="4">
        <f>DataSheet!$E400-DataSheet!$D400</f>
        <v>1.63</v>
      </c>
      <c r="Z400" s="1" t="str">
        <f>_xlfn.IFS(Table_1[[#This Row],[Region]]="Central","Chris",Table_1[[#This Row],[Region]]="East","Erin",Table_1[[#This Row],[Region]]="South","Sam",Table_1[[#This Row],[Region]]="West","William")</f>
        <v>Chris</v>
      </c>
    </row>
    <row r="401" spans="1:26" ht="14.4" x14ac:dyDescent="0.3">
      <c r="A401" s="4">
        <v>1363</v>
      </c>
      <c r="B401" s="3" t="s">
        <v>968</v>
      </c>
      <c r="C401" s="4" t="s">
        <v>118</v>
      </c>
      <c r="D401" s="4">
        <v>0.05</v>
      </c>
      <c r="E401" s="8">
        <v>12.97</v>
      </c>
      <c r="F401" s="4">
        <v>1.49</v>
      </c>
      <c r="G401" s="1" t="s">
        <v>40</v>
      </c>
      <c r="H401" s="4" t="s">
        <v>41</v>
      </c>
      <c r="I401" s="4" t="s">
        <v>50</v>
      </c>
      <c r="J401" s="1" t="s">
        <v>74</v>
      </c>
      <c r="K401" s="4" t="s">
        <v>75</v>
      </c>
      <c r="L401" s="1" t="s">
        <v>928</v>
      </c>
      <c r="M401" s="4">
        <v>0.35</v>
      </c>
      <c r="N401" s="1" t="s">
        <v>34</v>
      </c>
      <c r="O401" s="4" t="s">
        <v>35</v>
      </c>
      <c r="P401" s="4" t="s">
        <v>125</v>
      </c>
      <c r="Q401" s="4" t="s">
        <v>969</v>
      </c>
      <c r="R401" s="4">
        <v>32707</v>
      </c>
      <c r="S401" s="2">
        <v>42039</v>
      </c>
      <c r="T401" s="2">
        <v>42041</v>
      </c>
      <c r="U401" s="6">
        <v>5.4660000000000002</v>
      </c>
      <c r="V401" s="4">
        <v>2</v>
      </c>
      <c r="W401" s="4">
        <v>26.37</v>
      </c>
      <c r="X401" s="4">
        <v>89993</v>
      </c>
      <c r="Y401" s="4">
        <f>DataSheet!$E401-DataSheet!$D401</f>
        <v>12.92</v>
      </c>
      <c r="Z401" s="1" t="str">
        <f>_xlfn.IFS(Table_1[[#This Row],[Region]]="Central","Chris",Table_1[[#This Row],[Region]]="East","Erin",Table_1[[#This Row],[Region]]="South","Sam",Table_1[[#This Row],[Region]]="West","William")</f>
        <v>Sam</v>
      </c>
    </row>
    <row r="402" spans="1:26" ht="14.4" x14ac:dyDescent="0.3">
      <c r="A402" s="4">
        <v>1363</v>
      </c>
      <c r="B402" s="3" t="s">
        <v>968</v>
      </c>
      <c r="C402" s="4" t="s">
        <v>118</v>
      </c>
      <c r="D402" s="4">
        <v>0.06</v>
      </c>
      <c r="E402" s="8">
        <v>5.81</v>
      </c>
      <c r="F402" s="4">
        <v>3.37</v>
      </c>
      <c r="G402" s="1" t="s">
        <v>40</v>
      </c>
      <c r="H402" s="4" t="s">
        <v>41</v>
      </c>
      <c r="I402" s="4" t="s">
        <v>50</v>
      </c>
      <c r="J402" s="1" t="s">
        <v>178</v>
      </c>
      <c r="K402" s="4" t="s">
        <v>52</v>
      </c>
      <c r="L402" s="1" t="s">
        <v>970</v>
      </c>
      <c r="M402" s="4">
        <v>0.54</v>
      </c>
      <c r="N402" s="1" t="s">
        <v>34</v>
      </c>
      <c r="O402" s="4" t="s">
        <v>35</v>
      </c>
      <c r="P402" s="4" t="s">
        <v>125</v>
      </c>
      <c r="Q402" s="4" t="s">
        <v>969</v>
      </c>
      <c r="R402" s="4">
        <v>32707</v>
      </c>
      <c r="S402" s="2">
        <v>42039</v>
      </c>
      <c r="T402" s="2">
        <v>42041</v>
      </c>
      <c r="U402" s="6">
        <v>-149.1182</v>
      </c>
      <c r="V402" s="4">
        <v>9</v>
      </c>
      <c r="W402" s="4">
        <v>53.44</v>
      </c>
      <c r="X402" s="4">
        <v>89993</v>
      </c>
      <c r="Y402" s="4">
        <f>DataSheet!$E402-DataSheet!$D402</f>
        <v>5.75</v>
      </c>
      <c r="Z402" s="1" t="str">
        <f>_xlfn.IFS(Table_1[[#This Row],[Region]]="Central","Chris",Table_1[[#This Row],[Region]]="East","Erin",Table_1[[#This Row],[Region]]="South","Sam",Table_1[[#This Row],[Region]]="West","William")</f>
        <v>Sam</v>
      </c>
    </row>
    <row r="403" spans="1:26" ht="14.4" x14ac:dyDescent="0.3">
      <c r="A403" s="4">
        <v>1499</v>
      </c>
      <c r="B403" s="3" t="s">
        <v>971</v>
      </c>
      <c r="C403" s="4" t="s">
        <v>118</v>
      </c>
      <c r="D403" s="4">
        <v>0.05</v>
      </c>
      <c r="E403" s="8">
        <v>2.16</v>
      </c>
      <c r="F403" s="4">
        <v>6.05</v>
      </c>
      <c r="G403" s="1" t="s">
        <v>40</v>
      </c>
      <c r="H403" s="4" t="s">
        <v>73</v>
      </c>
      <c r="I403" s="4" t="s">
        <v>50</v>
      </c>
      <c r="J403" s="1" t="s">
        <v>74</v>
      </c>
      <c r="K403" s="4" t="s">
        <v>75</v>
      </c>
      <c r="L403" s="1" t="s">
        <v>898</v>
      </c>
      <c r="M403" s="4">
        <v>0.37</v>
      </c>
      <c r="N403" s="1" t="s">
        <v>34</v>
      </c>
      <c r="O403" s="4" t="s">
        <v>35</v>
      </c>
      <c r="P403" s="4" t="s">
        <v>125</v>
      </c>
      <c r="Q403" s="4" t="s">
        <v>972</v>
      </c>
      <c r="R403" s="4">
        <v>33134</v>
      </c>
      <c r="S403" s="2">
        <v>42039</v>
      </c>
      <c r="T403" s="2">
        <v>42040</v>
      </c>
      <c r="U403" s="6">
        <v>-298.88600000000002</v>
      </c>
      <c r="V403" s="4">
        <v>8</v>
      </c>
      <c r="W403" s="4">
        <v>18.59</v>
      </c>
      <c r="X403" s="4">
        <v>90731</v>
      </c>
      <c r="Y403" s="4">
        <f>DataSheet!$E403-DataSheet!$D403</f>
        <v>2.1100000000000003</v>
      </c>
      <c r="Z403" s="1" t="str">
        <f>_xlfn.IFS(Table_1[[#This Row],[Region]]="Central","Chris",Table_1[[#This Row],[Region]]="East","Erin",Table_1[[#This Row],[Region]]="South","Sam",Table_1[[#This Row],[Region]]="West","William")</f>
        <v>Sam</v>
      </c>
    </row>
    <row r="404" spans="1:26" ht="14.4" x14ac:dyDescent="0.3">
      <c r="A404" s="4">
        <v>1499</v>
      </c>
      <c r="B404" s="3" t="s">
        <v>971</v>
      </c>
      <c r="C404" s="4" t="s">
        <v>118</v>
      </c>
      <c r="D404" s="4">
        <v>0.03</v>
      </c>
      <c r="E404" s="8">
        <v>6.48</v>
      </c>
      <c r="F404" s="4">
        <v>6.6</v>
      </c>
      <c r="G404" s="1" t="s">
        <v>40</v>
      </c>
      <c r="H404" s="4" t="s">
        <v>73</v>
      </c>
      <c r="I404" s="4" t="s">
        <v>50</v>
      </c>
      <c r="J404" s="1" t="s">
        <v>90</v>
      </c>
      <c r="K404" s="4" t="s">
        <v>75</v>
      </c>
      <c r="L404" s="1" t="s">
        <v>650</v>
      </c>
      <c r="M404" s="4">
        <v>0.37</v>
      </c>
      <c r="N404" s="1" t="s">
        <v>34</v>
      </c>
      <c r="O404" s="4" t="s">
        <v>35</v>
      </c>
      <c r="P404" s="4" t="s">
        <v>125</v>
      </c>
      <c r="Q404" s="4" t="s">
        <v>972</v>
      </c>
      <c r="R404" s="4">
        <v>33134</v>
      </c>
      <c r="S404" s="2">
        <v>42039</v>
      </c>
      <c r="T404" s="2">
        <v>42040</v>
      </c>
      <c r="U404" s="6">
        <v>-145.852</v>
      </c>
      <c r="V404" s="4">
        <v>9</v>
      </c>
      <c r="W404" s="4">
        <v>58.83</v>
      </c>
      <c r="X404" s="4">
        <v>90731</v>
      </c>
      <c r="Y404" s="4">
        <f>DataSheet!$E404-DataSheet!$D404</f>
        <v>6.45</v>
      </c>
      <c r="Z404" s="1" t="str">
        <f>_xlfn.IFS(Table_1[[#This Row],[Region]]="Central","Chris",Table_1[[#This Row],[Region]]="East","Erin",Table_1[[#This Row],[Region]]="South","Sam",Table_1[[#This Row],[Region]]="West","William")</f>
        <v>Sam</v>
      </c>
    </row>
    <row r="405" spans="1:26" ht="14.4" x14ac:dyDescent="0.3">
      <c r="A405" s="4">
        <v>1499</v>
      </c>
      <c r="B405" s="3" t="s">
        <v>971</v>
      </c>
      <c r="C405" s="4" t="s">
        <v>118</v>
      </c>
      <c r="D405" s="4">
        <v>0.08</v>
      </c>
      <c r="E405" s="8">
        <v>146.05000000000001</v>
      </c>
      <c r="F405" s="4">
        <v>80.2</v>
      </c>
      <c r="G405" s="1" t="s">
        <v>28</v>
      </c>
      <c r="H405" s="4" t="s">
        <v>73</v>
      </c>
      <c r="I405" s="4" t="s">
        <v>30</v>
      </c>
      <c r="J405" s="1" t="s">
        <v>31</v>
      </c>
      <c r="K405" s="4" t="s">
        <v>32</v>
      </c>
      <c r="L405" s="1" t="s">
        <v>973</v>
      </c>
      <c r="M405" s="4">
        <v>0.71</v>
      </c>
      <c r="N405" s="1" t="s">
        <v>34</v>
      </c>
      <c r="O405" s="4" t="s">
        <v>35</v>
      </c>
      <c r="P405" s="4" t="s">
        <v>125</v>
      </c>
      <c r="Q405" s="4" t="s">
        <v>972</v>
      </c>
      <c r="R405" s="4">
        <v>33134</v>
      </c>
      <c r="S405" s="2">
        <v>42039</v>
      </c>
      <c r="T405" s="2">
        <v>42040</v>
      </c>
      <c r="U405" s="6">
        <v>-27.951000000000001</v>
      </c>
      <c r="V405" s="4">
        <v>11</v>
      </c>
      <c r="W405" s="4">
        <v>1557.66</v>
      </c>
      <c r="X405" s="4">
        <v>90731</v>
      </c>
      <c r="Y405" s="4">
        <f>DataSheet!$E405-DataSheet!$D405</f>
        <v>145.97</v>
      </c>
      <c r="Z405" s="1" t="str">
        <f>_xlfn.IFS(Table_1[[#This Row],[Region]]="Central","Chris",Table_1[[#This Row],[Region]]="East","Erin",Table_1[[#This Row],[Region]]="South","Sam",Table_1[[#This Row],[Region]]="West","William")</f>
        <v>Sam</v>
      </c>
    </row>
    <row r="406" spans="1:26" ht="14.4" x14ac:dyDescent="0.3">
      <c r="A406" s="4">
        <v>2286</v>
      </c>
      <c r="B406" s="3" t="s">
        <v>974</v>
      </c>
      <c r="C406" s="4" t="s">
        <v>118</v>
      </c>
      <c r="D406" s="4">
        <v>0</v>
      </c>
      <c r="E406" s="8">
        <v>4.91</v>
      </c>
      <c r="F406" s="4">
        <v>0.5</v>
      </c>
      <c r="G406" s="1" t="s">
        <v>40</v>
      </c>
      <c r="H406" s="4" t="s">
        <v>96</v>
      </c>
      <c r="I406" s="4" t="s">
        <v>50</v>
      </c>
      <c r="J406" s="1" t="s">
        <v>154</v>
      </c>
      <c r="K406" s="4" t="s">
        <v>75</v>
      </c>
      <c r="L406" s="1" t="s">
        <v>975</v>
      </c>
      <c r="M406" s="4">
        <v>0.36</v>
      </c>
      <c r="N406" s="1" t="s">
        <v>34</v>
      </c>
      <c r="O406" s="4" t="s">
        <v>35</v>
      </c>
      <c r="P406" s="4" t="s">
        <v>273</v>
      </c>
      <c r="Q406" s="4" t="s">
        <v>976</v>
      </c>
      <c r="R406" s="4">
        <v>29301</v>
      </c>
      <c r="S406" s="2">
        <v>42039</v>
      </c>
      <c r="T406" s="2">
        <v>42041</v>
      </c>
      <c r="U406" s="6">
        <v>99.197999999999993</v>
      </c>
      <c r="V406" s="4">
        <v>12</v>
      </c>
      <c r="W406" s="4">
        <v>61.87</v>
      </c>
      <c r="X406" s="4">
        <v>90145</v>
      </c>
      <c r="Y406" s="4">
        <f>DataSheet!$E406-DataSheet!$D406</f>
        <v>4.91</v>
      </c>
      <c r="Z406" s="1" t="str">
        <f>_xlfn.IFS(Table_1[[#This Row],[Region]]="Central","Chris",Table_1[[#This Row],[Region]]="East","Erin",Table_1[[#This Row],[Region]]="South","Sam",Table_1[[#This Row],[Region]]="West","William")</f>
        <v>Sam</v>
      </c>
    </row>
    <row r="407" spans="1:26" ht="14.4" x14ac:dyDescent="0.3">
      <c r="A407" s="4">
        <v>2286</v>
      </c>
      <c r="B407" s="3" t="s">
        <v>974</v>
      </c>
      <c r="C407" s="4" t="s">
        <v>118</v>
      </c>
      <c r="D407" s="4">
        <v>0.01</v>
      </c>
      <c r="E407" s="8">
        <v>7.28</v>
      </c>
      <c r="F407" s="4">
        <v>11.15</v>
      </c>
      <c r="G407" s="1" t="s">
        <v>40</v>
      </c>
      <c r="H407" s="4" t="s">
        <v>96</v>
      </c>
      <c r="I407" s="4" t="s">
        <v>50</v>
      </c>
      <c r="J407" s="1" t="s">
        <v>90</v>
      </c>
      <c r="K407" s="4" t="s">
        <v>75</v>
      </c>
      <c r="L407" s="1" t="s">
        <v>977</v>
      </c>
      <c r="M407" s="4">
        <v>0.37</v>
      </c>
      <c r="N407" s="1" t="s">
        <v>34</v>
      </c>
      <c r="O407" s="4" t="s">
        <v>35</v>
      </c>
      <c r="P407" s="4" t="s">
        <v>273</v>
      </c>
      <c r="Q407" s="4" t="s">
        <v>976</v>
      </c>
      <c r="R407" s="4">
        <v>29301</v>
      </c>
      <c r="S407" s="2">
        <v>42039</v>
      </c>
      <c r="T407" s="2">
        <v>42040</v>
      </c>
      <c r="U407" s="6">
        <v>136.03139999999999</v>
      </c>
      <c r="V407" s="4">
        <v>6</v>
      </c>
      <c r="W407" s="4">
        <v>48.88</v>
      </c>
      <c r="X407" s="4">
        <v>90145</v>
      </c>
      <c r="Y407" s="4">
        <f>DataSheet!$E407-DataSheet!$D407</f>
        <v>7.2700000000000005</v>
      </c>
      <c r="Z407" s="1" t="str">
        <f>_xlfn.IFS(Table_1[[#This Row],[Region]]="Central","Chris",Table_1[[#This Row],[Region]]="East","Erin",Table_1[[#This Row],[Region]]="South","Sam",Table_1[[#This Row],[Region]]="West","William")</f>
        <v>Sam</v>
      </c>
    </row>
    <row r="408" spans="1:26" ht="14.4" x14ac:dyDescent="0.3">
      <c r="A408" s="4">
        <v>2286</v>
      </c>
      <c r="B408" s="3" t="s">
        <v>974</v>
      </c>
      <c r="C408" s="4" t="s">
        <v>118</v>
      </c>
      <c r="D408" s="4">
        <v>0.1</v>
      </c>
      <c r="E408" s="8">
        <v>6.68</v>
      </c>
      <c r="F408" s="4">
        <v>6.93</v>
      </c>
      <c r="G408" s="1" t="s">
        <v>40</v>
      </c>
      <c r="H408" s="4" t="s">
        <v>96</v>
      </c>
      <c r="I408" s="4" t="s">
        <v>50</v>
      </c>
      <c r="J408" s="1" t="s">
        <v>90</v>
      </c>
      <c r="K408" s="4" t="s">
        <v>75</v>
      </c>
      <c r="L408" s="1" t="s">
        <v>978</v>
      </c>
      <c r="M408" s="4">
        <v>0.37</v>
      </c>
      <c r="N408" s="1" t="s">
        <v>34</v>
      </c>
      <c r="O408" s="4" t="s">
        <v>35</v>
      </c>
      <c r="P408" s="4" t="s">
        <v>273</v>
      </c>
      <c r="Q408" s="4" t="s">
        <v>976</v>
      </c>
      <c r="R408" s="4">
        <v>29301</v>
      </c>
      <c r="S408" s="2">
        <v>42039</v>
      </c>
      <c r="T408" s="2">
        <v>42042</v>
      </c>
      <c r="U408" s="6">
        <v>-100.072</v>
      </c>
      <c r="V408" s="4">
        <v>3</v>
      </c>
      <c r="W408" s="4">
        <v>21.56</v>
      </c>
      <c r="X408" s="4">
        <v>90145</v>
      </c>
      <c r="Y408" s="4">
        <f>DataSheet!$E408-DataSheet!$D408</f>
        <v>6.58</v>
      </c>
      <c r="Z408" s="1" t="str">
        <f>_xlfn.IFS(Table_1[[#This Row],[Region]]="Central","Chris",Table_1[[#This Row],[Region]]="East","Erin",Table_1[[#This Row],[Region]]="South","Sam",Table_1[[#This Row],[Region]]="West","William")</f>
        <v>Sam</v>
      </c>
    </row>
    <row r="409" spans="1:26" ht="14.4" x14ac:dyDescent="0.3">
      <c r="A409" s="4">
        <v>2290</v>
      </c>
      <c r="B409" s="3" t="s">
        <v>281</v>
      </c>
      <c r="C409" s="4" t="s">
        <v>118</v>
      </c>
      <c r="D409" s="4">
        <v>7.0000000000000007E-2</v>
      </c>
      <c r="E409" s="8">
        <v>80.98</v>
      </c>
      <c r="F409" s="4">
        <v>7.18</v>
      </c>
      <c r="G409" s="1" t="s">
        <v>40</v>
      </c>
      <c r="H409" s="4" t="s">
        <v>96</v>
      </c>
      <c r="I409" s="4" t="s">
        <v>42</v>
      </c>
      <c r="J409" s="1" t="s">
        <v>43</v>
      </c>
      <c r="K409" s="4" t="s">
        <v>75</v>
      </c>
      <c r="L409" s="1" t="s">
        <v>979</v>
      </c>
      <c r="M409" s="4">
        <v>0.48</v>
      </c>
      <c r="N409" s="1" t="s">
        <v>34</v>
      </c>
      <c r="O409" s="4" t="s">
        <v>54</v>
      </c>
      <c r="P409" s="4" t="s">
        <v>86</v>
      </c>
      <c r="Q409" s="4" t="s">
        <v>283</v>
      </c>
      <c r="R409" s="4">
        <v>55433</v>
      </c>
      <c r="S409" s="2">
        <v>42039</v>
      </c>
      <c r="T409" s="2">
        <v>42041</v>
      </c>
      <c r="U409" s="6">
        <v>779.47230000000002</v>
      </c>
      <c r="V409" s="4">
        <v>15</v>
      </c>
      <c r="W409" s="4">
        <v>1129.67</v>
      </c>
      <c r="X409" s="4">
        <v>88164</v>
      </c>
      <c r="Y409" s="4">
        <f>DataSheet!$E409-DataSheet!$D409</f>
        <v>80.910000000000011</v>
      </c>
      <c r="Z409" s="1" t="str">
        <f>_xlfn.IFS(Table_1[[#This Row],[Region]]="Central","Chris",Table_1[[#This Row],[Region]]="East","Erin",Table_1[[#This Row],[Region]]="South","Sam",Table_1[[#This Row],[Region]]="West","William")</f>
        <v>Chris</v>
      </c>
    </row>
    <row r="410" spans="1:26" ht="14.4" x14ac:dyDescent="0.3">
      <c r="A410" s="4">
        <v>3042</v>
      </c>
      <c r="B410" s="3" t="s">
        <v>980</v>
      </c>
      <c r="C410" s="4" t="s">
        <v>118</v>
      </c>
      <c r="D410" s="4">
        <v>7.0000000000000007E-2</v>
      </c>
      <c r="E410" s="8">
        <v>14.48</v>
      </c>
      <c r="F410" s="4">
        <v>6.46</v>
      </c>
      <c r="G410" s="1" t="s">
        <v>40</v>
      </c>
      <c r="H410" s="4" t="s">
        <v>29</v>
      </c>
      <c r="I410" s="4" t="s">
        <v>50</v>
      </c>
      <c r="J410" s="1" t="s">
        <v>74</v>
      </c>
      <c r="K410" s="4" t="s">
        <v>75</v>
      </c>
      <c r="L410" s="1" t="s">
        <v>981</v>
      </c>
      <c r="M410" s="4">
        <v>0.38</v>
      </c>
      <c r="N410" s="1" t="s">
        <v>34</v>
      </c>
      <c r="O410" s="4" t="s">
        <v>54</v>
      </c>
      <c r="P410" s="4" t="s">
        <v>539</v>
      </c>
      <c r="Q410" s="4" t="s">
        <v>982</v>
      </c>
      <c r="R410" s="4">
        <v>67501</v>
      </c>
      <c r="S410" s="2">
        <v>42039</v>
      </c>
      <c r="T410" s="2">
        <v>42040</v>
      </c>
      <c r="U410" s="6">
        <v>67.864000000000004</v>
      </c>
      <c r="V410" s="4">
        <v>12</v>
      </c>
      <c r="W410" s="4">
        <v>171.33</v>
      </c>
      <c r="X410" s="4">
        <v>86101</v>
      </c>
      <c r="Y410" s="4">
        <f>DataSheet!$E410-DataSheet!$D410</f>
        <v>14.41</v>
      </c>
      <c r="Z410" s="1" t="str">
        <f>_xlfn.IFS(Table_1[[#This Row],[Region]]="Central","Chris",Table_1[[#This Row],[Region]]="East","Erin",Table_1[[#This Row],[Region]]="South","Sam",Table_1[[#This Row],[Region]]="West","William")</f>
        <v>Chris</v>
      </c>
    </row>
    <row r="411" spans="1:26" ht="14.4" x14ac:dyDescent="0.3">
      <c r="A411" s="4">
        <v>1776</v>
      </c>
      <c r="B411" s="3" t="s">
        <v>983</v>
      </c>
      <c r="C411" s="4" t="s">
        <v>72</v>
      </c>
      <c r="D411" s="4">
        <v>0.08</v>
      </c>
      <c r="E411" s="8">
        <v>5.78</v>
      </c>
      <c r="F411" s="4">
        <v>5.67</v>
      </c>
      <c r="G411" s="1" t="s">
        <v>40</v>
      </c>
      <c r="H411" s="4" t="s">
        <v>41</v>
      </c>
      <c r="I411" s="4" t="s">
        <v>50</v>
      </c>
      <c r="J411" s="1" t="s">
        <v>90</v>
      </c>
      <c r="K411" s="4" t="s">
        <v>75</v>
      </c>
      <c r="L411" s="1" t="s">
        <v>617</v>
      </c>
      <c r="M411" s="4">
        <v>0.36</v>
      </c>
      <c r="N411" s="1" t="s">
        <v>34</v>
      </c>
      <c r="O411" s="4" t="s">
        <v>54</v>
      </c>
      <c r="P411" s="4" t="s">
        <v>55</v>
      </c>
      <c r="Q411" s="4" t="s">
        <v>984</v>
      </c>
      <c r="R411" s="4">
        <v>47802</v>
      </c>
      <c r="S411" s="2">
        <v>42039</v>
      </c>
      <c r="T411" s="2">
        <v>42040</v>
      </c>
      <c r="U411" s="6">
        <v>-53.898000000000003</v>
      </c>
      <c r="V411" s="4">
        <v>19</v>
      </c>
      <c r="W411" s="4">
        <v>106.57</v>
      </c>
      <c r="X411" s="4">
        <v>89941</v>
      </c>
      <c r="Y411" s="4">
        <f>DataSheet!$E411-DataSheet!$D411</f>
        <v>5.7</v>
      </c>
      <c r="Z411" s="1" t="str">
        <f>_xlfn.IFS(Table_1[[#This Row],[Region]]="Central","Chris",Table_1[[#This Row],[Region]]="East","Erin",Table_1[[#This Row],[Region]]="South","Sam",Table_1[[#This Row],[Region]]="West","William")</f>
        <v>Chris</v>
      </c>
    </row>
    <row r="412" spans="1:26" ht="14.4" x14ac:dyDescent="0.3">
      <c r="A412" s="4">
        <v>2947</v>
      </c>
      <c r="B412" s="3" t="s">
        <v>985</v>
      </c>
      <c r="C412" s="4" t="s">
        <v>72</v>
      </c>
      <c r="D412" s="4">
        <v>0.01</v>
      </c>
      <c r="E412" s="8">
        <v>7.64</v>
      </c>
      <c r="F412" s="4">
        <v>1.39</v>
      </c>
      <c r="G412" s="1" t="s">
        <v>40</v>
      </c>
      <c r="H412" s="4" t="s">
        <v>41</v>
      </c>
      <c r="I412" s="4" t="s">
        <v>50</v>
      </c>
      <c r="J412" s="1" t="s">
        <v>347</v>
      </c>
      <c r="K412" s="4" t="s">
        <v>75</v>
      </c>
      <c r="L412" s="1" t="s">
        <v>610</v>
      </c>
      <c r="M412" s="4">
        <v>0.36</v>
      </c>
      <c r="N412" s="1" t="s">
        <v>34</v>
      </c>
      <c r="O412" s="4" t="s">
        <v>113</v>
      </c>
      <c r="P412" s="4" t="s">
        <v>114</v>
      </c>
      <c r="Q412" s="4" t="s">
        <v>986</v>
      </c>
      <c r="R412" s="4">
        <v>14043</v>
      </c>
      <c r="S412" s="2">
        <v>42039</v>
      </c>
      <c r="T412" s="2">
        <v>42042</v>
      </c>
      <c r="U412" s="6">
        <v>112.1181</v>
      </c>
      <c r="V412" s="4">
        <v>20</v>
      </c>
      <c r="W412" s="4">
        <v>162.49</v>
      </c>
      <c r="X412" s="4">
        <v>87511</v>
      </c>
      <c r="Y412" s="4">
        <f>DataSheet!$E412-DataSheet!$D412</f>
        <v>7.63</v>
      </c>
      <c r="Z412" s="1" t="str">
        <f>_xlfn.IFS(Table_1[[#This Row],[Region]]="Central","Chris",Table_1[[#This Row],[Region]]="East","Erin",Table_1[[#This Row],[Region]]="South","Sam",Table_1[[#This Row],[Region]]="West","William")</f>
        <v>Erin</v>
      </c>
    </row>
    <row r="413" spans="1:26" ht="14.4" x14ac:dyDescent="0.3">
      <c r="A413" s="4">
        <v>234</v>
      </c>
      <c r="B413" s="3" t="s">
        <v>987</v>
      </c>
      <c r="C413" s="4" t="s">
        <v>27</v>
      </c>
      <c r="D413" s="4">
        <v>0.06</v>
      </c>
      <c r="E413" s="8">
        <v>279.81</v>
      </c>
      <c r="F413" s="4">
        <v>23.19</v>
      </c>
      <c r="G413" s="1" t="s">
        <v>28</v>
      </c>
      <c r="H413" s="4" t="s">
        <v>29</v>
      </c>
      <c r="I413" s="4" t="s">
        <v>50</v>
      </c>
      <c r="J413" s="1" t="s">
        <v>97</v>
      </c>
      <c r="K413" s="4" t="s">
        <v>59</v>
      </c>
      <c r="L413" s="1" t="s">
        <v>988</v>
      </c>
      <c r="M413" s="4">
        <v>0.59</v>
      </c>
      <c r="N413" s="1" t="s">
        <v>34</v>
      </c>
      <c r="O413" s="4" t="s">
        <v>54</v>
      </c>
      <c r="P413" s="4" t="s">
        <v>215</v>
      </c>
      <c r="Q413" s="4" t="s">
        <v>739</v>
      </c>
      <c r="R413" s="4">
        <v>50208</v>
      </c>
      <c r="S413" s="2">
        <v>42040</v>
      </c>
      <c r="T413" s="2">
        <v>42041</v>
      </c>
      <c r="U413" s="6">
        <v>1103.9724000000001</v>
      </c>
      <c r="V413" s="4">
        <v>6</v>
      </c>
      <c r="W413" s="4">
        <v>1599.96</v>
      </c>
      <c r="X413" s="4">
        <v>90236</v>
      </c>
      <c r="Y413" s="4">
        <f>DataSheet!$E413-DataSheet!$D413</f>
        <v>279.75</v>
      </c>
      <c r="Z413" s="1" t="str">
        <f>_xlfn.IFS(Table_1[[#This Row],[Region]]="Central","Chris",Table_1[[#This Row],[Region]]="East","Erin",Table_1[[#This Row],[Region]]="South","Sam",Table_1[[#This Row],[Region]]="West","William")</f>
        <v>Chris</v>
      </c>
    </row>
    <row r="414" spans="1:26" ht="14.4" x14ac:dyDescent="0.3">
      <c r="A414" s="4">
        <v>2359</v>
      </c>
      <c r="B414" s="3" t="s">
        <v>989</v>
      </c>
      <c r="C414" s="4" t="s">
        <v>27</v>
      </c>
      <c r="D414" s="4">
        <v>0</v>
      </c>
      <c r="E414" s="8">
        <v>7.28</v>
      </c>
      <c r="F414" s="4">
        <v>1.77</v>
      </c>
      <c r="G414" s="1" t="s">
        <v>40</v>
      </c>
      <c r="H414" s="4" t="s">
        <v>73</v>
      </c>
      <c r="I414" s="4" t="s">
        <v>50</v>
      </c>
      <c r="J414" s="1" t="s">
        <v>90</v>
      </c>
      <c r="K414" s="4" t="s">
        <v>52</v>
      </c>
      <c r="L414" s="1" t="s">
        <v>990</v>
      </c>
      <c r="M414" s="4">
        <v>0.37</v>
      </c>
      <c r="N414" s="1" t="s">
        <v>34</v>
      </c>
      <c r="O414" s="4" t="s">
        <v>35</v>
      </c>
      <c r="P414" s="4" t="s">
        <v>125</v>
      </c>
      <c r="Q414" s="4" t="s">
        <v>991</v>
      </c>
      <c r="R414" s="4">
        <v>33917</v>
      </c>
      <c r="S414" s="2">
        <v>42040</v>
      </c>
      <c r="T414" s="2">
        <v>42040</v>
      </c>
      <c r="U414" s="6">
        <v>167.16</v>
      </c>
      <c r="V414" s="4">
        <v>7</v>
      </c>
      <c r="W414" s="4">
        <v>53.42</v>
      </c>
      <c r="X414" s="4">
        <v>88265</v>
      </c>
      <c r="Y414" s="4">
        <f>DataSheet!$E414-DataSheet!$D414</f>
        <v>7.28</v>
      </c>
      <c r="Z414" s="1" t="str">
        <f>_xlfn.IFS(Table_1[[#This Row],[Region]]="Central","Chris",Table_1[[#This Row],[Region]]="East","Erin",Table_1[[#This Row],[Region]]="South","Sam",Table_1[[#This Row],[Region]]="West","William")</f>
        <v>Sam</v>
      </c>
    </row>
    <row r="415" spans="1:26" ht="14.4" x14ac:dyDescent="0.3">
      <c r="A415" s="4">
        <v>672</v>
      </c>
      <c r="B415" s="3" t="s">
        <v>992</v>
      </c>
      <c r="C415" s="4" t="s">
        <v>49</v>
      </c>
      <c r="D415" s="4">
        <v>7.0000000000000007E-2</v>
      </c>
      <c r="E415" s="8">
        <v>2.88</v>
      </c>
      <c r="F415" s="4">
        <v>1.01</v>
      </c>
      <c r="G415" s="1" t="s">
        <v>40</v>
      </c>
      <c r="H415" s="4" t="s">
        <v>29</v>
      </c>
      <c r="I415" s="4" t="s">
        <v>50</v>
      </c>
      <c r="J415" s="1" t="s">
        <v>51</v>
      </c>
      <c r="K415" s="4" t="s">
        <v>52</v>
      </c>
      <c r="L415" s="1" t="s">
        <v>993</v>
      </c>
      <c r="M415" s="4">
        <v>0.55000000000000004</v>
      </c>
      <c r="N415" s="1" t="s">
        <v>34</v>
      </c>
      <c r="O415" s="4" t="s">
        <v>54</v>
      </c>
      <c r="P415" s="4" t="s">
        <v>215</v>
      </c>
      <c r="Q415" s="4" t="s">
        <v>739</v>
      </c>
      <c r="R415" s="4">
        <v>50208</v>
      </c>
      <c r="S415" s="2">
        <v>42040</v>
      </c>
      <c r="T415" s="2">
        <v>42044</v>
      </c>
      <c r="U415" s="6">
        <v>9.59</v>
      </c>
      <c r="V415" s="4">
        <v>12</v>
      </c>
      <c r="W415" s="4">
        <v>34.97</v>
      </c>
      <c r="X415" s="4">
        <v>88173</v>
      </c>
      <c r="Y415" s="4">
        <f>DataSheet!$E415-DataSheet!$D415</f>
        <v>2.81</v>
      </c>
      <c r="Z415" s="1" t="str">
        <f>_xlfn.IFS(Table_1[[#This Row],[Region]]="Central","Chris",Table_1[[#This Row],[Region]]="East","Erin",Table_1[[#This Row],[Region]]="South","Sam",Table_1[[#This Row],[Region]]="West","William")</f>
        <v>Chris</v>
      </c>
    </row>
    <row r="416" spans="1:26" ht="14.4" x14ac:dyDescent="0.3">
      <c r="A416" s="4">
        <v>672</v>
      </c>
      <c r="B416" s="3" t="s">
        <v>992</v>
      </c>
      <c r="C416" s="4" t="s">
        <v>49</v>
      </c>
      <c r="D416" s="4">
        <v>0.1</v>
      </c>
      <c r="E416" s="8">
        <v>195.99</v>
      </c>
      <c r="F416" s="4">
        <v>3.99</v>
      </c>
      <c r="G416" s="1" t="s">
        <v>40</v>
      </c>
      <c r="H416" s="4" t="s">
        <v>29</v>
      </c>
      <c r="I416" s="4" t="s">
        <v>42</v>
      </c>
      <c r="J416" s="1" t="s">
        <v>137</v>
      </c>
      <c r="K416" s="4" t="s">
        <v>75</v>
      </c>
      <c r="L416" s="1" t="s">
        <v>994</v>
      </c>
      <c r="M416" s="4">
        <v>0.57999999999999996</v>
      </c>
      <c r="N416" s="1" t="s">
        <v>34</v>
      </c>
      <c r="O416" s="4" t="s">
        <v>54</v>
      </c>
      <c r="P416" s="4" t="s">
        <v>215</v>
      </c>
      <c r="Q416" s="4" t="s">
        <v>739</v>
      </c>
      <c r="R416" s="4">
        <v>50208</v>
      </c>
      <c r="S416" s="2">
        <v>42040</v>
      </c>
      <c r="T416" s="2">
        <v>42047</v>
      </c>
      <c r="U416" s="6">
        <v>-655.42399999999998</v>
      </c>
      <c r="V416" s="4">
        <v>2</v>
      </c>
      <c r="W416" s="4">
        <v>308.86</v>
      </c>
      <c r="X416" s="4">
        <v>88173</v>
      </c>
      <c r="Y416" s="4">
        <f>DataSheet!$E416-DataSheet!$D416</f>
        <v>195.89000000000001</v>
      </c>
      <c r="Z416" s="1" t="str">
        <f>_xlfn.IFS(Table_1[[#This Row],[Region]]="Central","Chris",Table_1[[#This Row],[Region]]="East","Erin",Table_1[[#This Row],[Region]]="South","Sam",Table_1[[#This Row],[Region]]="West","William")</f>
        <v>Chris</v>
      </c>
    </row>
    <row r="417" spans="1:26" ht="14.4" x14ac:dyDescent="0.3">
      <c r="A417" s="4">
        <v>1427</v>
      </c>
      <c r="B417" s="3" t="s">
        <v>995</v>
      </c>
      <c r="C417" s="4" t="s">
        <v>49</v>
      </c>
      <c r="D417" s="4">
        <v>0.09</v>
      </c>
      <c r="E417" s="8">
        <v>125.99</v>
      </c>
      <c r="F417" s="4">
        <v>2.5</v>
      </c>
      <c r="G417" s="1" t="s">
        <v>40</v>
      </c>
      <c r="H417" s="4" t="s">
        <v>73</v>
      </c>
      <c r="I417" s="4" t="s">
        <v>42</v>
      </c>
      <c r="J417" s="1" t="s">
        <v>137</v>
      </c>
      <c r="K417" s="4" t="s">
        <v>75</v>
      </c>
      <c r="L417" s="1" t="s">
        <v>950</v>
      </c>
      <c r="M417" s="4">
        <v>0.6</v>
      </c>
      <c r="N417" s="1" t="s">
        <v>34</v>
      </c>
      <c r="O417" s="4" t="s">
        <v>54</v>
      </c>
      <c r="P417" s="4" t="s">
        <v>291</v>
      </c>
      <c r="Q417" s="4" t="s">
        <v>996</v>
      </c>
      <c r="R417" s="4">
        <v>48708</v>
      </c>
      <c r="S417" s="2">
        <v>42040</v>
      </c>
      <c r="T417" s="2">
        <v>42044</v>
      </c>
      <c r="U417" s="6">
        <v>1258.7877000000001</v>
      </c>
      <c r="V417" s="4">
        <v>18</v>
      </c>
      <c r="W417" s="4">
        <v>1824.33</v>
      </c>
      <c r="X417" s="4">
        <v>90905</v>
      </c>
      <c r="Y417" s="4">
        <f>DataSheet!$E417-DataSheet!$D417</f>
        <v>125.89999999999999</v>
      </c>
      <c r="Z417" s="1" t="str">
        <f>_xlfn.IFS(Table_1[[#This Row],[Region]]="Central","Chris",Table_1[[#This Row],[Region]]="East","Erin",Table_1[[#This Row],[Region]]="South","Sam",Table_1[[#This Row],[Region]]="West","William")</f>
        <v>Chris</v>
      </c>
    </row>
    <row r="418" spans="1:26" ht="14.4" x14ac:dyDescent="0.3">
      <c r="A418" s="4">
        <v>1816</v>
      </c>
      <c r="B418" s="3" t="s">
        <v>997</v>
      </c>
      <c r="C418" s="4" t="s">
        <v>49</v>
      </c>
      <c r="D418" s="4">
        <v>0.01</v>
      </c>
      <c r="E418" s="8">
        <v>10.48</v>
      </c>
      <c r="F418" s="4">
        <v>2.89</v>
      </c>
      <c r="G418" s="1" t="s">
        <v>40</v>
      </c>
      <c r="H418" s="4" t="s">
        <v>41</v>
      </c>
      <c r="I418" s="4" t="s">
        <v>50</v>
      </c>
      <c r="J418" s="1" t="s">
        <v>51</v>
      </c>
      <c r="K418" s="4" t="s">
        <v>44</v>
      </c>
      <c r="L418" s="1" t="s">
        <v>998</v>
      </c>
      <c r="M418" s="4">
        <v>0.6</v>
      </c>
      <c r="N418" s="1" t="s">
        <v>34</v>
      </c>
      <c r="O418" s="4" t="s">
        <v>54</v>
      </c>
      <c r="P418" s="4" t="s">
        <v>291</v>
      </c>
      <c r="Q418" s="4" t="s">
        <v>999</v>
      </c>
      <c r="R418" s="4">
        <v>48187</v>
      </c>
      <c r="S418" s="2">
        <v>42040</v>
      </c>
      <c r="T418" s="2">
        <v>42042</v>
      </c>
      <c r="U418" s="6">
        <v>60.561599999999999</v>
      </c>
      <c r="V418" s="4">
        <v>19</v>
      </c>
      <c r="W418" s="4">
        <v>202.38</v>
      </c>
      <c r="X418" s="4">
        <v>85990</v>
      </c>
      <c r="Y418" s="4">
        <f>DataSheet!$E418-DataSheet!$D418</f>
        <v>10.47</v>
      </c>
      <c r="Z418" s="1" t="str">
        <f>_xlfn.IFS(Table_1[[#This Row],[Region]]="Central","Chris",Table_1[[#This Row],[Region]]="East","Erin",Table_1[[#This Row],[Region]]="South","Sam",Table_1[[#This Row],[Region]]="West","William")</f>
        <v>Chris</v>
      </c>
    </row>
    <row r="419" spans="1:26" ht="14.4" x14ac:dyDescent="0.3">
      <c r="A419" s="4">
        <v>1821</v>
      </c>
      <c r="B419" s="3" t="s">
        <v>1000</v>
      </c>
      <c r="C419" s="4" t="s">
        <v>49</v>
      </c>
      <c r="D419" s="4">
        <v>0.01</v>
      </c>
      <c r="E419" s="8">
        <v>10.48</v>
      </c>
      <c r="F419" s="4">
        <v>2.89</v>
      </c>
      <c r="G419" s="1" t="s">
        <v>40</v>
      </c>
      <c r="H419" s="4" t="s">
        <v>41</v>
      </c>
      <c r="I419" s="4" t="s">
        <v>50</v>
      </c>
      <c r="J419" s="1" t="s">
        <v>51</v>
      </c>
      <c r="K419" s="4" t="s">
        <v>44</v>
      </c>
      <c r="L419" s="1" t="s">
        <v>998</v>
      </c>
      <c r="M419" s="4">
        <v>0.6</v>
      </c>
      <c r="N419" s="1" t="s">
        <v>34</v>
      </c>
      <c r="O419" s="4" t="s">
        <v>113</v>
      </c>
      <c r="P419" s="4" t="s">
        <v>114</v>
      </c>
      <c r="Q419" s="4" t="s">
        <v>115</v>
      </c>
      <c r="R419" s="4">
        <v>10177</v>
      </c>
      <c r="S419" s="2">
        <v>42040</v>
      </c>
      <c r="T419" s="2">
        <v>42042</v>
      </c>
      <c r="U419" s="6">
        <v>40.92</v>
      </c>
      <c r="V419" s="4">
        <v>76</v>
      </c>
      <c r="W419" s="4">
        <v>809.51</v>
      </c>
      <c r="X419" s="4">
        <v>34435</v>
      </c>
      <c r="Y419" s="4">
        <f>DataSheet!$E419-DataSheet!$D419</f>
        <v>10.47</v>
      </c>
      <c r="Z419" s="1" t="str">
        <f>_xlfn.IFS(Table_1[[#This Row],[Region]]="Central","Chris",Table_1[[#This Row],[Region]]="East","Erin",Table_1[[#This Row],[Region]]="South","Sam",Table_1[[#This Row],[Region]]="West","William")</f>
        <v>Erin</v>
      </c>
    </row>
    <row r="420" spans="1:26" ht="14.4" x14ac:dyDescent="0.3">
      <c r="A420" s="4">
        <v>980</v>
      </c>
      <c r="B420" s="3" t="s">
        <v>1001</v>
      </c>
      <c r="C420" s="4" t="s">
        <v>118</v>
      </c>
      <c r="D420" s="4">
        <v>0</v>
      </c>
      <c r="E420" s="8">
        <v>37.76</v>
      </c>
      <c r="F420" s="4">
        <v>12.9</v>
      </c>
      <c r="G420" s="1" t="s">
        <v>40</v>
      </c>
      <c r="H420" s="4" t="s">
        <v>96</v>
      </c>
      <c r="I420" s="4" t="s">
        <v>50</v>
      </c>
      <c r="J420" s="1" t="s">
        <v>80</v>
      </c>
      <c r="K420" s="4" t="s">
        <v>75</v>
      </c>
      <c r="L420" s="1" t="s">
        <v>1002</v>
      </c>
      <c r="M420" s="4">
        <v>0.56999999999999995</v>
      </c>
      <c r="N420" s="1" t="s">
        <v>34</v>
      </c>
      <c r="O420" s="4" t="s">
        <v>113</v>
      </c>
      <c r="P420" s="4" t="s">
        <v>635</v>
      </c>
      <c r="Q420" s="4" t="s">
        <v>636</v>
      </c>
      <c r="R420" s="4">
        <v>5403</v>
      </c>
      <c r="S420" s="2">
        <v>42040</v>
      </c>
      <c r="T420" s="2">
        <v>42041</v>
      </c>
      <c r="U420" s="6">
        <v>93.846800000000002</v>
      </c>
      <c r="V420" s="4">
        <v>12</v>
      </c>
      <c r="W420" s="4">
        <v>477.2</v>
      </c>
      <c r="X420" s="4">
        <v>87258</v>
      </c>
      <c r="Y420" s="4">
        <f>DataSheet!$E420-DataSheet!$D420</f>
        <v>37.76</v>
      </c>
      <c r="Z420" s="1" t="str">
        <f>_xlfn.IFS(Table_1[[#This Row],[Region]]="Central","Chris",Table_1[[#This Row],[Region]]="East","Erin",Table_1[[#This Row],[Region]]="South","Sam",Table_1[[#This Row],[Region]]="West","William")</f>
        <v>Erin</v>
      </c>
    </row>
    <row r="421" spans="1:26" ht="14.4" x14ac:dyDescent="0.3">
      <c r="A421" s="4">
        <v>2094</v>
      </c>
      <c r="B421" s="3" t="s">
        <v>1003</v>
      </c>
      <c r="C421" s="4" t="s">
        <v>118</v>
      </c>
      <c r="D421" s="4">
        <v>0.08</v>
      </c>
      <c r="E421" s="8">
        <v>400.98</v>
      </c>
      <c r="F421" s="4">
        <v>42.52</v>
      </c>
      <c r="G421" s="1" t="s">
        <v>28</v>
      </c>
      <c r="H421" s="4" t="s">
        <v>96</v>
      </c>
      <c r="I421" s="4" t="s">
        <v>30</v>
      </c>
      <c r="J421" s="1" t="s">
        <v>31</v>
      </c>
      <c r="K421" s="4" t="s">
        <v>32</v>
      </c>
      <c r="L421" s="1" t="s">
        <v>1004</v>
      </c>
      <c r="M421" s="4">
        <v>0.71</v>
      </c>
      <c r="N421" s="1" t="s">
        <v>34</v>
      </c>
      <c r="O421" s="4" t="s">
        <v>61</v>
      </c>
      <c r="P421" s="4" t="s">
        <v>92</v>
      </c>
      <c r="Q421" s="4" t="s">
        <v>1005</v>
      </c>
      <c r="R421" s="4">
        <v>95928</v>
      </c>
      <c r="S421" s="2">
        <v>42040</v>
      </c>
      <c r="T421" s="2">
        <v>42041</v>
      </c>
      <c r="U421" s="6">
        <v>3031.9724000000001</v>
      </c>
      <c r="V421" s="4">
        <v>20</v>
      </c>
      <c r="W421" s="4">
        <v>7840.04</v>
      </c>
      <c r="X421" s="4">
        <v>86629</v>
      </c>
      <c r="Y421" s="4">
        <f>DataSheet!$E421-DataSheet!$D421</f>
        <v>400.90000000000003</v>
      </c>
      <c r="Z421" s="1" t="str">
        <f>_xlfn.IFS(Table_1[[#This Row],[Region]]="Central","Chris",Table_1[[#This Row],[Region]]="East","Erin",Table_1[[#This Row],[Region]]="South","Sam",Table_1[[#This Row],[Region]]="West","William")</f>
        <v>William</v>
      </c>
    </row>
    <row r="422" spans="1:26" ht="14.4" x14ac:dyDescent="0.3">
      <c r="A422" s="4">
        <v>2282</v>
      </c>
      <c r="B422" s="3" t="s">
        <v>1006</v>
      </c>
      <c r="C422" s="4" t="s">
        <v>118</v>
      </c>
      <c r="D422" s="4">
        <v>0.04</v>
      </c>
      <c r="E422" s="8">
        <v>5.98</v>
      </c>
      <c r="F422" s="4">
        <v>5.79</v>
      </c>
      <c r="G422" s="1" t="s">
        <v>40</v>
      </c>
      <c r="H422" s="4" t="s">
        <v>73</v>
      </c>
      <c r="I422" s="4" t="s">
        <v>50</v>
      </c>
      <c r="J422" s="1" t="s">
        <v>90</v>
      </c>
      <c r="K422" s="4" t="s">
        <v>75</v>
      </c>
      <c r="L422" s="1" t="s">
        <v>473</v>
      </c>
      <c r="M422" s="4">
        <v>0.36</v>
      </c>
      <c r="N422" s="1" t="s">
        <v>34</v>
      </c>
      <c r="O422" s="4" t="s">
        <v>54</v>
      </c>
      <c r="P422" s="4" t="s">
        <v>359</v>
      </c>
      <c r="Q422" s="4" t="s">
        <v>1007</v>
      </c>
      <c r="R422" s="4">
        <v>53713</v>
      </c>
      <c r="S422" s="2">
        <v>42040</v>
      </c>
      <c r="T422" s="2">
        <v>42042</v>
      </c>
      <c r="U422" s="6">
        <v>-36.030799999999999</v>
      </c>
      <c r="V422" s="4">
        <v>14</v>
      </c>
      <c r="W422" s="4">
        <v>86.12</v>
      </c>
      <c r="X422" s="4">
        <v>85950</v>
      </c>
      <c r="Y422" s="4">
        <f>DataSheet!$E422-DataSheet!$D422</f>
        <v>5.94</v>
      </c>
      <c r="Z422" s="1" t="str">
        <f>_xlfn.IFS(Table_1[[#This Row],[Region]]="Central","Chris",Table_1[[#This Row],[Region]]="East","Erin",Table_1[[#This Row],[Region]]="South","Sam",Table_1[[#This Row],[Region]]="West","William")</f>
        <v>Chris</v>
      </c>
    </row>
    <row r="423" spans="1:26" ht="14.4" x14ac:dyDescent="0.3">
      <c r="A423" s="4">
        <v>2747</v>
      </c>
      <c r="B423" s="3" t="s">
        <v>1008</v>
      </c>
      <c r="C423" s="4" t="s">
        <v>118</v>
      </c>
      <c r="D423" s="4">
        <v>0.08</v>
      </c>
      <c r="E423" s="8">
        <v>9.98</v>
      </c>
      <c r="F423" s="4">
        <v>12.52</v>
      </c>
      <c r="G423" s="1" t="s">
        <v>40</v>
      </c>
      <c r="H423" s="4" t="s">
        <v>96</v>
      </c>
      <c r="I423" s="4" t="s">
        <v>30</v>
      </c>
      <c r="J423" s="1" t="s">
        <v>128</v>
      </c>
      <c r="K423" s="4" t="s">
        <v>75</v>
      </c>
      <c r="L423" s="1" t="s">
        <v>1009</v>
      </c>
      <c r="M423" s="4">
        <v>0.56999999999999995</v>
      </c>
      <c r="N423" s="1" t="s">
        <v>34</v>
      </c>
      <c r="O423" s="4" t="s">
        <v>113</v>
      </c>
      <c r="P423" s="4" t="s">
        <v>114</v>
      </c>
      <c r="Q423" s="4" t="s">
        <v>115</v>
      </c>
      <c r="R423" s="4">
        <v>10115</v>
      </c>
      <c r="S423" s="2">
        <v>42040</v>
      </c>
      <c r="T423" s="2">
        <v>42042</v>
      </c>
      <c r="U423" s="6">
        <v>-102.93</v>
      </c>
      <c r="V423" s="4">
        <v>15</v>
      </c>
      <c r="W423" s="4">
        <v>150.24</v>
      </c>
      <c r="X423" s="4">
        <v>35200</v>
      </c>
      <c r="Y423" s="4">
        <f>DataSheet!$E423-DataSheet!$D423</f>
        <v>9.9</v>
      </c>
      <c r="Z423" s="1" t="str">
        <f>_xlfn.IFS(Table_1[[#This Row],[Region]]="Central","Chris",Table_1[[#This Row],[Region]]="East","Erin",Table_1[[#This Row],[Region]]="South","Sam",Table_1[[#This Row],[Region]]="West","William")</f>
        <v>Erin</v>
      </c>
    </row>
    <row r="424" spans="1:26" ht="14.4" x14ac:dyDescent="0.3">
      <c r="A424" s="4">
        <v>2803</v>
      </c>
      <c r="B424" s="3" t="s">
        <v>1010</v>
      </c>
      <c r="C424" s="4" t="s">
        <v>118</v>
      </c>
      <c r="D424" s="4">
        <v>7.0000000000000007E-2</v>
      </c>
      <c r="E424" s="8">
        <v>500.98</v>
      </c>
      <c r="F424" s="4">
        <v>28.14</v>
      </c>
      <c r="G424" s="1" t="s">
        <v>28</v>
      </c>
      <c r="H424" s="4" t="s">
        <v>29</v>
      </c>
      <c r="I424" s="4" t="s">
        <v>42</v>
      </c>
      <c r="J424" s="1" t="s">
        <v>58</v>
      </c>
      <c r="K424" s="4" t="s">
        <v>59</v>
      </c>
      <c r="L424" s="1" t="s">
        <v>1011</v>
      </c>
      <c r="M424" s="4">
        <v>0.38</v>
      </c>
      <c r="N424" s="1" t="s">
        <v>34</v>
      </c>
      <c r="O424" s="4" t="s">
        <v>61</v>
      </c>
      <c r="P424" s="4" t="s">
        <v>92</v>
      </c>
      <c r="Q424" s="4" t="s">
        <v>1012</v>
      </c>
      <c r="R424" s="4">
        <v>90022</v>
      </c>
      <c r="S424" s="2">
        <v>42040</v>
      </c>
      <c r="T424" s="2">
        <v>42041</v>
      </c>
      <c r="U424" s="6">
        <v>2699.9838</v>
      </c>
      <c r="V424" s="4">
        <v>10</v>
      </c>
      <c r="W424" s="4">
        <v>3913.02</v>
      </c>
      <c r="X424" s="4">
        <v>86227</v>
      </c>
      <c r="Y424" s="4">
        <f>DataSheet!$E424-DataSheet!$D424</f>
        <v>500.91</v>
      </c>
      <c r="Z424" s="1" t="str">
        <f>_xlfn.IFS(Table_1[[#This Row],[Region]]="Central","Chris",Table_1[[#This Row],[Region]]="East","Erin",Table_1[[#This Row],[Region]]="South","Sam",Table_1[[#This Row],[Region]]="West","William")</f>
        <v>William</v>
      </c>
    </row>
    <row r="425" spans="1:26" ht="14.4" x14ac:dyDescent="0.3">
      <c r="A425" s="4">
        <v>2803</v>
      </c>
      <c r="B425" s="3" t="s">
        <v>1010</v>
      </c>
      <c r="C425" s="4" t="s">
        <v>118</v>
      </c>
      <c r="D425" s="4">
        <v>0.1</v>
      </c>
      <c r="E425" s="8">
        <v>178.47</v>
      </c>
      <c r="F425" s="4">
        <v>19.989999999999998</v>
      </c>
      <c r="G425" s="1" t="s">
        <v>40</v>
      </c>
      <c r="H425" s="4" t="s">
        <v>29</v>
      </c>
      <c r="I425" s="4" t="s">
        <v>50</v>
      </c>
      <c r="J425" s="1" t="s">
        <v>80</v>
      </c>
      <c r="K425" s="4" t="s">
        <v>75</v>
      </c>
      <c r="L425" s="1" t="s">
        <v>1013</v>
      </c>
      <c r="M425" s="4">
        <v>0.55000000000000004</v>
      </c>
      <c r="N425" s="1" t="s">
        <v>34</v>
      </c>
      <c r="O425" s="4" t="s">
        <v>61</v>
      </c>
      <c r="P425" s="4" t="s">
        <v>92</v>
      </c>
      <c r="Q425" s="4" t="s">
        <v>1012</v>
      </c>
      <c r="R425" s="4">
        <v>90022</v>
      </c>
      <c r="S425" s="2">
        <v>42040</v>
      </c>
      <c r="T425" s="2">
        <v>42042</v>
      </c>
      <c r="U425" s="6">
        <v>-170.98</v>
      </c>
      <c r="V425" s="4">
        <v>1</v>
      </c>
      <c r="W425" s="4">
        <v>180.14</v>
      </c>
      <c r="X425" s="4">
        <v>86227</v>
      </c>
      <c r="Y425" s="4">
        <f>DataSheet!$E425-DataSheet!$D425</f>
        <v>178.37</v>
      </c>
      <c r="Z425" s="1" t="str">
        <f>_xlfn.IFS(Table_1[[#This Row],[Region]]="Central","Chris",Table_1[[#This Row],[Region]]="East","Erin",Table_1[[#This Row],[Region]]="South","Sam",Table_1[[#This Row],[Region]]="West","William")</f>
        <v>William</v>
      </c>
    </row>
    <row r="426" spans="1:26" ht="14.4" x14ac:dyDescent="0.3">
      <c r="A426" s="4">
        <v>1117</v>
      </c>
      <c r="B426" s="3" t="s">
        <v>1014</v>
      </c>
      <c r="C426" s="4" t="s">
        <v>72</v>
      </c>
      <c r="D426" s="4">
        <v>0.06</v>
      </c>
      <c r="E426" s="8">
        <v>64.650000000000006</v>
      </c>
      <c r="F426" s="4">
        <v>35</v>
      </c>
      <c r="G426" s="1" t="s">
        <v>40</v>
      </c>
      <c r="H426" s="4" t="s">
        <v>73</v>
      </c>
      <c r="I426" s="4" t="s">
        <v>50</v>
      </c>
      <c r="J426" s="1" t="s">
        <v>80</v>
      </c>
      <c r="K426" s="4" t="s">
        <v>66</v>
      </c>
      <c r="L426" s="1" t="s">
        <v>1015</v>
      </c>
      <c r="M426" s="4">
        <v>0.8</v>
      </c>
      <c r="N426" s="1" t="s">
        <v>34</v>
      </c>
      <c r="O426" s="4" t="s">
        <v>61</v>
      </c>
      <c r="P426" s="4" t="s">
        <v>590</v>
      </c>
      <c r="Q426" s="4" t="s">
        <v>1016</v>
      </c>
      <c r="R426" s="4">
        <v>85705</v>
      </c>
      <c r="S426" s="2">
        <v>42040</v>
      </c>
      <c r="T426" s="2">
        <v>42041</v>
      </c>
      <c r="U426" s="6">
        <v>-139.28720000000001</v>
      </c>
      <c r="V426" s="4">
        <v>4</v>
      </c>
      <c r="W426" s="4">
        <v>277.60000000000002</v>
      </c>
      <c r="X426" s="4">
        <v>86768</v>
      </c>
      <c r="Y426" s="4">
        <f>DataSheet!$E426-DataSheet!$D426</f>
        <v>64.59</v>
      </c>
      <c r="Z426" s="1" t="str">
        <f>_xlfn.IFS(Table_1[[#This Row],[Region]]="Central","Chris",Table_1[[#This Row],[Region]]="East","Erin",Table_1[[#This Row],[Region]]="South","Sam",Table_1[[#This Row],[Region]]="West","William")</f>
        <v>William</v>
      </c>
    </row>
    <row r="427" spans="1:26" ht="14.4" x14ac:dyDescent="0.3">
      <c r="A427" s="4">
        <v>2498</v>
      </c>
      <c r="B427" s="3" t="s">
        <v>931</v>
      </c>
      <c r="C427" s="4" t="s">
        <v>72</v>
      </c>
      <c r="D427" s="4">
        <v>0.08</v>
      </c>
      <c r="E427" s="8">
        <v>1.68</v>
      </c>
      <c r="F427" s="4">
        <v>1.57</v>
      </c>
      <c r="G427" s="1" t="s">
        <v>40</v>
      </c>
      <c r="H427" s="4" t="s">
        <v>29</v>
      </c>
      <c r="I427" s="4" t="s">
        <v>50</v>
      </c>
      <c r="J427" s="1" t="s">
        <v>51</v>
      </c>
      <c r="K427" s="4" t="s">
        <v>52</v>
      </c>
      <c r="L427" s="1" t="s">
        <v>576</v>
      </c>
      <c r="M427" s="4">
        <v>0.59</v>
      </c>
      <c r="N427" s="1" t="s">
        <v>34</v>
      </c>
      <c r="O427" s="4" t="s">
        <v>61</v>
      </c>
      <c r="P427" s="4" t="s">
        <v>92</v>
      </c>
      <c r="Q427" s="4" t="s">
        <v>892</v>
      </c>
      <c r="R427" s="4">
        <v>92024</v>
      </c>
      <c r="S427" s="2">
        <v>42040</v>
      </c>
      <c r="T427" s="2">
        <v>42041</v>
      </c>
      <c r="U427" s="6">
        <v>-46.25</v>
      </c>
      <c r="V427" s="4">
        <v>88</v>
      </c>
      <c r="W427" s="4">
        <v>148.36000000000001</v>
      </c>
      <c r="X427" s="4">
        <v>20007</v>
      </c>
      <c r="Y427" s="4">
        <f>DataSheet!$E427-DataSheet!$D427</f>
        <v>1.5999999999999999</v>
      </c>
      <c r="Z427" s="1" t="str">
        <f>_xlfn.IFS(Table_1[[#This Row],[Region]]="Central","Chris",Table_1[[#This Row],[Region]]="East","Erin",Table_1[[#This Row],[Region]]="South","Sam",Table_1[[#This Row],[Region]]="West","William")</f>
        <v>William</v>
      </c>
    </row>
    <row r="428" spans="1:26" ht="14.4" x14ac:dyDescent="0.3">
      <c r="A428" s="4">
        <v>421</v>
      </c>
      <c r="B428" s="3" t="s">
        <v>1017</v>
      </c>
      <c r="C428" s="4" t="s">
        <v>27</v>
      </c>
      <c r="D428" s="4">
        <v>0.09</v>
      </c>
      <c r="E428" s="8">
        <v>999.99</v>
      </c>
      <c r="F428" s="4">
        <v>13.99</v>
      </c>
      <c r="G428" s="1" t="s">
        <v>40</v>
      </c>
      <c r="H428" s="4" t="s">
        <v>29</v>
      </c>
      <c r="I428" s="4" t="s">
        <v>42</v>
      </c>
      <c r="J428" s="1" t="s">
        <v>58</v>
      </c>
      <c r="K428" s="4" t="s">
        <v>146</v>
      </c>
      <c r="L428" s="1" t="s">
        <v>1018</v>
      </c>
      <c r="M428" s="4">
        <v>0.36</v>
      </c>
      <c r="N428" s="1" t="s">
        <v>34</v>
      </c>
      <c r="O428" s="4" t="s">
        <v>113</v>
      </c>
      <c r="P428" s="4" t="s">
        <v>399</v>
      </c>
      <c r="Q428" s="4" t="s">
        <v>1019</v>
      </c>
      <c r="R428" s="4">
        <v>7201</v>
      </c>
      <c r="S428" s="2">
        <v>42041</v>
      </c>
      <c r="T428" s="2">
        <v>42043</v>
      </c>
      <c r="U428" s="6">
        <v>-2531.4825000000001</v>
      </c>
      <c r="V428" s="4">
        <v>1</v>
      </c>
      <c r="W428" s="4">
        <v>919.09</v>
      </c>
      <c r="X428" s="4">
        <v>87700</v>
      </c>
      <c r="Y428" s="4">
        <f>DataSheet!$E428-DataSheet!$D428</f>
        <v>999.9</v>
      </c>
      <c r="Z428" s="1" t="str">
        <f>_xlfn.IFS(Table_1[[#This Row],[Region]]="Central","Chris",Table_1[[#This Row],[Region]]="East","Erin",Table_1[[#This Row],[Region]]="South","Sam",Table_1[[#This Row],[Region]]="West","William")</f>
        <v>Erin</v>
      </c>
    </row>
    <row r="429" spans="1:26" ht="14.4" x14ac:dyDescent="0.3">
      <c r="A429" s="4">
        <v>1020</v>
      </c>
      <c r="B429" s="3" t="s">
        <v>1020</v>
      </c>
      <c r="C429" s="4" t="s">
        <v>27</v>
      </c>
      <c r="D429" s="4">
        <v>7.0000000000000007E-2</v>
      </c>
      <c r="E429" s="8">
        <v>4.13</v>
      </c>
      <c r="F429" s="4">
        <v>5.04</v>
      </c>
      <c r="G429" s="1" t="s">
        <v>40</v>
      </c>
      <c r="H429" s="4" t="s">
        <v>29</v>
      </c>
      <c r="I429" s="4" t="s">
        <v>50</v>
      </c>
      <c r="J429" s="1" t="s">
        <v>74</v>
      </c>
      <c r="K429" s="4" t="s">
        <v>75</v>
      </c>
      <c r="L429" s="1" t="s">
        <v>1021</v>
      </c>
      <c r="M429" s="4">
        <v>0.38</v>
      </c>
      <c r="N429" s="1" t="s">
        <v>34</v>
      </c>
      <c r="O429" s="4" t="s">
        <v>54</v>
      </c>
      <c r="P429" s="4" t="s">
        <v>539</v>
      </c>
      <c r="Q429" s="4" t="s">
        <v>1022</v>
      </c>
      <c r="R429" s="4">
        <v>66762</v>
      </c>
      <c r="S429" s="2">
        <v>42041</v>
      </c>
      <c r="T429" s="2">
        <v>42042</v>
      </c>
      <c r="U429" s="6">
        <v>-76.424400000000006</v>
      </c>
      <c r="V429" s="4">
        <v>20</v>
      </c>
      <c r="W429" s="4">
        <v>79.06</v>
      </c>
      <c r="X429" s="4">
        <v>88634</v>
      </c>
      <c r="Y429" s="4">
        <f>DataSheet!$E429-DataSheet!$D429</f>
        <v>4.0599999999999996</v>
      </c>
      <c r="Z429" s="1" t="str">
        <f>_xlfn.IFS(Table_1[[#This Row],[Region]]="Central","Chris",Table_1[[#This Row],[Region]]="East","Erin",Table_1[[#This Row],[Region]]="South","Sam",Table_1[[#This Row],[Region]]="West","William")</f>
        <v>Chris</v>
      </c>
    </row>
    <row r="430" spans="1:26" ht="14.4" x14ac:dyDescent="0.3">
      <c r="A430" s="4">
        <v>1020</v>
      </c>
      <c r="B430" s="3" t="s">
        <v>1020</v>
      </c>
      <c r="C430" s="4" t="s">
        <v>27</v>
      </c>
      <c r="D430" s="4">
        <v>0</v>
      </c>
      <c r="E430" s="8">
        <v>4.4800000000000004</v>
      </c>
      <c r="F430" s="4">
        <v>2.5</v>
      </c>
      <c r="G430" s="1" t="s">
        <v>40</v>
      </c>
      <c r="H430" s="4" t="s">
        <v>29</v>
      </c>
      <c r="I430" s="4" t="s">
        <v>50</v>
      </c>
      <c r="J430" s="1" t="s">
        <v>347</v>
      </c>
      <c r="K430" s="4" t="s">
        <v>75</v>
      </c>
      <c r="L430" s="1" t="s">
        <v>1023</v>
      </c>
      <c r="M430" s="4">
        <v>0.37</v>
      </c>
      <c r="N430" s="1" t="s">
        <v>34</v>
      </c>
      <c r="O430" s="4" t="s">
        <v>54</v>
      </c>
      <c r="P430" s="4" t="s">
        <v>539</v>
      </c>
      <c r="Q430" s="4" t="s">
        <v>1022</v>
      </c>
      <c r="R430" s="4">
        <v>66762</v>
      </c>
      <c r="S430" s="2">
        <v>42041</v>
      </c>
      <c r="T430" s="2">
        <v>42043</v>
      </c>
      <c r="U430" s="6">
        <v>8.7319999999999993</v>
      </c>
      <c r="V430" s="4">
        <v>14</v>
      </c>
      <c r="W430" s="4">
        <v>65.14</v>
      </c>
      <c r="X430" s="4">
        <v>88634</v>
      </c>
      <c r="Y430" s="4">
        <f>DataSheet!$E430-DataSheet!$D430</f>
        <v>4.4800000000000004</v>
      </c>
      <c r="Z430" s="1" t="str">
        <f>_xlfn.IFS(Table_1[[#This Row],[Region]]="Central","Chris",Table_1[[#This Row],[Region]]="East","Erin",Table_1[[#This Row],[Region]]="South","Sam",Table_1[[#This Row],[Region]]="West","William")</f>
        <v>Chris</v>
      </c>
    </row>
    <row r="431" spans="1:26" ht="14.4" x14ac:dyDescent="0.3">
      <c r="A431" s="4">
        <v>1533</v>
      </c>
      <c r="B431" s="3" t="s">
        <v>1024</v>
      </c>
      <c r="C431" s="4" t="s">
        <v>39</v>
      </c>
      <c r="D431" s="4">
        <v>0.02</v>
      </c>
      <c r="E431" s="8">
        <v>4.8899999999999997</v>
      </c>
      <c r="F431" s="4">
        <v>4.93</v>
      </c>
      <c r="G431" s="1" t="s">
        <v>40</v>
      </c>
      <c r="H431" s="4" t="s">
        <v>96</v>
      </c>
      <c r="I431" s="4" t="s">
        <v>42</v>
      </c>
      <c r="J431" s="1" t="s">
        <v>43</v>
      </c>
      <c r="K431" s="4" t="s">
        <v>44</v>
      </c>
      <c r="L431" s="1" t="s">
        <v>1025</v>
      </c>
      <c r="M431" s="4">
        <v>0.66</v>
      </c>
      <c r="N431" s="1" t="s">
        <v>34</v>
      </c>
      <c r="O431" s="4" t="s">
        <v>54</v>
      </c>
      <c r="P431" s="4" t="s">
        <v>82</v>
      </c>
      <c r="Q431" s="4" t="s">
        <v>1026</v>
      </c>
      <c r="R431" s="4">
        <v>63130</v>
      </c>
      <c r="S431" s="2">
        <v>42041</v>
      </c>
      <c r="T431" s="2">
        <v>42042</v>
      </c>
      <c r="U431" s="6">
        <v>-56.445999999999998</v>
      </c>
      <c r="V431" s="4">
        <v>14</v>
      </c>
      <c r="W431" s="4">
        <v>74.010000000000005</v>
      </c>
      <c r="X431" s="4">
        <v>91328</v>
      </c>
      <c r="Y431" s="4">
        <f>DataSheet!$E431-DataSheet!$D431</f>
        <v>4.87</v>
      </c>
      <c r="Z431" s="1" t="str">
        <f>_xlfn.IFS(Table_1[[#This Row],[Region]]="Central","Chris",Table_1[[#This Row],[Region]]="East","Erin",Table_1[[#This Row],[Region]]="South","Sam",Table_1[[#This Row],[Region]]="West","William")</f>
        <v>Chris</v>
      </c>
    </row>
    <row r="432" spans="1:26" ht="14.4" x14ac:dyDescent="0.3">
      <c r="A432" s="4">
        <v>1533</v>
      </c>
      <c r="B432" s="3" t="s">
        <v>1024</v>
      </c>
      <c r="C432" s="4" t="s">
        <v>39</v>
      </c>
      <c r="D432" s="4">
        <v>7.0000000000000007E-2</v>
      </c>
      <c r="E432" s="8">
        <v>10.06</v>
      </c>
      <c r="F432" s="4">
        <v>2.06</v>
      </c>
      <c r="G432" s="1" t="s">
        <v>40</v>
      </c>
      <c r="H432" s="4" t="s">
        <v>96</v>
      </c>
      <c r="I432" s="4" t="s">
        <v>50</v>
      </c>
      <c r="J432" s="1" t="s">
        <v>90</v>
      </c>
      <c r="K432" s="4" t="s">
        <v>52</v>
      </c>
      <c r="L432" s="1" t="s">
        <v>175</v>
      </c>
      <c r="M432" s="4">
        <v>0.39</v>
      </c>
      <c r="N432" s="1" t="s">
        <v>34</v>
      </c>
      <c r="O432" s="4" t="s">
        <v>54</v>
      </c>
      <c r="P432" s="4" t="s">
        <v>82</v>
      </c>
      <c r="Q432" s="4" t="s">
        <v>1026</v>
      </c>
      <c r="R432" s="4">
        <v>63130</v>
      </c>
      <c r="S432" s="2">
        <v>42041</v>
      </c>
      <c r="T432" s="2">
        <v>42042</v>
      </c>
      <c r="U432" s="6">
        <v>33.189</v>
      </c>
      <c r="V432" s="4">
        <v>5</v>
      </c>
      <c r="W432" s="4">
        <v>48.1</v>
      </c>
      <c r="X432" s="4">
        <v>91328</v>
      </c>
      <c r="Y432" s="4">
        <f>DataSheet!$E432-DataSheet!$D432</f>
        <v>9.99</v>
      </c>
      <c r="Z432" s="1" t="str">
        <f>_xlfn.IFS(Table_1[[#This Row],[Region]]="Central","Chris",Table_1[[#This Row],[Region]]="East","Erin",Table_1[[#This Row],[Region]]="South","Sam",Table_1[[#This Row],[Region]]="West","William")</f>
        <v>Chris</v>
      </c>
    </row>
    <row r="433" spans="1:26" ht="14.4" x14ac:dyDescent="0.3">
      <c r="A433" s="4">
        <v>1927</v>
      </c>
      <c r="B433" s="3" t="s">
        <v>1027</v>
      </c>
      <c r="C433" s="4" t="s">
        <v>39</v>
      </c>
      <c r="D433" s="4">
        <v>0.02</v>
      </c>
      <c r="E433" s="8">
        <v>259.70999999999998</v>
      </c>
      <c r="F433" s="4">
        <v>66.67</v>
      </c>
      <c r="G433" s="1" t="s">
        <v>28</v>
      </c>
      <c r="H433" s="4" t="s">
        <v>73</v>
      </c>
      <c r="I433" s="4" t="s">
        <v>30</v>
      </c>
      <c r="J433" s="1" t="s">
        <v>31</v>
      </c>
      <c r="K433" s="4" t="s">
        <v>32</v>
      </c>
      <c r="L433" s="1" t="s">
        <v>1028</v>
      </c>
      <c r="M433" s="4">
        <v>0.65</v>
      </c>
      <c r="N433" s="1" t="s">
        <v>34</v>
      </c>
      <c r="O433" s="4" t="s">
        <v>35</v>
      </c>
      <c r="P433" s="4" t="s">
        <v>273</v>
      </c>
      <c r="Q433" s="4" t="s">
        <v>1029</v>
      </c>
      <c r="R433" s="4">
        <v>29611</v>
      </c>
      <c r="S433" s="2">
        <v>42041</v>
      </c>
      <c r="T433" s="2">
        <v>42041</v>
      </c>
      <c r="U433" s="6">
        <v>-14.448</v>
      </c>
      <c r="V433" s="4">
        <v>8</v>
      </c>
      <c r="W433" s="4">
        <v>1757.15</v>
      </c>
      <c r="X433" s="4">
        <v>88579</v>
      </c>
      <c r="Y433" s="4">
        <f>DataSheet!$E433-DataSheet!$D433</f>
        <v>259.69</v>
      </c>
      <c r="Z433" s="1" t="str">
        <f>_xlfn.IFS(Table_1[[#This Row],[Region]]="Central","Chris",Table_1[[#This Row],[Region]]="East","Erin",Table_1[[#This Row],[Region]]="South","Sam",Table_1[[#This Row],[Region]]="West","William")</f>
        <v>Sam</v>
      </c>
    </row>
    <row r="434" spans="1:26" ht="14.4" x14ac:dyDescent="0.3">
      <c r="A434" s="4">
        <v>2135</v>
      </c>
      <c r="B434" s="3" t="s">
        <v>1030</v>
      </c>
      <c r="C434" s="4" t="s">
        <v>39</v>
      </c>
      <c r="D434" s="4">
        <v>0.01</v>
      </c>
      <c r="E434" s="8">
        <v>28.99</v>
      </c>
      <c r="F434" s="4">
        <v>8.59</v>
      </c>
      <c r="G434" s="1" t="s">
        <v>40</v>
      </c>
      <c r="H434" s="4" t="s">
        <v>73</v>
      </c>
      <c r="I434" s="4" t="s">
        <v>42</v>
      </c>
      <c r="J434" s="1" t="s">
        <v>137</v>
      </c>
      <c r="K434" s="4" t="s">
        <v>146</v>
      </c>
      <c r="L434" s="1" t="s">
        <v>1031</v>
      </c>
      <c r="M434" s="4">
        <v>0.56000000000000005</v>
      </c>
      <c r="N434" s="1" t="s">
        <v>34</v>
      </c>
      <c r="O434" s="4" t="s">
        <v>61</v>
      </c>
      <c r="P434" s="4" t="s">
        <v>642</v>
      </c>
      <c r="Q434" s="4" t="s">
        <v>1032</v>
      </c>
      <c r="R434" s="4">
        <v>88101</v>
      </c>
      <c r="S434" s="2">
        <v>42041</v>
      </c>
      <c r="T434" s="2">
        <v>42042</v>
      </c>
      <c r="U434" s="6">
        <v>196.52328</v>
      </c>
      <c r="V434" s="4">
        <v>21</v>
      </c>
      <c r="W434" s="4">
        <v>556.61</v>
      </c>
      <c r="X434" s="4">
        <v>91583</v>
      </c>
      <c r="Y434" s="4">
        <f>DataSheet!$E434-DataSheet!$D434</f>
        <v>28.979999999999997</v>
      </c>
      <c r="Z434" s="1" t="str">
        <f>_xlfn.IFS(Table_1[[#This Row],[Region]]="Central","Chris",Table_1[[#This Row],[Region]]="East","Erin",Table_1[[#This Row],[Region]]="South","Sam",Table_1[[#This Row],[Region]]="West","William")</f>
        <v>William</v>
      </c>
    </row>
    <row r="435" spans="1:26" ht="14.4" x14ac:dyDescent="0.3">
      <c r="A435" s="4">
        <v>2486</v>
      </c>
      <c r="B435" s="3" t="s">
        <v>946</v>
      </c>
      <c r="C435" s="4" t="s">
        <v>39</v>
      </c>
      <c r="D435" s="4">
        <v>0.02</v>
      </c>
      <c r="E435" s="8">
        <v>71.37</v>
      </c>
      <c r="F435" s="4">
        <v>69</v>
      </c>
      <c r="G435" s="1" t="s">
        <v>40</v>
      </c>
      <c r="H435" s="4" t="s">
        <v>29</v>
      </c>
      <c r="I435" s="4" t="s">
        <v>30</v>
      </c>
      <c r="J435" s="1" t="s">
        <v>31</v>
      </c>
      <c r="K435" s="4" t="s">
        <v>66</v>
      </c>
      <c r="L435" s="1" t="s">
        <v>1033</v>
      </c>
      <c r="M435" s="4">
        <v>0.68</v>
      </c>
      <c r="N435" s="1" t="s">
        <v>34</v>
      </c>
      <c r="O435" s="4" t="s">
        <v>35</v>
      </c>
      <c r="P435" s="4" t="s">
        <v>77</v>
      </c>
      <c r="Q435" s="4" t="s">
        <v>948</v>
      </c>
      <c r="R435" s="4">
        <v>30458</v>
      </c>
      <c r="S435" s="2">
        <v>42041</v>
      </c>
      <c r="T435" s="2">
        <v>42042</v>
      </c>
      <c r="U435" s="6">
        <v>-439.90800000000002</v>
      </c>
      <c r="V435" s="4">
        <v>4</v>
      </c>
      <c r="W435" s="4">
        <v>237.62</v>
      </c>
      <c r="X435" s="4">
        <v>91414</v>
      </c>
      <c r="Y435" s="4">
        <f>DataSheet!$E435-DataSheet!$D435</f>
        <v>71.350000000000009</v>
      </c>
      <c r="Z435" s="1" t="str">
        <f>_xlfn.IFS(Table_1[[#This Row],[Region]]="Central","Chris",Table_1[[#This Row],[Region]]="East","Erin",Table_1[[#This Row],[Region]]="South","Sam",Table_1[[#This Row],[Region]]="West","William")</f>
        <v>Sam</v>
      </c>
    </row>
    <row r="436" spans="1:26" ht="14.4" x14ac:dyDescent="0.3">
      <c r="A436" s="4">
        <v>2486</v>
      </c>
      <c r="B436" s="3" t="s">
        <v>946</v>
      </c>
      <c r="C436" s="4" t="s">
        <v>39</v>
      </c>
      <c r="D436" s="4">
        <v>0.03</v>
      </c>
      <c r="E436" s="8">
        <v>205.99</v>
      </c>
      <c r="F436" s="4">
        <v>8.99</v>
      </c>
      <c r="G436" s="1" t="s">
        <v>89</v>
      </c>
      <c r="H436" s="4" t="s">
        <v>29</v>
      </c>
      <c r="I436" s="4" t="s">
        <v>42</v>
      </c>
      <c r="J436" s="1" t="s">
        <v>137</v>
      </c>
      <c r="K436" s="4" t="s">
        <v>75</v>
      </c>
      <c r="L436" s="1" t="s">
        <v>1034</v>
      </c>
      <c r="M436" s="4">
        <v>0.6</v>
      </c>
      <c r="N436" s="1" t="s">
        <v>34</v>
      </c>
      <c r="O436" s="4" t="s">
        <v>35</v>
      </c>
      <c r="P436" s="4" t="s">
        <v>77</v>
      </c>
      <c r="Q436" s="4" t="s">
        <v>948</v>
      </c>
      <c r="R436" s="4">
        <v>30458</v>
      </c>
      <c r="S436" s="2">
        <v>42041</v>
      </c>
      <c r="T436" s="2">
        <v>42043</v>
      </c>
      <c r="U436" s="6">
        <v>1087.7159999999999</v>
      </c>
      <c r="V436" s="4">
        <v>1</v>
      </c>
      <c r="W436" s="4">
        <v>176.42</v>
      </c>
      <c r="X436" s="4">
        <v>91414</v>
      </c>
      <c r="Y436" s="4">
        <f>DataSheet!$E436-DataSheet!$D436</f>
        <v>205.96</v>
      </c>
      <c r="Z436" s="1" t="str">
        <f>_xlfn.IFS(Table_1[[#This Row],[Region]]="Central","Chris",Table_1[[#This Row],[Region]]="East","Erin",Table_1[[#This Row],[Region]]="South","Sam",Table_1[[#This Row],[Region]]="West","William")</f>
        <v>Sam</v>
      </c>
    </row>
    <row r="437" spans="1:26" ht="14.4" x14ac:dyDescent="0.3">
      <c r="A437" s="4">
        <v>389</v>
      </c>
      <c r="B437" s="3" t="s">
        <v>1035</v>
      </c>
      <c r="C437" s="4" t="s">
        <v>49</v>
      </c>
      <c r="D437" s="4">
        <v>0.03</v>
      </c>
      <c r="E437" s="8">
        <v>160.97999999999999</v>
      </c>
      <c r="F437" s="4">
        <v>30</v>
      </c>
      <c r="G437" s="1" t="s">
        <v>28</v>
      </c>
      <c r="H437" s="4" t="s">
        <v>96</v>
      </c>
      <c r="I437" s="4" t="s">
        <v>30</v>
      </c>
      <c r="J437" s="1" t="s">
        <v>111</v>
      </c>
      <c r="K437" s="4" t="s">
        <v>59</v>
      </c>
      <c r="L437" s="1" t="s">
        <v>894</v>
      </c>
      <c r="M437" s="4">
        <v>0.62</v>
      </c>
      <c r="N437" s="1" t="s">
        <v>34</v>
      </c>
      <c r="O437" s="4" t="s">
        <v>54</v>
      </c>
      <c r="P437" s="4" t="s">
        <v>135</v>
      </c>
      <c r="Q437" s="4" t="s">
        <v>1036</v>
      </c>
      <c r="R437" s="4">
        <v>68502</v>
      </c>
      <c r="S437" s="2">
        <v>42041</v>
      </c>
      <c r="T437" s="2">
        <v>42045</v>
      </c>
      <c r="U437" s="6">
        <v>1273.2086999999999</v>
      </c>
      <c r="V437" s="4">
        <v>11</v>
      </c>
      <c r="W437" s="4">
        <v>1845.23</v>
      </c>
      <c r="X437" s="4">
        <v>90338</v>
      </c>
      <c r="Y437" s="4">
        <f>DataSheet!$E437-DataSheet!$D437</f>
        <v>160.94999999999999</v>
      </c>
      <c r="Z437" s="1" t="str">
        <f>_xlfn.IFS(Table_1[[#This Row],[Region]]="Central","Chris",Table_1[[#This Row],[Region]]="East","Erin",Table_1[[#This Row],[Region]]="South","Sam",Table_1[[#This Row],[Region]]="West","William")</f>
        <v>Chris</v>
      </c>
    </row>
    <row r="438" spans="1:26" ht="14.4" x14ac:dyDescent="0.3">
      <c r="A438" s="4">
        <v>1607</v>
      </c>
      <c r="B438" s="3" t="s">
        <v>1037</v>
      </c>
      <c r="C438" s="4" t="s">
        <v>49</v>
      </c>
      <c r="D438" s="4">
        <v>0.1</v>
      </c>
      <c r="E438" s="8">
        <v>5.68</v>
      </c>
      <c r="F438" s="4">
        <v>3.6</v>
      </c>
      <c r="G438" s="1" t="s">
        <v>89</v>
      </c>
      <c r="H438" s="4" t="s">
        <v>73</v>
      </c>
      <c r="I438" s="4" t="s">
        <v>50</v>
      </c>
      <c r="J438" s="1" t="s">
        <v>570</v>
      </c>
      <c r="K438" s="4" t="s">
        <v>44</v>
      </c>
      <c r="L438" s="1" t="s">
        <v>1038</v>
      </c>
      <c r="M438" s="4">
        <v>0.56000000000000005</v>
      </c>
      <c r="N438" s="1" t="s">
        <v>34</v>
      </c>
      <c r="O438" s="4" t="s">
        <v>113</v>
      </c>
      <c r="P438" s="4" t="s">
        <v>114</v>
      </c>
      <c r="Q438" s="4" t="s">
        <v>1039</v>
      </c>
      <c r="R438" s="4">
        <v>11520</v>
      </c>
      <c r="S438" s="2">
        <v>42041</v>
      </c>
      <c r="T438" s="2">
        <v>42045</v>
      </c>
      <c r="U438" s="6">
        <v>-33.2956</v>
      </c>
      <c r="V438" s="4">
        <v>21</v>
      </c>
      <c r="W438" s="4">
        <v>118.35</v>
      </c>
      <c r="X438" s="4">
        <v>87995</v>
      </c>
      <c r="Y438" s="4">
        <f>DataSheet!$E438-DataSheet!$D438</f>
        <v>5.58</v>
      </c>
      <c r="Z438" s="1" t="str">
        <f>_xlfn.IFS(Table_1[[#This Row],[Region]]="Central","Chris",Table_1[[#This Row],[Region]]="East","Erin",Table_1[[#This Row],[Region]]="South","Sam",Table_1[[#This Row],[Region]]="West","William")</f>
        <v>Erin</v>
      </c>
    </row>
    <row r="439" spans="1:26" ht="14.4" x14ac:dyDescent="0.3">
      <c r="A439" s="4">
        <v>2270</v>
      </c>
      <c r="B439" s="3" t="s">
        <v>1040</v>
      </c>
      <c r="C439" s="4" t="s">
        <v>49</v>
      </c>
      <c r="D439" s="4">
        <v>0.01</v>
      </c>
      <c r="E439" s="8">
        <v>20.48</v>
      </c>
      <c r="F439" s="4">
        <v>6.32</v>
      </c>
      <c r="G439" s="1" t="s">
        <v>40</v>
      </c>
      <c r="H439" s="4" t="s">
        <v>29</v>
      </c>
      <c r="I439" s="4" t="s">
        <v>50</v>
      </c>
      <c r="J439" s="1" t="s">
        <v>97</v>
      </c>
      <c r="K439" s="4" t="s">
        <v>75</v>
      </c>
      <c r="L439" s="1" t="s">
        <v>1041</v>
      </c>
      <c r="M439" s="4">
        <v>0.57999999999999996</v>
      </c>
      <c r="N439" s="1" t="s">
        <v>34</v>
      </c>
      <c r="O439" s="4" t="s">
        <v>35</v>
      </c>
      <c r="P439" s="4" t="s">
        <v>273</v>
      </c>
      <c r="Q439" s="4" t="s">
        <v>1042</v>
      </c>
      <c r="R439" s="4">
        <v>29662</v>
      </c>
      <c r="S439" s="2">
        <v>42041</v>
      </c>
      <c r="T439" s="2">
        <v>42043</v>
      </c>
      <c r="U439" s="6">
        <v>711.24480000000005</v>
      </c>
      <c r="V439" s="4">
        <v>18</v>
      </c>
      <c r="W439" s="4">
        <v>375.03</v>
      </c>
      <c r="X439" s="4">
        <v>89572</v>
      </c>
      <c r="Y439" s="4">
        <f>DataSheet!$E439-DataSheet!$D439</f>
        <v>20.47</v>
      </c>
      <c r="Z439" s="1" t="str">
        <f>_xlfn.IFS(Table_1[[#This Row],[Region]]="Central","Chris",Table_1[[#This Row],[Region]]="East","Erin",Table_1[[#This Row],[Region]]="South","Sam",Table_1[[#This Row],[Region]]="West","William")</f>
        <v>Sam</v>
      </c>
    </row>
    <row r="440" spans="1:26" ht="14.4" x14ac:dyDescent="0.3">
      <c r="A440" s="4">
        <v>2270</v>
      </c>
      <c r="B440" s="3" t="s">
        <v>1040</v>
      </c>
      <c r="C440" s="4" t="s">
        <v>49</v>
      </c>
      <c r="D440" s="4">
        <v>0.09</v>
      </c>
      <c r="E440" s="8">
        <v>1.86</v>
      </c>
      <c r="F440" s="4">
        <v>2.58</v>
      </c>
      <c r="G440" s="1" t="s">
        <v>40</v>
      </c>
      <c r="H440" s="4" t="s">
        <v>29</v>
      </c>
      <c r="I440" s="4" t="s">
        <v>50</v>
      </c>
      <c r="J440" s="1" t="s">
        <v>178</v>
      </c>
      <c r="K440" s="4" t="s">
        <v>52</v>
      </c>
      <c r="L440" s="1" t="s">
        <v>582</v>
      </c>
      <c r="M440" s="4">
        <v>0.82</v>
      </c>
      <c r="N440" s="1" t="s">
        <v>34</v>
      </c>
      <c r="O440" s="4" t="s">
        <v>35</v>
      </c>
      <c r="P440" s="4" t="s">
        <v>273</v>
      </c>
      <c r="Q440" s="4" t="s">
        <v>1042</v>
      </c>
      <c r="R440" s="4">
        <v>29662</v>
      </c>
      <c r="S440" s="2">
        <v>42041</v>
      </c>
      <c r="T440" s="2">
        <v>42046</v>
      </c>
      <c r="U440" s="6">
        <v>-1084.8469631999999</v>
      </c>
      <c r="V440" s="4">
        <v>12</v>
      </c>
      <c r="W440" s="4">
        <v>22.11</v>
      </c>
      <c r="X440" s="4">
        <v>89572</v>
      </c>
      <c r="Y440" s="4">
        <f>DataSheet!$E440-DataSheet!$D440</f>
        <v>1.77</v>
      </c>
      <c r="Z440" s="1" t="str">
        <f>_xlfn.IFS(Table_1[[#This Row],[Region]]="Central","Chris",Table_1[[#This Row],[Region]]="East","Erin",Table_1[[#This Row],[Region]]="South","Sam",Table_1[[#This Row],[Region]]="West","William")</f>
        <v>Sam</v>
      </c>
    </row>
    <row r="441" spans="1:26" ht="14.4" x14ac:dyDescent="0.3">
      <c r="A441" s="4">
        <v>2270</v>
      </c>
      <c r="B441" s="3" t="s">
        <v>1040</v>
      </c>
      <c r="C441" s="4" t="s">
        <v>49</v>
      </c>
      <c r="D441" s="4">
        <v>0.08</v>
      </c>
      <c r="E441" s="8">
        <v>205.99</v>
      </c>
      <c r="F441" s="4">
        <v>2.5</v>
      </c>
      <c r="G441" s="1" t="s">
        <v>40</v>
      </c>
      <c r="H441" s="4" t="s">
        <v>29</v>
      </c>
      <c r="I441" s="4" t="s">
        <v>42</v>
      </c>
      <c r="J441" s="1" t="s">
        <v>137</v>
      </c>
      <c r="K441" s="4" t="s">
        <v>75</v>
      </c>
      <c r="L441" s="1" t="s">
        <v>840</v>
      </c>
      <c r="M441" s="4">
        <v>0.59</v>
      </c>
      <c r="N441" s="1" t="s">
        <v>34</v>
      </c>
      <c r="O441" s="4" t="s">
        <v>35</v>
      </c>
      <c r="P441" s="4" t="s">
        <v>273</v>
      </c>
      <c r="Q441" s="4" t="s">
        <v>1042</v>
      </c>
      <c r="R441" s="4">
        <v>29662</v>
      </c>
      <c r="S441" s="2">
        <v>42041</v>
      </c>
      <c r="T441" s="2">
        <v>42046</v>
      </c>
      <c r="U441" s="6">
        <v>-156.77199999999999</v>
      </c>
      <c r="V441" s="4">
        <v>17</v>
      </c>
      <c r="W441" s="4">
        <v>2875.35</v>
      </c>
      <c r="X441" s="4">
        <v>89572</v>
      </c>
      <c r="Y441" s="4">
        <f>DataSheet!$E441-DataSheet!$D441</f>
        <v>205.91</v>
      </c>
      <c r="Z441" s="1" t="str">
        <f>_xlfn.IFS(Table_1[[#This Row],[Region]]="Central","Chris",Table_1[[#This Row],[Region]]="East","Erin",Table_1[[#This Row],[Region]]="South","Sam",Table_1[[#This Row],[Region]]="West","William")</f>
        <v>Sam</v>
      </c>
    </row>
    <row r="442" spans="1:26" ht="14.4" x14ac:dyDescent="0.3">
      <c r="A442" s="4">
        <v>697</v>
      </c>
      <c r="B442" s="3" t="s">
        <v>1043</v>
      </c>
      <c r="C442" s="4" t="s">
        <v>27</v>
      </c>
      <c r="D442" s="4">
        <v>0.08</v>
      </c>
      <c r="E442" s="8">
        <v>14.81</v>
      </c>
      <c r="F442" s="4">
        <v>13.32</v>
      </c>
      <c r="G442" s="1" t="s">
        <v>40</v>
      </c>
      <c r="H442" s="4" t="s">
        <v>96</v>
      </c>
      <c r="I442" s="4" t="s">
        <v>50</v>
      </c>
      <c r="J442" s="1" t="s">
        <v>97</v>
      </c>
      <c r="K442" s="4" t="s">
        <v>75</v>
      </c>
      <c r="L442" s="1" t="s">
        <v>596</v>
      </c>
      <c r="M442" s="4">
        <v>0.43</v>
      </c>
      <c r="N442" s="1" t="s">
        <v>34</v>
      </c>
      <c r="O442" s="4" t="s">
        <v>54</v>
      </c>
      <c r="P442" s="4" t="s">
        <v>55</v>
      </c>
      <c r="Q442" s="4" t="s">
        <v>1044</v>
      </c>
      <c r="R442" s="4">
        <v>46312</v>
      </c>
      <c r="S442" s="2">
        <v>42042</v>
      </c>
      <c r="T442" s="2">
        <v>42044</v>
      </c>
      <c r="U442" s="6">
        <v>-131.6172</v>
      </c>
      <c r="V442" s="4">
        <v>20</v>
      </c>
      <c r="W442" s="4">
        <v>292.18</v>
      </c>
      <c r="X442" s="4">
        <v>89849</v>
      </c>
      <c r="Y442" s="4">
        <f>DataSheet!$E442-DataSheet!$D442</f>
        <v>14.73</v>
      </c>
      <c r="Z442" s="1" t="str">
        <f>_xlfn.IFS(Table_1[[#This Row],[Region]]="Central","Chris",Table_1[[#This Row],[Region]]="East","Erin",Table_1[[#This Row],[Region]]="South","Sam",Table_1[[#This Row],[Region]]="West","William")</f>
        <v>Chris</v>
      </c>
    </row>
    <row r="443" spans="1:26" ht="14.4" x14ac:dyDescent="0.3">
      <c r="A443" s="4">
        <v>698</v>
      </c>
      <c r="B443" s="3" t="s">
        <v>1045</v>
      </c>
      <c r="C443" s="4" t="s">
        <v>27</v>
      </c>
      <c r="D443" s="4">
        <v>0.08</v>
      </c>
      <c r="E443" s="8">
        <v>14.81</v>
      </c>
      <c r="F443" s="4">
        <v>13.32</v>
      </c>
      <c r="G443" s="1" t="s">
        <v>40</v>
      </c>
      <c r="H443" s="4" t="s">
        <v>96</v>
      </c>
      <c r="I443" s="4" t="s">
        <v>50</v>
      </c>
      <c r="J443" s="1" t="s">
        <v>97</v>
      </c>
      <c r="K443" s="4" t="s">
        <v>75</v>
      </c>
      <c r="L443" s="1" t="s">
        <v>596</v>
      </c>
      <c r="M443" s="4">
        <v>0.43</v>
      </c>
      <c r="N443" s="1" t="s">
        <v>34</v>
      </c>
      <c r="O443" s="4" t="s">
        <v>61</v>
      </c>
      <c r="P443" s="4" t="s">
        <v>68</v>
      </c>
      <c r="Q443" s="4" t="s">
        <v>144</v>
      </c>
      <c r="R443" s="4">
        <v>98105</v>
      </c>
      <c r="S443" s="2">
        <v>42042</v>
      </c>
      <c r="T443" s="2">
        <v>42044</v>
      </c>
      <c r="U443" s="6">
        <v>-253.11</v>
      </c>
      <c r="V443" s="4">
        <v>79</v>
      </c>
      <c r="W443" s="4">
        <v>1154.1199999999999</v>
      </c>
      <c r="X443" s="4">
        <v>53410</v>
      </c>
      <c r="Y443" s="4">
        <f>DataSheet!$E443-DataSheet!$D443</f>
        <v>14.73</v>
      </c>
      <c r="Z443" s="1" t="str">
        <f>_xlfn.IFS(Table_1[[#This Row],[Region]]="Central","Chris",Table_1[[#This Row],[Region]]="East","Erin",Table_1[[#This Row],[Region]]="South","Sam",Table_1[[#This Row],[Region]]="West","William")</f>
        <v>William</v>
      </c>
    </row>
    <row r="444" spans="1:26" ht="14.4" x14ac:dyDescent="0.3">
      <c r="A444" s="4">
        <v>2626</v>
      </c>
      <c r="B444" s="3" t="s">
        <v>1046</v>
      </c>
      <c r="C444" s="4" t="s">
        <v>39</v>
      </c>
      <c r="D444" s="4">
        <v>0.1</v>
      </c>
      <c r="E444" s="8">
        <v>41.94</v>
      </c>
      <c r="F444" s="4">
        <v>2.99</v>
      </c>
      <c r="G444" s="1" t="s">
        <v>40</v>
      </c>
      <c r="H444" s="4" t="s">
        <v>41</v>
      </c>
      <c r="I444" s="4" t="s">
        <v>50</v>
      </c>
      <c r="J444" s="1" t="s">
        <v>74</v>
      </c>
      <c r="K444" s="4" t="s">
        <v>75</v>
      </c>
      <c r="L444" s="1" t="s">
        <v>1047</v>
      </c>
      <c r="M444" s="4">
        <v>0.35</v>
      </c>
      <c r="N444" s="1" t="s">
        <v>34</v>
      </c>
      <c r="O444" s="4" t="s">
        <v>61</v>
      </c>
      <c r="P444" s="4" t="s">
        <v>92</v>
      </c>
      <c r="Q444" s="4" t="s">
        <v>773</v>
      </c>
      <c r="R444" s="4">
        <v>94025</v>
      </c>
      <c r="S444" s="2">
        <v>42042</v>
      </c>
      <c r="T444" s="2">
        <v>42043</v>
      </c>
      <c r="U444" s="6">
        <v>164.08199999999999</v>
      </c>
      <c r="V444" s="4">
        <v>6</v>
      </c>
      <c r="W444" s="4">
        <v>237.8</v>
      </c>
      <c r="X444" s="4">
        <v>90927</v>
      </c>
      <c r="Y444" s="4">
        <f>DataSheet!$E444-DataSheet!$D444</f>
        <v>41.839999999999996</v>
      </c>
      <c r="Z444" s="1" t="str">
        <f>_xlfn.IFS(Table_1[[#This Row],[Region]]="Central","Chris",Table_1[[#This Row],[Region]]="East","Erin",Table_1[[#This Row],[Region]]="South","Sam",Table_1[[#This Row],[Region]]="West","William")</f>
        <v>William</v>
      </c>
    </row>
    <row r="445" spans="1:26" ht="14.4" x14ac:dyDescent="0.3">
      <c r="A445" s="4">
        <v>3351</v>
      </c>
      <c r="B445" s="3" t="s">
        <v>958</v>
      </c>
      <c r="C445" s="4" t="s">
        <v>39</v>
      </c>
      <c r="D445" s="4">
        <v>0.06</v>
      </c>
      <c r="E445" s="8">
        <v>6.7</v>
      </c>
      <c r="F445" s="4">
        <v>1.56</v>
      </c>
      <c r="G445" s="1" t="s">
        <v>89</v>
      </c>
      <c r="H445" s="4" t="s">
        <v>29</v>
      </c>
      <c r="I445" s="4" t="s">
        <v>50</v>
      </c>
      <c r="J445" s="1" t="s">
        <v>51</v>
      </c>
      <c r="K445" s="4" t="s">
        <v>52</v>
      </c>
      <c r="L445" s="1" t="s">
        <v>1048</v>
      </c>
      <c r="M445" s="4">
        <v>0.52</v>
      </c>
      <c r="N445" s="1" t="s">
        <v>34</v>
      </c>
      <c r="O445" s="4" t="s">
        <v>61</v>
      </c>
      <c r="P445" s="4" t="s">
        <v>68</v>
      </c>
      <c r="Q445" s="4" t="s">
        <v>959</v>
      </c>
      <c r="R445" s="4">
        <v>99301</v>
      </c>
      <c r="S445" s="2">
        <v>42042</v>
      </c>
      <c r="T445" s="2">
        <v>42044</v>
      </c>
      <c r="U445" s="6">
        <v>40.6556</v>
      </c>
      <c r="V445" s="4">
        <v>12</v>
      </c>
      <c r="W445" s="4">
        <v>79.39</v>
      </c>
      <c r="X445" s="4">
        <v>91298</v>
      </c>
      <c r="Y445" s="4">
        <f>DataSheet!$E445-DataSheet!$D445</f>
        <v>6.6400000000000006</v>
      </c>
      <c r="Z445" s="1" t="str">
        <f>_xlfn.IFS(Table_1[[#This Row],[Region]]="Central","Chris",Table_1[[#This Row],[Region]]="East","Erin",Table_1[[#This Row],[Region]]="South","Sam",Table_1[[#This Row],[Region]]="West","William")</f>
        <v>William</v>
      </c>
    </row>
    <row r="446" spans="1:26" ht="14.4" x14ac:dyDescent="0.3">
      <c r="A446" s="4">
        <v>1121</v>
      </c>
      <c r="B446" s="3" t="s">
        <v>1049</v>
      </c>
      <c r="C446" s="4" t="s">
        <v>49</v>
      </c>
      <c r="D446" s="4">
        <v>0.04</v>
      </c>
      <c r="E446" s="8">
        <v>19.98</v>
      </c>
      <c r="F446" s="4">
        <v>8.68</v>
      </c>
      <c r="G446" s="1" t="s">
        <v>40</v>
      </c>
      <c r="H446" s="4" t="s">
        <v>41</v>
      </c>
      <c r="I446" s="4" t="s">
        <v>50</v>
      </c>
      <c r="J446" s="1" t="s">
        <v>90</v>
      </c>
      <c r="K446" s="4" t="s">
        <v>75</v>
      </c>
      <c r="L446" s="1" t="s">
        <v>698</v>
      </c>
      <c r="M446" s="4">
        <v>0.37</v>
      </c>
      <c r="N446" s="1" t="s">
        <v>34</v>
      </c>
      <c r="O446" s="4" t="s">
        <v>61</v>
      </c>
      <c r="P446" s="4" t="s">
        <v>92</v>
      </c>
      <c r="Q446" s="4" t="s">
        <v>1050</v>
      </c>
      <c r="R446" s="4">
        <v>92592</v>
      </c>
      <c r="S446" s="2">
        <v>42042</v>
      </c>
      <c r="T446" s="2">
        <v>42049</v>
      </c>
      <c r="U446" s="6">
        <v>108</v>
      </c>
      <c r="V446" s="4">
        <v>8</v>
      </c>
      <c r="W446" s="4">
        <v>168.04</v>
      </c>
      <c r="X446" s="4">
        <v>86767</v>
      </c>
      <c r="Y446" s="4">
        <f>DataSheet!$E446-DataSheet!$D446</f>
        <v>19.940000000000001</v>
      </c>
      <c r="Z446" s="1" t="str">
        <f>_xlfn.IFS(Table_1[[#This Row],[Region]]="Central","Chris",Table_1[[#This Row],[Region]]="East","Erin",Table_1[[#This Row],[Region]]="South","Sam",Table_1[[#This Row],[Region]]="West","William")</f>
        <v>William</v>
      </c>
    </row>
    <row r="447" spans="1:26" ht="14.4" x14ac:dyDescent="0.3">
      <c r="A447" s="4">
        <v>1121</v>
      </c>
      <c r="B447" s="3" t="s">
        <v>1049</v>
      </c>
      <c r="C447" s="4" t="s">
        <v>49</v>
      </c>
      <c r="D447" s="4">
        <v>0.08</v>
      </c>
      <c r="E447" s="8">
        <v>125.99</v>
      </c>
      <c r="F447" s="4">
        <v>7.69</v>
      </c>
      <c r="G447" s="1" t="s">
        <v>40</v>
      </c>
      <c r="H447" s="4" t="s">
        <v>41</v>
      </c>
      <c r="I447" s="4" t="s">
        <v>42</v>
      </c>
      <c r="J447" s="1" t="s">
        <v>137</v>
      </c>
      <c r="K447" s="4" t="s">
        <v>75</v>
      </c>
      <c r="L447" s="1" t="s">
        <v>1051</v>
      </c>
      <c r="M447" s="4">
        <v>0.57999999999999996</v>
      </c>
      <c r="N447" s="1" t="s">
        <v>34</v>
      </c>
      <c r="O447" s="4" t="s">
        <v>61</v>
      </c>
      <c r="P447" s="4" t="s">
        <v>92</v>
      </c>
      <c r="Q447" s="4" t="s">
        <v>1050</v>
      </c>
      <c r="R447" s="4">
        <v>92592</v>
      </c>
      <c r="S447" s="2">
        <v>42042</v>
      </c>
      <c r="T447" s="2">
        <v>42044</v>
      </c>
      <c r="U447" s="6">
        <v>377.154</v>
      </c>
      <c r="V447" s="4">
        <v>7</v>
      </c>
      <c r="W447" s="4">
        <v>703.46</v>
      </c>
      <c r="X447" s="4">
        <v>86767</v>
      </c>
      <c r="Y447" s="4">
        <f>DataSheet!$E447-DataSheet!$D447</f>
        <v>125.91</v>
      </c>
      <c r="Z447" s="1" t="str">
        <f>_xlfn.IFS(Table_1[[#This Row],[Region]]="Central","Chris",Table_1[[#This Row],[Region]]="East","Erin",Table_1[[#This Row],[Region]]="South","Sam",Table_1[[#This Row],[Region]]="West","William")</f>
        <v>William</v>
      </c>
    </row>
    <row r="448" spans="1:26" ht="14.4" x14ac:dyDescent="0.3">
      <c r="A448" s="4">
        <v>1723</v>
      </c>
      <c r="B448" s="3" t="s">
        <v>890</v>
      </c>
      <c r="C448" s="4" t="s">
        <v>118</v>
      </c>
      <c r="D448" s="4">
        <v>0.05</v>
      </c>
      <c r="E448" s="8">
        <v>6.68</v>
      </c>
      <c r="F448" s="4">
        <v>5.66</v>
      </c>
      <c r="G448" s="1" t="s">
        <v>40</v>
      </c>
      <c r="H448" s="4" t="s">
        <v>96</v>
      </c>
      <c r="I448" s="4" t="s">
        <v>50</v>
      </c>
      <c r="J448" s="1" t="s">
        <v>90</v>
      </c>
      <c r="K448" s="4" t="s">
        <v>75</v>
      </c>
      <c r="L448" s="1" t="s">
        <v>1052</v>
      </c>
      <c r="M448" s="4">
        <v>0.37</v>
      </c>
      <c r="N448" s="1" t="s">
        <v>34</v>
      </c>
      <c r="O448" s="4" t="s">
        <v>61</v>
      </c>
      <c r="P448" s="4" t="s">
        <v>92</v>
      </c>
      <c r="Q448" s="4" t="s">
        <v>892</v>
      </c>
      <c r="R448" s="4">
        <v>92037</v>
      </c>
      <c r="S448" s="2">
        <v>42042</v>
      </c>
      <c r="T448" s="2">
        <v>42044</v>
      </c>
      <c r="U448" s="6">
        <v>-66.48</v>
      </c>
      <c r="V448" s="4">
        <v>46</v>
      </c>
      <c r="W448" s="4">
        <v>320.93</v>
      </c>
      <c r="X448" s="4">
        <v>44002</v>
      </c>
      <c r="Y448" s="4">
        <f>DataSheet!$E448-DataSheet!$D448</f>
        <v>6.63</v>
      </c>
      <c r="Z448" s="1" t="str">
        <f>_xlfn.IFS(Table_1[[#This Row],[Region]]="Central","Chris",Table_1[[#This Row],[Region]]="East","Erin",Table_1[[#This Row],[Region]]="South","Sam",Table_1[[#This Row],[Region]]="West","William")</f>
        <v>William</v>
      </c>
    </row>
    <row r="449" spans="1:26" ht="14.4" x14ac:dyDescent="0.3">
      <c r="A449" s="4">
        <v>1723</v>
      </c>
      <c r="B449" s="3" t="s">
        <v>890</v>
      </c>
      <c r="C449" s="4" t="s">
        <v>118</v>
      </c>
      <c r="D449" s="4">
        <v>0.03</v>
      </c>
      <c r="E449" s="8">
        <v>17.7</v>
      </c>
      <c r="F449" s="4">
        <v>9.4700000000000006</v>
      </c>
      <c r="G449" s="1" t="s">
        <v>40</v>
      </c>
      <c r="H449" s="4" t="s">
        <v>96</v>
      </c>
      <c r="I449" s="4" t="s">
        <v>50</v>
      </c>
      <c r="J449" s="1" t="s">
        <v>80</v>
      </c>
      <c r="K449" s="4" t="s">
        <v>75</v>
      </c>
      <c r="L449" s="1" t="s">
        <v>1053</v>
      </c>
      <c r="M449" s="4">
        <v>0.59</v>
      </c>
      <c r="N449" s="1" t="s">
        <v>34</v>
      </c>
      <c r="O449" s="4" t="s">
        <v>61</v>
      </c>
      <c r="P449" s="4" t="s">
        <v>92</v>
      </c>
      <c r="Q449" s="4" t="s">
        <v>892</v>
      </c>
      <c r="R449" s="4">
        <v>92037</v>
      </c>
      <c r="S449" s="2">
        <v>42042</v>
      </c>
      <c r="T449" s="2">
        <v>42042</v>
      </c>
      <c r="U449" s="6">
        <v>-52.33</v>
      </c>
      <c r="V449" s="4">
        <v>14</v>
      </c>
      <c r="W449" s="4">
        <v>261.85000000000002</v>
      </c>
      <c r="X449" s="4">
        <v>44002</v>
      </c>
      <c r="Y449" s="4">
        <f>DataSheet!$E449-DataSheet!$D449</f>
        <v>17.669999999999998</v>
      </c>
      <c r="Z449" s="1" t="str">
        <f>_xlfn.IFS(Table_1[[#This Row],[Region]]="Central","Chris",Table_1[[#This Row],[Region]]="East","Erin",Table_1[[#This Row],[Region]]="South","Sam",Table_1[[#This Row],[Region]]="West","William")</f>
        <v>William</v>
      </c>
    </row>
    <row r="450" spans="1:26" ht="14.4" x14ac:dyDescent="0.3">
      <c r="A450" s="4">
        <v>2813</v>
      </c>
      <c r="B450" s="3" t="s">
        <v>1054</v>
      </c>
      <c r="C450" s="4" t="s">
        <v>118</v>
      </c>
      <c r="D450" s="4">
        <v>7.0000000000000007E-2</v>
      </c>
      <c r="E450" s="8">
        <v>30.56</v>
      </c>
      <c r="F450" s="4">
        <v>2.99</v>
      </c>
      <c r="G450" s="1" t="s">
        <v>40</v>
      </c>
      <c r="H450" s="4" t="s">
        <v>96</v>
      </c>
      <c r="I450" s="4" t="s">
        <v>50</v>
      </c>
      <c r="J450" s="1" t="s">
        <v>74</v>
      </c>
      <c r="K450" s="4" t="s">
        <v>75</v>
      </c>
      <c r="L450" s="1" t="s">
        <v>1055</v>
      </c>
      <c r="M450" s="4">
        <v>0.35</v>
      </c>
      <c r="N450" s="1" t="s">
        <v>34</v>
      </c>
      <c r="O450" s="4" t="s">
        <v>35</v>
      </c>
      <c r="P450" s="4" t="s">
        <v>402</v>
      </c>
      <c r="Q450" s="4" t="s">
        <v>1056</v>
      </c>
      <c r="R450" s="4">
        <v>37311</v>
      </c>
      <c r="S450" s="2">
        <v>42042</v>
      </c>
      <c r="T450" s="2">
        <v>42042</v>
      </c>
      <c r="U450" s="6">
        <v>-95.618600000000001</v>
      </c>
      <c r="V450" s="4">
        <v>12</v>
      </c>
      <c r="W450" s="4">
        <v>364.92</v>
      </c>
      <c r="X450" s="4">
        <v>88819</v>
      </c>
      <c r="Y450" s="4">
        <f>DataSheet!$E450-DataSheet!$D450</f>
        <v>30.49</v>
      </c>
      <c r="Z450" s="1" t="str">
        <f>_xlfn.IFS(Table_1[[#This Row],[Region]]="Central","Chris",Table_1[[#This Row],[Region]]="East","Erin",Table_1[[#This Row],[Region]]="South","Sam",Table_1[[#This Row],[Region]]="West","William")</f>
        <v>Sam</v>
      </c>
    </row>
    <row r="451" spans="1:26" ht="14.4" x14ac:dyDescent="0.3">
      <c r="A451" s="4">
        <v>1026</v>
      </c>
      <c r="B451" s="3" t="s">
        <v>1057</v>
      </c>
      <c r="C451" s="4" t="s">
        <v>72</v>
      </c>
      <c r="D451" s="4">
        <v>0.08</v>
      </c>
      <c r="E451" s="8">
        <v>65.989999999999995</v>
      </c>
      <c r="F451" s="4">
        <v>5.92</v>
      </c>
      <c r="G451" s="1" t="s">
        <v>40</v>
      </c>
      <c r="H451" s="4" t="s">
        <v>29</v>
      </c>
      <c r="I451" s="4" t="s">
        <v>42</v>
      </c>
      <c r="J451" s="1" t="s">
        <v>137</v>
      </c>
      <c r="K451" s="4" t="s">
        <v>75</v>
      </c>
      <c r="L451" s="1" t="s">
        <v>1058</v>
      </c>
      <c r="M451" s="4">
        <v>0.57999999999999996</v>
      </c>
      <c r="N451" s="1" t="s">
        <v>34</v>
      </c>
      <c r="O451" s="4" t="s">
        <v>113</v>
      </c>
      <c r="P451" s="4" t="s">
        <v>114</v>
      </c>
      <c r="Q451" s="4" t="s">
        <v>1059</v>
      </c>
      <c r="R451" s="4">
        <v>11722</v>
      </c>
      <c r="S451" s="2">
        <v>42042</v>
      </c>
      <c r="T451" s="2">
        <v>42042</v>
      </c>
      <c r="U451" s="6">
        <v>624.40164000000004</v>
      </c>
      <c r="V451" s="4">
        <v>22</v>
      </c>
      <c r="W451" s="4">
        <v>1137.5999999999999</v>
      </c>
      <c r="X451" s="4">
        <v>89005</v>
      </c>
      <c r="Y451" s="4">
        <f>DataSheet!$E451-DataSheet!$D451</f>
        <v>65.91</v>
      </c>
      <c r="Z451" s="1" t="str">
        <f>_xlfn.IFS(Table_1[[#This Row],[Region]]="Central","Chris",Table_1[[#This Row],[Region]]="East","Erin",Table_1[[#This Row],[Region]]="South","Sam",Table_1[[#This Row],[Region]]="West","William")</f>
        <v>Erin</v>
      </c>
    </row>
    <row r="452" spans="1:26" ht="14.4" x14ac:dyDescent="0.3">
      <c r="A452" s="4">
        <v>3403</v>
      </c>
      <c r="B452" s="3" t="s">
        <v>1060</v>
      </c>
      <c r="C452" s="4" t="s">
        <v>39</v>
      </c>
      <c r="D452" s="4">
        <v>0.1</v>
      </c>
      <c r="E452" s="8">
        <v>105.98</v>
      </c>
      <c r="F452" s="4">
        <v>13.99</v>
      </c>
      <c r="G452" s="1" t="s">
        <v>89</v>
      </c>
      <c r="H452" s="4" t="s">
        <v>41</v>
      </c>
      <c r="I452" s="4" t="s">
        <v>30</v>
      </c>
      <c r="J452" s="1" t="s">
        <v>128</v>
      </c>
      <c r="K452" s="4" t="s">
        <v>146</v>
      </c>
      <c r="L452" s="1" t="s">
        <v>1061</v>
      </c>
      <c r="M452" s="4">
        <v>0.65</v>
      </c>
      <c r="N452" s="1" t="s">
        <v>34</v>
      </c>
      <c r="O452" s="4" t="s">
        <v>61</v>
      </c>
      <c r="P452" s="4" t="s">
        <v>1062</v>
      </c>
      <c r="Q452" s="4" t="s">
        <v>1063</v>
      </c>
      <c r="R452" s="4">
        <v>82001</v>
      </c>
      <c r="S452" s="2">
        <v>42043</v>
      </c>
      <c r="T452" s="2">
        <v>42046</v>
      </c>
      <c r="U452" s="6">
        <v>349.48500000000001</v>
      </c>
      <c r="V452" s="4">
        <v>5</v>
      </c>
      <c r="W452" s="4">
        <v>506.5</v>
      </c>
      <c r="X452" s="4">
        <v>87530</v>
      </c>
      <c r="Y452" s="4">
        <f>DataSheet!$E452-DataSheet!$D452</f>
        <v>105.88000000000001</v>
      </c>
      <c r="Z452" s="1" t="str">
        <f>_xlfn.IFS(Table_1[[#This Row],[Region]]="Central","Chris",Table_1[[#This Row],[Region]]="East","Erin",Table_1[[#This Row],[Region]]="South","Sam",Table_1[[#This Row],[Region]]="West","William")</f>
        <v>William</v>
      </c>
    </row>
    <row r="453" spans="1:26" ht="14.4" x14ac:dyDescent="0.3">
      <c r="A453" s="4">
        <v>471</v>
      </c>
      <c r="B453" s="3" t="s">
        <v>1064</v>
      </c>
      <c r="C453" s="4" t="s">
        <v>72</v>
      </c>
      <c r="D453" s="4">
        <v>7.0000000000000007E-2</v>
      </c>
      <c r="E453" s="8">
        <v>179.99</v>
      </c>
      <c r="F453" s="4">
        <v>19.989999999999998</v>
      </c>
      <c r="G453" s="1" t="s">
        <v>89</v>
      </c>
      <c r="H453" s="4" t="s">
        <v>41</v>
      </c>
      <c r="I453" s="4" t="s">
        <v>42</v>
      </c>
      <c r="J453" s="1" t="s">
        <v>43</v>
      </c>
      <c r="K453" s="4" t="s">
        <v>75</v>
      </c>
      <c r="L453" s="1" t="s">
        <v>717</v>
      </c>
      <c r="M453" s="4">
        <v>0.48</v>
      </c>
      <c r="N453" s="1" t="s">
        <v>34</v>
      </c>
      <c r="O453" s="4" t="s">
        <v>35</v>
      </c>
      <c r="P453" s="4" t="s">
        <v>77</v>
      </c>
      <c r="Q453" s="4" t="s">
        <v>363</v>
      </c>
      <c r="R453" s="4">
        <v>30318</v>
      </c>
      <c r="S453" s="2">
        <v>42043</v>
      </c>
      <c r="T453" s="2">
        <v>42043</v>
      </c>
      <c r="U453" s="6">
        <v>-568.53510000000006</v>
      </c>
      <c r="V453" s="4">
        <v>4</v>
      </c>
      <c r="W453" s="4">
        <v>718.03</v>
      </c>
      <c r="X453" s="4">
        <v>3138</v>
      </c>
      <c r="Y453" s="4">
        <f>DataSheet!$E453-DataSheet!$D453</f>
        <v>179.92000000000002</v>
      </c>
      <c r="Z453" s="1" t="str">
        <f>_xlfn.IFS(Table_1[[#This Row],[Region]]="Central","Chris",Table_1[[#This Row],[Region]]="East","Erin",Table_1[[#This Row],[Region]]="South","Sam",Table_1[[#This Row],[Region]]="West","William")</f>
        <v>Sam</v>
      </c>
    </row>
    <row r="454" spans="1:26" ht="14.4" x14ac:dyDescent="0.3">
      <c r="A454" s="4">
        <v>472</v>
      </c>
      <c r="B454" s="3" t="s">
        <v>1065</v>
      </c>
      <c r="C454" s="4" t="s">
        <v>72</v>
      </c>
      <c r="D454" s="4">
        <v>7.0000000000000007E-2</v>
      </c>
      <c r="E454" s="8">
        <v>179.99</v>
      </c>
      <c r="F454" s="4">
        <v>19.989999999999998</v>
      </c>
      <c r="G454" s="1" t="s">
        <v>89</v>
      </c>
      <c r="H454" s="4" t="s">
        <v>41</v>
      </c>
      <c r="I454" s="4" t="s">
        <v>42</v>
      </c>
      <c r="J454" s="1" t="s">
        <v>43</v>
      </c>
      <c r="K454" s="4" t="s">
        <v>75</v>
      </c>
      <c r="L454" s="1" t="s">
        <v>717</v>
      </c>
      <c r="M454" s="4">
        <v>0.48</v>
      </c>
      <c r="N454" s="1" t="s">
        <v>34</v>
      </c>
      <c r="O454" s="4" t="s">
        <v>113</v>
      </c>
      <c r="P454" s="4" t="s">
        <v>420</v>
      </c>
      <c r="Q454" s="4" t="s">
        <v>1066</v>
      </c>
      <c r="R454" s="4">
        <v>21133</v>
      </c>
      <c r="S454" s="2">
        <v>42043</v>
      </c>
      <c r="T454" s="2">
        <v>42043</v>
      </c>
      <c r="U454" s="6">
        <v>-427.47</v>
      </c>
      <c r="V454" s="4">
        <v>1</v>
      </c>
      <c r="W454" s="4">
        <v>179.51</v>
      </c>
      <c r="X454" s="4">
        <v>88023</v>
      </c>
      <c r="Y454" s="4">
        <f>DataSheet!$E454-DataSheet!$D454</f>
        <v>179.92000000000002</v>
      </c>
      <c r="Z454" s="1" t="str">
        <f>_xlfn.IFS(Table_1[[#This Row],[Region]]="Central","Chris",Table_1[[#This Row],[Region]]="East","Erin",Table_1[[#This Row],[Region]]="South","Sam",Table_1[[#This Row],[Region]]="West","William")</f>
        <v>Erin</v>
      </c>
    </row>
    <row r="455" spans="1:26" ht="14.4" x14ac:dyDescent="0.3">
      <c r="A455" s="4">
        <v>2151</v>
      </c>
      <c r="B455" s="3" t="s">
        <v>236</v>
      </c>
      <c r="C455" s="4" t="s">
        <v>39</v>
      </c>
      <c r="D455" s="4">
        <v>0.08</v>
      </c>
      <c r="E455" s="8">
        <v>5.74</v>
      </c>
      <c r="F455" s="4">
        <v>5.01</v>
      </c>
      <c r="G455" s="1" t="s">
        <v>40</v>
      </c>
      <c r="H455" s="4" t="s">
        <v>96</v>
      </c>
      <c r="I455" s="4" t="s">
        <v>50</v>
      </c>
      <c r="J455" s="1" t="s">
        <v>74</v>
      </c>
      <c r="K455" s="4" t="s">
        <v>75</v>
      </c>
      <c r="L455" s="1" t="s">
        <v>1067</v>
      </c>
      <c r="M455" s="4">
        <v>0.39</v>
      </c>
      <c r="N455" s="1" t="s">
        <v>34</v>
      </c>
      <c r="O455" s="4" t="s">
        <v>54</v>
      </c>
      <c r="P455" s="4" t="s">
        <v>215</v>
      </c>
      <c r="Q455" s="4" t="s">
        <v>238</v>
      </c>
      <c r="R455" s="4">
        <v>52001</v>
      </c>
      <c r="S455" s="2">
        <v>42044</v>
      </c>
      <c r="T455" s="2">
        <v>42046</v>
      </c>
      <c r="U455" s="6">
        <v>-6.9308199999999998</v>
      </c>
      <c r="V455" s="4">
        <v>1</v>
      </c>
      <c r="W455" s="4">
        <v>7.21</v>
      </c>
      <c r="X455" s="4">
        <v>90405</v>
      </c>
      <c r="Y455" s="4">
        <f>DataSheet!$E455-DataSheet!$D455</f>
        <v>5.66</v>
      </c>
      <c r="Z455" s="1" t="str">
        <f>_xlfn.IFS(Table_1[[#This Row],[Region]]="Central","Chris",Table_1[[#This Row],[Region]]="East","Erin",Table_1[[#This Row],[Region]]="South","Sam",Table_1[[#This Row],[Region]]="West","William")</f>
        <v>Chris</v>
      </c>
    </row>
    <row r="456" spans="1:26" ht="14.4" x14ac:dyDescent="0.3">
      <c r="A456" s="4">
        <v>1671</v>
      </c>
      <c r="B456" s="3" t="s">
        <v>1068</v>
      </c>
      <c r="C456" s="4" t="s">
        <v>49</v>
      </c>
      <c r="D456" s="4">
        <v>0.1</v>
      </c>
      <c r="E456" s="8">
        <v>4.13</v>
      </c>
      <c r="F456" s="4">
        <v>0.99</v>
      </c>
      <c r="G456" s="1" t="s">
        <v>40</v>
      </c>
      <c r="H456" s="4" t="s">
        <v>29</v>
      </c>
      <c r="I456" s="4" t="s">
        <v>50</v>
      </c>
      <c r="J456" s="1" t="s">
        <v>154</v>
      </c>
      <c r="K456" s="4" t="s">
        <v>75</v>
      </c>
      <c r="L456" s="1" t="s">
        <v>328</v>
      </c>
      <c r="M456" s="4">
        <v>0.39</v>
      </c>
      <c r="N456" s="1" t="s">
        <v>34</v>
      </c>
      <c r="O456" s="4" t="s">
        <v>35</v>
      </c>
      <c r="P456" s="4" t="s">
        <v>244</v>
      </c>
      <c r="Q456" s="4" t="s">
        <v>1069</v>
      </c>
      <c r="R456" s="4">
        <v>22015</v>
      </c>
      <c r="S456" s="2">
        <v>42044</v>
      </c>
      <c r="T456" s="2">
        <v>42048</v>
      </c>
      <c r="U456" s="6">
        <v>-40.53</v>
      </c>
      <c r="V456" s="4">
        <v>13</v>
      </c>
      <c r="W456" s="4">
        <v>52.16</v>
      </c>
      <c r="X456" s="4">
        <v>86724</v>
      </c>
      <c r="Y456" s="4">
        <f>DataSheet!$E456-DataSheet!$D456</f>
        <v>4.03</v>
      </c>
      <c r="Z456" s="1" t="str">
        <f>_xlfn.IFS(Table_1[[#This Row],[Region]]="Central","Chris",Table_1[[#This Row],[Region]]="East","Erin",Table_1[[#This Row],[Region]]="South","Sam",Table_1[[#This Row],[Region]]="West","William")</f>
        <v>Sam</v>
      </c>
    </row>
    <row r="457" spans="1:26" ht="14.4" x14ac:dyDescent="0.3">
      <c r="A457" s="4">
        <v>1574</v>
      </c>
      <c r="B457" s="3" t="s">
        <v>1070</v>
      </c>
      <c r="C457" s="4" t="s">
        <v>118</v>
      </c>
      <c r="D457" s="4">
        <v>7.0000000000000007E-2</v>
      </c>
      <c r="E457" s="8">
        <v>20.95</v>
      </c>
      <c r="F457" s="4">
        <v>5.99</v>
      </c>
      <c r="G457" s="1" t="s">
        <v>40</v>
      </c>
      <c r="H457" s="4" t="s">
        <v>41</v>
      </c>
      <c r="I457" s="4" t="s">
        <v>42</v>
      </c>
      <c r="J457" s="1" t="s">
        <v>43</v>
      </c>
      <c r="K457" s="4" t="s">
        <v>75</v>
      </c>
      <c r="L457" s="1" t="s">
        <v>255</v>
      </c>
      <c r="M457" s="4">
        <v>0.65</v>
      </c>
      <c r="N457" s="1" t="s">
        <v>34</v>
      </c>
      <c r="O457" s="4" t="s">
        <v>35</v>
      </c>
      <c r="P457" s="4" t="s">
        <v>99</v>
      </c>
      <c r="Q457" s="4" t="s">
        <v>1071</v>
      </c>
      <c r="R457" s="4">
        <v>28314</v>
      </c>
      <c r="S457" s="2">
        <v>42044</v>
      </c>
      <c r="T457" s="2">
        <v>42045</v>
      </c>
      <c r="U457" s="6">
        <v>27.234000000000002</v>
      </c>
      <c r="V457" s="4">
        <v>19</v>
      </c>
      <c r="W457" s="4">
        <v>391.4</v>
      </c>
      <c r="X457" s="4">
        <v>86966</v>
      </c>
      <c r="Y457" s="4">
        <f>DataSheet!$E457-DataSheet!$D457</f>
        <v>20.88</v>
      </c>
      <c r="Z457" s="1" t="str">
        <f>_xlfn.IFS(Table_1[[#This Row],[Region]]="Central","Chris",Table_1[[#This Row],[Region]]="East","Erin",Table_1[[#This Row],[Region]]="South","Sam",Table_1[[#This Row],[Region]]="West","William")</f>
        <v>Sam</v>
      </c>
    </row>
    <row r="458" spans="1:26" ht="14.4" x14ac:dyDescent="0.3">
      <c r="A458" s="4">
        <v>2619</v>
      </c>
      <c r="B458" s="3" t="s">
        <v>1072</v>
      </c>
      <c r="C458" s="4" t="s">
        <v>72</v>
      </c>
      <c r="D458" s="4">
        <v>0.1</v>
      </c>
      <c r="E458" s="8">
        <v>30.98</v>
      </c>
      <c r="F458" s="4">
        <v>8.99</v>
      </c>
      <c r="G458" s="1" t="s">
        <v>40</v>
      </c>
      <c r="H458" s="4" t="s">
        <v>96</v>
      </c>
      <c r="I458" s="4" t="s">
        <v>50</v>
      </c>
      <c r="J458" s="1" t="s">
        <v>51</v>
      </c>
      <c r="K458" s="4" t="s">
        <v>44</v>
      </c>
      <c r="L458" s="1" t="s">
        <v>341</v>
      </c>
      <c r="M458" s="4">
        <v>0.57999999999999996</v>
      </c>
      <c r="N458" s="1" t="s">
        <v>34</v>
      </c>
      <c r="O458" s="4" t="s">
        <v>54</v>
      </c>
      <c r="P458" s="4" t="s">
        <v>1073</v>
      </c>
      <c r="Q458" s="4" t="s">
        <v>1074</v>
      </c>
      <c r="R458" s="4">
        <v>57103</v>
      </c>
      <c r="S458" s="2">
        <v>42044</v>
      </c>
      <c r="T458" s="2">
        <v>42046</v>
      </c>
      <c r="U458" s="6">
        <v>-20.222799999999999</v>
      </c>
      <c r="V458" s="4">
        <v>4</v>
      </c>
      <c r="W458" s="4">
        <v>119.37</v>
      </c>
      <c r="X458" s="4">
        <v>88015</v>
      </c>
      <c r="Y458" s="4">
        <f>DataSheet!$E458-DataSheet!$D458</f>
        <v>30.88</v>
      </c>
      <c r="Z458" s="1" t="str">
        <f>_xlfn.IFS(Table_1[[#This Row],[Region]]="Central","Chris",Table_1[[#This Row],[Region]]="East","Erin",Table_1[[#This Row],[Region]]="South","Sam",Table_1[[#This Row],[Region]]="West","William")</f>
        <v>Chris</v>
      </c>
    </row>
    <row r="459" spans="1:26" ht="14.4" x14ac:dyDescent="0.3">
      <c r="A459" s="4">
        <v>491</v>
      </c>
      <c r="B459" s="3" t="s">
        <v>1075</v>
      </c>
      <c r="C459" s="4" t="s">
        <v>27</v>
      </c>
      <c r="D459" s="4">
        <v>0.01</v>
      </c>
      <c r="E459" s="8">
        <v>4.9800000000000004</v>
      </c>
      <c r="F459" s="4">
        <v>6.07</v>
      </c>
      <c r="G459" s="1" t="s">
        <v>40</v>
      </c>
      <c r="H459" s="4" t="s">
        <v>41</v>
      </c>
      <c r="I459" s="4" t="s">
        <v>50</v>
      </c>
      <c r="J459" s="1" t="s">
        <v>90</v>
      </c>
      <c r="K459" s="4" t="s">
        <v>75</v>
      </c>
      <c r="L459" s="1" t="s">
        <v>789</v>
      </c>
      <c r="M459" s="4">
        <v>0.36</v>
      </c>
      <c r="N459" s="1" t="s">
        <v>34</v>
      </c>
      <c r="O459" s="4" t="s">
        <v>113</v>
      </c>
      <c r="P459" s="4" t="s">
        <v>114</v>
      </c>
      <c r="Q459" s="4" t="s">
        <v>115</v>
      </c>
      <c r="R459" s="4">
        <v>10154</v>
      </c>
      <c r="S459" s="2">
        <v>42045</v>
      </c>
      <c r="T459" s="2">
        <v>42046</v>
      </c>
      <c r="U459" s="6">
        <v>-69.069999999999993</v>
      </c>
      <c r="V459" s="4">
        <v>41</v>
      </c>
      <c r="W459" s="4">
        <v>217</v>
      </c>
      <c r="X459" s="4">
        <v>10464</v>
      </c>
      <c r="Y459" s="4">
        <f>DataSheet!$E459-DataSheet!$D459</f>
        <v>4.9700000000000006</v>
      </c>
      <c r="Z459" s="1" t="str">
        <f>_xlfn.IFS(Table_1[[#This Row],[Region]]="Central","Chris",Table_1[[#This Row],[Region]]="East","Erin",Table_1[[#This Row],[Region]]="South","Sam",Table_1[[#This Row],[Region]]="West","William")</f>
        <v>Erin</v>
      </c>
    </row>
    <row r="460" spans="1:26" ht="14.4" x14ac:dyDescent="0.3">
      <c r="A460" s="4">
        <v>494</v>
      </c>
      <c r="B460" s="3" t="s">
        <v>1076</v>
      </c>
      <c r="C460" s="4" t="s">
        <v>27</v>
      </c>
      <c r="D460" s="4">
        <v>0.01</v>
      </c>
      <c r="E460" s="8">
        <v>4.9800000000000004</v>
      </c>
      <c r="F460" s="4">
        <v>6.07</v>
      </c>
      <c r="G460" s="1" t="s">
        <v>40</v>
      </c>
      <c r="H460" s="4" t="s">
        <v>41</v>
      </c>
      <c r="I460" s="4" t="s">
        <v>50</v>
      </c>
      <c r="J460" s="1" t="s">
        <v>90</v>
      </c>
      <c r="K460" s="4" t="s">
        <v>75</v>
      </c>
      <c r="L460" s="1" t="s">
        <v>789</v>
      </c>
      <c r="M460" s="4">
        <v>0.36</v>
      </c>
      <c r="N460" s="1" t="s">
        <v>34</v>
      </c>
      <c r="O460" s="4" t="s">
        <v>61</v>
      </c>
      <c r="P460" s="4" t="s">
        <v>68</v>
      </c>
      <c r="Q460" s="4" t="s">
        <v>144</v>
      </c>
      <c r="R460" s="4">
        <v>98115</v>
      </c>
      <c r="S460" s="2">
        <v>42045</v>
      </c>
      <c r="T460" s="2">
        <v>42046</v>
      </c>
      <c r="U460" s="6">
        <v>-35.916400000000003</v>
      </c>
      <c r="V460" s="4">
        <v>10</v>
      </c>
      <c r="W460" s="4">
        <v>52.93</v>
      </c>
      <c r="X460" s="4">
        <v>88907</v>
      </c>
      <c r="Y460" s="4">
        <f>DataSheet!$E460-DataSheet!$D460</f>
        <v>4.9700000000000006</v>
      </c>
      <c r="Z460" s="1" t="str">
        <f>_xlfn.IFS(Table_1[[#This Row],[Region]]="Central","Chris",Table_1[[#This Row],[Region]]="East","Erin",Table_1[[#This Row],[Region]]="South","Sam",Table_1[[#This Row],[Region]]="West","William")</f>
        <v>William</v>
      </c>
    </row>
    <row r="461" spans="1:26" ht="14.4" x14ac:dyDescent="0.3">
      <c r="A461" s="4">
        <v>1267</v>
      </c>
      <c r="B461" s="3" t="s">
        <v>1077</v>
      </c>
      <c r="C461" s="4" t="s">
        <v>27</v>
      </c>
      <c r="D461" s="4">
        <v>0.01</v>
      </c>
      <c r="E461" s="8">
        <v>13.99</v>
      </c>
      <c r="F461" s="4">
        <v>7.51</v>
      </c>
      <c r="G461" s="1" t="s">
        <v>40</v>
      </c>
      <c r="H461" s="4" t="s">
        <v>96</v>
      </c>
      <c r="I461" s="4" t="s">
        <v>42</v>
      </c>
      <c r="J461" s="1" t="s">
        <v>58</v>
      </c>
      <c r="K461" s="4" t="s">
        <v>146</v>
      </c>
      <c r="L461" s="1" t="s">
        <v>1078</v>
      </c>
      <c r="M461" s="4">
        <v>0.39</v>
      </c>
      <c r="N461" s="1" t="s">
        <v>34</v>
      </c>
      <c r="O461" s="4" t="s">
        <v>35</v>
      </c>
      <c r="P461" s="4" t="s">
        <v>125</v>
      </c>
      <c r="Q461" s="4" t="s">
        <v>1079</v>
      </c>
      <c r="R461" s="4">
        <v>33433</v>
      </c>
      <c r="S461" s="2">
        <v>42045</v>
      </c>
      <c r="T461" s="2">
        <v>42046</v>
      </c>
      <c r="U461" s="6">
        <v>533.74199999999996</v>
      </c>
      <c r="V461" s="4">
        <v>2</v>
      </c>
      <c r="W461" s="4">
        <v>29.85</v>
      </c>
      <c r="X461" s="4">
        <v>89514</v>
      </c>
      <c r="Y461" s="4">
        <f>DataSheet!$E461-DataSheet!$D461</f>
        <v>13.98</v>
      </c>
      <c r="Z461" s="1" t="str">
        <f>_xlfn.IFS(Table_1[[#This Row],[Region]]="Central","Chris",Table_1[[#This Row],[Region]]="East","Erin",Table_1[[#This Row],[Region]]="South","Sam",Table_1[[#This Row],[Region]]="West","William")</f>
        <v>Sam</v>
      </c>
    </row>
    <row r="462" spans="1:26" ht="14.4" x14ac:dyDescent="0.3">
      <c r="A462" s="4">
        <v>1361</v>
      </c>
      <c r="B462" s="3" t="s">
        <v>781</v>
      </c>
      <c r="C462" s="4" t="s">
        <v>27</v>
      </c>
      <c r="D462" s="4">
        <v>0.01</v>
      </c>
      <c r="E462" s="8">
        <v>6.48</v>
      </c>
      <c r="F462" s="4">
        <v>6.22</v>
      </c>
      <c r="G462" s="1" t="s">
        <v>89</v>
      </c>
      <c r="H462" s="4" t="s">
        <v>41</v>
      </c>
      <c r="I462" s="4" t="s">
        <v>50</v>
      </c>
      <c r="J462" s="1" t="s">
        <v>90</v>
      </c>
      <c r="K462" s="4" t="s">
        <v>75</v>
      </c>
      <c r="L462" s="1" t="s">
        <v>1080</v>
      </c>
      <c r="M462" s="4">
        <v>0.37</v>
      </c>
      <c r="N462" s="1" t="s">
        <v>34</v>
      </c>
      <c r="O462" s="4" t="s">
        <v>54</v>
      </c>
      <c r="P462" s="4" t="s">
        <v>291</v>
      </c>
      <c r="Q462" s="4" t="s">
        <v>782</v>
      </c>
      <c r="R462" s="4">
        <v>48101</v>
      </c>
      <c r="S462" s="2">
        <v>42045</v>
      </c>
      <c r="T462" s="2">
        <v>42046</v>
      </c>
      <c r="U462" s="6">
        <v>-15.6312</v>
      </c>
      <c r="V462" s="4">
        <v>9</v>
      </c>
      <c r="W462" s="4">
        <v>69.459999999999994</v>
      </c>
      <c r="X462" s="4">
        <v>89596</v>
      </c>
      <c r="Y462" s="4">
        <f>DataSheet!$E462-DataSheet!$D462</f>
        <v>6.4700000000000006</v>
      </c>
      <c r="Z462" s="1" t="str">
        <f>_xlfn.IFS(Table_1[[#This Row],[Region]]="Central","Chris",Table_1[[#This Row],[Region]]="East","Erin",Table_1[[#This Row],[Region]]="South","Sam",Table_1[[#This Row],[Region]]="West","William")</f>
        <v>Chris</v>
      </c>
    </row>
    <row r="463" spans="1:26" ht="14.4" x14ac:dyDescent="0.3">
      <c r="A463" s="4">
        <v>1361</v>
      </c>
      <c r="B463" s="3" t="s">
        <v>781</v>
      </c>
      <c r="C463" s="4" t="s">
        <v>27</v>
      </c>
      <c r="D463" s="4">
        <v>0.03</v>
      </c>
      <c r="E463" s="8">
        <v>85.99</v>
      </c>
      <c r="F463" s="4">
        <v>3.3</v>
      </c>
      <c r="G463" s="1" t="s">
        <v>40</v>
      </c>
      <c r="H463" s="4" t="s">
        <v>41</v>
      </c>
      <c r="I463" s="4" t="s">
        <v>42</v>
      </c>
      <c r="J463" s="1" t="s">
        <v>137</v>
      </c>
      <c r="K463" s="4" t="s">
        <v>44</v>
      </c>
      <c r="L463" s="1" t="s">
        <v>516</v>
      </c>
      <c r="M463" s="4">
        <v>0.37</v>
      </c>
      <c r="N463" s="1" t="s">
        <v>34</v>
      </c>
      <c r="O463" s="4" t="s">
        <v>54</v>
      </c>
      <c r="P463" s="4" t="s">
        <v>291</v>
      </c>
      <c r="Q463" s="4" t="s">
        <v>782</v>
      </c>
      <c r="R463" s="4">
        <v>48101</v>
      </c>
      <c r="S463" s="2">
        <v>42045</v>
      </c>
      <c r="T463" s="2">
        <v>42047</v>
      </c>
      <c r="U463" s="6">
        <v>790.54679999999996</v>
      </c>
      <c r="V463" s="4">
        <v>16</v>
      </c>
      <c r="W463" s="4">
        <v>1145.72</v>
      </c>
      <c r="X463" s="4">
        <v>89596</v>
      </c>
      <c r="Y463" s="4">
        <f>DataSheet!$E463-DataSheet!$D463</f>
        <v>85.96</v>
      </c>
      <c r="Z463" s="1" t="str">
        <f>_xlfn.IFS(Table_1[[#This Row],[Region]]="Central","Chris",Table_1[[#This Row],[Region]]="East","Erin",Table_1[[#This Row],[Region]]="South","Sam",Table_1[[#This Row],[Region]]="West","William")</f>
        <v>Chris</v>
      </c>
    </row>
    <row r="464" spans="1:26" ht="14.4" x14ac:dyDescent="0.3">
      <c r="A464" s="4">
        <v>2204</v>
      </c>
      <c r="B464" s="3" t="s">
        <v>964</v>
      </c>
      <c r="C464" s="4" t="s">
        <v>27</v>
      </c>
      <c r="D464" s="4">
        <v>0.04</v>
      </c>
      <c r="E464" s="8">
        <v>296.18</v>
      </c>
      <c r="F464" s="4">
        <v>154.12</v>
      </c>
      <c r="G464" s="1" t="s">
        <v>28</v>
      </c>
      <c r="H464" s="4" t="s">
        <v>41</v>
      </c>
      <c r="I464" s="4" t="s">
        <v>30</v>
      </c>
      <c r="J464" s="1" t="s">
        <v>31</v>
      </c>
      <c r="K464" s="4" t="s">
        <v>32</v>
      </c>
      <c r="L464" s="1" t="s">
        <v>1081</v>
      </c>
      <c r="M464" s="4">
        <v>0.76</v>
      </c>
      <c r="N464" s="1" t="s">
        <v>34</v>
      </c>
      <c r="O464" s="4" t="s">
        <v>54</v>
      </c>
      <c r="P464" s="4" t="s">
        <v>86</v>
      </c>
      <c r="Q464" s="4" t="s">
        <v>965</v>
      </c>
      <c r="R464" s="4">
        <v>55337</v>
      </c>
      <c r="S464" s="2">
        <v>42045</v>
      </c>
      <c r="T464" s="2">
        <v>42046</v>
      </c>
      <c r="U464" s="6">
        <v>-87.998040000000003</v>
      </c>
      <c r="V464" s="4">
        <v>20</v>
      </c>
      <c r="W464" s="4">
        <v>5768.12</v>
      </c>
      <c r="X464" s="4">
        <v>86053</v>
      </c>
      <c r="Y464" s="4">
        <f>DataSheet!$E464-DataSheet!$D464</f>
        <v>296.14</v>
      </c>
      <c r="Z464" s="1" t="str">
        <f>_xlfn.IFS(Table_1[[#This Row],[Region]]="Central","Chris",Table_1[[#This Row],[Region]]="East","Erin",Table_1[[#This Row],[Region]]="South","Sam",Table_1[[#This Row],[Region]]="West","William")</f>
        <v>Chris</v>
      </c>
    </row>
    <row r="465" spans="1:26" ht="14.4" x14ac:dyDescent="0.3">
      <c r="A465" s="4">
        <v>1526</v>
      </c>
      <c r="B465" s="3" t="s">
        <v>1082</v>
      </c>
      <c r="C465" s="4" t="s">
        <v>39</v>
      </c>
      <c r="D465" s="4">
        <v>0.04</v>
      </c>
      <c r="E465" s="8">
        <v>11.34</v>
      </c>
      <c r="F465" s="4">
        <v>5.01</v>
      </c>
      <c r="G465" s="1" t="s">
        <v>40</v>
      </c>
      <c r="H465" s="4" t="s">
        <v>73</v>
      </c>
      <c r="I465" s="4" t="s">
        <v>50</v>
      </c>
      <c r="J465" s="1" t="s">
        <v>90</v>
      </c>
      <c r="K465" s="4" t="s">
        <v>75</v>
      </c>
      <c r="L465" s="1" t="s">
        <v>417</v>
      </c>
      <c r="M465" s="4">
        <v>0.36</v>
      </c>
      <c r="N465" s="1" t="s">
        <v>34</v>
      </c>
      <c r="O465" s="4" t="s">
        <v>35</v>
      </c>
      <c r="P465" s="4" t="s">
        <v>166</v>
      </c>
      <c r="Q465" s="4" t="s">
        <v>1083</v>
      </c>
      <c r="R465" s="4">
        <v>35211</v>
      </c>
      <c r="S465" s="2">
        <v>42045</v>
      </c>
      <c r="T465" s="2">
        <v>42046</v>
      </c>
      <c r="U465" s="6">
        <v>-189.22399999999999</v>
      </c>
      <c r="V465" s="4">
        <v>10</v>
      </c>
      <c r="W465" s="4">
        <v>115.53</v>
      </c>
      <c r="X465" s="4">
        <v>86812</v>
      </c>
      <c r="Y465" s="4">
        <f>DataSheet!$E465-DataSheet!$D465</f>
        <v>11.3</v>
      </c>
      <c r="Z465" s="1" t="str">
        <f>_xlfn.IFS(Table_1[[#This Row],[Region]]="Central","Chris",Table_1[[#This Row],[Region]]="East","Erin",Table_1[[#This Row],[Region]]="South","Sam",Table_1[[#This Row],[Region]]="West","William")</f>
        <v>Sam</v>
      </c>
    </row>
    <row r="466" spans="1:26" ht="14.4" x14ac:dyDescent="0.3">
      <c r="A466" s="4">
        <v>1338</v>
      </c>
      <c r="B466" s="3" t="s">
        <v>1084</v>
      </c>
      <c r="C466" s="4" t="s">
        <v>49</v>
      </c>
      <c r="D466" s="4">
        <v>0.02</v>
      </c>
      <c r="E466" s="8">
        <v>55.99</v>
      </c>
      <c r="F466" s="4">
        <v>3.3</v>
      </c>
      <c r="G466" s="1" t="s">
        <v>40</v>
      </c>
      <c r="H466" s="4" t="s">
        <v>73</v>
      </c>
      <c r="I466" s="4" t="s">
        <v>42</v>
      </c>
      <c r="J466" s="1" t="s">
        <v>137</v>
      </c>
      <c r="K466" s="4" t="s">
        <v>44</v>
      </c>
      <c r="L466" s="1" t="s">
        <v>1085</v>
      </c>
      <c r="M466" s="4">
        <v>0.59</v>
      </c>
      <c r="N466" s="1" t="s">
        <v>34</v>
      </c>
      <c r="O466" s="4" t="s">
        <v>54</v>
      </c>
      <c r="P466" s="4" t="s">
        <v>105</v>
      </c>
      <c r="Q466" s="4" t="s">
        <v>535</v>
      </c>
      <c r="R466" s="4">
        <v>60623</v>
      </c>
      <c r="S466" s="2">
        <v>42045</v>
      </c>
      <c r="T466" s="2">
        <v>42045</v>
      </c>
      <c r="U466" s="6">
        <v>525.20039999999995</v>
      </c>
      <c r="V466" s="4">
        <v>16</v>
      </c>
      <c r="W466" s="4">
        <v>761.16</v>
      </c>
      <c r="X466" s="4">
        <v>91244</v>
      </c>
      <c r="Y466" s="4">
        <f>DataSheet!$E466-DataSheet!$D466</f>
        <v>55.97</v>
      </c>
      <c r="Z466" s="1" t="str">
        <f>_xlfn.IFS(Table_1[[#This Row],[Region]]="Central","Chris",Table_1[[#This Row],[Region]]="East","Erin",Table_1[[#This Row],[Region]]="South","Sam",Table_1[[#This Row],[Region]]="West","William")</f>
        <v>Chris</v>
      </c>
    </row>
    <row r="467" spans="1:26" ht="14.4" x14ac:dyDescent="0.3">
      <c r="A467" s="4">
        <v>1340</v>
      </c>
      <c r="B467" s="3" t="s">
        <v>1086</v>
      </c>
      <c r="C467" s="4" t="s">
        <v>49</v>
      </c>
      <c r="D467" s="4">
        <v>0</v>
      </c>
      <c r="E467" s="8">
        <v>22.38</v>
      </c>
      <c r="F467" s="4">
        <v>15.1</v>
      </c>
      <c r="G467" s="1" t="s">
        <v>89</v>
      </c>
      <c r="H467" s="4" t="s">
        <v>73</v>
      </c>
      <c r="I467" s="4" t="s">
        <v>50</v>
      </c>
      <c r="J467" s="1" t="s">
        <v>74</v>
      </c>
      <c r="K467" s="4" t="s">
        <v>75</v>
      </c>
      <c r="L467" s="1" t="s">
        <v>1087</v>
      </c>
      <c r="M467" s="4">
        <v>0.38</v>
      </c>
      <c r="N467" s="1" t="s">
        <v>34</v>
      </c>
      <c r="O467" s="4" t="s">
        <v>113</v>
      </c>
      <c r="P467" s="4" t="s">
        <v>114</v>
      </c>
      <c r="Q467" s="4" t="s">
        <v>115</v>
      </c>
      <c r="R467" s="4">
        <v>10170</v>
      </c>
      <c r="S467" s="2">
        <v>42045</v>
      </c>
      <c r="T467" s="2">
        <v>42052</v>
      </c>
      <c r="U467" s="6">
        <v>-52.646999999999998</v>
      </c>
      <c r="V467" s="4">
        <v>29</v>
      </c>
      <c r="W467" s="4">
        <v>682.68</v>
      </c>
      <c r="X467" s="4">
        <v>21636</v>
      </c>
      <c r="Y467" s="4">
        <f>DataSheet!$E467-DataSheet!$D467</f>
        <v>22.38</v>
      </c>
      <c r="Z467" s="1" t="str">
        <f>_xlfn.IFS(Table_1[[#This Row],[Region]]="Central","Chris",Table_1[[#This Row],[Region]]="East","Erin",Table_1[[#This Row],[Region]]="South","Sam",Table_1[[#This Row],[Region]]="West","William")</f>
        <v>Erin</v>
      </c>
    </row>
    <row r="468" spans="1:26" ht="14.4" x14ac:dyDescent="0.3">
      <c r="A468" s="4">
        <v>1340</v>
      </c>
      <c r="B468" s="3" t="s">
        <v>1086</v>
      </c>
      <c r="C468" s="4" t="s">
        <v>49</v>
      </c>
      <c r="D468" s="4">
        <v>7.0000000000000007E-2</v>
      </c>
      <c r="E468" s="8">
        <v>5.98</v>
      </c>
      <c r="F468" s="4">
        <v>4.6900000000000004</v>
      </c>
      <c r="G468" s="1" t="s">
        <v>40</v>
      </c>
      <c r="H468" s="4" t="s">
        <v>73</v>
      </c>
      <c r="I468" s="4" t="s">
        <v>50</v>
      </c>
      <c r="J468" s="1" t="s">
        <v>80</v>
      </c>
      <c r="K468" s="4" t="s">
        <v>75</v>
      </c>
      <c r="L468" s="1" t="s">
        <v>231</v>
      </c>
      <c r="M468" s="4">
        <v>0.68</v>
      </c>
      <c r="N468" s="1" t="s">
        <v>34</v>
      </c>
      <c r="O468" s="4" t="s">
        <v>113</v>
      </c>
      <c r="P468" s="4" t="s">
        <v>114</v>
      </c>
      <c r="Q468" s="4" t="s">
        <v>115</v>
      </c>
      <c r="R468" s="4">
        <v>10170</v>
      </c>
      <c r="S468" s="2">
        <v>42045</v>
      </c>
      <c r="T468" s="2">
        <v>42050</v>
      </c>
      <c r="U468" s="6">
        <v>-24.44</v>
      </c>
      <c r="V468" s="4">
        <v>11</v>
      </c>
      <c r="W468" s="4">
        <v>73.44</v>
      </c>
      <c r="X468" s="4">
        <v>21636</v>
      </c>
      <c r="Y468" s="4">
        <f>DataSheet!$E468-DataSheet!$D468</f>
        <v>5.91</v>
      </c>
      <c r="Z468" s="1" t="str">
        <f>_xlfn.IFS(Table_1[[#This Row],[Region]]="Central","Chris",Table_1[[#This Row],[Region]]="East","Erin",Table_1[[#This Row],[Region]]="South","Sam",Table_1[[#This Row],[Region]]="West","William")</f>
        <v>Erin</v>
      </c>
    </row>
    <row r="469" spans="1:26" ht="14.4" x14ac:dyDescent="0.3">
      <c r="A469" s="4">
        <v>1340</v>
      </c>
      <c r="B469" s="3" t="s">
        <v>1086</v>
      </c>
      <c r="C469" s="4" t="s">
        <v>49</v>
      </c>
      <c r="D469" s="4">
        <v>0.02</v>
      </c>
      <c r="E469" s="8">
        <v>55.99</v>
      </c>
      <c r="F469" s="4">
        <v>3.3</v>
      </c>
      <c r="G469" s="1" t="s">
        <v>40</v>
      </c>
      <c r="H469" s="4" t="s">
        <v>73</v>
      </c>
      <c r="I469" s="4" t="s">
        <v>42</v>
      </c>
      <c r="J469" s="1" t="s">
        <v>137</v>
      </c>
      <c r="K469" s="4" t="s">
        <v>44</v>
      </c>
      <c r="L469" s="1" t="s">
        <v>1085</v>
      </c>
      <c r="M469" s="4">
        <v>0.59</v>
      </c>
      <c r="N469" s="1" t="s">
        <v>34</v>
      </c>
      <c r="O469" s="4" t="s">
        <v>113</v>
      </c>
      <c r="P469" s="4" t="s">
        <v>114</v>
      </c>
      <c r="Q469" s="4" t="s">
        <v>115</v>
      </c>
      <c r="R469" s="4">
        <v>10170</v>
      </c>
      <c r="S469" s="2">
        <v>42045</v>
      </c>
      <c r="T469" s="2">
        <v>42045</v>
      </c>
      <c r="U469" s="6">
        <v>366.50700000000001</v>
      </c>
      <c r="V469" s="4">
        <v>63</v>
      </c>
      <c r="W469" s="4">
        <v>2997.07</v>
      </c>
      <c r="X469" s="4">
        <v>21636</v>
      </c>
      <c r="Y469" s="4">
        <f>DataSheet!$E469-DataSheet!$D469</f>
        <v>55.97</v>
      </c>
      <c r="Z469" s="1" t="str">
        <f>_xlfn.IFS(Table_1[[#This Row],[Region]]="Central","Chris",Table_1[[#This Row],[Region]]="East","Erin",Table_1[[#This Row],[Region]]="South","Sam",Table_1[[#This Row],[Region]]="West","William")</f>
        <v>Erin</v>
      </c>
    </row>
    <row r="470" spans="1:26" ht="14.4" x14ac:dyDescent="0.3">
      <c r="A470" s="4">
        <v>1341</v>
      </c>
      <c r="B470" s="3" t="s">
        <v>1088</v>
      </c>
      <c r="C470" s="4" t="s">
        <v>49</v>
      </c>
      <c r="D470" s="4">
        <v>7.0000000000000007E-2</v>
      </c>
      <c r="E470" s="8">
        <v>5.98</v>
      </c>
      <c r="F470" s="4">
        <v>4.6900000000000004</v>
      </c>
      <c r="G470" s="1" t="s">
        <v>40</v>
      </c>
      <c r="H470" s="4" t="s">
        <v>73</v>
      </c>
      <c r="I470" s="4" t="s">
        <v>50</v>
      </c>
      <c r="J470" s="1" t="s">
        <v>80</v>
      </c>
      <c r="K470" s="4" t="s">
        <v>75</v>
      </c>
      <c r="L470" s="1" t="s">
        <v>231</v>
      </c>
      <c r="M470" s="4">
        <v>0.68</v>
      </c>
      <c r="N470" s="1" t="s">
        <v>34</v>
      </c>
      <c r="O470" s="4" t="s">
        <v>113</v>
      </c>
      <c r="P470" s="4" t="s">
        <v>322</v>
      </c>
      <c r="Q470" s="4" t="s">
        <v>1089</v>
      </c>
      <c r="R470" s="4">
        <v>17201</v>
      </c>
      <c r="S470" s="2">
        <v>42045</v>
      </c>
      <c r="T470" s="2">
        <v>42050</v>
      </c>
      <c r="U470" s="6">
        <v>-12.7088</v>
      </c>
      <c r="V470" s="4">
        <v>3</v>
      </c>
      <c r="W470" s="4">
        <v>20.03</v>
      </c>
      <c r="X470" s="4">
        <v>91244</v>
      </c>
      <c r="Y470" s="4">
        <f>DataSheet!$E470-DataSheet!$D470</f>
        <v>5.91</v>
      </c>
      <c r="Z470" s="1" t="str">
        <f>_xlfn.IFS(Table_1[[#This Row],[Region]]="Central","Chris",Table_1[[#This Row],[Region]]="East","Erin",Table_1[[#This Row],[Region]]="South","Sam",Table_1[[#This Row],[Region]]="West","William")</f>
        <v>Erin</v>
      </c>
    </row>
    <row r="471" spans="1:26" ht="14.4" x14ac:dyDescent="0.3">
      <c r="A471" s="4">
        <v>3004</v>
      </c>
      <c r="B471" s="3" t="s">
        <v>1090</v>
      </c>
      <c r="C471" s="4" t="s">
        <v>49</v>
      </c>
      <c r="D471" s="4">
        <v>0.08</v>
      </c>
      <c r="E471" s="8">
        <v>6.48</v>
      </c>
      <c r="F471" s="4">
        <v>6.81</v>
      </c>
      <c r="G471" s="1" t="s">
        <v>40</v>
      </c>
      <c r="H471" s="4" t="s">
        <v>96</v>
      </c>
      <c r="I471" s="4" t="s">
        <v>50</v>
      </c>
      <c r="J471" s="1" t="s">
        <v>90</v>
      </c>
      <c r="K471" s="4" t="s">
        <v>75</v>
      </c>
      <c r="L471" s="1" t="s">
        <v>1091</v>
      </c>
      <c r="M471" s="4">
        <v>0.36</v>
      </c>
      <c r="N471" s="1" t="s">
        <v>34</v>
      </c>
      <c r="O471" s="4" t="s">
        <v>61</v>
      </c>
      <c r="P471" s="4" t="s">
        <v>92</v>
      </c>
      <c r="Q471" s="4" t="s">
        <v>102</v>
      </c>
      <c r="R471" s="4">
        <v>90049</v>
      </c>
      <c r="S471" s="2">
        <v>42045</v>
      </c>
      <c r="T471" s="2">
        <v>42050</v>
      </c>
      <c r="U471" s="6">
        <v>-94.59</v>
      </c>
      <c r="V471" s="4">
        <v>58</v>
      </c>
      <c r="W471" s="4">
        <v>382.33</v>
      </c>
      <c r="X471" s="4">
        <v>54949</v>
      </c>
      <c r="Y471" s="4">
        <f>DataSheet!$E471-DataSheet!$D471</f>
        <v>6.4</v>
      </c>
      <c r="Z471" s="1" t="str">
        <f>_xlfn.IFS(Table_1[[#This Row],[Region]]="Central","Chris",Table_1[[#This Row],[Region]]="East","Erin",Table_1[[#This Row],[Region]]="South","Sam",Table_1[[#This Row],[Region]]="West","William")</f>
        <v>William</v>
      </c>
    </row>
    <row r="472" spans="1:26" ht="14.4" x14ac:dyDescent="0.3">
      <c r="A472" s="4">
        <v>3004</v>
      </c>
      <c r="B472" s="3" t="s">
        <v>1090</v>
      </c>
      <c r="C472" s="4" t="s">
        <v>49</v>
      </c>
      <c r="D472" s="4">
        <v>0.09</v>
      </c>
      <c r="E472" s="8">
        <v>20.98</v>
      </c>
      <c r="F472" s="4">
        <v>53.03</v>
      </c>
      <c r="G472" s="1" t="s">
        <v>28</v>
      </c>
      <c r="H472" s="4" t="s">
        <v>96</v>
      </c>
      <c r="I472" s="4" t="s">
        <v>50</v>
      </c>
      <c r="J472" s="1" t="s">
        <v>80</v>
      </c>
      <c r="K472" s="4" t="s">
        <v>59</v>
      </c>
      <c r="L472" s="1" t="s">
        <v>1092</v>
      </c>
      <c r="M472" s="4">
        <v>0.78</v>
      </c>
      <c r="N472" s="1" t="s">
        <v>34</v>
      </c>
      <c r="O472" s="4" t="s">
        <v>61</v>
      </c>
      <c r="P472" s="4" t="s">
        <v>92</v>
      </c>
      <c r="Q472" s="4" t="s">
        <v>102</v>
      </c>
      <c r="R472" s="4">
        <v>90049</v>
      </c>
      <c r="S472" s="2">
        <v>42045</v>
      </c>
      <c r="T472" s="2">
        <v>42052</v>
      </c>
      <c r="U472" s="6">
        <v>-293.74</v>
      </c>
      <c r="V472" s="4">
        <v>13</v>
      </c>
      <c r="W472" s="4">
        <v>356.61</v>
      </c>
      <c r="X472" s="4">
        <v>54949</v>
      </c>
      <c r="Y472" s="4">
        <f>DataSheet!$E472-DataSheet!$D472</f>
        <v>20.89</v>
      </c>
      <c r="Z472" s="1" t="str">
        <f>_xlfn.IFS(Table_1[[#This Row],[Region]]="Central","Chris",Table_1[[#This Row],[Region]]="East","Erin",Table_1[[#This Row],[Region]]="South","Sam",Table_1[[#This Row],[Region]]="West","William")</f>
        <v>William</v>
      </c>
    </row>
    <row r="473" spans="1:26" ht="14.4" x14ac:dyDescent="0.3">
      <c r="A473" s="4">
        <v>3006</v>
      </c>
      <c r="B473" s="3" t="s">
        <v>1093</v>
      </c>
      <c r="C473" s="4" t="s">
        <v>49</v>
      </c>
      <c r="D473" s="4">
        <v>0.08</v>
      </c>
      <c r="E473" s="8">
        <v>6.48</v>
      </c>
      <c r="F473" s="4">
        <v>6.81</v>
      </c>
      <c r="G473" s="1" t="s">
        <v>40</v>
      </c>
      <c r="H473" s="4" t="s">
        <v>96</v>
      </c>
      <c r="I473" s="4" t="s">
        <v>50</v>
      </c>
      <c r="J473" s="1" t="s">
        <v>90</v>
      </c>
      <c r="K473" s="4" t="s">
        <v>75</v>
      </c>
      <c r="L473" s="1" t="s">
        <v>1091</v>
      </c>
      <c r="M473" s="4">
        <v>0.36</v>
      </c>
      <c r="N473" s="1" t="s">
        <v>34</v>
      </c>
      <c r="O473" s="4" t="s">
        <v>61</v>
      </c>
      <c r="P473" s="4" t="s">
        <v>492</v>
      </c>
      <c r="Q473" s="4" t="s">
        <v>1094</v>
      </c>
      <c r="R473" s="4">
        <v>83402</v>
      </c>
      <c r="S473" s="2">
        <v>42045</v>
      </c>
      <c r="T473" s="2">
        <v>42050</v>
      </c>
      <c r="U473" s="6">
        <v>-49.186799999999998</v>
      </c>
      <c r="V473" s="4">
        <v>14</v>
      </c>
      <c r="W473" s="4">
        <v>92.29</v>
      </c>
      <c r="X473" s="4">
        <v>91388</v>
      </c>
      <c r="Y473" s="4">
        <f>DataSheet!$E473-DataSheet!$D473</f>
        <v>6.4</v>
      </c>
      <c r="Z473" s="1" t="str">
        <f>_xlfn.IFS(Table_1[[#This Row],[Region]]="Central","Chris",Table_1[[#This Row],[Region]]="East","Erin",Table_1[[#This Row],[Region]]="South","Sam",Table_1[[#This Row],[Region]]="West","William")</f>
        <v>William</v>
      </c>
    </row>
    <row r="474" spans="1:26" ht="14.4" x14ac:dyDescent="0.3">
      <c r="A474" s="4">
        <v>3006</v>
      </c>
      <c r="B474" s="3" t="s">
        <v>1093</v>
      </c>
      <c r="C474" s="4" t="s">
        <v>49</v>
      </c>
      <c r="D474" s="4">
        <v>0.09</v>
      </c>
      <c r="E474" s="8">
        <v>20.98</v>
      </c>
      <c r="F474" s="4">
        <v>53.03</v>
      </c>
      <c r="G474" s="1" t="s">
        <v>28</v>
      </c>
      <c r="H474" s="4" t="s">
        <v>96</v>
      </c>
      <c r="I474" s="4" t="s">
        <v>50</v>
      </c>
      <c r="J474" s="1" t="s">
        <v>80</v>
      </c>
      <c r="K474" s="4" t="s">
        <v>59</v>
      </c>
      <c r="L474" s="1" t="s">
        <v>1092</v>
      </c>
      <c r="M474" s="4">
        <v>0.78</v>
      </c>
      <c r="N474" s="1" t="s">
        <v>34</v>
      </c>
      <c r="O474" s="4" t="s">
        <v>61</v>
      </c>
      <c r="P474" s="4" t="s">
        <v>492</v>
      </c>
      <c r="Q474" s="4" t="s">
        <v>1094</v>
      </c>
      <c r="R474" s="4">
        <v>83402</v>
      </c>
      <c r="S474" s="2">
        <v>42045</v>
      </c>
      <c r="T474" s="2">
        <v>42052</v>
      </c>
      <c r="U474" s="6">
        <v>-152.7448</v>
      </c>
      <c r="V474" s="4">
        <v>3</v>
      </c>
      <c r="W474" s="4">
        <v>82.29</v>
      </c>
      <c r="X474" s="4">
        <v>91388</v>
      </c>
      <c r="Y474" s="4">
        <f>DataSheet!$E474-DataSheet!$D474</f>
        <v>20.89</v>
      </c>
      <c r="Z474" s="1" t="str">
        <f>_xlfn.IFS(Table_1[[#This Row],[Region]]="Central","Chris",Table_1[[#This Row],[Region]]="East","Erin",Table_1[[#This Row],[Region]]="South","Sam",Table_1[[#This Row],[Region]]="West","William")</f>
        <v>William</v>
      </c>
    </row>
    <row r="475" spans="1:26" ht="14.4" x14ac:dyDescent="0.3">
      <c r="A475" s="4">
        <v>1132</v>
      </c>
      <c r="B475" s="3" t="s">
        <v>1095</v>
      </c>
      <c r="C475" s="4" t="s">
        <v>118</v>
      </c>
      <c r="D475" s="4">
        <v>0.06</v>
      </c>
      <c r="E475" s="8">
        <v>6.37</v>
      </c>
      <c r="F475" s="4">
        <v>5.19</v>
      </c>
      <c r="G475" s="1" t="s">
        <v>40</v>
      </c>
      <c r="H475" s="4" t="s">
        <v>96</v>
      </c>
      <c r="I475" s="4" t="s">
        <v>50</v>
      </c>
      <c r="J475" s="1" t="s">
        <v>74</v>
      </c>
      <c r="K475" s="4" t="s">
        <v>75</v>
      </c>
      <c r="L475" s="1" t="s">
        <v>909</v>
      </c>
      <c r="M475" s="4">
        <v>0.38</v>
      </c>
      <c r="N475" s="1" t="s">
        <v>34</v>
      </c>
      <c r="O475" s="4" t="s">
        <v>54</v>
      </c>
      <c r="P475" s="4" t="s">
        <v>189</v>
      </c>
      <c r="Q475" s="4" t="s">
        <v>1096</v>
      </c>
      <c r="R475" s="4">
        <v>76039</v>
      </c>
      <c r="S475" s="2">
        <v>42045</v>
      </c>
      <c r="T475" s="2">
        <v>42046</v>
      </c>
      <c r="U475" s="6">
        <v>-48.219499999999996</v>
      </c>
      <c r="V475" s="4">
        <v>6</v>
      </c>
      <c r="W475" s="4">
        <v>37.700000000000003</v>
      </c>
      <c r="X475" s="4">
        <v>88101</v>
      </c>
      <c r="Y475" s="4">
        <f>DataSheet!$E475-DataSheet!$D475</f>
        <v>6.3100000000000005</v>
      </c>
      <c r="Z475" s="1" t="str">
        <f>_xlfn.IFS(Table_1[[#This Row],[Region]]="Central","Chris",Table_1[[#This Row],[Region]]="East","Erin",Table_1[[#This Row],[Region]]="South","Sam",Table_1[[#This Row],[Region]]="West","William")</f>
        <v>Chris</v>
      </c>
    </row>
    <row r="476" spans="1:26" ht="14.4" x14ac:dyDescent="0.3">
      <c r="A476" s="4">
        <v>2145</v>
      </c>
      <c r="B476" s="3" t="s">
        <v>1097</v>
      </c>
      <c r="C476" s="4" t="s">
        <v>118</v>
      </c>
      <c r="D476" s="4">
        <v>0</v>
      </c>
      <c r="E476" s="8">
        <v>20.28</v>
      </c>
      <c r="F476" s="4">
        <v>14.39</v>
      </c>
      <c r="G476" s="1" t="s">
        <v>40</v>
      </c>
      <c r="H476" s="4" t="s">
        <v>96</v>
      </c>
      <c r="I476" s="4" t="s">
        <v>30</v>
      </c>
      <c r="J476" s="1" t="s">
        <v>128</v>
      </c>
      <c r="K476" s="4" t="s">
        <v>75</v>
      </c>
      <c r="L476" s="1" t="s">
        <v>712</v>
      </c>
      <c r="M476" s="4">
        <v>0.47</v>
      </c>
      <c r="N476" s="1" t="s">
        <v>34</v>
      </c>
      <c r="O476" s="4" t="s">
        <v>35</v>
      </c>
      <c r="P476" s="4" t="s">
        <v>125</v>
      </c>
      <c r="Q476" s="4" t="s">
        <v>1098</v>
      </c>
      <c r="R476" s="4">
        <v>33311</v>
      </c>
      <c r="S476" s="2">
        <v>42045</v>
      </c>
      <c r="T476" s="2">
        <v>42047</v>
      </c>
      <c r="U476" s="6">
        <v>15.678000000000001</v>
      </c>
      <c r="V476" s="4">
        <v>11</v>
      </c>
      <c r="W476" s="4">
        <v>237.83</v>
      </c>
      <c r="X476" s="4">
        <v>87072</v>
      </c>
      <c r="Y476" s="4">
        <f>DataSheet!$E476-DataSheet!$D476</f>
        <v>20.28</v>
      </c>
      <c r="Z476" s="1" t="str">
        <f>_xlfn.IFS(Table_1[[#This Row],[Region]]="Central","Chris",Table_1[[#This Row],[Region]]="East","Erin",Table_1[[#This Row],[Region]]="South","Sam",Table_1[[#This Row],[Region]]="West","William")</f>
        <v>Sam</v>
      </c>
    </row>
    <row r="477" spans="1:26" ht="14.4" x14ac:dyDescent="0.3">
      <c r="A477" s="4">
        <v>1633</v>
      </c>
      <c r="B477" s="3" t="s">
        <v>1099</v>
      </c>
      <c r="C477" s="4" t="s">
        <v>72</v>
      </c>
      <c r="D477" s="4">
        <v>0.03</v>
      </c>
      <c r="E477" s="8">
        <v>5.98</v>
      </c>
      <c r="F477" s="4">
        <v>3.85</v>
      </c>
      <c r="G477" s="1" t="s">
        <v>40</v>
      </c>
      <c r="H477" s="4" t="s">
        <v>73</v>
      </c>
      <c r="I477" s="4" t="s">
        <v>42</v>
      </c>
      <c r="J477" s="1" t="s">
        <v>43</v>
      </c>
      <c r="K477" s="4" t="s">
        <v>44</v>
      </c>
      <c r="L477" s="1" t="s">
        <v>1100</v>
      </c>
      <c r="M477" s="4">
        <v>0.68</v>
      </c>
      <c r="N477" s="1" t="s">
        <v>34</v>
      </c>
      <c r="O477" s="4" t="s">
        <v>35</v>
      </c>
      <c r="P477" s="4" t="s">
        <v>36</v>
      </c>
      <c r="Q477" s="4" t="s">
        <v>1101</v>
      </c>
      <c r="R477" s="4">
        <v>38637</v>
      </c>
      <c r="S477" s="2">
        <v>42045</v>
      </c>
      <c r="T477" s="2">
        <v>42047</v>
      </c>
      <c r="U477" s="6">
        <v>-76.106800000000007</v>
      </c>
      <c r="V477" s="4">
        <v>6</v>
      </c>
      <c r="W477" s="4">
        <v>38.54</v>
      </c>
      <c r="X477" s="4">
        <v>90531</v>
      </c>
      <c r="Y477" s="4">
        <f>DataSheet!$E477-DataSheet!$D477</f>
        <v>5.95</v>
      </c>
      <c r="Z477" s="1" t="str">
        <f>_xlfn.IFS(Table_1[[#This Row],[Region]]="Central","Chris",Table_1[[#This Row],[Region]]="East","Erin",Table_1[[#This Row],[Region]]="South","Sam",Table_1[[#This Row],[Region]]="West","William")</f>
        <v>Sam</v>
      </c>
    </row>
    <row r="478" spans="1:26" ht="14.4" x14ac:dyDescent="0.3">
      <c r="A478" s="4">
        <v>2302</v>
      </c>
      <c r="B478" s="3" t="s">
        <v>153</v>
      </c>
      <c r="C478" s="4" t="s">
        <v>27</v>
      </c>
      <c r="D478" s="4">
        <v>7.0000000000000007E-2</v>
      </c>
      <c r="E478" s="8">
        <v>270.98</v>
      </c>
      <c r="F478" s="4">
        <v>50</v>
      </c>
      <c r="G478" s="1" t="s">
        <v>28</v>
      </c>
      <c r="H478" s="4" t="s">
        <v>96</v>
      </c>
      <c r="I478" s="4" t="s">
        <v>30</v>
      </c>
      <c r="J478" s="1" t="s">
        <v>111</v>
      </c>
      <c r="K478" s="4" t="s">
        <v>59</v>
      </c>
      <c r="L478" s="1" t="s">
        <v>1102</v>
      </c>
      <c r="M478" s="4">
        <v>0.77</v>
      </c>
      <c r="N478" s="1" t="s">
        <v>34</v>
      </c>
      <c r="O478" s="4" t="s">
        <v>35</v>
      </c>
      <c r="P478" s="4" t="s">
        <v>125</v>
      </c>
      <c r="Q478" s="4" t="s">
        <v>156</v>
      </c>
      <c r="R478" s="4">
        <v>32404</v>
      </c>
      <c r="S478" s="2">
        <v>42046</v>
      </c>
      <c r="T478" s="2">
        <v>42048</v>
      </c>
      <c r="U478" s="6">
        <v>27.725999999999999</v>
      </c>
      <c r="V478" s="4">
        <v>9</v>
      </c>
      <c r="W478" s="4">
        <v>2439.37</v>
      </c>
      <c r="X478" s="4">
        <v>87695</v>
      </c>
      <c r="Y478" s="4">
        <f>DataSheet!$E478-DataSheet!$D478</f>
        <v>270.91000000000003</v>
      </c>
      <c r="Z478" s="1" t="str">
        <f>_xlfn.IFS(Table_1[[#This Row],[Region]]="Central","Chris",Table_1[[#This Row],[Region]]="East","Erin",Table_1[[#This Row],[Region]]="South","Sam",Table_1[[#This Row],[Region]]="West","William")</f>
        <v>Sam</v>
      </c>
    </row>
    <row r="479" spans="1:26" ht="14.4" x14ac:dyDescent="0.3">
      <c r="A479" s="4">
        <v>2303</v>
      </c>
      <c r="B479" s="3" t="s">
        <v>158</v>
      </c>
      <c r="C479" s="4" t="s">
        <v>27</v>
      </c>
      <c r="D479" s="4">
        <v>7.0000000000000007E-2</v>
      </c>
      <c r="E479" s="8">
        <v>270.98</v>
      </c>
      <c r="F479" s="4">
        <v>50</v>
      </c>
      <c r="G479" s="1" t="s">
        <v>28</v>
      </c>
      <c r="H479" s="4" t="s">
        <v>96</v>
      </c>
      <c r="I479" s="4" t="s">
        <v>30</v>
      </c>
      <c r="J479" s="1" t="s">
        <v>111</v>
      </c>
      <c r="K479" s="4" t="s">
        <v>59</v>
      </c>
      <c r="L479" s="1" t="s">
        <v>1102</v>
      </c>
      <c r="M479" s="4">
        <v>0.77</v>
      </c>
      <c r="N479" s="1" t="s">
        <v>34</v>
      </c>
      <c r="O479" s="4" t="s">
        <v>113</v>
      </c>
      <c r="P479" s="4" t="s">
        <v>114</v>
      </c>
      <c r="Q479" s="4" t="s">
        <v>115</v>
      </c>
      <c r="R479" s="4">
        <v>10011</v>
      </c>
      <c r="S479" s="2">
        <v>42046</v>
      </c>
      <c r="T479" s="2">
        <v>42048</v>
      </c>
      <c r="U479" s="6">
        <v>-96.05</v>
      </c>
      <c r="V479" s="4">
        <v>36</v>
      </c>
      <c r="W479" s="4">
        <v>9757.48</v>
      </c>
      <c r="X479" s="4">
        <v>47493</v>
      </c>
      <c r="Y479" s="4">
        <f>DataSheet!$E479-DataSheet!$D479</f>
        <v>270.91000000000003</v>
      </c>
      <c r="Z479" s="1" t="str">
        <f>_xlfn.IFS(Table_1[[#This Row],[Region]]="Central","Chris",Table_1[[#This Row],[Region]]="East","Erin",Table_1[[#This Row],[Region]]="South","Sam",Table_1[[#This Row],[Region]]="West","William")</f>
        <v>Erin</v>
      </c>
    </row>
    <row r="480" spans="1:26" ht="14.4" x14ac:dyDescent="0.3">
      <c r="A480" s="4">
        <v>1354</v>
      </c>
      <c r="B480" s="3" t="s">
        <v>1103</v>
      </c>
      <c r="C480" s="4" t="s">
        <v>39</v>
      </c>
      <c r="D480" s="4">
        <v>0.1</v>
      </c>
      <c r="E480" s="8">
        <v>4.13</v>
      </c>
      <c r="F480" s="4">
        <v>0.99</v>
      </c>
      <c r="G480" s="1" t="s">
        <v>40</v>
      </c>
      <c r="H480" s="4" t="s">
        <v>41</v>
      </c>
      <c r="I480" s="4" t="s">
        <v>50</v>
      </c>
      <c r="J480" s="1" t="s">
        <v>154</v>
      </c>
      <c r="K480" s="4" t="s">
        <v>75</v>
      </c>
      <c r="L480" s="1" t="s">
        <v>328</v>
      </c>
      <c r="M480" s="4">
        <v>0.39</v>
      </c>
      <c r="N480" s="1" t="s">
        <v>34</v>
      </c>
      <c r="O480" s="4" t="s">
        <v>54</v>
      </c>
      <c r="P480" s="4" t="s">
        <v>189</v>
      </c>
      <c r="Q480" s="4" t="s">
        <v>1104</v>
      </c>
      <c r="R480" s="4">
        <v>76086</v>
      </c>
      <c r="S480" s="2">
        <v>42046</v>
      </c>
      <c r="T480" s="2">
        <v>42046</v>
      </c>
      <c r="U480" s="6">
        <v>-1.0711999999999999</v>
      </c>
      <c r="V480" s="4">
        <v>2</v>
      </c>
      <c r="W480" s="4">
        <v>8.3000000000000007</v>
      </c>
      <c r="X480" s="4">
        <v>91209</v>
      </c>
      <c r="Y480" s="4">
        <f>DataSheet!$E480-DataSheet!$D480</f>
        <v>4.03</v>
      </c>
      <c r="Z480" s="1" t="str">
        <f>_xlfn.IFS(Table_1[[#This Row],[Region]]="Central","Chris",Table_1[[#This Row],[Region]]="East","Erin",Table_1[[#This Row],[Region]]="South","Sam",Table_1[[#This Row],[Region]]="West","William")</f>
        <v>Chris</v>
      </c>
    </row>
    <row r="481" spans="1:26" ht="14.4" x14ac:dyDescent="0.3">
      <c r="A481" s="4">
        <v>1354</v>
      </c>
      <c r="B481" s="3" t="s">
        <v>1103</v>
      </c>
      <c r="C481" s="4" t="s">
        <v>39</v>
      </c>
      <c r="D481" s="4">
        <v>0.04</v>
      </c>
      <c r="E481" s="8">
        <v>4.9800000000000004</v>
      </c>
      <c r="F481" s="4">
        <v>0.49</v>
      </c>
      <c r="G481" s="1" t="s">
        <v>40</v>
      </c>
      <c r="H481" s="4" t="s">
        <v>41</v>
      </c>
      <c r="I481" s="4" t="s">
        <v>50</v>
      </c>
      <c r="J481" s="1" t="s">
        <v>154</v>
      </c>
      <c r="K481" s="4" t="s">
        <v>75</v>
      </c>
      <c r="L481" s="1" t="s">
        <v>1105</v>
      </c>
      <c r="M481" s="4">
        <v>0.39</v>
      </c>
      <c r="N481" s="1" t="s">
        <v>34</v>
      </c>
      <c r="O481" s="4" t="s">
        <v>54</v>
      </c>
      <c r="P481" s="4" t="s">
        <v>189</v>
      </c>
      <c r="Q481" s="4" t="s">
        <v>1104</v>
      </c>
      <c r="R481" s="4">
        <v>76086</v>
      </c>
      <c r="S481" s="2">
        <v>42046</v>
      </c>
      <c r="T481" s="2">
        <v>42048</v>
      </c>
      <c r="U481" s="6">
        <v>4.4104000000000001</v>
      </c>
      <c r="V481" s="4">
        <v>2</v>
      </c>
      <c r="W481" s="4">
        <v>10.039999999999999</v>
      </c>
      <c r="X481" s="4">
        <v>91209</v>
      </c>
      <c r="Y481" s="4">
        <f>DataSheet!$E481-DataSheet!$D481</f>
        <v>4.9400000000000004</v>
      </c>
      <c r="Z481" s="1" t="str">
        <f>_xlfn.IFS(Table_1[[#This Row],[Region]]="Central","Chris",Table_1[[#This Row],[Region]]="East","Erin",Table_1[[#This Row],[Region]]="South","Sam",Table_1[[#This Row],[Region]]="West","William")</f>
        <v>Chris</v>
      </c>
    </row>
    <row r="482" spans="1:26" ht="14.4" x14ac:dyDescent="0.3">
      <c r="A482" s="4">
        <v>2072</v>
      </c>
      <c r="B482" s="3" t="s">
        <v>922</v>
      </c>
      <c r="C482" s="4" t="s">
        <v>39</v>
      </c>
      <c r="D482" s="4">
        <v>0.09</v>
      </c>
      <c r="E482" s="8">
        <v>260.98</v>
      </c>
      <c r="F482" s="4">
        <v>41.91</v>
      </c>
      <c r="G482" s="1" t="s">
        <v>28</v>
      </c>
      <c r="H482" s="4" t="s">
        <v>96</v>
      </c>
      <c r="I482" s="4" t="s">
        <v>30</v>
      </c>
      <c r="J482" s="1" t="s">
        <v>119</v>
      </c>
      <c r="K482" s="4" t="s">
        <v>32</v>
      </c>
      <c r="L482" s="1" t="s">
        <v>437</v>
      </c>
      <c r="M482" s="4">
        <v>0.59</v>
      </c>
      <c r="N482" s="1" t="s">
        <v>34</v>
      </c>
      <c r="O482" s="4" t="s">
        <v>54</v>
      </c>
      <c r="P482" s="4" t="s">
        <v>291</v>
      </c>
      <c r="Q482" s="4" t="s">
        <v>924</v>
      </c>
      <c r="R482" s="4">
        <v>48505</v>
      </c>
      <c r="S482" s="2">
        <v>42046</v>
      </c>
      <c r="T482" s="2">
        <v>42048</v>
      </c>
      <c r="U482" s="6">
        <v>1307.2692</v>
      </c>
      <c r="V482" s="4">
        <v>14</v>
      </c>
      <c r="W482" s="4">
        <v>3377.06</v>
      </c>
      <c r="X482" s="4">
        <v>88556</v>
      </c>
      <c r="Y482" s="4">
        <f>DataSheet!$E482-DataSheet!$D482</f>
        <v>260.89000000000004</v>
      </c>
      <c r="Z482" s="1" t="str">
        <f>_xlfn.IFS(Table_1[[#This Row],[Region]]="Central","Chris",Table_1[[#This Row],[Region]]="East","Erin",Table_1[[#This Row],[Region]]="South","Sam",Table_1[[#This Row],[Region]]="West","William")</f>
        <v>Chris</v>
      </c>
    </row>
    <row r="483" spans="1:26" ht="14.4" x14ac:dyDescent="0.3">
      <c r="A483" s="4">
        <v>2072</v>
      </c>
      <c r="B483" s="3" t="s">
        <v>922</v>
      </c>
      <c r="C483" s="4" t="s">
        <v>39</v>
      </c>
      <c r="D483" s="4">
        <v>0.01</v>
      </c>
      <c r="E483" s="8">
        <v>10.52</v>
      </c>
      <c r="F483" s="4">
        <v>7.94</v>
      </c>
      <c r="G483" s="1" t="s">
        <v>40</v>
      </c>
      <c r="H483" s="4" t="s">
        <v>96</v>
      </c>
      <c r="I483" s="4" t="s">
        <v>30</v>
      </c>
      <c r="J483" s="1" t="s">
        <v>128</v>
      </c>
      <c r="K483" s="4" t="s">
        <v>44</v>
      </c>
      <c r="L483" s="1" t="s">
        <v>1106</v>
      </c>
      <c r="M483" s="4">
        <v>0.52</v>
      </c>
      <c r="N483" s="1" t="s">
        <v>34</v>
      </c>
      <c r="O483" s="4" t="s">
        <v>54</v>
      </c>
      <c r="P483" s="4" t="s">
        <v>291</v>
      </c>
      <c r="Q483" s="4" t="s">
        <v>924</v>
      </c>
      <c r="R483" s="4">
        <v>48505</v>
      </c>
      <c r="S483" s="2">
        <v>42046</v>
      </c>
      <c r="T483" s="2">
        <v>42048</v>
      </c>
      <c r="U483" s="6">
        <v>-15.8184</v>
      </c>
      <c r="V483" s="4">
        <v>11</v>
      </c>
      <c r="W483" s="4">
        <v>123.93</v>
      </c>
      <c r="X483" s="4">
        <v>88556</v>
      </c>
      <c r="Y483" s="4">
        <f>DataSheet!$E483-DataSheet!$D483</f>
        <v>10.51</v>
      </c>
      <c r="Z483" s="1" t="str">
        <f>_xlfn.IFS(Table_1[[#This Row],[Region]]="Central","Chris",Table_1[[#This Row],[Region]]="East","Erin",Table_1[[#This Row],[Region]]="South","Sam",Table_1[[#This Row],[Region]]="West","William")</f>
        <v>Chris</v>
      </c>
    </row>
    <row r="484" spans="1:26" ht="14.4" x14ac:dyDescent="0.3">
      <c r="A484" s="4">
        <v>2072</v>
      </c>
      <c r="B484" s="3" t="s">
        <v>922</v>
      </c>
      <c r="C484" s="4" t="s">
        <v>39</v>
      </c>
      <c r="D484" s="4">
        <v>0.02</v>
      </c>
      <c r="E484" s="8">
        <v>5.98</v>
      </c>
      <c r="F484" s="4">
        <v>7.5</v>
      </c>
      <c r="G484" s="1" t="s">
        <v>89</v>
      </c>
      <c r="H484" s="4" t="s">
        <v>96</v>
      </c>
      <c r="I484" s="4" t="s">
        <v>50</v>
      </c>
      <c r="J484" s="1" t="s">
        <v>90</v>
      </c>
      <c r="K484" s="4" t="s">
        <v>75</v>
      </c>
      <c r="L484" s="1" t="s">
        <v>1107</v>
      </c>
      <c r="M484" s="4">
        <v>0.4</v>
      </c>
      <c r="N484" s="1" t="s">
        <v>34</v>
      </c>
      <c r="O484" s="4" t="s">
        <v>54</v>
      </c>
      <c r="P484" s="4" t="s">
        <v>291</v>
      </c>
      <c r="Q484" s="4" t="s">
        <v>924</v>
      </c>
      <c r="R484" s="4">
        <v>48505</v>
      </c>
      <c r="S484" s="2">
        <v>42046</v>
      </c>
      <c r="T484" s="2">
        <v>42048</v>
      </c>
      <c r="U484" s="6">
        <v>-55.8324</v>
      </c>
      <c r="V484" s="4">
        <v>14</v>
      </c>
      <c r="W484" s="4">
        <v>93.96</v>
      </c>
      <c r="X484" s="4">
        <v>88556</v>
      </c>
      <c r="Y484" s="4">
        <f>DataSheet!$E484-DataSheet!$D484</f>
        <v>5.9600000000000009</v>
      </c>
      <c r="Z484" s="1" t="str">
        <f>_xlfn.IFS(Table_1[[#This Row],[Region]]="Central","Chris",Table_1[[#This Row],[Region]]="East","Erin",Table_1[[#This Row],[Region]]="South","Sam",Table_1[[#This Row],[Region]]="West","William")</f>
        <v>Chris</v>
      </c>
    </row>
    <row r="485" spans="1:26" ht="14.4" x14ac:dyDescent="0.3">
      <c r="A485" s="4">
        <v>2489</v>
      </c>
      <c r="B485" s="3" t="s">
        <v>453</v>
      </c>
      <c r="C485" s="4" t="s">
        <v>39</v>
      </c>
      <c r="D485" s="4">
        <v>0.01</v>
      </c>
      <c r="E485" s="8">
        <v>2036.48</v>
      </c>
      <c r="F485" s="4">
        <v>14.7</v>
      </c>
      <c r="G485" s="1" t="s">
        <v>28</v>
      </c>
      <c r="H485" s="4" t="s">
        <v>41</v>
      </c>
      <c r="I485" s="4" t="s">
        <v>42</v>
      </c>
      <c r="J485" s="1" t="s">
        <v>58</v>
      </c>
      <c r="K485" s="4" t="s">
        <v>59</v>
      </c>
      <c r="L485" s="1" t="s">
        <v>60</v>
      </c>
      <c r="M485" s="4">
        <v>0.55000000000000004</v>
      </c>
      <c r="N485" s="1" t="s">
        <v>34</v>
      </c>
      <c r="O485" s="4" t="s">
        <v>61</v>
      </c>
      <c r="P485" s="4" t="s">
        <v>92</v>
      </c>
      <c r="Q485" s="4" t="s">
        <v>455</v>
      </c>
      <c r="R485" s="4">
        <v>94521</v>
      </c>
      <c r="S485" s="2">
        <v>42046</v>
      </c>
      <c r="T485" s="2">
        <v>42048</v>
      </c>
      <c r="U485" s="6">
        <v>-1596.7457999999999</v>
      </c>
      <c r="V485" s="4">
        <v>2</v>
      </c>
      <c r="W485" s="4">
        <v>3786.84</v>
      </c>
      <c r="X485" s="4">
        <v>86883</v>
      </c>
      <c r="Y485" s="4">
        <f>DataSheet!$E485-DataSheet!$D485</f>
        <v>2036.47</v>
      </c>
      <c r="Z485" s="1" t="str">
        <f>_xlfn.IFS(Table_1[[#This Row],[Region]]="Central","Chris",Table_1[[#This Row],[Region]]="East","Erin",Table_1[[#This Row],[Region]]="South","Sam",Table_1[[#This Row],[Region]]="West","William")</f>
        <v>William</v>
      </c>
    </row>
    <row r="486" spans="1:26" ht="14.4" x14ac:dyDescent="0.3">
      <c r="A486" s="4">
        <v>2778</v>
      </c>
      <c r="B486" s="3" t="s">
        <v>1108</v>
      </c>
      <c r="C486" s="4" t="s">
        <v>39</v>
      </c>
      <c r="D486" s="4">
        <v>0.05</v>
      </c>
      <c r="E486" s="8">
        <v>205.99</v>
      </c>
      <c r="F486" s="4">
        <v>8.99</v>
      </c>
      <c r="G486" s="1" t="s">
        <v>89</v>
      </c>
      <c r="H486" s="4" t="s">
        <v>41</v>
      </c>
      <c r="I486" s="4" t="s">
        <v>42</v>
      </c>
      <c r="J486" s="1" t="s">
        <v>137</v>
      </c>
      <c r="K486" s="4" t="s">
        <v>75</v>
      </c>
      <c r="L486" s="1" t="s">
        <v>1109</v>
      </c>
      <c r="M486" s="4">
        <v>0.57999999999999996</v>
      </c>
      <c r="N486" s="1" t="s">
        <v>34</v>
      </c>
      <c r="O486" s="4" t="s">
        <v>35</v>
      </c>
      <c r="P486" s="4" t="s">
        <v>99</v>
      </c>
      <c r="Q486" s="4" t="s">
        <v>1110</v>
      </c>
      <c r="R486" s="4">
        <v>28403</v>
      </c>
      <c r="S486" s="2">
        <v>42046</v>
      </c>
      <c r="T486" s="2">
        <v>42047</v>
      </c>
      <c r="U486" s="6">
        <v>111.05249999999999</v>
      </c>
      <c r="V486" s="4">
        <v>12</v>
      </c>
      <c r="W486" s="4">
        <v>2118.9899999999998</v>
      </c>
      <c r="X486" s="4">
        <v>87160</v>
      </c>
      <c r="Y486" s="4">
        <f>DataSheet!$E486-DataSheet!$D486</f>
        <v>205.94</v>
      </c>
      <c r="Z486" s="1" t="str">
        <f>_xlfn.IFS(Table_1[[#This Row],[Region]]="Central","Chris",Table_1[[#This Row],[Region]]="East","Erin",Table_1[[#This Row],[Region]]="South","Sam",Table_1[[#This Row],[Region]]="West","William")</f>
        <v>Sam</v>
      </c>
    </row>
    <row r="487" spans="1:26" ht="14.4" x14ac:dyDescent="0.3">
      <c r="A487" s="4">
        <v>2778</v>
      </c>
      <c r="B487" s="3" t="s">
        <v>1108</v>
      </c>
      <c r="C487" s="4" t="s">
        <v>39</v>
      </c>
      <c r="D487" s="4">
        <v>0.08</v>
      </c>
      <c r="E487" s="8">
        <v>205.99</v>
      </c>
      <c r="F487" s="4">
        <v>8.99</v>
      </c>
      <c r="G487" s="1" t="s">
        <v>40</v>
      </c>
      <c r="H487" s="4" t="s">
        <v>41</v>
      </c>
      <c r="I487" s="4" t="s">
        <v>42</v>
      </c>
      <c r="J487" s="1" t="s">
        <v>137</v>
      </c>
      <c r="K487" s="4" t="s">
        <v>75</v>
      </c>
      <c r="L487" s="1" t="s">
        <v>665</v>
      </c>
      <c r="M487" s="4">
        <v>0.56000000000000005</v>
      </c>
      <c r="N487" s="1" t="s">
        <v>34</v>
      </c>
      <c r="O487" s="4" t="s">
        <v>35</v>
      </c>
      <c r="P487" s="4" t="s">
        <v>99</v>
      </c>
      <c r="Q487" s="4" t="s">
        <v>1110</v>
      </c>
      <c r="R487" s="4">
        <v>28403</v>
      </c>
      <c r="S487" s="2">
        <v>42046</v>
      </c>
      <c r="T487" s="2">
        <v>42047</v>
      </c>
      <c r="U487" s="6">
        <v>-1963.752</v>
      </c>
      <c r="V487" s="4">
        <v>5</v>
      </c>
      <c r="W487" s="4">
        <v>837.64</v>
      </c>
      <c r="X487" s="4">
        <v>87160</v>
      </c>
      <c r="Y487" s="4">
        <f>DataSheet!$E487-DataSheet!$D487</f>
        <v>205.91</v>
      </c>
      <c r="Z487" s="1" t="str">
        <f>_xlfn.IFS(Table_1[[#This Row],[Region]]="Central","Chris",Table_1[[#This Row],[Region]]="East","Erin",Table_1[[#This Row],[Region]]="South","Sam",Table_1[[#This Row],[Region]]="West","William")</f>
        <v>Sam</v>
      </c>
    </row>
    <row r="488" spans="1:26" ht="14.4" x14ac:dyDescent="0.3">
      <c r="A488" s="4">
        <v>1815</v>
      </c>
      <c r="B488" s="3" t="s">
        <v>1111</v>
      </c>
      <c r="C488" s="4" t="s">
        <v>118</v>
      </c>
      <c r="D488" s="4">
        <v>0.06</v>
      </c>
      <c r="E488" s="8">
        <v>90.97</v>
      </c>
      <c r="F488" s="4">
        <v>14</v>
      </c>
      <c r="G488" s="1" t="s">
        <v>28</v>
      </c>
      <c r="H488" s="4" t="s">
        <v>73</v>
      </c>
      <c r="I488" s="4" t="s">
        <v>42</v>
      </c>
      <c r="J488" s="1" t="s">
        <v>58</v>
      </c>
      <c r="K488" s="4" t="s">
        <v>59</v>
      </c>
      <c r="L488" s="1" t="s">
        <v>1112</v>
      </c>
      <c r="M488" s="4">
        <v>0.36</v>
      </c>
      <c r="N488" s="1" t="s">
        <v>34</v>
      </c>
      <c r="O488" s="4" t="s">
        <v>35</v>
      </c>
      <c r="P488" s="4" t="s">
        <v>36</v>
      </c>
      <c r="Q488" s="4" t="s">
        <v>1113</v>
      </c>
      <c r="R488" s="4">
        <v>39208</v>
      </c>
      <c r="S488" s="2">
        <v>42046</v>
      </c>
      <c r="T488" s="2">
        <v>42047</v>
      </c>
      <c r="U488" s="6">
        <v>47.334000000000003</v>
      </c>
      <c r="V488" s="4">
        <v>14</v>
      </c>
      <c r="W488" s="4">
        <v>1263.3499999999999</v>
      </c>
      <c r="X488" s="4">
        <v>90525</v>
      </c>
      <c r="Y488" s="4">
        <f>DataSheet!$E488-DataSheet!$D488</f>
        <v>90.91</v>
      </c>
      <c r="Z488" s="1" t="str">
        <f>_xlfn.IFS(Table_1[[#This Row],[Region]]="Central","Chris",Table_1[[#This Row],[Region]]="East","Erin",Table_1[[#This Row],[Region]]="South","Sam",Table_1[[#This Row],[Region]]="West","William")</f>
        <v>Sam</v>
      </c>
    </row>
    <row r="489" spans="1:26" ht="14.4" x14ac:dyDescent="0.3">
      <c r="A489" s="4">
        <v>757</v>
      </c>
      <c r="B489" s="3" t="s">
        <v>1114</v>
      </c>
      <c r="C489" s="4" t="s">
        <v>72</v>
      </c>
      <c r="D489" s="4">
        <v>0.03</v>
      </c>
      <c r="E489" s="8">
        <v>37.94</v>
      </c>
      <c r="F489" s="4">
        <v>5.08</v>
      </c>
      <c r="G489" s="1" t="s">
        <v>40</v>
      </c>
      <c r="H489" s="4" t="s">
        <v>73</v>
      </c>
      <c r="I489" s="4" t="s">
        <v>50</v>
      </c>
      <c r="J489" s="1" t="s">
        <v>90</v>
      </c>
      <c r="K489" s="4" t="s">
        <v>52</v>
      </c>
      <c r="L489" s="1" t="s">
        <v>1115</v>
      </c>
      <c r="M489" s="4">
        <v>0.38</v>
      </c>
      <c r="N489" s="1" t="s">
        <v>34</v>
      </c>
      <c r="O489" s="4" t="s">
        <v>61</v>
      </c>
      <c r="P489" s="4" t="s">
        <v>141</v>
      </c>
      <c r="Q489" s="4" t="s">
        <v>1116</v>
      </c>
      <c r="R489" s="4">
        <v>97062</v>
      </c>
      <c r="S489" s="2">
        <v>42046</v>
      </c>
      <c r="T489" s="2">
        <v>42048</v>
      </c>
      <c r="U489" s="6">
        <v>-7.5244</v>
      </c>
      <c r="V489" s="4">
        <v>1</v>
      </c>
      <c r="W489" s="4">
        <v>39.97</v>
      </c>
      <c r="X489" s="4">
        <v>90258</v>
      </c>
      <c r="Y489" s="4">
        <f>DataSheet!$E489-DataSheet!$D489</f>
        <v>37.909999999999997</v>
      </c>
      <c r="Z489" s="1" t="str">
        <f>_xlfn.IFS(Table_1[[#This Row],[Region]]="Central","Chris",Table_1[[#This Row],[Region]]="East","Erin",Table_1[[#This Row],[Region]]="South","Sam",Table_1[[#This Row],[Region]]="West","William")</f>
        <v>William</v>
      </c>
    </row>
    <row r="490" spans="1:26" ht="14.4" x14ac:dyDescent="0.3">
      <c r="A490" s="4">
        <v>16</v>
      </c>
      <c r="B490" s="3" t="s">
        <v>1117</v>
      </c>
      <c r="C490" s="4" t="s">
        <v>39</v>
      </c>
      <c r="D490" s="4">
        <v>0.04</v>
      </c>
      <c r="E490" s="8">
        <v>2.98</v>
      </c>
      <c r="F490" s="4">
        <v>1.58</v>
      </c>
      <c r="G490" s="1" t="s">
        <v>40</v>
      </c>
      <c r="H490" s="4" t="s">
        <v>29</v>
      </c>
      <c r="I490" s="4" t="s">
        <v>50</v>
      </c>
      <c r="J490" s="1" t="s">
        <v>178</v>
      </c>
      <c r="K490" s="4" t="s">
        <v>52</v>
      </c>
      <c r="L490" s="1" t="s">
        <v>1118</v>
      </c>
      <c r="M490" s="4">
        <v>0.39</v>
      </c>
      <c r="N490" s="1" t="s">
        <v>34</v>
      </c>
      <c r="O490" s="4" t="s">
        <v>113</v>
      </c>
      <c r="P490" s="4" t="s">
        <v>114</v>
      </c>
      <c r="Q490" s="4" t="s">
        <v>1119</v>
      </c>
      <c r="R490" s="4">
        <v>13210</v>
      </c>
      <c r="S490" s="2">
        <v>42047</v>
      </c>
      <c r="T490" s="2">
        <v>42050</v>
      </c>
      <c r="U490" s="6">
        <v>2.63</v>
      </c>
      <c r="V490" s="4">
        <v>6</v>
      </c>
      <c r="W490" s="4">
        <v>18.8</v>
      </c>
      <c r="X490" s="4">
        <v>86836</v>
      </c>
      <c r="Y490" s="4">
        <f>DataSheet!$E490-DataSheet!$D490</f>
        <v>2.94</v>
      </c>
      <c r="Z490" s="1" t="str">
        <f>_xlfn.IFS(Table_1[[#This Row],[Region]]="Central","Chris",Table_1[[#This Row],[Region]]="East","Erin",Table_1[[#This Row],[Region]]="South","Sam",Table_1[[#This Row],[Region]]="West","William")</f>
        <v>Erin</v>
      </c>
    </row>
    <row r="491" spans="1:26" ht="14.4" x14ac:dyDescent="0.3">
      <c r="A491" s="4">
        <v>16</v>
      </c>
      <c r="B491" s="3" t="s">
        <v>1117</v>
      </c>
      <c r="C491" s="4" t="s">
        <v>39</v>
      </c>
      <c r="D491" s="4">
        <v>0.05</v>
      </c>
      <c r="E491" s="8">
        <v>115.99</v>
      </c>
      <c r="F491" s="4">
        <v>2.5</v>
      </c>
      <c r="G491" s="1" t="s">
        <v>40</v>
      </c>
      <c r="H491" s="4" t="s">
        <v>29</v>
      </c>
      <c r="I491" s="4" t="s">
        <v>42</v>
      </c>
      <c r="J491" s="1" t="s">
        <v>137</v>
      </c>
      <c r="K491" s="4" t="s">
        <v>75</v>
      </c>
      <c r="L491" s="1" t="s">
        <v>1120</v>
      </c>
      <c r="M491" s="4">
        <v>0.55000000000000004</v>
      </c>
      <c r="N491" s="1" t="s">
        <v>34</v>
      </c>
      <c r="O491" s="4" t="s">
        <v>113</v>
      </c>
      <c r="P491" s="4" t="s">
        <v>114</v>
      </c>
      <c r="Q491" s="4" t="s">
        <v>1119</v>
      </c>
      <c r="R491" s="4">
        <v>13210</v>
      </c>
      <c r="S491" s="2">
        <v>42047</v>
      </c>
      <c r="T491" s="2">
        <v>42049</v>
      </c>
      <c r="U491" s="6">
        <v>652.73310000000004</v>
      </c>
      <c r="V491" s="4">
        <v>10</v>
      </c>
      <c r="W491" s="4">
        <v>945.99</v>
      </c>
      <c r="X491" s="4">
        <v>86836</v>
      </c>
      <c r="Y491" s="4">
        <f>DataSheet!$E491-DataSheet!$D491</f>
        <v>115.94</v>
      </c>
      <c r="Z491" s="1" t="str">
        <f>_xlfn.IFS(Table_1[[#This Row],[Region]]="Central","Chris",Table_1[[#This Row],[Region]]="East","Erin",Table_1[[#This Row],[Region]]="South","Sam",Table_1[[#This Row],[Region]]="West","William")</f>
        <v>Erin</v>
      </c>
    </row>
    <row r="492" spans="1:26" ht="14.4" x14ac:dyDescent="0.3">
      <c r="A492" s="4">
        <v>190</v>
      </c>
      <c r="B492" s="3" t="s">
        <v>1121</v>
      </c>
      <c r="C492" s="4" t="s">
        <v>39</v>
      </c>
      <c r="D492" s="4">
        <v>0.1</v>
      </c>
      <c r="E492" s="8">
        <v>58.1</v>
      </c>
      <c r="F492" s="4">
        <v>1.49</v>
      </c>
      <c r="G492" s="1" t="s">
        <v>40</v>
      </c>
      <c r="H492" s="4" t="s">
        <v>96</v>
      </c>
      <c r="I492" s="4" t="s">
        <v>50</v>
      </c>
      <c r="J492" s="1" t="s">
        <v>74</v>
      </c>
      <c r="K492" s="4" t="s">
        <v>75</v>
      </c>
      <c r="L492" s="1" t="s">
        <v>624</v>
      </c>
      <c r="M492" s="4">
        <v>0.38</v>
      </c>
      <c r="N492" s="1" t="s">
        <v>34</v>
      </c>
      <c r="O492" s="4" t="s">
        <v>54</v>
      </c>
      <c r="P492" s="4" t="s">
        <v>105</v>
      </c>
      <c r="Q492" s="4" t="s">
        <v>1122</v>
      </c>
      <c r="R492" s="4">
        <v>60004</v>
      </c>
      <c r="S492" s="2">
        <v>42047</v>
      </c>
      <c r="T492" s="2">
        <v>42048</v>
      </c>
      <c r="U492" s="6">
        <v>113.6499</v>
      </c>
      <c r="V492" s="4">
        <v>3</v>
      </c>
      <c r="W492" s="4">
        <v>164.71</v>
      </c>
      <c r="X492" s="4">
        <v>89092</v>
      </c>
      <c r="Y492" s="4">
        <f>DataSheet!$E492-DataSheet!$D492</f>
        <v>58</v>
      </c>
      <c r="Z492" s="1" t="str">
        <f>_xlfn.IFS(Table_1[[#This Row],[Region]]="Central","Chris",Table_1[[#This Row],[Region]]="East","Erin",Table_1[[#This Row],[Region]]="South","Sam",Table_1[[#This Row],[Region]]="West","William")</f>
        <v>Chris</v>
      </c>
    </row>
    <row r="493" spans="1:26" ht="14.4" x14ac:dyDescent="0.3">
      <c r="A493" s="4">
        <v>191</v>
      </c>
      <c r="B493" s="3" t="s">
        <v>1123</v>
      </c>
      <c r="C493" s="4" t="s">
        <v>39</v>
      </c>
      <c r="D493" s="4">
        <v>0.01</v>
      </c>
      <c r="E493" s="8">
        <v>80.48</v>
      </c>
      <c r="F493" s="4">
        <v>4.5</v>
      </c>
      <c r="G493" s="1" t="s">
        <v>40</v>
      </c>
      <c r="H493" s="4" t="s">
        <v>96</v>
      </c>
      <c r="I493" s="4" t="s">
        <v>50</v>
      </c>
      <c r="J493" s="1" t="s">
        <v>97</v>
      </c>
      <c r="K493" s="4" t="s">
        <v>75</v>
      </c>
      <c r="L493" s="1" t="s">
        <v>1124</v>
      </c>
      <c r="M493" s="4">
        <v>0.55000000000000004</v>
      </c>
      <c r="N493" s="1" t="s">
        <v>34</v>
      </c>
      <c r="O493" s="4" t="s">
        <v>54</v>
      </c>
      <c r="P493" s="4" t="s">
        <v>105</v>
      </c>
      <c r="Q493" s="4" t="s">
        <v>1125</v>
      </c>
      <c r="R493" s="4">
        <v>60505</v>
      </c>
      <c r="S493" s="2">
        <v>42047</v>
      </c>
      <c r="T493" s="2">
        <v>42050</v>
      </c>
      <c r="U493" s="6">
        <v>-35.474400000000003</v>
      </c>
      <c r="V493" s="4">
        <v>1</v>
      </c>
      <c r="W493" s="4">
        <v>79.680000000000007</v>
      </c>
      <c r="X493" s="4">
        <v>89092</v>
      </c>
      <c r="Y493" s="4">
        <f>DataSheet!$E493-DataSheet!$D493</f>
        <v>80.47</v>
      </c>
      <c r="Z493" s="1" t="str">
        <f>_xlfn.IFS(Table_1[[#This Row],[Region]]="Central","Chris",Table_1[[#This Row],[Region]]="East","Erin",Table_1[[#This Row],[Region]]="South","Sam",Table_1[[#This Row],[Region]]="West","William")</f>
        <v>Chris</v>
      </c>
    </row>
    <row r="494" spans="1:26" ht="14.4" x14ac:dyDescent="0.3">
      <c r="A494" s="4">
        <v>3046</v>
      </c>
      <c r="B494" s="3" t="s">
        <v>1126</v>
      </c>
      <c r="C494" s="4" t="s">
        <v>39</v>
      </c>
      <c r="D494" s="4">
        <v>0.05</v>
      </c>
      <c r="E494" s="8">
        <v>120.98</v>
      </c>
      <c r="F494" s="4">
        <v>30</v>
      </c>
      <c r="G494" s="1" t="s">
        <v>28</v>
      </c>
      <c r="H494" s="4" t="s">
        <v>29</v>
      </c>
      <c r="I494" s="4" t="s">
        <v>30</v>
      </c>
      <c r="J494" s="1" t="s">
        <v>111</v>
      </c>
      <c r="K494" s="4" t="s">
        <v>59</v>
      </c>
      <c r="L494" s="1" t="s">
        <v>1127</v>
      </c>
      <c r="M494" s="4">
        <v>0.64</v>
      </c>
      <c r="N494" s="1" t="s">
        <v>34</v>
      </c>
      <c r="O494" s="4" t="s">
        <v>54</v>
      </c>
      <c r="P494" s="4" t="s">
        <v>539</v>
      </c>
      <c r="Q494" s="4" t="s">
        <v>760</v>
      </c>
      <c r="R494" s="4">
        <v>66209</v>
      </c>
      <c r="S494" s="2">
        <v>42047</v>
      </c>
      <c r="T494" s="2">
        <v>42049</v>
      </c>
      <c r="U494" s="6">
        <v>-78.759200000000007</v>
      </c>
      <c r="V494" s="4">
        <v>2</v>
      </c>
      <c r="W494" s="4">
        <v>251.06</v>
      </c>
      <c r="X494" s="4">
        <v>86103</v>
      </c>
      <c r="Y494" s="4">
        <f>DataSheet!$E494-DataSheet!$D494</f>
        <v>120.93</v>
      </c>
      <c r="Z494" s="1" t="str">
        <f>_xlfn.IFS(Table_1[[#This Row],[Region]]="Central","Chris",Table_1[[#This Row],[Region]]="East","Erin",Table_1[[#This Row],[Region]]="South","Sam",Table_1[[#This Row],[Region]]="West","William")</f>
        <v>Chris</v>
      </c>
    </row>
    <row r="495" spans="1:26" ht="14.4" x14ac:dyDescent="0.3">
      <c r="A495" s="4">
        <v>954</v>
      </c>
      <c r="B495" s="3" t="s">
        <v>1128</v>
      </c>
      <c r="C495" s="4" t="s">
        <v>49</v>
      </c>
      <c r="D495" s="4">
        <v>0.1</v>
      </c>
      <c r="E495" s="8">
        <v>7.31</v>
      </c>
      <c r="F495" s="4">
        <v>0.49</v>
      </c>
      <c r="G495" s="1" t="s">
        <v>40</v>
      </c>
      <c r="H495" s="4" t="s">
        <v>29</v>
      </c>
      <c r="I495" s="4" t="s">
        <v>50</v>
      </c>
      <c r="J495" s="1" t="s">
        <v>154</v>
      </c>
      <c r="K495" s="4" t="s">
        <v>75</v>
      </c>
      <c r="L495" s="1" t="s">
        <v>1129</v>
      </c>
      <c r="M495" s="4">
        <v>0.38</v>
      </c>
      <c r="N495" s="1" t="s">
        <v>34</v>
      </c>
      <c r="O495" s="4" t="s">
        <v>54</v>
      </c>
      <c r="P495" s="4" t="s">
        <v>189</v>
      </c>
      <c r="Q495" s="4" t="s">
        <v>1130</v>
      </c>
      <c r="R495" s="4">
        <v>75067</v>
      </c>
      <c r="S495" s="2">
        <v>42047</v>
      </c>
      <c r="T495" s="2">
        <v>42056</v>
      </c>
      <c r="U495" s="6">
        <v>19.064699999999998</v>
      </c>
      <c r="V495" s="4">
        <v>4</v>
      </c>
      <c r="W495" s="4">
        <v>27.63</v>
      </c>
      <c r="X495" s="4">
        <v>90771</v>
      </c>
      <c r="Y495" s="4">
        <f>DataSheet!$E495-DataSheet!$D495</f>
        <v>7.21</v>
      </c>
      <c r="Z495" s="1" t="str">
        <f>_xlfn.IFS(Table_1[[#This Row],[Region]]="Central","Chris",Table_1[[#This Row],[Region]]="East","Erin",Table_1[[#This Row],[Region]]="South","Sam",Table_1[[#This Row],[Region]]="West","William")</f>
        <v>Chris</v>
      </c>
    </row>
    <row r="496" spans="1:26" ht="14.4" x14ac:dyDescent="0.3">
      <c r="A496" s="4">
        <v>954</v>
      </c>
      <c r="B496" s="3" t="s">
        <v>1128</v>
      </c>
      <c r="C496" s="4" t="s">
        <v>49</v>
      </c>
      <c r="D496" s="4">
        <v>0.08</v>
      </c>
      <c r="E496" s="8">
        <v>6.7</v>
      </c>
      <c r="F496" s="4">
        <v>1.56</v>
      </c>
      <c r="G496" s="1" t="s">
        <v>40</v>
      </c>
      <c r="H496" s="4" t="s">
        <v>29</v>
      </c>
      <c r="I496" s="4" t="s">
        <v>50</v>
      </c>
      <c r="J496" s="1" t="s">
        <v>51</v>
      </c>
      <c r="K496" s="4" t="s">
        <v>52</v>
      </c>
      <c r="L496" s="1" t="s">
        <v>1048</v>
      </c>
      <c r="M496" s="4">
        <v>0.52</v>
      </c>
      <c r="N496" s="1" t="s">
        <v>34</v>
      </c>
      <c r="O496" s="4" t="s">
        <v>54</v>
      </c>
      <c r="P496" s="4" t="s">
        <v>189</v>
      </c>
      <c r="Q496" s="4" t="s">
        <v>1130</v>
      </c>
      <c r="R496" s="4">
        <v>75067</v>
      </c>
      <c r="S496" s="2">
        <v>42047</v>
      </c>
      <c r="T496" s="2">
        <v>42047</v>
      </c>
      <c r="U496" s="6">
        <v>10.56</v>
      </c>
      <c r="V496" s="4">
        <v>5</v>
      </c>
      <c r="W496" s="4">
        <v>31.21</v>
      </c>
      <c r="X496" s="4">
        <v>90771</v>
      </c>
      <c r="Y496" s="4">
        <f>DataSheet!$E496-DataSheet!$D496</f>
        <v>6.62</v>
      </c>
      <c r="Z496" s="1" t="str">
        <f>_xlfn.IFS(Table_1[[#This Row],[Region]]="Central","Chris",Table_1[[#This Row],[Region]]="East","Erin",Table_1[[#This Row],[Region]]="South","Sam",Table_1[[#This Row],[Region]]="West","William")</f>
        <v>Chris</v>
      </c>
    </row>
    <row r="497" spans="1:26" ht="14.4" x14ac:dyDescent="0.3">
      <c r="A497" s="4">
        <v>1743</v>
      </c>
      <c r="B497" s="3" t="s">
        <v>1131</v>
      </c>
      <c r="C497" s="4" t="s">
        <v>118</v>
      </c>
      <c r="D497" s="4">
        <v>0</v>
      </c>
      <c r="E497" s="8">
        <v>55.99</v>
      </c>
      <c r="F497" s="4">
        <v>2.5</v>
      </c>
      <c r="G497" s="1" t="s">
        <v>40</v>
      </c>
      <c r="H497" s="4" t="s">
        <v>41</v>
      </c>
      <c r="I497" s="4" t="s">
        <v>42</v>
      </c>
      <c r="J497" s="1" t="s">
        <v>137</v>
      </c>
      <c r="K497" s="4" t="s">
        <v>44</v>
      </c>
      <c r="L497" s="1" t="s">
        <v>1132</v>
      </c>
      <c r="M497" s="4">
        <v>0.83</v>
      </c>
      <c r="N497" s="1" t="s">
        <v>34</v>
      </c>
      <c r="O497" s="4" t="s">
        <v>54</v>
      </c>
      <c r="P497" s="4" t="s">
        <v>189</v>
      </c>
      <c r="Q497" s="4" t="s">
        <v>1133</v>
      </c>
      <c r="R497" s="4">
        <v>77546</v>
      </c>
      <c r="S497" s="2">
        <v>42047</v>
      </c>
      <c r="T497" s="2">
        <v>42049</v>
      </c>
      <c r="U497" s="6">
        <v>-121.05808</v>
      </c>
      <c r="V497" s="4">
        <v>1</v>
      </c>
      <c r="W497" s="4">
        <v>52.1</v>
      </c>
      <c r="X497" s="4">
        <v>91025</v>
      </c>
      <c r="Y497" s="4">
        <f>DataSheet!$E497-DataSheet!$D497</f>
        <v>55.99</v>
      </c>
      <c r="Z497" s="1" t="str">
        <f>_xlfn.IFS(Table_1[[#This Row],[Region]]="Central","Chris",Table_1[[#This Row],[Region]]="East","Erin",Table_1[[#This Row],[Region]]="South","Sam",Table_1[[#This Row],[Region]]="West","William")</f>
        <v>Chris</v>
      </c>
    </row>
    <row r="498" spans="1:26" ht="14.4" x14ac:dyDescent="0.3">
      <c r="A498" s="4">
        <v>2553</v>
      </c>
      <c r="B498" s="3" t="s">
        <v>1134</v>
      </c>
      <c r="C498" s="4" t="s">
        <v>118</v>
      </c>
      <c r="D498" s="4">
        <v>0.03</v>
      </c>
      <c r="E498" s="8">
        <v>12.53</v>
      </c>
      <c r="F498" s="4">
        <v>7.17</v>
      </c>
      <c r="G498" s="1" t="s">
        <v>40</v>
      </c>
      <c r="H498" s="4" t="s">
        <v>73</v>
      </c>
      <c r="I498" s="4" t="s">
        <v>50</v>
      </c>
      <c r="J498" s="1" t="s">
        <v>74</v>
      </c>
      <c r="K498" s="4" t="s">
        <v>75</v>
      </c>
      <c r="L498" s="1" t="s">
        <v>1135</v>
      </c>
      <c r="M498" s="4">
        <v>0.38</v>
      </c>
      <c r="N498" s="1" t="s">
        <v>34</v>
      </c>
      <c r="O498" s="4" t="s">
        <v>54</v>
      </c>
      <c r="P498" s="4" t="s">
        <v>359</v>
      </c>
      <c r="Q498" s="4" t="s">
        <v>1136</v>
      </c>
      <c r="R498" s="4">
        <v>53142</v>
      </c>
      <c r="S498" s="2">
        <v>42047</v>
      </c>
      <c r="T498" s="2">
        <v>42048</v>
      </c>
      <c r="U498" s="6">
        <v>-20.320499999999999</v>
      </c>
      <c r="V498" s="4">
        <v>1</v>
      </c>
      <c r="W498" s="4">
        <v>19.32</v>
      </c>
      <c r="X498" s="4">
        <v>86528</v>
      </c>
      <c r="Y498" s="4">
        <f>DataSheet!$E498-DataSheet!$D498</f>
        <v>12.5</v>
      </c>
      <c r="Z498" s="1" t="str">
        <f>_xlfn.IFS(Table_1[[#This Row],[Region]]="Central","Chris",Table_1[[#This Row],[Region]]="East","Erin",Table_1[[#This Row],[Region]]="South","Sam",Table_1[[#This Row],[Region]]="West","William")</f>
        <v>Chris</v>
      </c>
    </row>
    <row r="499" spans="1:26" ht="14.4" x14ac:dyDescent="0.3">
      <c r="A499" s="4">
        <v>3324</v>
      </c>
      <c r="B499" s="3" t="s">
        <v>1137</v>
      </c>
      <c r="C499" s="4" t="s">
        <v>118</v>
      </c>
      <c r="D499" s="4">
        <v>0.05</v>
      </c>
      <c r="E499" s="8">
        <v>6.48</v>
      </c>
      <c r="F499" s="4">
        <v>8.19</v>
      </c>
      <c r="G499" s="1" t="s">
        <v>40</v>
      </c>
      <c r="H499" s="4" t="s">
        <v>41</v>
      </c>
      <c r="I499" s="4" t="s">
        <v>50</v>
      </c>
      <c r="J499" s="1" t="s">
        <v>90</v>
      </c>
      <c r="K499" s="4" t="s">
        <v>75</v>
      </c>
      <c r="L499" s="1" t="s">
        <v>901</v>
      </c>
      <c r="M499" s="4">
        <v>0.37</v>
      </c>
      <c r="N499" s="1" t="s">
        <v>34</v>
      </c>
      <c r="O499" s="4" t="s">
        <v>61</v>
      </c>
      <c r="P499" s="4" t="s">
        <v>590</v>
      </c>
      <c r="Q499" s="4" t="s">
        <v>1138</v>
      </c>
      <c r="R499" s="4">
        <v>85335</v>
      </c>
      <c r="S499" s="2">
        <v>42047</v>
      </c>
      <c r="T499" s="2">
        <v>42050</v>
      </c>
      <c r="U499" s="6">
        <v>-164.18</v>
      </c>
      <c r="V499" s="4">
        <v>9</v>
      </c>
      <c r="W499" s="4">
        <v>58.5</v>
      </c>
      <c r="X499" s="4">
        <v>90985</v>
      </c>
      <c r="Y499" s="4">
        <f>DataSheet!$E499-DataSheet!$D499</f>
        <v>6.4300000000000006</v>
      </c>
      <c r="Z499" s="1" t="str">
        <f>_xlfn.IFS(Table_1[[#This Row],[Region]]="Central","Chris",Table_1[[#This Row],[Region]]="East","Erin",Table_1[[#This Row],[Region]]="South","Sam",Table_1[[#This Row],[Region]]="West","William")</f>
        <v>William</v>
      </c>
    </row>
    <row r="500" spans="1:26" ht="14.4" x14ac:dyDescent="0.3">
      <c r="A500" s="4">
        <v>3369</v>
      </c>
      <c r="B500" s="3" t="s">
        <v>1139</v>
      </c>
      <c r="C500" s="4" t="s">
        <v>118</v>
      </c>
      <c r="D500" s="4">
        <v>0.06</v>
      </c>
      <c r="E500" s="8">
        <v>7.1</v>
      </c>
      <c r="F500" s="4">
        <v>6.05</v>
      </c>
      <c r="G500" s="1" t="s">
        <v>40</v>
      </c>
      <c r="H500" s="4" t="s">
        <v>73</v>
      </c>
      <c r="I500" s="4" t="s">
        <v>50</v>
      </c>
      <c r="J500" s="1" t="s">
        <v>74</v>
      </c>
      <c r="K500" s="4" t="s">
        <v>75</v>
      </c>
      <c r="L500" s="1" t="s">
        <v>253</v>
      </c>
      <c r="M500" s="4">
        <v>0.39</v>
      </c>
      <c r="N500" s="1" t="s">
        <v>34</v>
      </c>
      <c r="O500" s="4" t="s">
        <v>113</v>
      </c>
      <c r="P500" s="4" t="s">
        <v>319</v>
      </c>
      <c r="Q500" s="4" t="s">
        <v>1140</v>
      </c>
      <c r="R500" s="4">
        <v>43081</v>
      </c>
      <c r="S500" s="2">
        <v>42047</v>
      </c>
      <c r="T500" s="2">
        <v>42048</v>
      </c>
      <c r="U500" s="6">
        <v>-42.170499999999997</v>
      </c>
      <c r="V500" s="4">
        <v>4</v>
      </c>
      <c r="W500" s="4">
        <v>29.99</v>
      </c>
      <c r="X500" s="4">
        <v>90500</v>
      </c>
      <c r="Y500" s="4">
        <f>DataSheet!$E500-DataSheet!$D500</f>
        <v>7.04</v>
      </c>
      <c r="Z500" s="1" t="str">
        <f>_xlfn.IFS(Table_1[[#This Row],[Region]]="Central","Chris",Table_1[[#This Row],[Region]]="East","Erin",Table_1[[#This Row],[Region]]="South","Sam",Table_1[[#This Row],[Region]]="West","William")</f>
        <v>Erin</v>
      </c>
    </row>
    <row r="501" spans="1:26" ht="14.4" x14ac:dyDescent="0.3">
      <c r="A501" s="4">
        <v>1298</v>
      </c>
      <c r="B501" s="3" t="s">
        <v>1141</v>
      </c>
      <c r="C501" s="4" t="s">
        <v>72</v>
      </c>
      <c r="D501" s="4">
        <v>0.04</v>
      </c>
      <c r="E501" s="8">
        <v>150.97999999999999</v>
      </c>
      <c r="F501" s="4">
        <v>13.99</v>
      </c>
      <c r="G501" s="1" t="s">
        <v>40</v>
      </c>
      <c r="H501" s="4" t="s">
        <v>73</v>
      </c>
      <c r="I501" s="4" t="s">
        <v>42</v>
      </c>
      <c r="J501" s="1" t="s">
        <v>58</v>
      </c>
      <c r="K501" s="4" t="s">
        <v>146</v>
      </c>
      <c r="L501" s="1" t="s">
        <v>784</v>
      </c>
      <c r="M501" s="4">
        <v>0.38</v>
      </c>
      <c r="N501" s="1" t="s">
        <v>34</v>
      </c>
      <c r="O501" s="4" t="s">
        <v>54</v>
      </c>
      <c r="P501" s="4" t="s">
        <v>189</v>
      </c>
      <c r="Q501" s="4" t="s">
        <v>1142</v>
      </c>
      <c r="R501" s="4">
        <v>75482</v>
      </c>
      <c r="S501" s="2">
        <v>42047</v>
      </c>
      <c r="T501" s="2">
        <v>42050</v>
      </c>
      <c r="U501" s="6">
        <v>606.05460000000005</v>
      </c>
      <c r="V501" s="4">
        <v>6</v>
      </c>
      <c r="W501" s="4">
        <v>878.34</v>
      </c>
      <c r="X501" s="4">
        <v>90662</v>
      </c>
      <c r="Y501" s="4">
        <f>DataSheet!$E501-DataSheet!$D501</f>
        <v>150.94</v>
      </c>
      <c r="Z501" s="1" t="str">
        <f>_xlfn.IFS(Table_1[[#This Row],[Region]]="Central","Chris",Table_1[[#This Row],[Region]]="East","Erin",Table_1[[#This Row],[Region]]="South","Sam",Table_1[[#This Row],[Region]]="West","William")</f>
        <v>Chris</v>
      </c>
    </row>
    <row r="502" spans="1:26" ht="14.4" x14ac:dyDescent="0.3">
      <c r="A502" s="4">
        <v>1298</v>
      </c>
      <c r="B502" s="3" t="s">
        <v>1141</v>
      </c>
      <c r="C502" s="4" t="s">
        <v>72</v>
      </c>
      <c r="D502" s="4">
        <v>0.04</v>
      </c>
      <c r="E502" s="8">
        <v>176.19</v>
      </c>
      <c r="F502" s="4">
        <v>11.87</v>
      </c>
      <c r="G502" s="1" t="s">
        <v>40</v>
      </c>
      <c r="H502" s="4" t="s">
        <v>73</v>
      </c>
      <c r="I502" s="4" t="s">
        <v>50</v>
      </c>
      <c r="J502" s="1" t="s">
        <v>80</v>
      </c>
      <c r="K502" s="4" t="s">
        <v>75</v>
      </c>
      <c r="L502" s="1" t="s">
        <v>1143</v>
      </c>
      <c r="M502" s="4">
        <v>0.62</v>
      </c>
      <c r="N502" s="1" t="s">
        <v>34</v>
      </c>
      <c r="O502" s="4" t="s">
        <v>54</v>
      </c>
      <c r="P502" s="4" t="s">
        <v>189</v>
      </c>
      <c r="Q502" s="4" t="s">
        <v>1142</v>
      </c>
      <c r="R502" s="4">
        <v>75482</v>
      </c>
      <c r="S502" s="2">
        <v>42047</v>
      </c>
      <c r="T502" s="2">
        <v>42049</v>
      </c>
      <c r="U502" s="6">
        <v>320.10000000000002</v>
      </c>
      <c r="V502" s="4">
        <v>4</v>
      </c>
      <c r="W502" s="4">
        <v>676.57</v>
      </c>
      <c r="X502" s="4">
        <v>90662</v>
      </c>
      <c r="Y502" s="4">
        <f>DataSheet!$E502-DataSheet!$D502</f>
        <v>176.15</v>
      </c>
      <c r="Z502" s="1" t="str">
        <f>_xlfn.IFS(Table_1[[#This Row],[Region]]="Central","Chris",Table_1[[#This Row],[Region]]="East","Erin",Table_1[[#This Row],[Region]]="South","Sam",Table_1[[#This Row],[Region]]="West","William")</f>
        <v>Chris</v>
      </c>
    </row>
    <row r="503" spans="1:26" ht="14.4" x14ac:dyDescent="0.3">
      <c r="A503" s="4">
        <v>2020</v>
      </c>
      <c r="B503" s="3" t="s">
        <v>1144</v>
      </c>
      <c r="C503" s="4" t="s">
        <v>27</v>
      </c>
      <c r="D503" s="4">
        <v>0.02</v>
      </c>
      <c r="E503" s="8">
        <v>120.98</v>
      </c>
      <c r="F503" s="4">
        <v>58.64</v>
      </c>
      <c r="G503" s="1" t="s">
        <v>28</v>
      </c>
      <c r="H503" s="4" t="s">
        <v>73</v>
      </c>
      <c r="I503" s="4" t="s">
        <v>30</v>
      </c>
      <c r="J503" s="1" t="s">
        <v>119</v>
      </c>
      <c r="K503" s="4" t="s">
        <v>32</v>
      </c>
      <c r="L503" s="1" t="s">
        <v>1145</v>
      </c>
      <c r="M503" s="4">
        <v>0.75</v>
      </c>
      <c r="N503" s="1" t="s">
        <v>34</v>
      </c>
      <c r="O503" s="4" t="s">
        <v>113</v>
      </c>
      <c r="P503" s="4" t="s">
        <v>322</v>
      </c>
      <c r="Q503" s="4" t="s">
        <v>1146</v>
      </c>
      <c r="R503" s="4">
        <v>15239</v>
      </c>
      <c r="S503" s="2">
        <v>42048</v>
      </c>
      <c r="T503" s="2">
        <v>42050</v>
      </c>
      <c r="U503" s="6">
        <v>-1330.5</v>
      </c>
      <c r="V503" s="4">
        <v>11</v>
      </c>
      <c r="W503" s="4">
        <v>1370.99</v>
      </c>
      <c r="X503" s="4">
        <v>86933</v>
      </c>
      <c r="Y503" s="4">
        <f>DataSheet!$E503-DataSheet!$D503</f>
        <v>120.96000000000001</v>
      </c>
      <c r="Z503" s="1" t="str">
        <f>_xlfn.IFS(Table_1[[#This Row],[Region]]="Central","Chris",Table_1[[#This Row],[Region]]="East","Erin",Table_1[[#This Row],[Region]]="South","Sam",Table_1[[#This Row],[Region]]="West","William")</f>
        <v>Erin</v>
      </c>
    </row>
    <row r="504" spans="1:26" ht="14.4" x14ac:dyDescent="0.3">
      <c r="A504" s="4">
        <v>3342</v>
      </c>
      <c r="B504" s="3" t="s">
        <v>1147</v>
      </c>
      <c r="C504" s="4" t="s">
        <v>27</v>
      </c>
      <c r="D504" s="4">
        <v>0.03</v>
      </c>
      <c r="E504" s="8">
        <v>194.3</v>
      </c>
      <c r="F504" s="4">
        <v>11.54</v>
      </c>
      <c r="G504" s="1" t="s">
        <v>40</v>
      </c>
      <c r="H504" s="4" t="s">
        <v>73</v>
      </c>
      <c r="I504" s="4" t="s">
        <v>30</v>
      </c>
      <c r="J504" s="1" t="s">
        <v>128</v>
      </c>
      <c r="K504" s="4" t="s">
        <v>66</v>
      </c>
      <c r="L504" s="1" t="s">
        <v>208</v>
      </c>
      <c r="M504" s="4">
        <v>0.59</v>
      </c>
      <c r="N504" s="1" t="s">
        <v>34</v>
      </c>
      <c r="O504" s="4" t="s">
        <v>113</v>
      </c>
      <c r="P504" s="4" t="s">
        <v>376</v>
      </c>
      <c r="Q504" s="4" t="s">
        <v>68</v>
      </c>
      <c r="R504" s="4">
        <v>20006</v>
      </c>
      <c r="S504" s="2">
        <v>42048</v>
      </c>
      <c r="T504" s="2">
        <v>42050</v>
      </c>
      <c r="U504" s="6">
        <v>2861.01</v>
      </c>
      <c r="V504" s="4">
        <v>42</v>
      </c>
      <c r="W504" s="4">
        <v>8549.0400000000009</v>
      </c>
      <c r="X504" s="4">
        <v>21572</v>
      </c>
      <c r="Y504" s="4">
        <f>DataSheet!$E504-DataSheet!$D504</f>
        <v>194.27</v>
      </c>
      <c r="Z504" s="1" t="str">
        <f>_xlfn.IFS(Table_1[[#This Row],[Region]]="Central","Chris",Table_1[[#This Row],[Region]]="East","Erin",Table_1[[#This Row],[Region]]="South","Sam",Table_1[[#This Row],[Region]]="West","William")</f>
        <v>Erin</v>
      </c>
    </row>
    <row r="505" spans="1:26" ht="14.4" x14ac:dyDescent="0.3">
      <c r="A505" s="4">
        <v>3344</v>
      </c>
      <c r="B505" s="3" t="s">
        <v>1148</v>
      </c>
      <c r="C505" s="4" t="s">
        <v>27</v>
      </c>
      <c r="D505" s="4">
        <v>0.03</v>
      </c>
      <c r="E505" s="8">
        <v>194.3</v>
      </c>
      <c r="F505" s="4">
        <v>11.54</v>
      </c>
      <c r="G505" s="1" t="s">
        <v>40</v>
      </c>
      <c r="H505" s="4" t="s">
        <v>73</v>
      </c>
      <c r="I505" s="4" t="s">
        <v>30</v>
      </c>
      <c r="J505" s="1" t="s">
        <v>128</v>
      </c>
      <c r="K505" s="4" t="s">
        <v>66</v>
      </c>
      <c r="L505" s="1" t="s">
        <v>208</v>
      </c>
      <c r="M505" s="4">
        <v>0.59</v>
      </c>
      <c r="N505" s="1" t="s">
        <v>34</v>
      </c>
      <c r="O505" s="4" t="s">
        <v>54</v>
      </c>
      <c r="P505" s="4" t="s">
        <v>291</v>
      </c>
      <c r="Q505" s="4" t="s">
        <v>1149</v>
      </c>
      <c r="R505" s="4">
        <v>48307</v>
      </c>
      <c r="S505" s="2">
        <v>42048</v>
      </c>
      <c r="T505" s="2">
        <v>42050</v>
      </c>
      <c r="U505" s="6">
        <v>1544.9306999999999</v>
      </c>
      <c r="V505" s="4">
        <v>11</v>
      </c>
      <c r="W505" s="4">
        <v>2239.0300000000002</v>
      </c>
      <c r="X505" s="4">
        <v>89928</v>
      </c>
      <c r="Y505" s="4">
        <f>DataSheet!$E505-DataSheet!$D505</f>
        <v>194.27</v>
      </c>
      <c r="Z505" s="1" t="str">
        <f>_xlfn.IFS(Table_1[[#This Row],[Region]]="Central","Chris",Table_1[[#This Row],[Region]]="East","Erin",Table_1[[#This Row],[Region]]="South","Sam",Table_1[[#This Row],[Region]]="West","William")</f>
        <v>Chris</v>
      </c>
    </row>
    <row r="506" spans="1:26" ht="14.4" x14ac:dyDescent="0.3">
      <c r="A506" s="4">
        <v>1554</v>
      </c>
      <c r="B506" s="3" t="s">
        <v>1150</v>
      </c>
      <c r="C506" s="4" t="s">
        <v>39</v>
      </c>
      <c r="D506" s="4">
        <v>0.03</v>
      </c>
      <c r="E506" s="8">
        <v>124.49</v>
      </c>
      <c r="F506" s="4">
        <v>51.94</v>
      </c>
      <c r="G506" s="1" t="s">
        <v>28</v>
      </c>
      <c r="H506" s="4" t="s">
        <v>41</v>
      </c>
      <c r="I506" s="4" t="s">
        <v>30</v>
      </c>
      <c r="J506" s="1" t="s">
        <v>31</v>
      </c>
      <c r="K506" s="4" t="s">
        <v>32</v>
      </c>
      <c r="L506" s="1" t="s">
        <v>1151</v>
      </c>
      <c r="M506" s="4">
        <v>0.63</v>
      </c>
      <c r="N506" s="1" t="s">
        <v>34</v>
      </c>
      <c r="O506" s="4" t="s">
        <v>35</v>
      </c>
      <c r="P506" s="4" t="s">
        <v>36</v>
      </c>
      <c r="Q506" s="4" t="s">
        <v>1152</v>
      </c>
      <c r="R506" s="4">
        <v>39503</v>
      </c>
      <c r="S506" s="2">
        <v>42048</v>
      </c>
      <c r="T506" s="2">
        <v>42049</v>
      </c>
      <c r="U506" s="6">
        <v>-4.0179999999999998</v>
      </c>
      <c r="V506" s="4">
        <v>7</v>
      </c>
      <c r="W506" s="4">
        <v>894.88</v>
      </c>
      <c r="X506" s="4">
        <v>87487</v>
      </c>
      <c r="Y506" s="4">
        <f>DataSheet!$E506-DataSheet!$D506</f>
        <v>124.46</v>
      </c>
      <c r="Z506" s="1" t="str">
        <f>_xlfn.IFS(Table_1[[#This Row],[Region]]="Central","Chris",Table_1[[#This Row],[Region]]="East","Erin",Table_1[[#This Row],[Region]]="South","Sam",Table_1[[#This Row],[Region]]="West","William")</f>
        <v>Sam</v>
      </c>
    </row>
    <row r="507" spans="1:26" ht="14.4" x14ac:dyDescent="0.3">
      <c r="A507" s="4">
        <v>2897</v>
      </c>
      <c r="B507" s="3" t="s">
        <v>1153</v>
      </c>
      <c r="C507" s="4" t="s">
        <v>39</v>
      </c>
      <c r="D507" s="4">
        <v>0.05</v>
      </c>
      <c r="E507" s="8">
        <v>80.97</v>
      </c>
      <c r="F507" s="4">
        <v>30.06</v>
      </c>
      <c r="G507" s="1" t="s">
        <v>28</v>
      </c>
      <c r="H507" s="4" t="s">
        <v>73</v>
      </c>
      <c r="I507" s="4" t="s">
        <v>42</v>
      </c>
      <c r="J507" s="1" t="s">
        <v>58</v>
      </c>
      <c r="K507" s="4" t="s">
        <v>32</v>
      </c>
      <c r="L507" s="1" t="s">
        <v>1154</v>
      </c>
      <c r="M507" s="4">
        <v>0.4</v>
      </c>
      <c r="N507" s="1" t="s">
        <v>34</v>
      </c>
      <c r="O507" s="4" t="s">
        <v>54</v>
      </c>
      <c r="P507" s="4" t="s">
        <v>86</v>
      </c>
      <c r="Q507" s="4" t="s">
        <v>1155</v>
      </c>
      <c r="R507" s="4">
        <v>55369</v>
      </c>
      <c r="S507" s="2">
        <v>42048</v>
      </c>
      <c r="T507" s="2">
        <v>42049</v>
      </c>
      <c r="U507" s="6">
        <v>565.17999999999995</v>
      </c>
      <c r="V507" s="4">
        <v>11</v>
      </c>
      <c r="W507" s="4">
        <v>904.25</v>
      </c>
      <c r="X507" s="4">
        <v>86926</v>
      </c>
      <c r="Y507" s="4">
        <f>DataSheet!$E507-DataSheet!$D507</f>
        <v>80.92</v>
      </c>
      <c r="Z507" s="1" t="str">
        <f>_xlfn.IFS(Table_1[[#This Row],[Region]]="Central","Chris",Table_1[[#This Row],[Region]]="East","Erin",Table_1[[#This Row],[Region]]="South","Sam",Table_1[[#This Row],[Region]]="West","William")</f>
        <v>Chris</v>
      </c>
    </row>
    <row r="508" spans="1:26" ht="14.4" x14ac:dyDescent="0.3">
      <c r="A508" s="4">
        <v>2897</v>
      </c>
      <c r="B508" s="3" t="s">
        <v>1153</v>
      </c>
      <c r="C508" s="4" t="s">
        <v>39</v>
      </c>
      <c r="D508" s="4">
        <v>0</v>
      </c>
      <c r="E508" s="8">
        <v>6.48</v>
      </c>
      <c r="F508" s="4">
        <v>10.050000000000001</v>
      </c>
      <c r="G508" s="1" t="s">
        <v>40</v>
      </c>
      <c r="H508" s="4" t="s">
        <v>73</v>
      </c>
      <c r="I508" s="4" t="s">
        <v>50</v>
      </c>
      <c r="J508" s="1" t="s">
        <v>90</v>
      </c>
      <c r="K508" s="4" t="s">
        <v>75</v>
      </c>
      <c r="L508" s="1" t="s">
        <v>1156</v>
      </c>
      <c r="M508" s="4">
        <v>0.37</v>
      </c>
      <c r="N508" s="1" t="s">
        <v>34</v>
      </c>
      <c r="O508" s="4" t="s">
        <v>54</v>
      </c>
      <c r="P508" s="4" t="s">
        <v>86</v>
      </c>
      <c r="Q508" s="4" t="s">
        <v>1155</v>
      </c>
      <c r="R508" s="4">
        <v>55369</v>
      </c>
      <c r="S508" s="2">
        <v>42048</v>
      </c>
      <c r="T508" s="2">
        <v>42050</v>
      </c>
      <c r="U508" s="6">
        <v>-38.72</v>
      </c>
      <c r="V508" s="4">
        <v>2</v>
      </c>
      <c r="W508" s="4">
        <v>16.309999999999999</v>
      </c>
      <c r="X508" s="4">
        <v>86926</v>
      </c>
      <c r="Y508" s="4">
        <f>DataSheet!$E508-DataSheet!$D508</f>
        <v>6.48</v>
      </c>
      <c r="Z508" s="1" t="str">
        <f>_xlfn.IFS(Table_1[[#This Row],[Region]]="Central","Chris",Table_1[[#This Row],[Region]]="East","Erin",Table_1[[#This Row],[Region]]="South","Sam",Table_1[[#This Row],[Region]]="West","William")</f>
        <v>Chris</v>
      </c>
    </row>
    <row r="509" spans="1:26" ht="14.4" x14ac:dyDescent="0.3">
      <c r="A509" s="4">
        <v>2058</v>
      </c>
      <c r="B509" s="3" t="s">
        <v>1157</v>
      </c>
      <c r="C509" s="4" t="s">
        <v>118</v>
      </c>
      <c r="D509" s="4">
        <v>7.0000000000000007E-2</v>
      </c>
      <c r="E509" s="8">
        <v>5.98</v>
      </c>
      <c r="F509" s="4">
        <v>5.46</v>
      </c>
      <c r="G509" s="1" t="s">
        <v>40</v>
      </c>
      <c r="H509" s="4" t="s">
        <v>96</v>
      </c>
      <c r="I509" s="4" t="s">
        <v>50</v>
      </c>
      <c r="J509" s="1" t="s">
        <v>90</v>
      </c>
      <c r="K509" s="4" t="s">
        <v>75</v>
      </c>
      <c r="L509" s="1" t="s">
        <v>1158</v>
      </c>
      <c r="M509" s="4">
        <v>0.36</v>
      </c>
      <c r="N509" s="1" t="s">
        <v>34</v>
      </c>
      <c r="O509" s="4" t="s">
        <v>35</v>
      </c>
      <c r="P509" s="4" t="s">
        <v>99</v>
      </c>
      <c r="Q509" s="4" t="s">
        <v>1159</v>
      </c>
      <c r="R509" s="4">
        <v>28601</v>
      </c>
      <c r="S509" s="2">
        <v>42048</v>
      </c>
      <c r="T509" s="2">
        <v>42050</v>
      </c>
      <c r="U509" s="6">
        <v>46.65</v>
      </c>
      <c r="V509" s="4">
        <v>5</v>
      </c>
      <c r="W509" s="4">
        <v>32.76</v>
      </c>
      <c r="X509" s="4">
        <v>88040</v>
      </c>
      <c r="Y509" s="4">
        <f>DataSheet!$E509-DataSheet!$D509</f>
        <v>5.91</v>
      </c>
      <c r="Z509" s="1" t="str">
        <f>_xlfn.IFS(Table_1[[#This Row],[Region]]="Central","Chris",Table_1[[#This Row],[Region]]="East","Erin",Table_1[[#This Row],[Region]]="South","Sam",Table_1[[#This Row],[Region]]="West","William")</f>
        <v>Sam</v>
      </c>
    </row>
    <row r="510" spans="1:26" ht="14.4" x14ac:dyDescent="0.3">
      <c r="A510" s="4">
        <v>3170</v>
      </c>
      <c r="B510" s="3" t="s">
        <v>1160</v>
      </c>
      <c r="C510" s="4" t="s">
        <v>118</v>
      </c>
      <c r="D510" s="4">
        <v>0.1</v>
      </c>
      <c r="E510" s="8">
        <v>7.28</v>
      </c>
      <c r="F510" s="4">
        <v>5.47</v>
      </c>
      <c r="G510" s="1" t="s">
        <v>40</v>
      </c>
      <c r="H510" s="4" t="s">
        <v>96</v>
      </c>
      <c r="I510" s="4" t="s">
        <v>50</v>
      </c>
      <c r="J510" s="1" t="s">
        <v>90</v>
      </c>
      <c r="K510" s="4" t="s">
        <v>75</v>
      </c>
      <c r="L510" s="1" t="s">
        <v>1161</v>
      </c>
      <c r="M510" s="4">
        <v>0.35</v>
      </c>
      <c r="N510" s="1" t="s">
        <v>34</v>
      </c>
      <c r="O510" s="4" t="s">
        <v>35</v>
      </c>
      <c r="P510" s="4" t="s">
        <v>125</v>
      </c>
      <c r="Q510" s="4" t="s">
        <v>1162</v>
      </c>
      <c r="R510" s="4">
        <v>34952</v>
      </c>
      <c r="S510" s="2">
        <v>42048</v>
      </c>
      <c r="T510" s="2">
        <v>42048</v>
      </c>
      <c r="U510" s="6">
        <v>167.334</v>
      </c>
      <c r="V510" s="4">
        <v>12</v>
      </c>
      <c r="W510" s="4">
        <v>83.14</v>
      </c>
      <c r="X510" s="4">
        <v>86489</v>
      </c>
      <c r="Y510" s="4">
        <f>DataSheet!$E510-DataSheet!$D510</f>
        <v>7.1800000000000006</v>
      </c>
      <c r="Z510" s="1" t="str">
        <f>_xlfn.IFS(Table_1[[#This Row],[Region]]="Central","Chris",Table_1[[#This Row],[Region]]="East","Erin",Table_1[[#This Row],[Region]]="South","Sam",Table_1[[#This Row],[Region]]="West","William")</f>
        <v>Sam</v>
      </c>
    </row>
    <row r="511" spans="1:26" ht="14.4" x14ac:dyDescent="0.3">
      <c r="A511" s="4">
        <v>2190</v>
      </c>
      <c r="B511" s="3" t="s">
        <v>1163</v>
      </c>
      <c r="C511" s="4" t="s">
        <v>27</v>
      </c>
      <c r="D511" s="4">
        <v>0.05</v>
      </c>
      <c r="E511" s="8">
        <v>16.98</v>
      </c>
      <c r="F511" s="4">
        <v>7.78</v>
      </c>
      <c r="G511" s="1" t="s">
        <v>40</v>
      </c>
      <c r="H511" s="4" t="s">
        <v>73</v>
      </c>
      <c r="I511" s="4" t="s">
        <v>50</v>
      </c>
      <c r="J511" s="1" t="s">
        <v>51</v>
      </c>
      <c r="K511" s="4" t="s">
        <v>44</v>
      </c>
      <c r="L511" s="1" t="s">
        <v>1164</v>
      </c>
      <c r="M511" s="4">
        <v>0.56999999999999995</v>
      </c>
      <c r="N511" s="1" t="s">
        <v>34</v>
      </c>
      <c r="O511" s="4" t="s">
        <v>54</v>
      </c>
      <c r="P511" s="4" t="s">
        <v>291</v>
      </c>
      <c r="Q511" s="4" t="s">
        <v>1165</v>
      </c>
      <c r="R511" s="4">
        <v>48227</v>
      </c>
      <c r="S511" s="2">
        <v>42049</v>
      </c>
      <c r="T511" s="2">
        <v>42051</v>
      </c>
      <c r="U511" s="6">
        <v>-47.28</v>
      </c>
      <c r="V511" s="4">
        <v>45</v>
      </c>
      <c r="W511" s="4">
        <v>761.67</v>
      </c>
      <c r="X511" s="4">
        <v>41636</v>
      </c>
      <c r="Y511" s="4">
        <f>DataSheet!$E511-DataSheet!$D511</f>
        <v>16.93</v>
      </c>
      <c r="Z511" s="1" t="str">
        <f>_xlfn.IFS(Table_1[[#This Row],[Region]]="Central","Chris",Table_1[[#This Row],[Region]]="East","Erin",Table_1[[#This Row],[Region]]="South","Sam",Table_1[[#This Row],[Region]]="West","William")</f>
        <v>Chris</v>
      </c>
    </row>
    <row r="512" spans="1:26" ht="14.4" x14ac:dyDescent="0.3">
      <c r="A512" s="4">
        <v>2190</v>
      </c>
      <c r="B512" s="3" t="s">
        <v>1163</v>
      </c>
      <c r="C512" s="4" t="s">
        <v>27</v>
      </c>
      <c r="D512" s="4">
        <v>0.03</v>
      </c>
      <c r="E512" s="8">
        <v>115.99</v>
      </c>
      <c r="F512" s="4">
        <v>4.2300000000000004</v>
      </c>
      <c r="G512" s="1" t="s">
        <v>40</v>
      </c>
      <c r="H512" s="4" t="s">
        <v>73</v>
      </c>
      <c r="I512" s="4" t="s">
        <v>42</v>
      </c>
      <c r="J512" s="1" t="s">
        <v>137</v>
      </c>
      <c r="K512" s="4" t="s">
        <v>75</v>
      </c>
      <c r="L512" s="1" t="s">
        <v>1166</v>
      </c>
      <c r="M512" s="4">
        <v>0.56000000000000005</v>
      </c>
      <c r="N512" s="1" t="s">
        <v>34</v>
      </c>
      <c r="O512" s="4" t="s">
        <v>54</v>
      </c>
      <c r="P512" s="4" t="s">
        <v>291</v>
      </c>
      <c r="Q512" s="4" t="s">
        <v>1165</v>
      </c>
      <c r="R512" s="4">
        <v>48227</v>
      </c>
      <c r="S512" s="2">
        <v>42049</v>
      </c>
      <c r="T512" s="2">
        <v>42051</v>
      </c>
      <c r="U512" s="6">
        <v>722.24099999999999</v>
      </c>
      <c r="V512" s="4">
        <v>49</v>
      </c>
      <c r="W512" s="4">
        <v>5014.07</v>
      </c>
      <c r="X512" s="4">
        <v>41636</v>
      </c>
      <c r="Y512" s="4">
        <f>DataSheet!$E512-DataSheet!$D512</f>
        <v>115.96</v>
      </c>
      <c r="Z512" s="1" t="str">
        <f>_xlfn.IFS(Table_1[[#This Row],[Region]]="Central","Chris",Table_1[[#This Row],[Region]]="East","Erin",Table_1[[#This Row],[Region]]="South","Sam",Table_1[[#This Row],[Region]]="West","William")</f>
        <v>Chris</v>
      </c>
    </row>
    <row r="513" spans="1:26" ht="14.4" x14ac:dyDescent="0.3">
      <c r="A513" s="4">
        <v>2193</v>
      </c>
      <c r="B513" s="3" t="s">
        <v>1167</v>
      </c>
      <c r="C513" s="4" t="s">
        <v>27</v>
      </c>
      <c r="D513" s="4">
        <v>0.05</v>
      </c>
      <c r="E513" s="8">
        <v>16.98</v>
      </c>
      <c r="F513" s="4">
        <v>7.78</v>
      </c>
      <c r="G513" s="1" t="s">
        <v>40</v>
      </c>
      <c r="H513" s="4" t="s">
        <v>73</v>
      </c>
      <c r="I513" s="4" t="s">
        <v>50</v>
      </c>
      <c r="J513" s="1" t="s">
        <v>51</v>
      </c>
      <c r="K513" s="4" t="s">
        <v>44</v>
      </c>
      <c r="L513" s="1" t="s">
        <v>1164</v>
      </c>
      <c r="M513" s="4">
        <v>0.56999999999999995</v>
      </c>
      <c r="N513" s="1" t="s">
        <v>34</v>
      </c>
      <c r="O513" s="4" t="s">
        <v>35</v>
      </c>
      <c r="P513" s="4" t="s">
        <v>99</v>
      </c>
      <c r="Q513" s="4" t="s">
        <v>100</v>
      </c>
      <c r="R513" s="4">
        <v>28560</v>
      </c>
      <c r="S513" s="2">
        <v>42049</v>
      </c>
      <c r="T513" s="2">
        <v>42051</v>
      </c>
      <c r="U513" s="6">
        <v>-161</v>
      </c>
      <c r="V513" s="4">
        <v>11</v>
      </c>
      <c r="W513" s="4">
        <v>186.19</v>
      </c>
      <c r="X513" s="4">
        <v>90685</v>
      </c>
      <c r="Y513" s="4">
        <f>DataSheet!$E513-DataSheet!$D513</f>
        <v>16.93</v>
      </c>
      <c r="Z513" s="1" t="str">
        <f>_xlfn.IFS(Table_1[[#This Row],[Region]]="Central","Chris",Table_1[[#This Row],[Region]]="East","Erin",Table_1[[#This Row],[Region]]="South","Sam",Table_1[[#This Row],[Region]]="West","William")</f>
        <v>Sam</v>
      </c>
    </row>
    <row r="514" spans="1:26" ht="14.4" x14ac:dyDescent="0.3">
      <c r="A514" s="4">
        <v>2193</v>
      </c>
      <c r="B514" s="3" t="s">
        <v>1167</v>
      </c>
      <c r="C514" s="4" t="s">
        <v>27</v>
      </c>
      <c r="D514" s="4">
        <v>0.03</v>
      </c>
      <c r="E514" s="8">
        <v>115.99</v>
      </c>
      <c r="F514" s="4">
        <v>4.2300000000000004</v>
      </c>
      <c r="G514" s="1" t="s">
        <v>40</v>
      </c>
      <c r="H514" s="4" t="s">
        <v>73</v>
      </c>
      <c r="I514" s="4" t="s">
        <v>42</v>
      </c>
      <c r="J514" s="1" t="s">
        <v>137</v>
      </c>
      <c r="K514" s="4" t="s">
        <v>75</v>
      </c>
      <c r="L514" s="1" t="s">
        <v>1166</v>
      </c>
      <c r="M514" s="4">
        <v>0.56000000000000005</v>
      </c>
      <c r="N514" s="1" t="s">
        <v>34</v>
      </c>
      <c r="O514" s="4" t="s">
        <v>35</v>
      </c>
      <c r="P514" s="4" t="s">
        <v>99</v>
      </c>
      <c r="Q514" s="4" t="s">
        <v>100</v>
      </c>
      <c r="R514" s="4">
        <v>28560</v>
      </c>
      <c r="S514" s="2">
        <v>42049</v>
      </c>
      <c r="T514" s="2">
        <v>42051</v>
      </c>
      <c r="U514" s="6">
        <v>848.3646</v>
      </c>
      <c r="V514" s="4">
        <v>12</v>
      </c>
      <c r="W514" s="4">
        <v>1227.94</v>
      </c>
      <c r="X514" s="4">
        <v>90685</v>
      </c>
      <c r="Y514" s="4">
        <f>DataSheet!$E514-DataSheet!$D514</f>
        <v>115.96</v>
      </c>
      <c r="Z514" s="1" t="str">
        <f>_xlfn.IFS(Table_1[[#This Row],[Region]]="Central","Chris",Table_1[[#This Row],[Region]]="East","Erin",Table_1[[#This Row],[Region]]="South","Sam",Table_1[[#This Row],[Region]]="West","William")</f>
        <v>Sam</v>
      </c>
    </row>
    <row r="515" spans="1:26" ht="14.4" x14ac:dyDescent="0.3">
      <c r="A515" s="4">
        <v>2358</v>
      </c>
      <c r="B515" s="3" t="s">
        <v>1168</v>
      </c>
      <c r="C515" s="4" t="s">
        <v>27</v>
      </c>
      <c r="D515" s="4">
        <v>0.05</v>
      </c>
      <c r="E515" s="8">
        <v>2.08</v>
      </c>
      <c r="F515" s="4">
        <v>2.56</v>
      </c>
      <c r="G515" s="1" t="s">
        <v>40</v>
      </c>
      <c r="H515" s="4" t="s">
        <v>73</v>
      </c>
      <c r="I515" s="4" t="s">
        <v>50</v>
      </c>
      <c r="J515" s="1" t="s">
        <v>570</v>
      </c>
      <c r="K515" s="4" t="s">
        <v>44</v>
      </c>
      <c r="L515" s="1" t="s">
        <v>1169</v>
      </c>
      <c r="M515" s="4">
        <v>0.55000000000000004</v>
      </c>
      <c r="N515" s="1" t="s">
        <v>34</v>
      </c>
      <c r="O515" s="4" t="s">
        <v>35</v>
      </c>
      <c r="P515" s="4" t="s">
        <v>125</v>
      </c>
      <c r="Q515" s="4" t="s">
        <v>1098</v>
      </c>
      <c r="R515" s="4">
        <v>33311</v>
      </c>
      <c r="S515" s="2">
        <v>42049</v>
      </c>
      <c r="T515" s="2">
        <v>42051</v>
      </c>
      <c r="U515" s="6">
        <v>-1045.0160000000001</v>
      </c>
      <c r="V515" s="4">
        <v>19</v>
      </c>
      <c r="W515" s="4">
        <v>40.93</v>
      </c>
      <c r="X515" s="4">
        <v>88268</v>
      </c>
      <c r="Y515" s="4">
        <f>DataSheet!$E515-DataSheet!$D515</f>
        <v>2.0300000000000002</v>
      </c>
      <c r="Z515" s="1" t="str">
        <f>_xlfn.IFS(Table_1[[#This Row],[Region]]="Central","Chris",Table_1[[#This Row],[Region]]="East","Erin",Table_1[[#This Row],[Region]]="South","Sam",Table_1[[#This Row],[Region]]="West","William")</f>
        <v>Sam</v>
      </c>
    </row>
    <row r="516" spans="1:26" ht="14.4" x14ac:dyDescent="0.3">
      <c r="A516" s="4">
        <v>2490</v>
      </c>
      <c r="B516" s="3" t="s">
        <v>456</v>
      </c>
      <c r="C516" s="4" t="s">
        <v>27</v>
      </c>
      <c r="D516" s="4">
        <v>0.09</v>
      </c>
      <c r="E516" s="8">
        <v>348.21</v>
      </c>
      <c r="F516" s="4">
        <v>40.19</v>
      </c>
      <c r="G516" s="1" t="s">
        <v>28</v>
      </c>
      <c r="H516" s="4" t="s">
        <v>73</v>
      </c>
      <c r="I516" s="4" t="s">
        <v>30</v>
      </c>
      <c r="J516" s="1" t="s">
        <v>31</v>
      </c>
      <c r="K516" s="4" t="s">
        <v>32</v>
      </c>
      <c r="L516" s="1" t="s">
        <v>33</v>
      </c>
      <c r="M516" s="4">
        <v>0.62</v>
      </c>
      <c r="N516" s="1" t="s">
        <v>34</v>
      </c>
      <c r="O516" s="4" t="s">
        <v>61</v>
      </c>
      <c r="P516" s="4" t="s">
        <v>92</v>
      </c>
      <c r="Q516" s="4" t="s">
        <v>458</v>
      </c>
      <c r="R516" s="4">
        <v>92627</v>
      </c>
      <c r="S516" s="2">
        <v>42049</v>
      </c>
      <c r="T516" s="2">
        <v>42051</v>
      </c>
      <c r="U516" s="6">
        <v>-93.85</v>
      </c>
      <c r="V516" s="4">
        <v>2</v>
      </c>
      <c r="W516" s="4">
        <v>662.8</v>
      </c>
      <c r="X516" s="4">
        <v>86884</v>
      </c>
      <c r="Y516" s="4">
        <f>DataSheet!$E516-DataSheet!$D516</f>
        <v>348.12</v>
      </c>
      <c r="Z516" s="1" t="str">
        <f>_xlfn.IFS(Table_1[[#This Row],[Region]]="Central","Chris",Table_1[[#This Row],[Region]]="East","Erin",Table_1[[#This Row],[Region]]="South","Sam",Table_1[[#This Row],[Region]]="West","William")</f>
        <v>William</v>
      </c>
    </row>
    <row r="517" spans="1:26" ht="14.4" x14ac:dyDescent="0.3">
      <c r="A517" s="4">
        <v>2491</v>
      </c>
      <c r="B517" s="3" t="s">
        <v>459</v>
      </c>
      <c r="C517" s="4" t="s">
        <v>27</v>
      </c>
      <c r="D517" s="4">
        <v>0.09</v>
      </c>
      <c r="E517" s="8">
        <v>348.21</v>
      </c>
      <c r="F517" s="4">
        <v>40.19</v>
      </c>
      <c r="G517" s="1" t="s">
        <v>28</v>
      </c>
      <c r="H517" s="4" t="s">
        <v>73</v>
      </c>
      <c r="I517" s="4" t="s">
        <v>30</v>
      </c>
      <c r="J517" s="1" t="s">
        <v>31</v>
      </c>
      <c r="K517" s="4" t="s">
        <v>32</v>
      </c>
      <c r="L517" s="1" t="s">
        <v>33</v>
      </c>
      <c r="M517" s="4">
        <v>0.62</v>
      </c>
      <c r="N517" s="1" t="s">
        <v>34</v>
      </c>
      <c r="O517" s="4" t="s">
        <v>61</v>
      </c>
      <c r="P517" s="4" t="s">
        <v>92</v>
      </c>
      <c r="Q517" s="4" t="s">
        <v>102</v>
      </c>
      <c r="R517" s="4">
        <v>90045</v>
      </c>
      <c r="S517" s="2">
        <v>42049</v>
      </c>
      <c r="T517" s="2">
        <v>42051</v>
      </c>
      <c r="U517" s="6">
        <v>-93.85</v>
      </c>
      <c r="V517" s="4">
        <v>8</v>
      </c>
      <c r="W517" s="4">
        <v>2651.21</v>
      </c>
      <c r="X517" s="4">
        <v>48836</v>
      </c>
      <c r="Y517" s="4">
        <f>DataSheet!$E517-DataSheet!$D517</f>
        <v>348.12</v>
      </c>
      <c r="Z517" s="1" t="str">
        <f>_xlfn.IFS(Table_1[[#This Row],[Region]]="Central","Chris",Table_1[[#This Row],[Region]]="East","Erin",Table_1[[#This Row],[Region]]="South","Sam",Table_1[[#This Row],[Region]]="West","William")</f>
        <v>William</v>
      </c>
    </row>
    <row r="518" spans="1:26" ht="14.4" x14ac:dyDescent="0.3">
      <c r="A518" s="4">
        <v>3069</v>
      </c>
      <c r="B518" s="3" t="s">
        <v>1170</v>
      </c>
      <c r="C518" s="4" t="s">
        <v>27</v>
      </c>
      <c r="D518" s="4">
        <v>0.09</v>
      </c>
      <c r="E518" s="8">
        <v>1.82</v>
      </c>
      <c r="F518" s="4">
        <v>0.83</v>
      </c>
      <c r="G518" s="1" t="s">
        <v>40</v>
      </c>
      <c r="H518" s="4" t="s">
        <v>41</v>
      </c>
      <c r="I518" s="4" t="s">
        <v>50</v>
      </c>
      <c r="J518" s="1" t="s">
        <v>51</v>
      </c>
      <c r="K518" s="4" t="s">
        <v>52</v>
      </c>
      <c r="L518" s="1" t="s">
        <v>1171</v>
      </c>
      <c r="M518" s="4">
        <v>0.56999999999999995</v>
      </c>
      <c r="N518" s="1" t="s">
        <v>34</v>
      </c>
      <c r="O518" s="4" t="s">
        <v>54</v>
      </c>
      <c r="P518" s="4" t="s">
        <v>86</v>
      </c>
      <c r="Q518" s="4" t="s">
        <v>1172</v>
      </c>
      <c r="R518" s="4">
        <v>55128</v>
      </c>
      <c r="S518" s="2">
        <v>42049</v>
      </c>
      <c r="T518" s="2">
        <v>42050</v>
      </c>
      <c r="U518" s="6">
        <v>-6.734</v>
      </c>
      <c r="V518" s="4">
        <v>22</v>
      </c>
      <c r="W518" s="4">
        <v>36.82</v>
      </c>
      <c r="X518" s="4">
        <v>88192</v>
      </c>
      <c r="Y518" s="4">
        <f>DataSheet!$E518-DataSheet!$D518</f>
        <v>1.73</v>
      </c>
      <c r="Z518" s="1" t="str">
        <f>_xlfn.IFS(Table_1[[#This Row],[Region]]="Central","Chris",Table_1[[#This Row],[Region]]="East","Erin",Table_1[[#This Row],[Region]]="South","Sam",Table_1[[#This Row],[Region]]="West","William")</f>
        <v>Chris</v>
      </c>
    </row>
    <row r="519" spans="1:26" ht="14.4" x14ac:dyDescent="0.3">
      <c r="A519" s="4">
        <v>3393</v>
      </c>
      <c r="B519" s="3" t="s">
        <v>1173</v>
      </c>
      <c r="C519" s="4" t="s">
        <v>27</v>
      </c>
      <c r="D519" s="4">
        <v>0.08</v>
      </c>
      <c r="E519" s="8">
        <v>4.4800000000000004</v>
      </c>
      <c r="F519" s="4">
        <v>2.5</v>
      </c>
      <c r="G519" s="1" t="s">
        <v>40</v>
      </c>
      <c r="H519" s="4" t="s">
        <v>41</v>
      </c>
      <c r="I519" s="4" t="s">
        <v>50</v>
      </c>
      <c r="J519" s="1" t="s">
        <v>347</v>
      </c>
      <c r="K519" s="4" t="s">
        <v>75</v>
      </c>
      <c r="L519" s="1" t="s">
        <v>1023</v>
      </c>
      <c r="M519" s="4">
        <v>0.37</v>
      </c>
      <c r="N519" s="1" t="s">
        <v>34</v>
      </c>
      <c r="O519" s="4" t="s">
        <v>61</v>
      </c>
      <c r="P519" s="4" t="s">
        <v>68</v>
      </c>
      <c r="Q519" s="4" t="s">
        <v>1174</v>
      </c>
      <c r="R519" s="4">
        <v>99163</v>
      </c>
      <c r="S519" s="2">
        <v>42049</v>
      </c>
      <c r="T519" s="2">
        <v>42050</v>
      </c>
      <c r="U519" s="6">
        <v>-3.2448000000000001</v>
      </c>
      <c r="V519" s="4">
        <v>19</v>
      </c>
      <c r="W519" s="4">
        <v>80.2</v>
      </c>
      <c r="X519" s="4">
        <v>87909</v>
      </c>
      <c r="Y519" s="4">
        <f>DataSheet!$E519-DataSheet!$D519</f>
        <v>4.4000000000000004</v>
      </c>
      <c r="Z519" s="1" t="str">
        <f>_xlfn.IFS(Table_1[[#This Row],[Region]]="Central","Chris",Table_1[[#This Row],[Region]]="East","Erin",Table_1[[#This Row],[Region]]="South","Sam",Table_1[[#This Row],[Region]]="West","William")</f>
        <v>William</v>
      </c>
    </row>
    <row r="520" spans="1:26" ht="14.4" x14ac:dyDescent="0.3">
      <c r="A520" s="4">
        <v>306</v>
      </c>
      <c r="B520" s="3" t="s">
        <v>1175</v>
      </c>
      <c r="C520" s="4" t="s">
        <v>39</v>
      </c>
      <c r="D520" s="4">
        <v>0.01</v>
      </c>
      <c r="E520" s="8">
        <v>8.33</v>
      </c>
      <c r="F520" s="4">
        <v>1.99</v>
      </c>
      <c r="G520" s="1" t="s">
        <v>40</v>
      </c>
      <c r="H520" s="4" t="s">
        <v>29</v>
      </c>
      <c r="I520" s="4" t="s">
        <v>42</v>
      </c>
      <c r="J520" s="1" t="s">
        <v>43</v>
      </c>
      <c r="K520" s="4" t="s">
        <v>44</v>
      </c>
      <c r="L520" s="1" t="s">
        <v>1176</v>
      </c>
      <c r="M520" s="4">
        <v>0.52</v>
      </c>
      <c r="N520" s="1" t="s">
        <v>34</v>
      </c>
      <c r="O520" s="4" t="s">
        <v>113</v>
      </c>
      <c r="P520" s="4" t="s">
        <v>420</v>
      </c>
      <c r="Q520" s="4" t="s">
        <v>1177</v>
      </c>
      <c r="R520" s="4">
        <v>21208</v>
      </c>
      <c r="S520" s="2">
        <v>42049</v>
      </c>
      <c r="T520" s="2">
        <v>42050</v>
      </c>
      <c r="U520" s="6">
        <v>15.895200000000001</v>
      </c>
      <c r="V520" s="4">
        <v>8</v>
      </c>
      <c r="W520" s="4">
        <v>70.16</v>
      </c>
      <c r="X520" s="4">
        <v>87057</v>
      </c>
      <c r="Y520" s="4">
        <f>DataSheet!$E520-DataSheet!$D520</f>
        <v>8.32</v>
      </c>
      <c r="Z520" s="1" t="str">
        <f>_xlfn.IFS(Table_1[[#This Row],[Region]]="Central","Chris",Table_1[[#This Row],[Region]]="East","Erin",Table_1[[#This Row],[Region]]="South","Sam",Table_1[[#This Row],[Region]]="West","William")</f>
        <v>Erin</v>
      </c>
    </row>
    <row r="521" spans="1:26" ht="14.4" x14ac:dyDescent="0.3">
      <c r="A521" s="4">
        <v>306</v>
      </c>
      <c r="B521" s="3" t="s">
        <v>1175</v>
      </c>
      <c r="C521" s="4" t="s">
        <v>39</v>
      </c>
      <c r="D521" s="4">
        <v>0.04</v>
      </c>
      <c r="E521" s="8">
        <v>85.99</v>
      </c>
      <c r="F521" s="4">
        <v>0.99</v>
      </c>
      <c r="G521" s="1" t="s">
        <v>40</v>
      </c>
      <c r="H521" s="4" t="s">
        <v>29</v>
      </c>
      <c r="I521" s="4" t="s">
        <v>42</v>
      </c>
      <c r="J521" s="1" t="s">
        <v>137</v>
      </c>
      <c r="K521" s="4" t="s">
        <v>52</v>
      </c>
      <c r="L521" s="1" t="s">
        <v>1178</v>
      </c>
      <c r="M521" s="4">
        <v>0.55000000000000004</v>
      </c>
      <c r="N521" s="1" t="s">
        <v>34</v>
      </c>
      <c r="O521" s="4" t="s">
        <v>113</v>
      </c>
      <c r="P521" s="4" t="s">
        <v>420</v>
      </c>
      <c r="Q521" s="4" t="s">
        <v>1177</v>
      </c>
      <c r="R521" s="4">
        <v>21208</v>
      </c>
      <c r="S521" s="2">
        <v>42049</v>
      </c>
      <c r="T521" s="2">
        <v>42051</v>
      </c>
      <c r="U521" s="6">
        <v>855.99329999999998</v>
      </c>
      <c r="V521" s="4">
        <v>17</v>
      </c>
      <c r="W521" s="4">
        <v>1240.57</v>
      </c>
      <c r="X521" s="4">
        <v>87057</v>
      </c>
      <c r="Y521" s="4">
        <f>DataSheet!$E521-DataSheet!$D521</f>
        <v>85.949999999999989</v>
      </c>
      <c r="Z521" s="1" t="str">
        <f>_xlfn.IFS(Table_1[[#This Row],[Region]]="Central","Chris",Table_1[[#This Row],[Region]]="East","Erin",Table_1[[#This Row],[Region]]="South","Sam",Table_1[[#This Row],[Region]]="West","William")</f>
        <v>Erin</v>
      </c>
    </row>
    <row r="522" spans="1:26" ht="14.4" x14ac:dyDescent="0.3">
      <c r="A522" s="4">
        <v>308</v>
      </c>
      <c r="B522" s="3" t="s">
        <v>1179</v>
      </c>
      <c r="C522" s="4" t="s">
        <v>39</v>
      </c>
      <c r="D522" s="4">
        <v>0.01</v>
      </c>
      <c r="E522" s="8">
        <v>8.33</v>
      </c>
      <c r="F522" s="4">
        <v>1.99</v>
      </c>
      <c r="G522" s="1" t="s">
        <v>40</v>
      </c>
      <c r="H522" s="4" t="s">
        <v>29</v>
      </c>
      <c r="I522" s="4" t="s">
        <v>42</v>
      </c>
      <c r="J522" s="1" t="s">
        <v>43</v>
      </c>
      <c r="K522" s="4" t="s">
        <v>44</v>
      </c>
      <c r="L522" s="1" t="s">
        <v>1176</v>
      </c>
      <c r="M522" s="4">
        <v>0.52</v>
      </c>
      <c r="N522" s="1" t="s">
        <v>34</v>
      </c>
      <c r="O522" s="4" t="s">
        <v>61</v>
      </c>
      <c r="P522" s="4" t="s">
        <v>68</v>
      </c>
      <c r="Q522" s="4" t="s">
        <v>144</v>
      </c>
      <c r="R522" s="4">
        <v>98115</v>
      </c>
      <c r="S522" s="2">
        <v>42049</v>
      </c>
      <c r="T522" s="2">
        <v>42050</v>
      </c>
      <c r="U522" s="6">
        <v>10.74</v>
      </c>
      <c r="V522" s="4">
        <v>32</v>
      </c>
      <c r="W522" s="4">
        <v>280.62</v>
      </c>
      <c r="X522" s="4">
        <v>37760</v>
      </c>
      <c r="Y522" s="4">
        <f>DataSheet!$E522-DataSheet!$D522</f>
        <v>8.32</v>
      </c>
      <c r="Z522" s="1" t="str">
        <f>_xlfn.IFS(Table_1[[#This Row],[Region]]="Central","Chris",Table_1[[#This Row],[Region]]="East","Erin",Table_1[[#This Row],[Region]]="South","Sam",Table_1[[#This Row],[Region]]="West","William")</f>
        <v>William</v>
      </c>
    </row>
    <row r="523" spans="1:26" ht="14.4" x14ac:dyDescent="0.3">
      <c r="A523" s="4">
        <v>1156</v>
      </c>
      <c r="B523" s="3" t="s">
        <v>1180</v>
      </c>
      <c r="C523" s="4" t="s">
        <v>39</v>
      </c>
      <c r="D523" s="4">
        <v>0.06</v>
      </c>
      <c r="E523" s="8">
        <v>175.99</v>
      </c>
      <c r="F523" s="4">
        <v>8.99</v>
      </c>
      <c r="G523" s="1" t="s">
        <v>40</v>
      </c>
      <c r="H523" s="4" t="s">
        <v>41</v>
      </c>
      <c r="I523" s="4" t="s">
        <v>42</v>
      </c>
      <c r="J523" s="1" t="s">
        <v>137</v>
      </c>
      <c r="K523" s="4" t="s">
        <v>75</v>
      </c>
      <c r="L523" s="1" t="s">
        <v>1181</v>
      </c>
      <c r="M523" s="4">
        <v>0.56999999999999995</v>
      </c>
      <c r="N523" s="1" t="s">
        <v>34</v>
      </c>
      <c r="O523" s="4" t="s">
        <v>113</v>
      </c>
      <c r="P523" s="4" t="s">
        <v>405</v>
      </c>
      <c r="Q523" s="4" t="s">
        <v>1182</v>
      </c>
      <c r="R523" s="4">
        <v>1876</v>
      </c>
      <c r="S523" s="2">
        <v>42049</v>
      </c>
      <c r="T523" s="2">
        <v>42050</v>
      </c>
      <c r="U523" s="6">
        <v>48.47148</v>
      </c>
      <c r="V523" s="4">
        <v>7</v>
      </c>
      <c r="W523" s="4">
        <v>1013.84</v>
      </c>
      <c r="X523" s="4">
        <v>90855</v>
      </c>
      <c r="Y523" s="4">
        <f>DataSheet!$E523-DataSheet!$D523</f>
        <v>175.93</v>
      </c>
      <c r="Z523" s="1" t="str">
        <f>_xlfn.IFS(Table_1[[#This Row],[Region]]="Central","Chris",Table_1[[#This Row],[Region]]="East","Erin",Table_1[[#This Row],[Region]]="South","Sam",Table_1[[#This Row],[Region]]="West","William")</f>
        <v>Erin</v>
      </c>
    </row>
    <row r="524" spans="1:26" ht="14.4" x14ac:dyDescent="0.3">
      <c r="A524" s="4">
        <v>1745</v>
      </c>
      <c r="B524" s="3" t="s">
        <v>361</v>
      </c>
      <c r="C524" s="4" t="s">
        <v>49</v>
      </c>
      <c r="D524" s="4">
        <v>0.04</v>
      </c>
      <c r="E524" s="8">
        <v>60.65</v>
      </c>
      <c r="F524" s="4">
        <v>12.23</v>
      </c>
      <c r="G524" s="1" t="s">
        <v>40</v>
      </c>
      <c r="H524" s="4" t="s">
        <v>73</v>
      </c>
      <c r="I524" s="4" t="s">
        <v>30</v>
      </c>
      <c r="J524" s="1" t="s">
        <v>128</v>
      </c>
      <c r="K524" s="4" t="s">
        <v>146</v>
      </c>
      <c r="L524" s="1" t="s">
        <v>1183</v>
      </c>
      <c r="M524" s="4">
        <v>0.64</v>
      </c>
      <c r="N524" s="1" t="s">
        <v>34</v>
      </c>
      <c r="O524" s="4" t="s">
        <v>35</v>
      </c>
      <c r="P524" s="4" t="s">
        <v>77</v>
      </c>
      <c r="Q524" s="4" t="s">
        <v>363</v>
      </c>
      <c r="R524" s="4">
        <v>30305</v>
      </c>
      <c r="S524" s="2">
        <v>42049</v>
      </c>
      <c r="T524" s="2">
        <v>42051</v>
      </c>
      <c r="U524" s="6">
        <v>116.5063</v>
      </c>
      <c r="V524" s="4">
        <v>4</v>
      </c>
      <c r="W524" s="4">
        <v>256.77</v>
      </c>
      <c r="X524" s="4">
        <v>13408</v>
      </c>
      <c r="Y524" s="4">
        <f>DataSheet!$E524-DataSheet!$D524</f>
        <v>60.61</v>
      </c>
      <c r="Z524" s="1" t="str">
        <f>_xlfn.IFS(Table_1[[#This Row],[Region]]="Central","Chris",Table_1[[#This Row],[Region]]="East","Erin",Table_1[[#This Row],[Region]]="South","Sam",Table_1[[#This Row],[Region]]="West","William")</f>
        <v>Sam</v>
      </c>
    </row>
    <row r="525" spans="1:26" ht="14.4" x14ac:dyDescent="0.3">
      <c r="A525" s="4">
        <v>1749</v>
      </c>
      <c r="B525" s="3" t="s">
        <v>364</v>
      </c>
      <c r="C525" s="4" t="s">
        <v>49</v>
      </c>
      <c r="D525" s="4">
        <v>0.04</v>
      </c>
      <c r="E525" s="8">
        <v>60.65</v>
      </c>
      <c r="F525" s="4">
        <v>12.23</v>
      </c>
      <c r="G525" s="1" t="s">
        <v>40</v>
      </c>
      <c r="H525" s="4" t="s">
        <v>73</v>
      </c>
      <c r="I525" s="4" t="s">
        <v>30</v>
      </c>
      <c r="J525" s="1" t="s">
        <v>128</v>
      </c>
      <c r="K525" s="4" t="s">
        <v>146</v>
      </c>
      <c r="L525" s="1" t="s">
        <v>1183</v>
      </c>
      <c r="M525" s="4">
        <v>0.64</v>
      </c>
      <c r="N525" s="1" t="s">
        <v>34</v>
      </c>
      <c r="O525" s="4" t="s">
        <v>54</v>
      </c>
      <c r="P525" s="4" t="s">
        <v>209</v>
      </c>
      <c r="Q525" s="4" t="s">
        <v>365</v>
      </c>
      <c r="R525" s="4">
        <v>73505</v>
      </c>
      <c r="S525" s="2">
        <v>42049</v>
      </c>
      <c r="T525" s="2">
        <v>42051</v>
      </c>
      <c r="U525" s="6">
        <v>44.2911</v>
      </c>
      <c r="V525" s="4">
        <v>1</v>
      </c>
      <c r="W525" s="4">
        <v>64.19</v>
      </c>
      <c r="X525" s="4">
        <v>87244</v>
      </c>
      <c r="Y525" s="4">
        <f>DataSheet!$E525-DataSheet!$D525</f>
        <v>60.61</v>
      </c>
      <c r="Z525" s="1" t="str">
        <f>_xlfn.IFS(Table_1[[#This Row],[Region]]="Central","Chris",Table_1[[#This Row],[Region]]="East","Erin",Table_1[[#This Row],[Region]]="South","Sam",Table_1[[#This Row],[Region]]="West","William")</f>
        <v>Chris</v>
      </c>
    </row>
    <row r="526" spans="1:26" ht="14.4" x14ac:dyDescent="0.3">
      <c r="A526" s="4">
        <v>639</v>
      </c>
      <c r="B526" s="3" t="s">
        <v>1184</v>
      </c>
      <c r="C526" s="4" t="s">
        <v>72</v>
      </c>
      <c r="D526" s="4">
        <v>0</v>
      </c>
      <c r="E526" s="8">
        <v>236.97</v>
      </c>
      <c r="F526" s="4">
        <v>59.24</v>
      </c>
      <c r="G526" s="1" t="s">
        <v>28</v>
      </c>
      <c r="H526" s="4" t="s">
        <v>41</v>
      </c>
      <c r="I526" s="4" t="s">
        <v>30</v>
      </c>
      <c r="J526" s="1" t="s">
        <v>31</v>
      </c>
      <c r="K526" s="4" t="s">
        <v>32</v>
      </c>
      <c r="L526" s="1" t="s">
        <v>1185</v>
      </c>
      <c r="M526" s="4">
        <v>0.61</v>
      </c>
      <c r="N526" s="1" t="s">
        <v>34</v>
      </c>
      <c r="O526" s="4" t="s">
        <v>61</v>
      </c>
      <c r="P526" s="4" t="s">
        <v>92</v>
      </c>
      <c r="Q526" s="4" t="s">
        <v>1186</v>
      </c>
      <c r="R526" s="4">
        <v>93454</v>
      </c>
      <c r="S526" s="2">
        <v>42049</v>
      </c>
      <c r="T526" s="2">
        <v>42050</v>
      </c>
      <c r="U526" s="6">
        <v>1192.04</v>
      </c>
      <c r="V526" s="4">
        <v>9</v>
      </c>
      <c r="W526" s="4">
        <v>1769.91</v>
      </c>
      <c r="X526" s="4">
        <v>87952</v>
      </c>
      <c r="Y526" s="4">
        <f>DataSheet!$E526-DataSheet!$D526</f>
        <v>236.97</v>
      </c>
      <c r="Z526" s="1" t="str">
        <f>_xlfn.IFS(Table_1[[#This Row],[Region]]="Central","Chris",Table_1[[#This Row],[Region]]="East","Erin",Table_1[[#This Row],[Region]]="South","Sam",Table_1[[#This Row],[Region]]="West","William")</f>
        <v>William</v>
      </c>
    </row>
    <row r="527" spans="1:26" ht="14.4" x14ac:dyDescent="0.3">
      <c r="A527" s="4">
        <v>640</v>
      </c>
      <c r="B527" s="3" t="s">
        <v>1187</v>
      </c>
      <c r="C527" s="4" t="s">
        <v>72</v>
      </c>
      <c r="D527" s="4">
        <v>0</v>
      </c>
      <c r="E527" s="8">
        <v>236.97</v>
      </c>
      <c r="F527" s="4">
        <v>59.24</v>
      </c>
      <c r="G527" s="1" t="s">
        <v>28</v>
      </c>
      <c r="H527" s="4" t="s">
        <v>41</v>
      </c>
      <c r="I527" s="4" t="s">
        <v>30</v>
      </c>
      <c r="J527" s="1" t="s">
        <v>31</v>
      </c>
      <c r="K527" s="4" t="s">
        <v>32</v>
      </c>
      <c r="L527" s="1" t="s">
        <v>1185</v>
      </c>
      <c r="M527" s="4">
        <v>0.61</v>
      </c>
      <c r="N527" s="1" t="s">
        <v>34</v>
      </c>
      <c r="O527" s="4" t="s">
        <v>61</v>
      </c>
      <c r="P527" s="4" t="s">
        <v>68</v>
      </c>
      <c r="Q527" s="4" t="s">
        <v>144</v>
      </c>
      <c r="R527" s="4">
        <v>98119</v>
      </c>
      <c r="S527" s="2">
        <v>42049</v>
      </c>
      <c r="T527" s="2">
        <v>42050</v>
      </c>
      <c r="U527" s="6">
        <v>1192.04</v>
      </c>
      <c r="V527" s="4">
        <v>34</v>
      </c>
      <c r="W527" s="4">
        <v>6686.34</v>
      </c>
      <c r="X527" s="4">
        <v>56452</v>
      </c>
      <c r="Y527" s="4">
        <f>DataSheet!$E527-DataSheet!$D527</f>
        <v>236.97</v>
      </c>
      <c r="Z527" s="1" t="str">
        <f>_xlfn.IFS(Table_1[[#This Row],[Region]]="Central","Chris",Table_1[[#This Row],[Region]]="East","Erin",Table_1[[#This Row],[Region]]="South","Sam",Table_1[[#This Row],[Region]]="West","William")</f>
        <v>William</v>
      </c>
    </row>
    <row r="528" spans="1:26" ht="14.4" x14ac:dyDescent="0.3">
      <c r="A528" s="4">
        <v>1682</v>
      </c>
      <c r="B528" s="3" t="s">
        <v>1188</v>
      </c>
      <c r="C528" s="4" t="s">
        <v>72</v>
      </c>
      <c r="D528" s="4">
        <v>0.04</v>
      </c>
      <c r="E528" s="8">
        <v>6.28</v>
      </c>
      <c r="F528" s="4">
        <v>5.41</v>
      </c>
      <c r="G528" s="1" t="s">
        <v>40</v>
      </c>
      <c r="H528" s="4" t="s">
        <v>41</v>
      </c>
      <c r="I528" s="4" t="s">
        <v>30</v>
      </c>
      <c r="J528" s="1" t="s">
        <v>128</v>
      </c>
      <c r="K528" s="4" t="s">
        <v>75</v>
      </c>
      <c r="L528" s="1" t="s">
        <v>932</v>
      </c>
      <c r="M528" s="4">
        <v>0.53</v>
      </c>
      <c r="N528" s="1" t="s">
        <v>34</v>
      </c>
      <c r="O528" s="4" t="s">
        <v>54</v>
      </c>
      <c r="P528" s="4" t="s">
        <v>105</v>
      </c>
      <c r="Q528" s="4" t="s">
        <v>535</v>
      </c>
      <c r="R528" s="4">
        <v>60611</v>
      </c>
      <c r="S528" s="2">
        <v>42049</v>
      </c>
      <c r="T528" s="2">
        <v>42051</v>
      </c>
      <c r="U528" s="6">
        <v>-38.380000000000003</v>
      </c>
      <c r="V528" s="4">
        <v>43</v>
      </c>
      <c r="W528" s="4">
        <v>284.48</v>
      </c>
      <c r="X528" s="4">
        <v>14115</v>
      </c>
      <c r="Y528" s="4">
        <f>DataSheet!$E528-DataSheet!$D528</f>
        <v>6.24</v>
      </c>
      <c r="Z528" s="1" t="str">
        <f>_xlfn.IFS(Table_1[[#This Row],[Region]]="Central","Chris",Table_1[[#This Row],[Region]]="East","Erin",Table_1[[#This Row],[Region]]="South","Sam",Table_1[[#This Row],[Region]]="West","William")</f>
        <v>Chris</v>
      </c>
    </row>
    <row r="529" spans="1:26" ht="14.4" x14ac:dyDescent="0.3">
      <c r="A529" s="4">
        <v>1683</v>
      </c>
      <c r="B529" s="3" t="s">
        <v>1189</v>
      </c>
      <c r="C529" s="4" t="s">
        <v>72</v>
      </c>
      <c r="D529" s="4">
        <v>0.04</v>
      </c>
      <c r="E529" s="8">
        <v>6.28</v>
      </c>
      <c r="F529" s="4">
        <v>5.41</v>
      </c>
      <c r="G529" s="1" t="s">
        <v>40</v>
      </c>
      <c r="H529" s="4" t="s">
        <v>41</v>
      </c>
      <c r="I529" s="4" t="s">
        <v>30</v>
      </c>
      <c r="J529" s="1" t="s">
        <v>128</v>
      </c>
      <c r="K529" s="4" t="s">
        <v>75</v>
      </c>
      <c r="L529" s="1" t="s">
        <v>932</v>
      </c>
      <c r="M529" s="4">
        <v>0.53</v>
      </c>
      <c r="N529" s="1" t="s">
        <v>34</v>
      </c>
      <c r="O529" s="4" t="s">
        <v>54</v>
      </c>
      <c r="P529" s="4" t="s">
        <v>189</v>
      </c>
      <c r="Q529" s="4" t="s">
        <v>1190</v>
      </c>
      <c r="R529" s="4">
        <v>77301</v>
      </c>
      <c r="S529" s="2">
        <v>42049</v>
      </c>
      <c r="T529" s="2">
        <v>42051</v>
      </c>
      <c r="U529" s="6">
        <v>-19.957599999999999</v>
      </c>
      <c r="V529" s="4">
        <v>11</v>
      </c>
      <c r="W529" s="4">
        <v>72.77</v>
      </c>
      <c r="X529" s="4">
        <v>90612</v>
      </c>
      <c r="Y529" s="4">
        <f>DataSheet!$E529-DataSheet!$D529</f>
        <v>6.24</v>
      </c>
      <c r="Z529" s="1" t="str">
        <f>_xlfn.IFS(Table_1[[#This Row],[Region]]="Central","Chris",Table_1[[#This Row],[Region]]="East","Erin",Table_1[[#This Row],[Region]]="South","Sam",Table_1[[#This Row],[Region]]="West","William")</f>
        <v>Chris</v>
      </c>
    </row>
    <row r="530" spans="1:26" ht="14.4" x14ac:dyDescent="0.3">
      <c r="A530" s="4">
        <v>11</v>
      </c>
      <c r="B530" s="3" t="s">
        <v>1191</v>
      </c>
      <c r="C530" s="4" t="s">
        <v>27</v>
      </c>
      <c r="D530" s="4">
        <v>0.06</v>
      </c>
      <c r="E530" s="8">
        <v>9.48</v>
      </c>
      <c r="F530" s="4">
        <v>7.29</v>
      </c>
      <c r="G530" s="1" t="s">
        <v>40</v>
      </c>
      <c r="H530" s="4" t="s">
        <v>73</v>
      </c>
      <c r="I530" s="4" t="s">
        <v>30</v>
      </c>
      <c r="J530" s="1" t="s">
        <v>128</v>
      </c>
      <c r="K530" s="4" t="s">
        <v>44</v>
      </c>
      <c r="L530" s="1" t="s">
        <v>506</v>
      </c>
      <c r="M530" s="4">
        <v>0.45</v>
      </c>
      <c r="N530" s="1" t="s">
        <v>34</v>
      </c>
      <c r="O530" s="4" t="s">
        <v>113</v>
      </c>
      <c r="P530" s="4" t="s">
        <v>399</v>
      </c>
      <c r="Q530" s="4" t="s">
        <v>1192</v>
      </c>
      <c r="R530" s="4">
        <v>7203</v>
      </c>
      <c r="S530" s="2">
        <v>42050</v>
      </c>
      <c r="T530" s="2">
        <v>42052</v>
      </c>
      <c r="U530" s="6">
        <v>-53.809600000000003</v>
      </c>
      <c r="V530" s="4">
        <v>22</v>
      </c>
      <c r="W530" s="4">
        <v>211.15</v>
      </c>
      <c r="X530" s="4">
        <v>90192</v>
      </c>
      <c r="Y530" s="4">
        <f>DataSheet!$E530-DataSheet!$D530</f>
        <v>9.42</v>
      </c>
      <c r="Z530" s="1" t="str">
        <f>_xlfn.IFS(Table_1[[#This Row],[Region]]="Central","Chris",Table_1[[#This Row],[Region]]="East","Erin",Table_1[[#This Row],[Region]]="South","Sam",Table_1[[#This Row],[Region]]="West","William")</f>
        <v>Erin</v>
      </c>
    </row>
    <row r="531" spans="1:26" ht="14.4" x14ac:dyDescent="0.3">
      <c r="A531" s="4">
        <v>596</v>
      </c>
      <c r="B531" s="3" t="s">
        <v>1193</v>
      </c>
      <c r="C531" s="4" t="s">
        <v>27</v>
      </c>
      <c r="D531" s="4">
        <v>0.03</v>
      </c>
      <c r="E531" s="8">
        <v>3.8</v>
      </c>
      <c r="F531" s="4">
        <v>1.49</v>
      </c>
      <c r="G531" s="1" t="s">
        <v>40</v>
      </c>
      <c r="H531" s="4" t="s">
        <v>41</v>
      </c>
      <c r="I531" s="4" t="s">
        <v>50</v>
      </c>
      <c r="J531" s="1" t="s">
        <v>74</v>
      </c>
      <c r="K531" s="4" t="s">
        <v>75</v>
      </c>
      <c r="L531" s="1" t="s">
        <v>1194</v>
      </c>
      <c r="M531" s="4">
        <v>0.38</v>
      </c>
      <c r="N531" s="1" t="s">
        <v>34</v>
      </c>
      <c r="O531" s="4" t="s">
        <v>54</v>
      </c>
      <c r="P531" s="4" t="s">
        <v>55</v>
      </c>
      <c r="Q531" s="4" t="s">
        <v>1195</v>
      </c>
      <c r="R531" s="4">
        <v>46032</v>
      </c>
      <c r="S531" s="2">
        <v>42050</v>
      </c>
      <c r="T531" s="2">
        <v>42052</v>
      </c>
      <c r="U531" s="6">
        <v>15.2745</v>
      </c>
      <c r="V531" s="4">
        <v>6</v>
      </c>
      <c r="W531" s="4">
        <v>24.27</v>
      </c>
      <c r="X531" s="4">
        <v>86308</v>
      </c>
      <c r="Y531" s="4">
        <f>DataSheet!$E531-DataSheet!$D531</f>
        <v>3.77</v>
      </c>
      <c r="Z531" s="1" t="str">
        <f>_xlfn.IFS(Table_1[[#This Row],[Region]]="Central","Chris",Table_1[[#This Row],[Region]]="East","Erin",Table_1[[#This Row],[Region]]="South","Sam",Table_1[[#This Row],[Region]]="West","William")</f>
        <v>Chris</v>
      </c>
    </row>
    <row r="532" spans="1:26" ht="14.4" x14ac:dyDescent="0.3">
      <c r="A532" s="4">
        <v>596</v>
      </c>
      <c r="B532" s="3" t="s">
        <v>1193</v>
      </c>
      <c r="C532" s="4" t="s">
        <v>27</v>
      </c>
      <c r="D532" s="4">
        <v>7.0000000000000007E-2</v>
      </c>
      <c r="E532" s="8">
        <v>7.98</v>
      </c>
      <c r="F532" s="4">
        <v>1.25</v>
      </c>
      <c r="G532" s="1" t="s">
        <v>40</v>
      </c>
      <c r="H532" s="4" t="s">
        <v>41</v>
      </c>
      <c r="I532" s="4" t="s">
        <v>50</v>
      </c>
      <c r="J532" s="1" t="s">
        <v>90</v>
      </c>
      <c r="K532" s="4" t="s">
        <v>52</v>
      </c>
      <c r="L532" s="1" t="s">
        <v>1196</v>
      </c>
      <c r="M532" s="4">
        <v>0.35</v>
      </c>
      <c r="N532" s="1" t="s">
        <v>34</v>
      </c>
      <c r="O532" s="4" t="s">
        <v>54</v>
      </c>
      <c r="P532" s="4" t="s">
        <v>55</v>
      </c>
      <c r="Q532" s="4" t="s">
        <v>1195</v>
      </c>
      <c r="R532" s="4">
        <v>46032</v>
      </c>
      <c r="S532" s="2">
        <v>42050</v>
      </c>
      <c r="T532" s="2">
        <v>42052</v>
      </c>
      <c r="U532" s="6">
        <v>26.585699999999999</v>
      </c>
      <c r="V532" s="4">
        <v>5</v>
      </c>
      <c r="W532" s="4">
        <v>38.53</v>
      </c>
      <c r="X532" s="4">
        <v>86308</v>
      </c>
      <c r="Y532" s="4">
        <f>DataSheet!$E532-DataSheet!$D532</f>
        <v>7.91</v>
      </c>
      <c r="Z532" s="1" t="str">
        <f>_xlfn.IFS(Table_1[[#This Row],[Region]]="Central","Chris",Table_1[[#This Row],[Region]]="East","Erin",Table_1[[#This Row],[Region]]="South","Sam",Table_1[[#This Row],[Region]]="West","William")</f>
        <v>Chris</v>
      </c>
    </row>
    <row r="533" spans="1:26" ht="14.4" x14ac:dyDescent="0.3">
      <c r="A533" s="4">
        <v>596</v>
      </c>
      <c r="B533" s="3" t="s">
        <v>1193</v>
      </c>
      <c r="C533" s="4" t="s">
        <v>27</v>
      </c>
      <c r="D533" s="4">
        <v>7.0000000000000007E-2</v>
      </c>
      <c r="E533" s="8">
        <v>417.4</v>
      </c>
      <c r="F533" s="4">
        <v>75.23</v>
      </c>
      <c r="G533" s="1" t="s">
        <v>28</v>
      </c>
      <c r="H533" s="4" t="s">
        <v>41</v>
      </c>
      <c r="I533" s="4" t="s">
        <v>30</v>
      </c>
      <c r="J533" s="1" t="s">
        <v>31</v>
      </c>
      <c r="K533" s="4" t="s">
        <v>32</v>
      </c>
      <c r="L533" s="1" t="s">
        <v>1197</v>
      </c>
      <c r="M533" s="4">
        <v>0.79</v>
      </c>
      <c r="N533" s="1" t="s">
        <v>34</v>
      </c>
      <c r="O533" s="4" t="s">
        <v>54</v>
      </c>
      <c r="P533" s="4" t="s">
        <v>55</v>
      </c>
      <c r="Q533" s="4" t="s">
        <v>1195</v>
      </c>
      <c r="R533" s="4">
        <v>46032</v>
      </c>
      <c r="S533" s="2">
        <v>42050</v>
      </c>
      <c r="T533" s="2">
        <v>42051</v>
      </c>
      <c r="U533" s="6">
        <v>-575.35199999999998</v>
      </c>
      <c r="V533" s="4">
        <v>12</v>
      </c>
      <c r="W533" s="4">
        <v>4910.72</v>
      </c>
      <c r="X533" s="4">
        <v>86308</v>
      </c>
      <c r="Y533" s="4">
        <f>DataSheet!$E533-DataSheet!$D533</f>
        <v>417.33</v>
      </c>
      <c r="Z533" s="1" t="str">
        <f>_xlfn.IFS(Table_1[[#This Row],[Region]]="Central","Chris",Table_1[[#This Row],[Region]]="East","Erin",Table_1[[#This Row],[Region]]="South","Sam",Table_1[[#This Row],[Region]]="West","William")</f>
        <v>Chris</v>
      </c>
    </row>
    <row r="534" spans="1:26" ht="14.4" x14ac:dyDescent="0.3">
      <c r="A534" s="4">
        <v>2260</v>
      </c>
      <c r="B534" s="3" t="s">
        <v>1198</v>
      </c>
      <c r="C534" s="4" t="s">
        <v>27</v>
      </c>
      <c r="D534" s="4">
        <v>0.02</v>
      </c>
      <c r="E534" s="8">
        <v>4.9800000000000004</v>
      </c>
      <c r="F534" s="4">
        <v>0.49</v>
      </c>
      <c r="G534" s="1" t="s">
        <v>40</v>
      </c>
      <c r="H534" s="4" t="s">
        <v>96</v>
      </c>
      <c r="I534" s="4" t="s">
        <v>50</v>
      </c>
      <c r="J534" s="1" t="s">
        <v>154</v>
      </c>
      <c r="K534" s="4" t="s">
        <v>75</v>
      </c>
      <c r="L534" s="1" t="s">
        <v>1105</v>
      </c>
      <c r="M534" s="4">
        <v>0.39</v>
      </c>
      <c r="N534" s="1" t="s">
        <v>34</v>
      </c>
      <c r="O534" s="4" t="s">
        <v>35</v>
      </c>
      <c r="P534" s="4" t="s">
        <v>77</v>
      </c>
      <c r="Q534" s="4" t="s">
        <v>1199</v>
      </c>
      <c r="R534" s="4">
        <v>30161</v>
      </c>
      <c r="S534" s="2">
        <v>42050</v>
      </c>
      <c r="T534" s="2">
        <v>42051</v>
      </c>
      <c r="U534" s="6">
        <v>-52.863999999999997</v>
      </c>
      <c r="V534" s="4">
        <v>17</v>
      </c>
      <c r="W534" s="4">
        <v>87.11</v>
      </c>
      <c r="X534" s="4">
        <v>89601</v>
      </c>
      <c r="Y534" s="4">
        <f>DataSheet!$E534-DataSheet!$D534</f>
        <v>4.9600000000000009</v>
      </c>
      <c r="Z534" s="1" t="str">
        <f>_xlfn.IFS(Table_1[[#This Row],[Region]]="Central","Chris",Table_1[[#This Row],[Region]]="East","Erin",Table_1[[#This Row],[Region]]="South","Sam",Table_1[[#This Row],[Region]]="West","William")</f>
        <v>Sam</v>
      </c>
    </row>
    <row r="535" spans="1:26" ht="14.4" x14ac:dyDescent="0.3">
      <c r="A535" s="4">
        <v>2260</v>
      </c>
      <c r="B535" s="3" t="s">
        <v>1198</v>
      </c>
      <c r="C535" s="4" t="s">
        <v>27</v>
      </c>
      <c r="D535" s="4">
        <v>0.01</v>
      </c>
      <c r="E535" s="8">
        <v>20.99</v>
      </c>
      <c r="F535" s="4">
        <v>0.99</v>
      </c>
      <c r="G535" s="1" t="s">
        <v>40</v>
      </c>
      <c r="H535" s="4" t="s">
        <v>96</v>
      </c>
      <c r="I535" s="4" t="s">
        <v>42</v>
      </c>
      <c r="J535" s="1" t="s">
        <v>137</v>
      </c>
      <c r="K535" s="4" t="s">
        <v>44</v>
      </c>
      <c r="L535" s="1" t="s">
        <v>1200</v>
      </c>
      <c r="M535" s="4">
        <v>0.83</v>
      </c>
      <c r="N535" s="1" t="s">
        <v>34</v>
      </c>
      <c r="O535" s="4" t="s">
        <v>35</v>
      </c>
      <c r="P535" s="4" t="s">
        <v>77</v>
      </c>
      <c r="Q535" s="4" t="s">
        <v>1199</v>
      </c>
      <c r="R535" s="4">
        <v>30161</v>
      </c>
      <c r="S535" s="2">
        <v>42050</v>
      </c>
      <c r="T535" s="2">
        <v>42051</v>
      </c>
      <c r="U535" s="6">
        <v>45.378</v>
      </c>
      <c r="V535" s="4">
        <v>9</v>
      </c>
      <c r="W535" s="4">
        <v>170.46</v>
      </c>
      <c r="X535" s="4">
        <v>89601</v>
      </c>
      <c r="Y535" s="4">
        <f>DataSheet!$E535-DataSheet!$D535</f>
        <v>20.979999999999997</v>
      </c>
      <c r="Z535" s="1" t="str">
        <f>_xlfn.IFS(Table_1[[#This Row],[Region]]="Central","Chris",Table_1[[#This Row],[Region]]="East","Erin",Table_1[[#This Row],[Region]]="South","Sam",Table_1[[#This Row],[Region]]="West","William")</f>
        <v>Sam</v>
      </c>
    </row>
    <row r="536" spans="1:26" ht="14.4" x14ac:dyDescent="0.3">
      <c r="A536" s="4">
        <v>3211</v>
      </c>
      <c r="B536" s="3" t="s">
        <v>1201</v>
      </c>
      <c r="C536" s="4" t="s">
        <v>39</v>
      </c>
      <c r="D536" s="4">
        <v>0.1</v>
      </c>
      <c r="E536" s="8">
        <v>7.31</v>
      </c>
      <c r="F536" s="4">
        <v>0.49</v>
      </c>
      <c r="G536" s="1" t="s">
        <v>40</v>
      </c>
      <c r="H536" s="4" t="s">
        <v>96</v>
      </c>
      <c r="I536" s="4" t="s">
        <v>50</v>
      </c>
      <c r="J536" s="1" t="s">
        <v>154</v>
      </c>
      <c r="K536" s="4" t="s">
        <v>75</v>
      </c>
      <c r="L536" s="1" t="s">
        <v>1129</v>
      </c>
      <c r="M536" s="4">
        <v>0.38</v>
      </c>
      <c r="N536" s="1" t="s">
        <v>34</v>
      </c>
      <c r="O536" s="4" t="s">
        <v>54</v>
      </c>
      <c r="P536" s="4" t="s">
        <v>105</v>
      </c>
      <c r="Q536" s="4" t="s">
        <v>1202</v>
      </c>
      <c r="R536" s="4">
        <v>60101</v>
      </c>
      <c r="S536" s="2">
        <v>42050</v>
      </c>
      <c r="T536" s="2">
        <v>42051</v>
      </c>
      <c r="U536" s="6">
        <v>55.020600000000002</v>
      </c>
      <c r="V536" s="4">
        <v>12</v>
      </c>
      <c r="W536" s="4">
        <v>79.739999999999995</v>
      </c>
      <c r="X536" s="4">
        <v>91522</v>
      </c>
      <c r="Y536" s="4">
        <f>DataSheet!$E536-DataSheet!$D536</f>
        <v>7.21</v>
      </c>
      <c r="Z536" s="1" t="str">
        <f>_xlfn.IFS(Table_1[[#This Row],[Region]]="Central","Chris",Table_1[[#This Row],[Region]]="East","Erin",Table_1[[#This Row],[Region]]="South","Sam",Table_1[[#This Row],[Region]]="West","William")</f>
        <v>Chris</v>
      </c>
    </row>
    <row r="537" spans="1:26" ht="14.4" x14ac:dyDescent="0.3">
      <c r="A537" s="4">
        <v>3211</v>
      </c>
      <c r="B537" s="3" t="s">
        <v>1201</v>
      </c>
      <c r="C537" s="4" t="s">
        <v>39</v>
      </c>
      <c r="D537" s="4">
        <v>0.1</v>
      </c>
      <c r="E537" s="8">
        <v>20.99</v>
      </c>
      <c r="F537" s="4">
        <v>2.5</v>
      </c>
      <c r="G537" s="1" t="s">
        <v>40</v>
      </c>
      <c r="H537" s="4" t="s">
        <v>96</v>
      </c>
      <c r="I537" s="4" t="s">
        <v>42</v>
      </c>
      <c r="J537" s="1" t="s">
        <v>137</v>
      </c>
      <c r="K537" s="4" t="s">
        <v>52</v>
      </c>
      <c r="L537" s="1" t="s">
        <v>1203</v>
      </c>
      <c r="M537" s="4">
        <v>0.81</v>
      </c>
      <c r="N537" s="1" t="s">
        <v>34</v>
      </c>
      <c r="O537" s="4" t="s">
        <v>54</v>
      </c>
      <c r="P537" s="4" t="s">
        <v>105</v>
      </c>
      <c r="Q537" s="4" t="s">
        <v>1202</v>
      </c>
      <c r="R537" s="4">
        <v>60101</v>
      </c>
      <c r="S537" s="2">
        <v>42050</v>
      </c>
      <c r="T537" s="2">
        <v>42051</v>
      </c>
      <c r="U537" s="6">
        <v>-43.65504</v>
      </c>
      <c r="V537" s="4">
        <v>23</v>
      </c>
      <c r="W537" s="4">
        <v>392.45</v>
      </c>
      <c r="X537" s="4">
        <v>91522</v>
      </c>
      <c r="Y537" s="4">
        <f>DataSheet!$E537-DataSheet!$D537</f>
        <v>20.889999999999997</v>
      </c>
      <c r="Z537" s="1" t="str">
        <f>_xlfn.IFS(Table_1[[#This Row],[Region]]="Central","Chris",Table_1[[#This Row],[Region]]="East","Erin",Table_1[[#This Row],[Region]]="South","Sam",Table_1[[#This Row],[Region]]="West","William")</f>
        <v>Chris</v>
      </c>
    </row>
    <row r="538" spans="1:26" ht="14.4" x14ac:dyDescent="0.3">
      <c r="A538" s="4">
        <v>393</v>
      </c>
      <c r="B538" s="3" t="s">
        <v>1204</v>
      </c>
      <c r="C538" s="4" t="s">
        <v>49</v>
      </c>
      <c r="D538" s="4">
        <v>7.0000000000000007E-2</v>
      </c>
      <c r="E538" s="8">
        <v>9.7100000000000009</v>
      </c>
      <c r="F538" s="4">
        <v>9.4499999999999993</v>
      </c>
      <c r="G538" s="1" t="s">
        <v>40</v>
      </c>
      <c r="H538" s="4" t="s">
        <v>96</v>
      </c>
      <c r="I538" s="4" t="s">
        <v>50</v>
      </c>
      <c r="J538" s="1" t="s">
        <v>80</v>
      </c>
      <c r="K538" s="4" t="s">
        <v>75</v>
      </c>
      <c r="L538" s="1" t="s">
        <v>1205</v>
      </c>
      <c r="M538" s="4">
        <v>0.6</v>
      </c>
      <c r="N538" s="1" t="s">
        <v>34</v>
      </c>
      <c r="O538" s="4" t="s">
        <v>113</v>
      </c>
      <c r="P538" s="4" t="s">
        <v>114</v>
      </c>
      <c r="Q538" s="4" t="s">
        <v>1206</v>
      </c>
      <c r="R538" s="4">
        <v>13021</v>
      </c>
      <c r="S538" s="2">
        <v>42050</v>
      </c>
      <c r="T538" s="2">
        <v>42057</v>
      </c>
      <c r="U538" s="6">
        <v>-81.77</v>
      </c>
      <c r="V538" s="4">
        <v>3</v>
      </c>
      <c r="W538" s="4">
        <v>31.44</v>
      </c>
      <c r="X538" s="4">
        <v>86382</v>
      </c>
      <c r="Y538" s="4">
        <f>DataSheet!$E538-DataSheet!$D538</f>
        <v>9.64</v>
      </c>
      <c r="Z538" s="1" t="str">
        <f>_xlfn.IFS(Table_1[[#This Row],[Region]]="Central","Chris",Table_1[[#This Row],[Region]]="East","Erin",Table_1[[#This Row],[Region]]="South","Sam",Table_1[[#This Row],[Region]]="West","William")</f>
        <v>Erin</v>
      </c>
    </row>
    <row r="539" spans="1:26" ht="14.4" x14ac:dyDescent="0.3">
      <c r="A539" s="4">
        <v>651</v>
      </c>
      <c r="B539" s="3" t="s">
        <v>296</v>
      </c>
      <c r="C539" s="4" t="s">
        <v>49</v>
      </c>
      <c r="D539" s="4">
        <v>0.04</v>
      </c>
      <c r="E539" s="8">
        <v>880.98</v>
      </c>
      <c r="F539" s="4">
        <v>44.55</v>
      </c>
      <c r="G539" s="1" t="s">
        <v>28</v>
      </c>
      <c r="H539" s="4" t="s">
        <v>41</v>
      </c>
      <c r="I539" s="4" t="s">
        <v>30</v>
      </c>
      <c r="J539" s="1" t="s">
        <v>119</v>
      </c>
      <c r="K539" s="4" t="s">
        <v>32</v>
      </c>
      <c r="L539" s="1" t="s">
        <v>240</v>
      </c>
      <c r="M539" s="4">
        <v>0.62</v>
      </c>
      <c r="N539" s="1" t="s">
        <v>34</v>
      </c>
      <c r="O539" s="4" t="s">
        <v>61</v>
      </c>
      <c r="P539" s="4" t="s">
        <v>298</v>
      </c>
      <c r="Q539" s="4" t="s">
        <v>299</v>
      </c>
      <c r="R539" s="4">
        <v>89115</v>
      </c>
      <c r="S539" s="2">
        <v>42050</v>
      </c>
      <c r="T539" s="2">
        <v>42054</v>
      </c>
      <c r="U539" s="6">
        <v>4233.2587999999996</v>
      </c>
      <c r="V539" s="4">
        <v>8</v>
      </c>
      <c r="W539" s="4">
        <v>6901.25</v>
      </c>
      <c r="X539" s="4">
        <v>91576</v>
      </c>
      <c r="Y539" s="4">
        <f>DataSheet!$E539-DataSheet!$D539</f>
        <v>880.94</v>
      </c>
      <c r="Z539" s="1" t="str">
        <f>_xlfn.IFS(Table_1[[#This Row],[Region]]="Central","Chris",Table_1[[#This Row],[Region]]="East","Erin",Table_1[[#This Row],[Region]]="South","Sam",Table_1[[#This Row],[Region]]="West","William")</f>
        <v>William</v>
      </c>
    </row>
    <row r="540" spans="1:26" ht="14.4" x14ac:dyDescent="0.3">
      <c r="A540" s="4">
        <v>651</v>
      </c>
      <c r="B540" s="3" t="s">
        <v>296</v>
      </c>
      <c r="C540" s="4" t="s">
        <v>49</v>
      </c>
      <c r="D540" s="4">
        <v>7.0000000000000007E-2</v>
      </c>
      <c r="E540" s="8">
        <v>13.4</v>
      </c>
      <c r="F540" s="4">
        <v>4.95</v>
      </c>
      <c r="G540" s="1" t="s">
        <v>40</v>
      </c>
      <c r="H540" s="4" t="s">
        <v>41</v>
      </c>
      <c r="I540" s="4" t="s">
        <v>30</v>
      </c>
      <c r="J540" s="1" t="s">
        <v>128</v>
      </c>
      <c r="K540" s="4" t="s">
        <v>44</v>
      </c>
      <c r="L540" s="1" t="s">
        <v>1207</v>
      </c>
      <c r="M540" s="4">
        <v>0.37</v>
      </c>
      <c r="N540" s="1" t="s">
        <v>34</v>
      </c>
      <c r="O540" s="4" t="s">
        <v>61</v>
      </c>
      <c r="P540" s="4" t="s">
        <v>298</v>
      </c>
      <c r="Q540" s="4" t="s">
        <v>299</v>
      </c>
      <c r="R540" s="4">
        <v>89115</v>
      </c>
      <c r="S540" s="2">
        <v>42050</v>
      </c>
      <c r="T540" s="2">
        <v>42055</v>
      </c>
      <c r="U540" s="6">
        <v>102.76860000000001</v>
      </c>
      <c r="V540" s="4">
        <v>11</v>
      </c>
      <c r="W540" s="4">
        <v>148.94</v>
      </c>
      <c r="X540" s="4">
        <v>91576</v>
      </c>
      <c r="Y540" s="4">
        <f>DataSheet!$E540-DataSheet!$D540</f>
        <v>13.33</v>
      </c>
      <c r="Z540" s="1" t="str">
        <f>_xlfn.IFS(Table_1[[#This Row],[Region]]="Central","Chris",Table_1[[#This Row],[Region]]="East","Erin",Table_1[[#This Row],[Region]]="South","Sam",Table_1[[#This Row],[Region]]="West","William")</f>
        <v>William</v>
      </c>
    </row>
    <row r="541" spans="1:26" ht="14.4" x14ac:dyDescent="0.3">
      <c r="A541" s="4">
        <v>651</v>
      </c>
      <c r="B541" s="3" t="s">
        <v>296</v>
      </c>
      <c r="C541" s="4" t="s">
        <v>49</v>
      </c>
      <c r="D541" s="4">
        <v>0.01</v>
      </c>
      <c r="E541" s="8">
        <v>15.99</v>
      </c>
      <c r="F541" s="4">
        <v>11.28</v>
      </c>
      <c r="G541" s="1" t="s">
        <v>40</v>
      </c>
      <c r="H541" s="4" t="s">
        <v>41</v>
      </c>
      <c r="I541" s="4" t="s">
        <v>42</v>
      </c>
      <c r="J541" s="1" t="s">
        <v>58</v>
      </c>
      <c r="K541" s="4" t="s">
        <v>146</v>
      </c>
      <c r="L541" s="1" t="s">
        <v>1208</v>
      </c>
      <c r="M541" s="4">
        <v>0.38</v>
      </c>
      <c r="N541" s="1" t="s">
        <v>34</v>
      </c>
      <c r="O541" s="4" t="s">
        <v>61</v>
      </c>
      <c r="P541" s="4" t="s">
        <v>298</v>
      </c>
      <c r="Q541" s="4" t="s">
        <v>299</v>
      </c>
      <c r="R541" s="4">
        <v>89115</v>
      </c>
      <c r="S541" s="2">
        <v>42050</v>
      </c>
      <c r="T541" s="2">
        <v>42057</v>
      </c>
      <c r="U541" s="6">
        <v>-36.671543999999997</v>
      </c>
      <c r="V541" s="4">
        <v>12</v>
      </c>
      <c r="W541" s="4">
        <v>200.68</v>
      </c>
      <c r="X541" s="4">
        <v>91576</v>
      </c>
      <c r="Y541" s="4">
        <f>DataSheet!$E541-DataSheet!$D541</f>
        <v>15.98</v>
      </c>
      <c r="Z541" s="1" t="str">
        <f>_xlfn.IFS(Table_1[[#This Row],[Region]]="Central","Chris",Table_1[[#This Row],[Region]]="East","Erin",Table_1[[#This Row],[Region]]="South","Sam",Table_1[[#This Row],[Region]]="West","William")</f>
        <v>William</v>
      </c>
    </row>
    <row r="542" spans="1:26" ht="14.4" x14ac:dyDescent="0.3">
      <c r="A542" s="4">
        <v>2684</v>
      </c>
      <c r="B542" s="3" t="s">
        <v>1209</v>
      </c>
      <c r="C542" s="4" t="s">
        <v>49</v>
      </c>
      <c r="D542" s="4">
        <v>0.09</v>
      </c>
      <c r="E542" s="8">
        <v>8.74</v>
      </c>
      <c r="F542" s="4">
        <v>1.39</v>
      </c>
      <c r="G542" s="1" t="s">
        <v>89</v>
      </c>
      <c r="H542" s="4" t="s">
        <v>29</v>
      </c>
      <c r="I542" s="4" t="s">
        <v>50</v>
      </c>
      <c r="J542" s="1" t="s">
        <v>347</v>
      </c>
      <c r="K542" s="4" t="s">
        <v>75</v>
      </c>
      <c r="L542" s="1" t="s">
        <v>442</v>
      </c>
      <c r="M542" s="4">
        <v>0.38</v>
      </c>
      <c r="N542" s="1" t="s">
        <v>34</v>
      </c>
      <c r="O542" s="4" t="s">
        <v>35</v>
      </c>
      <c r="P542" s="4" t="s">
        <v>125</v>
      </c>
      <c r="Q542" s="4" t="s">
        <v>1210</v>
      </c>
      <c r="R542" s="4">
        <v>33952</v>
      </c>
      <c r="S542" s="2">
        <v>42050</v>
      </c>
      <c r="T542" s="2">
        <v>42055</v>
      </c>
      <c r="U542" s="6">
        <v>23.616</v>
      </c>
      <c r="V542" s="4">
        <v>1</v>
      </c>
      <c r="W542" s="4">
        <v>11.78</v>
      </c>
      <c r="X542" s="4">
        <v>89146</v>
      </c>
      <c r="Y542" s="4">
        <f>DataSheet!$E542-DataSheet!$D542</f>
        <v>8.65</v>
      </c>
      <c r="Z542" s="1" t="str">
        <f>_xlfn.IFS(Table_1[[#This Row],[Region]]="Central","Chris",Table_1[[#This Row],[Region]]="East","Erin",Table_1[[#This Row],[Region]]="South","Sam",Table_1[[#This Row],[Region]]="West","William")</f>
        <v>Sam</v>
      </c>
    </row>
    <row r="543" spans="1:26" ht="14.4" x14ac:dyDescent="0.3">
      <c r="A543" s="4">
        <v>2684</v>
      </c>
      <c r="B543" s="3" t="s">
        <v>1209</v>
      </c>
      <c r="C543" s="4" t="s">
        <v>49</v>
      </c>
      <c r="D543" s="4">
        <v>0.09</v>
      </c>
      <c r="E543" s="8">
        <v>18.97</v>
      </c>
      <c r="F543" s="4">
        <v>9.0299999999999994</v>
      </c>
      <c r="G543" s="1" t="s">
        <v>40</v>
      </c>
      <c r="H543" s="4" t="s">
        <v>29</v>
      </c>
      <c r="I543" s="4" t="s">
        <v>50</v>
      </c>
      <c r="J543" s="1" t="s">
        <v>90</v>
      </c>
      <c r="K543" s="4" t="s">
        <v>75</v>
      </c>
      <c r="L543" s="1" t="s">
        <v>632</v>
      </c>
      <c r="M543" s="4">
        <v>0.37</v>
      </c>
      <c r="N543" s="1" t="s">
        <v>34</v>
      </c>
      <c r="O543" s="4" t="s">
        <v>35</v>
      </c>
      <c r="P543" s="4" t="s">
        <v>125</v>
      </c>
      <c r="Q543" s="4" t="s">
        <v>1210</v>
      </c>
      <c r="R543" s="4">
        <v>33952</v>
      </c>
      <c r="S543" s="2">
        <v>42050</v>
      </c>
      <c r="T543" s="2">
        <v>42055</v>
      </c>
      <c r="U543" s="6">
        <v>-1748.0119999999999</v>
      </c>
      <c r="V543" s="4">
        <v>1</v>
      </c>
      <c r="W543" s="4">
        <v>20.96</v>
      </c>
      <c r="X543" s="4">
        <v>89146</v>
      </c>
      <c r="Y543" s="4">
        <f>DataSheet!$E543-DataSheet!$D543</f>
        <v>18.88</v>
      </c>
      <c r="Z543" s="1" t="str">
        <f>_xlfn.IFS(Table_1[[#This Row],[Region]]="Central","Chris",Table_1[[#This Row],[Region]]="East","Erin",Table_1[[#This Row],[Region]]="South","Sam",Table_1[[#This Row],[Region]]="West","William")</f>
        <v>Sam</v>
      </c>
    </row>
    <row r="544" spans="1:26" ht="14.4" x14ac:dyDescent="0.3">
      <c r="A544" s="4">
        <v>2951</v>
      </c>
      <c r="B544" s="3" t="s">
        <v>1211</v>
      </c>
      <c r="C544" s="4" t="s">
        <v>118</v>
      </c>
      <c r="D544" s="4">
        <v>7.0000000000000007E-2</v>
      </c>
      <c r="E544" s="8">
        <v>42.98</v>
      </c>
      <c r="F544" s="4">
        <v>4.62</v>
      </c>
      <c r="G544" s="1" t="s">
        <v>89</v>
      </c>
      <c r="H544" s="4" t="s">
        <v>96</v>
      </c>
      <c r="I544" s="4" t="s">
        <v>50</v>
      </c>
      <c r="J544" s="1" t="s">
        <v>97</v>
      </c>
      <c r="K544" s="4" t="s">
        <v>75</v>
      </c>
      <c r="L544" s="1" t="s">
        <v>282</v>
      </c>
      <c r="M544" s="4">
        <v>0.56000000000000005</v>
      </c>
      <c r="N544" s="1" t="s">
        <v>34</v>
      </c>
      <c r="O544" s="4" t="s">
        <v>54</v>
      </c>
      <c r="P544" s="4" t="s">
        <v>539</v>
      </c>
      <c r="Q544" s="4" t="s">
        <v>1212</v>
      </c>
      <c r="R544" s="4">
        <v>67601</v>
      </c>
      <c r="S544" s="2">
        <v>42050</v>
      </c>
      <c r="T544" s="2">
        <v>42052</v>
      </c>
      <c r="U544" s="6">
        <v>565.38599999999997</v>
      </c>
      <c r="V544" s="4">
        <v>19</v>
      </c>
      <c r="W544" s="4">
        <v>819.4</v>
      </c>
      <c r="X544" s="4">
        <v>91397</v>
      </c>
      <c r="Y544" s="4">
        <f>DataSheet!$E544-DataSheet!$D544</f>
        <v>42.91</v>
      </c>
      <c r="Z544" s="1" t="str">
        <f>_xlfn.IFS(Table_1[[#This Row],[Region]]="Central","Chris",Table_1[[#This Row],[Region]]="East","Erin",Table_1[[#This Row],[Region]]="South","Sam",Table_1[[#This Row],[Region]]="West","William")</f>
        <v>Chris</v>
      </c>
    </row>
    <row r="545" spans="1:26" ht="14.4" x14ac:dyDescent="0.3">
      <c r="A545" s="4">
        <v>2951</v>
      </c>
      <c r="B545" s="3" t="s">
        <v>1211</v>
      </c>
      <c r="C545" s="4" t="s">
        <v>118</v>
      </c>
      <c r="D545" s="4">
        <v>0.03</v>
      </c>
      <c r="E545" s="8">
        <v>89.99</v>
      </c>
      <c r="F545" s="4">
        <v>42</v>
      </c>
      <c r="G545" s="1" t="s">
        <v>28</v>
      </c>
      <c r="H545" s="4" t="s">
        <v>96</v>
      </c>
      <c r="I545" s="4" t="s">
        <v>30</v>
      </c>
      <c r="J545" s="1" t="s">
        <v>111</v>
      </c>
      <c r="K545" s="4" t="s">
        <v>59</v>
      </c>
      <c r="L545" s="1" t="s">
        <v>1213</v>
      </c>
      <c r="M545" s="4">
        <v>0.66</v>
      </c>
      <c r="N545" s="1" t="s">
        <v>34</v>
      </c>
      <c r="O545" s="4" t="s">
        <v>54</v>
      </c>
      <c r="P545" s="4" t="s">
        <v>539</v>
      </c>
      <c r="Q545" s="4" t="s">
        <v>1212</v>
      </c>
      <c r="R545" s="4">
        <v>67601</v>
      </c>
      <c r="S545" s="2">
        <v>42050</v>
      </c>
      <c r="T545" s="2">
        <v>42053</v>
      </c>
      <c r="U545" s="6">
        <v>-230.9528</v>
      </c>
      <c r="V545" s="4">
        <v>19</v>
      </c>
      <c r="W545" s="4">
        <v>1809.75</v>
      </c>
      <c r="X545" s="4">
        <v>91397</v>
      </c>
      <c r="Y545" s="4">
        <f>DataSheet!$E545-DataSheet!$D545</f>
        <v>89.96</v>
      </c>
      <c r="Z545" s="1" t="str">
        <f>_xlfn.IFS(Table_1[[#This Row],[Region]]="Central","Chris",Table_1[[#This Row],[Region]]="East","Erin",Table_1[[#This Row],[Region]]="South","Sam",Table_1[[#This Row],[Region]]="West","William")</f>
        <v>Chris</v>
      </c>
    </row>
    <row r="546" spans="1:26" ht="14.4" x14ac:dyDescent="0.3">
      <c r="A546" s="4">
        <v>2355</v>
      </c>
      <c r="B546" s="3" t="s">
        <v>1214</v>
      </c>
      <c r="C546" s="4" t="s">
        <v>72</v>
      </c>
      <c r="D546" s="4">
        <v>0.1</v>
      </c>
      <c r="E546" s="8">
        <v>78.69</v>
      </c>
      <c r="F546" s="4">
        <v>19.989999999999998</v>
      </c>
      <c r="G546" s="1" t="s">
        <v>40</v>
      </c>
      <c r="H546" s="4" t="s">
        <v>41</v>
      </c>
      <c r="I546" s="4" t="s">
        <v>30</v>
      </c>
      <c r="J546" s="1" t="s">
        <v>128</v>
      </c>
      <c r="K546" s="4" t="s">
        <v>75</v>
      </c>
      <c r="L546" s="1" t="s">
        <v>1215</v>
      </c>
      <c r="M546" s="4">
        <v>0.43</v>
      </c>
      <c r="N546" s="1" t="s">
        <v>34</v>
      </c>
      <c r="O546" s="4" t="s">
        <v>61</v>
      </c>
      <c r="P546" s="4" t="s">
        <v>92</v>
      </c>
      <c r="Q546" s="4" t="s">
        <v>1216</v>
      </c>
      <c r="R546" s="4">
        <v>92236</v>
      </c>
      <c r="S546" s="2">
        <v>42050</v>
      </c>
      <c r="T546" s="2">
        <v>42051</v>
      </c>
      <c r="U546" s="6">
        <v>465.43950000000001</v>
      </c>
      <c r="V546" s="4">
        <v>9</v>
      </c>
      <c r="W546" s="4">
        <v>674.55</v>
      </c>
      <c r="X546" s="4">
        <v>91304</v>
      </c>
      <c r="Y546" s="4">
        <f>DataSheet!$E546-DataSheet!$D546</f>
        <v>78.59</v>
      </c>
      <c r="Z546" s="1" t="str">
        <f>_xlfn.IFS(Table_1[[#This Row],[Region]]="Central","Chris",Table_1[[#This Row],[Region]]="East","Erin",Table_1[[#This Row],[Region]]="South","Sam",Table_1[[#This Row],[Region]]="West","William")</f>
        <v>William</v>
      </c>
    </row>
    <row r="547" spans="1:26" ht="14.4" x14ac:dyDescent="0.3">
      <c r="A547" s="4">
        <v>1129</v>
      </c>
      <c r="B547" s="3" t="s">
        <v>788</v>
      </c>
      <c r="C547" s="4" t="s">
        <v>49</v>
      </c>
      <c r="D547" s="4">
        <v>0.04</v>
      </c>
      <c r="E547" s="8">
        <v>8.6</v>
      </c>
      <c r="F547" s="4">
        <v>6.19</v>
      </c>
      <c r="G547" s="1" t="s">
        <v>40</v>
      </c>
      <c r="H547" s="4" t="s">
        <v>73</v>
      </c>
      <c r="I547" s="4" t="s">
        <v>50</v>
      </c>
      <c r="J547" s="1" t="s">
        <v>74</v>
      </c>
      <c r="K547" s="4" t="s">
        <v>75</v>
      </c>
      <c r="L547" s="1" t="s">
        <v>534</v>
      </c>
      <c r="M547" s="4">
        <v>0.38</v>
      </c>
      <c r="N547" s="1" t="s">
        <v>34</v>
      </c>
      <c r="O547" s="4" t="s">
        <v>113</v>
      </c>
      <c r="P547" s="4" t="s">
        <v>405</v>
      </c>
      <c r="Q547" s="4" t="s">
        <v>790</v>
      </c>
      <c r="R547" s="4">
        <v>2118</v>
      </c>
      <c r="S547" s="2">
        <v>42051</v>
      </c>
      <c r="T547" s="2">
        <v>42058</v>
      </c>
      <c r="U547" s="6">
        <v>-63.813499999999998</v>
      </c>
      <c r="V547" s="4">
        <v>37</v>
      </c>
      <c r="W547" s="4">
        <v>311.66000000000003</v>
      </c>
      <c r="X547" s="4">
        <v>32037</v>
      </c>
      <c r="Y547" s="4">
        <f>DataSheet!$E547-DataSheet!$D547</f>
        <v>8.56</v>
      </c>
      <c r="Z547" s="1" t="str">
        <f>_xlfn.IFS(Table_1[[#This Row],[Region]]="Central","Chris",Table_1[[#This Row],[Region]]="East","Erin",Table_1[[#This Row],[Region]]="South","Sam",Table_1[[#This Row],[Region]]="West","William")</f>
        <v>Erin</v>
      </c>
    </row>
    <row r="548" spans="1:26" ht="14.4" x14ac:dyDescent="0.3">
      <c r="A548" s="4">
        <v>1129</v>
      </c>
      <c r="B548" s="3" t="s">
        <v>788</v>
      </c>
      <c r="C548" s="4" t="s">
        <v>49</v>
      </c>
      <c r="D548" s="4">
        <v>7.0000000000000007E-2</v>
      </c>
      <c r="E548" s="8">
        <v>699.99</v>
      </c>
      <c r="F548" s="4">
        <v>24.49</v>
      </c>
      <c r="G548" s="1" t="s">
        <v>40</v>
      </c>
      <c r="H548" s="4" t="s">
        <v>73</v>
      </c>
      <c r="I548" s="4" t="s">
        <v>42</v>
      </c>
      <c r="J548" s="1" t="s">
        <v>65</v>
      </c>
      <c r="K548" s="4" t="s">
        <v>66</v>
      </c>
      <c r="L548" s="1" t="s">
        <v>1217</v>
      </c>
      <c r="M548" s="4">
        <v>0.54</v>
      </c>
      <c r="N548" s="1" t="s">
        <v>34</v>
      </c>
      <c r="O548" s="4" t="s">
        <v>113</v>
      </c>
      <c r="P548" s="4" t="s">
        <v>405</v>
      </c>
      <c r="Q548" s="4" t="s">
        <v>790</v>
      </c>
      <c r="R548" s="4">
        <v>2118</v>
      </c>
      <c r="S548" s="2">
        <v>42051</v>
      </c>
      <c r="T548" s="2">
        <v>42055</v>
      </c>
      <c r="U548" s="6">
        <v>325.29000000000002</v>
      </c>
      <c r="V548" s="4">
        <v>15</v>
      </c>
      <c r="W548" s="4">
        <v>9862.51</v>
      </c>
      <c r="X548" s="4">
        <v>32037</v>
      </c>
      <c r="Y548" s="4">
        <f>DataSheet!$E548-DataSheet!$D548</f>
        <v>699.92</v>
      </c>
      <c r="Z548" s="1" t="str">
        <f>_xlfn.IFS(Table_1[[#This Row],[Region]]="Central","Chris",Table_1[[#This Row],[Region]]="East","Erin",Table_1[[#This Row],[Region]]="South","Sam",Table_1[[#This Row],[Region]]="West","William")</f>
        <v>Erin</v>
      </c>
    </row>
    <row r="549" spans="1:26" ht="14.4" x14ac:dyDescent="0.3">
      <c r="A549" s="4">
        <v>1132</v>
      </c>
      <c r="B549" s="3" t="s">
        <v>1095</v>
      </c>
      <c r="C549" s="4" t="s">
        <v>49</v>
      </c>
      <c r="D549" s="4">
        <v>0.04</v>
      </c>
      <c r="E549" s="8">
        <v>8.6</v>
      </c>
      <c r="F549" s="4">
        <v>6.19</v>
      </c>
      <c r="G549" s="1" t="s">
        <v>40</v>
      </c>
      <c r="H549" s="4" t="s">
        <v>73</v>
      </c>
      <c r="I549" s="4" t="s">
        <v>50</v>
      </c>
      <c r="J549" s="1" t="s">
        <v>74</v>
      </c>
      <c r="K549" s="4" t="s">
        <v>75</v>
      </c>
      <c r="L549" s="1" t="s">
        <v>534</v>
      </c>
      <c r="M549" s="4">
        <v>0.38</v>
      </c>
      <c r="N549" s="1" t="s">
        <v>34</v>
      </c>
      <c r="O549" s="4" t="s">
        <v>54</v>
      </c>
      <c r="P549" s="4" t="s">
        <v>189</v>
      </c>
      <c r="Q549" s="4" t="s">
        <v>1096</v>
      </c>
      <c r="R549" s="4">
        <v>76039</v>
      </c>
      <c r="S549" s="2">
        <v>42051</v>
      </c>
      <c r="T549" s="2">
        <v>42058</v>
      </c>
      <c r="U549" s="6">
        <v>-63.813499999999998</v>
      </c>
      <c r="V549" s="4">
        <v>9</v>
      </c>
      <c r="W549" s="4">
        <v>75.81</v>
      </c>
      <c r="X549" s="4">
        <v>88102</v>
      </c>
      <c r="Y549" s="4">
        <f>DataSheet!$E549-DataSheet!$D549</f>
        <v>8.56</v>
      </c>
      <c r="Z549" s="1" t="str">
        <f>_xlfn.IFS(Table_1[[#This Row],[Region]]="Central","Chris",Table_1[[#This Row],[Region]]="East","Erin",Table_1[[#This Row],[Region]]="South","Sam",Table_1[[#This Row],[Region]]="West","William")</f>
        <v>Chris</v>
      </c>
    </row>
    <row r="550" spans="1:26" ht="14.4" x14ac:dyDescent="0.3">
      <c r="A550" s="4">
        <v>1132</v>
      </c>
      <c r="B550" s="3" t="s">
        <v>1095</v>
      </c>
      <c r="C550" s="4" t="s">
        <v>49</v>
      </c>
      <c r="D550" s="4">
        <v>7.0000000000000007E-2</v>
      </c>
      <c r="E550" s="8">
        <v>699.99</v>
      </c>
      <c r="F550" s="4">
        <v>24.49</v>
      </c>
      <c r="G550" s="1" t="s">
        <v>40</v>
      </c>
      <c r="H550" s="4" t="s">
        <v>73</v>
      </c>
      <c r="I550" s="4" t="s">
        <v>42</v>
      </c>
      <c r="J550" s="1" t="s">
        <v>65</v>
      </c>
      <c r="K550" s="4" t="s">
        <v>66</v>
      </c>
      <c r="L550" s="1" t="s">
        <v>1217</v>
      </c>
      <c r="M550" s="4">
        <v>0.54</v>
      </c>
      <c r="N550" s="1" t="s">
        <v>34</v>
      </c>
      <c r="O550" s="4" t="s">
        <v>54</v>
      </c>
      <c r="P550" s="4" t="s">
        <v>189</v>
      </c>
      <c r="Q550" s="4" t="s">
        <v>1096</v>
      </c>
      <c r="R550" s="4">
        <v>76039</v>
      </c>
      <c r="S550" s="2">
        <v>42051</v>
      </c>
      <c r="T550" s="2">
        <v>42055</v>
      </c>
      <c r="U550" s="6">
        <v>325.29000000000002</v>
      </c>
      <c r="V550" s="4">
        <v>4</v>
      </c>
      <c r="W550" s="4">
        <v>2630</v>
      </c>
      <c r="X550" s="4">
        <v>88102</v>
      </c>
      <c r="Y550" s="4">
        <f>DataSheet!$E550-DataSheet!$D550</f>
        <v>699.92</v>
      </c>
      <c r="Z550" s="1" t="str">
        <f>_xlfn.IFS(Table_1[[#This Row],[Region]]="Central","Chris",Table_1[[#This Row],[Region]]="East","Erin",Table_1[[#This Row],[Region]]="South","Sam",Table_1[[#This Row],[Region]]="West","William")</f>
        <v>Chris</v>
      </c>
    </row>
    <row r="551" spans="1:26" ht="14.4" x14ac:dyDescent="0.3">
      <c r="A551" s="4">
        <v>1580</v>
      </c>
      <c r="B551" s="3" t="s">
        <v>1218</v>
      </c>
      <c r="C551" s="4" t="s">
        <v>49</v>
      </c>
      <c r="D551" s="4">
        <v>0.1</v>
      </c>
      <c r="E551" s="8">
        <v>11.58</v>
      </c>
      <c r="F551" s="4">
        <v>6.97</v>
      </c>
      <c r="G551" s="1" t="s">
        <v>40</v>
      </c>
      <c r="H551" s="4" t="s">
        <v>96</v>
      </c>
      <c r="I551" s="4" t="s">
        <v>50</v>
      </c>
      <c r="J551" s="1" t="s">
        <v>347</v>
      </c>
      <c r="K551" s="4" t="s">
        <v>75</v>
      </c>
      <c r="L551" s="1" t="s">
        <v>626</v>
      </c>
      <c r="M551" s="4">
        <v>0.35</v>
      </c>
      <c r="N551" s="1" t="s">
        <v>34</v>
      </c>
      <c r="O551" s="4" t="s">
        <v>113</v>
      </c>
      <c r="P551" s="4" t="s">
        <v>333</v>
      </c>
      <c r="Q551" s="4" t="s">
        <v>1219</v>
      </c>
      <c r="R551" s="4">
        <v>4901</v>
      </c>
      <c r="S551" s="2">
        <v>42051</v>
      </c>
      <c r="T551" s="2">
        <v>42055</v>
      </c>
      <c r="U551" s="6">
        <v>-8.3979999999999997</v>
      </c>
      <c r="V551" s="4">
        <v>1</v>
      </c>
      <c r="W551" s="4">
        <v>14.53</v>
      </c>
      <c r="X551" s="4">
        <v>90934</v>
      </c>
      <c r="Y551" s="4">
        <f>DataSheet!$E551-DataSheet!$D551</f>
        <v>11.48</v>
      </c>
      <c r="Z551" s="1" t="str">
        <f>_xlfn.IFS(Table_1[[#This Row],[Region]]="Central","Chris",Table_1[[#This Row],[Region]]="East","Erin",Table_1[[#This Row],[Region]]="South","Sam",Table_1[[#This Row],[Region]]="West","William")</f>
        <v>Erin</v>
      </c>
    </row>
    <row r="552" spans="1:26" ht="14.4" x14ac:dyDescent="0.3">
      <c r="A552" s="4">
        <v>1138</v>
      </c>
      <c r="B552" s="3" t="s">
        <v>1220</v>
      </c>
      <c r="C552" s="4" t="s">
        <v>118</v>
      </c>
      <c r="D552" s="4">
        <v>0.02</v>
      </c>
      <c r="E552" s="8">
        <v>160.97999999999999</v>
      </c>
      <c r="F552" s="4">
        <v>30</v>
      </c>
      <c r="G552" s="1" t="s">
        <v>28</v>
      </c>
      <c r="H552" s="4" t="s">
        <v>73</v>
      </c>
      <c r="I552" s="4" t="s">
        <v>30</v>
      </c>
      <c r="J552" s="1" t="s">
        <v>111</v>
      </c>
      <c r="K552" s="4" t="s">
        <v>59</v>
      </c>
      <c r="L552" s="1" t="s">
        <v>894</v>
      </c>
      <c r="M552" s="4">
        <v>0.62</v>
      </c>
      <c r="N552" s="1" t="s">
        <v>34</v>
      </c>
      <c r="O552" s="4" t="s">
        <v>54</v>
      </c>
      <c r="P552" s="4" t="s">
        <v>189</v>
      </c>
      <c r="Q552" s="4" t="s">
        <v>1221</v>
      </c>
      <c r="R552" s="4">
        <v>75056</v>
      </c>
      <c r="S552" s="2">
        <v>42051</v>
      </c>
      <c r="T552" s="2">
        <v>42054</v>
      </c>
      <c r="U552" s="6">
        <v>-51.116</v>
      </c>
      <c r="V552" s="4">
        <v>1</v>
      </c>
      <c r="W552" s="4">
        <v>192.49</v>
      </c>
      <c r="X552" s="4">
        <v>86574</v>
      </c>
      <c r="Y552" s="4">
        <f>DataSheet!$E552-DataSheet!$D552</f>
        <v>160.95999999999998</v>
      </c>
      <c r="Z552" s="1" t="str">
        <f>_xlfn.IFS(Table_1[[#This Row],[Region]]="Central","Chris",Table_1[[#This Row],[Region]]="East","Erin",Table_1[[#This Row],[Region]]="South","Sam",Table_1[[#This Row],[Region]]="West","William")</f>
        <v>Chris</v>
      </c>
    </row>
    <row r="553" spans="1:26" ht="14.4" x14ac:dyDescent="0.3">
      <c r="A553" s="4">
        <v>1228</v>
      </c>
      <c r="B553" s="3" t="s">
        <v>1222</v>
      </c>
      <c r="C553" s="4" t="s">
        <v>118</v>
      </c>
      <c r="D553" s="4">
        <v>0</v>
      </c>
      <c r="E553" s="8">
        <v>7.1</v>
      </c>
      <c r="F553" s="4">
        <v>6.05</v>
      </c>
      <c r="G553" s="1" t="s">
        <v>40</v>
      </c>
      <c r="H553" s="4" t="s">
        <v>29</v>
      </c>
      <c r="I553" s="4" t="s">
        <v>50</v>
      </c>
      <c r="J553" s="1" t="s">
        <v>74</v>
      </c>
      <c r="K553" s="4" t="s">
        <v>75</v>
      </c>
      <c r="L553" s="1" t="s">
        <v>253</v>
      </c>
      <c r="M553" s="4">
        <v>0.39</v>
      </c>
      <c r="N553" s="1" t="s">
        <v>34</v>
      </c>
      <c r="O553" s="4" t="s">
        <v>113</v>
      </c>
      <c r="P553" s="4" t="s">
        <v>322</v>
      </c>
      <c r="Q553" s="4" t="s">
        <v>323</v>
      </c>
      <c r="R553" s="4">
        <v>19140</v>
      </c>
      <c r="S553" s="2">
        <v>42051</v>
      </c>
      <c r="T553" s="2">
        <v>42052</v>
      </c>
      <c r="U553" s="6">
        <v>-60.145000000000003</v>
      </c>
      <c r="V553" s="4">
        <v>28</v>
      </c>
      <c r="W553" s="4">
        <v>208.83</v>
      </c>
      <c r="X553" s="4">
        <v>55874</v>
      </c>
      <c r="Y553" s="4">
        <f>DataSheet!$E553-DataSheet!$D553</f>
        <v>7.1</v>
      </c>
      <c r="Z553" s="1" t="str">
        <f>_xlfn.IFS(Table_1[[#This Row],[Region]]="Central","Chris",Table_1[[#This Row],[Region]]="East","Erin",Table_1[[#This Row],[Region]]="South","Sam",Table_1[[#This Row],[Region]]="West","William")</f>
        <v>Erin</v>
      </c>
    </row>
    <row r="554" spans="1:26" ht="14.4" x14ac:dyDescent="0.3">
      <c r="A554" s="4">
        <v>1228</v>
      </c>
      <c r="B554" s="3" t="s">
        <v>1222</v>
      </c>
      <c r="C554" s="4" t="s">
        <v>118</v>
      </c>
      <c r="D554" s="4">
        <v>0.01</v>
      </c>
      <c r="E554" s="8">
        <v>4.9800000000000004</v>
      </c>
      <c r="F554" s="4">
        <v>4.62</v>
      </c>
      <c r="G554" s="1" t="s">
        <v>89</v>
      </c>
      <c r="H554" s="4" t="s">
        <v>29</v>
      </c>
      <c r="I554" s="4" t="s">
        <v>42</v>
      </c>
      <c r="J554" s="1" t="s">
        <v>43</v>
      </c>
      <c r="K554" s="4" t="s">
        <v>44</v>
      </c>
      <c r="L554" s="1" t="s">
        <v>1223</v>
      </c>
      <c r="M554" s="4">
        <v>0.64</v>
      </c>
      <c r="N554" s="1" t="s">
        <v>34</v>
      </c>
      <c r="O554" s="4" t="s">
        <v>113</v>
      </c>
      <c r="P554" s="4" t="s">
        <v>322</v>
      </c>
      <c r="Q554" s="4" t="s">
        <v>323</v>
      </c>
      <c r="R554" s="4">
        <v>19140</v>
      </c>
      <c r="S554" s="2">
        <v>42051</v>
      </c>
      <c r="T554" s="2">
        <v>42053</v>
      </c>
      <c r="U554" s="6">
        <v>-111.72</v>
      </c>
      <c r="V554" s="4">
        <v>41</v>
      </c>
      <c r="W554" s="4">
        <v>228.3</v>
      </c>
      <c r="X554" s="4">
        <v>55874</v>
      </c>
      <c r="Y554" s="4">
        <f>DataSheet!$E554-DataSheet!$D554</f>
        <v>4.9700000000000006</v>
      </c>
      <c r="Z554" s="1" t="str">
        <f>_xlfn.IFS(Table_1[[#This Row],[Region]]="Central","Chris",Table_1[[#This Row],[Region]]="East","Erin",Table_1[[#This Row],[Region]]="South","Sam",Table_1[[#This Row],[Region]]="West","William")</f>
        <v>Erin</v>
      </c>
    </row>
    <row r="555" spans="1:26" ht="14.4" x14ac:dyDescent="0.3">
      <c r="A555" s="4">
        <v>1228</v>
      </c>
      <c r="B555" s="3" t="s">
        <v>1222</v>
      </c>
      <c r="C555" s="4" t="s">
        <v>118</v>
      </c>
      <c r="D555" s="4">
        <v>0.06</v>
      </c>
      <c r="E555" s="8">
        <v>5.68</v>
      </c>
      <c r="F555" s="4">
        <v>1.39</v>
      </c>
      <c r="G555" s="1" t="s">
        <v>40</v>
      </c>
      <c r="H555" s="4" t="s">
        <v>29</v>
      </c>
      <c r="I555" s="4" t="s">
        <v>50</v>
      </c>
      <c r="J555" s="1" t="s">
        <v>347</v>
      </c>
      <c r="K555" s="4" t="s">
        <v>75</v>
      </c>
      <c r="L555" s="1" t="s">
        <v>600</v>
      </c>
      <c r="M555" s="4">
        <v>0.38</v>
      </c>
      <c r="N555" s="1" t="s">
        <v>34</v>
      </c>
      <c r="O555" s="4" t="s">
        <v>113</v>
      </c>
      <c r="P555" s="4" t="s">
        <v>322</v>
      </c>
      <c r="Q555" s="4" t="s">
        <v>323</v>
      </c>
      <c r="R555" s="4">
        <v>19140</v>
      </c>
      <c r="S555" s="2">
        <v>42051</v>
      </c>
      <c r="T555" s="2">
        <v>42051</v>
      </c>
      <c r="U555" s="6">
        <v>33.01</v>
      </c>
      <c r="V555" s="4">
        <v>24</v>
      </c>
      <c r="W555" s="4">
        <v>129.53</v>
      </c>
      <c r="X555" s="4">
        <v>55874</v>
      </c>
      <c r="Y555" s="4">
        <f>DataSheet!$E555-DataSheet!$D555</f>
        <v>5.62</v>
      </c>
      <c r="Z555" s="1" t="str">
        <f>_xlfn.IFS(Table_1[[#This Row],[Region]]="Central","Chris",Table_1[[#This Row],[Region]]="East","Erin",Table_1[[#This Row],[Region]]="South","Sam",Table_1[[#This Row],[Region]]="West","William")</f>
        <v>Erin</v>
      </c>
    </row>
    <row r="556" spans="1:26" ht="14.4" x14ac:dyDescent="0.3">
      <c r="A556" s="4">
        <v>1229</v>
      </c>
      <c r="B556" s="3" t="s">
        <v>1224</v>
      </c>
      <c r="C556" s="4" t="s">
        <v>118</v>
      </c>
      <c r="D556" s="4">
        <v>0.01</v>
      </c>
      <c r="E556" s="8">
        <v>4.9800000000000004</v>
      </c>
      <c r="F556" s="4">
        <v>4.62</v>
      </c>
      <c r="G556" s="1" t="s">
        <v>89</v>
      </c>
      <c r="H556" s="4" t="s">
        <v>29</v>
      </c>
      <c r="I556" s="4" t="s">
        <v>42</v>
      </c>
      <c r="J556" s="1" t="s">
        <v>43</v>
      </c>
      <c r="K556" s="4" t="s">
        <v>44</v>
      </c>
      <c r="L556" s="1" t="s">
        <v>1223</v>
      </c>
      <c r="M556" s="4">
        <v>0.64</v>
      </c>
      <c r="N556" s="1" t="s">
        <v>34</v>
      </c>
      <c r="O556" s="4" t="s">
        <v>54</v>
      </c>
      <c r="P556" s="4" t="s">
        <v>189</v>
      </c>
      <c r="Q556" s="4" t="s">
        <v>1142</v>
      </c>
      <c r="R556" s="4">
        <v>75482</v>
      </c>
      <c r="S556" s="2">
        <v>42051</v>
      </c>
      <c r="T556" s="2">
        <v>42053</v>
      </c>
      <c r="U556" s="6">
        <v>-111.72</v>
      </c>
      <c r="V556" s="4">
        <v>10</v>
      </c>
      <c r="W556" s="4">
        <v>55.68</v>
      </c>
      <c r="X556" s="4">
        <v>90378</v>
      </c>
      <c r="Y556" s="4">
        <f>DataSheet!$E556-DataSheet!$D556</f>
        <v>4.9700000000000006</v>
      </c>
      <c r="Z556" s="1" t="str">
        <f>_xlfn.IFS(Table_1[[#This Row],[Region]]="Central","Chris",Table_1[[#This Row],[Region]]="East","Erin",Table_1[[#This Row],[Region]]="South","Sam",Table_1[[#This Row],[Region]]="West","William")</f>
        <v>Chris</v>
      </c>
    </row>
    <row r="557" spans="1:26" ht="14.4" x14ac:dyDescent="0.3">
      <c r="A557" s="4">
        <v>1625</v>
      </c>
      <c r="B557" s="3" t="s">
        <v>1225</v>
      </c>
      <c r="C557" s="4" t="s">
        <v>118</v>
      </c>
      <c r="D557" s="4">
        <v>0</v>
      </c>
      <c r="E557" s="8">
        <v>209.37</v>
      </c>
      <c r="F557" s="4">
        <v>69</v>
      </c>
      <c r="G557" s="1" t="s">
        <v>40</v>
      </c>
      <c r="H557" s="4" t="s">
        <v>73</v>
      </c>
      <c r="I557" s="4" t="s">
        <v>30</v>
      </c>
      <c r="J557" s="1" t="s">
        <v>31</v>
      </c>
      <c r="K557" s="4" t="s">
        <v>66</v>
      </c>
      <c r="L557" s="1" t="s">
        <v>1226</v>
      </c>
      <c r="M557" s="4">
        <v>0.79</v>
      </c>
      <c r="N557" s="1" t="s">
        <v>34</v>
      </c>
      <c r="O557" s="4" t="s">
        <v>113</v>
      </c>
      <c r="P557" s="4" t="s">
        <v>114</v>
      </c>
      <c r="Q557" s="4" t="s">
        <v>1227</v>
      </c>
      <c r="R557" s="4">
        <v>11542</v>
      </c>
      <c r="S557" s="2">
        <v>42051</v>
      </c>
      <c r="T557" s="2">
        <v>42053</v>
      </c>
      <c r="U557" s="6">
        <v>-263.11192907999998</v>
      </c>
      <c r="V557" s="4">
        <v>11</v>
      </c>
      <c r="W557" s="4">
        <v>1959.88</v>
      </c>
      <c r="X557" s="4">
        <v>90601</v>
      </c>
      <c r="Y557" s="4">
        <f>DataSheet!$E557-DataSheet!$D557</f>
        <v>209.37</v>
      </c>
      <c r="Z557" s="1" t="str">
        <f>_xlfn.IFS(Table_1[[#This Row],[Region]]="Central","Chris",Table_1[[#This Row],[Region]]="East","Erin",Table_1[[#This Row],[Region]]="South","Sam",Table_1[[#This Row],[Region]]="West","William")</f>
        <v>Erin</v>
      </c>
    </row>
    <row r="558" spans="1:26" ht="14.4" x14ac:dyDescent="0.3">
      <c r="A558" s="4">
        <v>3151</v>
      </c>
      <c r="B558" s="3" t="s">
        <v>955</v>
      </c>
      <c r="C558" s="4" t="s">
        <v>72</v>
      </c>
      <c r="D558" s="4">
        <v>0.05</v>
      </c>
      <c r="E558" s="8">
        <v>25.99</v>
      </c>
      <c r="F558" s="4">
        <v>5.37</v>
      </c>
      <c r="G558" s="1" t="s">
        <v>89</v>
      </c>
      <c r="H558" s="4" t="s">
        <v>96</v>
      </c>
      <c r="I558" s="4" t="s">
        <v>50</v>
      </c>
      <c r="J558" s="1" t="s">
        <v>51</v>
      </c>
      <c r="K558" s="4" t="s">
        <v>75</v>
      </c>
      <c r="L558" s="1" t="s">
        <v>1228</v>
      </c>
      <c r="M558" s="4">
        <v>0.56000000000000005</v>
      </c>
      <c r="N558" s="1" t="s">
        <v>34</v>
      </c>
      <c r="O558" s="4" t="s">
        <v>61</v>
      </c>
      <c r="P558" s="4" t="s">
        <v>92</v>
      </c>
      <c r="Q558" s="4" t="s">
        <v>956</v>
      </c>
      <c r="R558" s="4">
        <v>92277</v>
      </c>
      <c r="S558" s="2">
        <v>42051</v>
      </c>
      <c r="T558" s="2">
        <v>42053</v>
      </c>
      <c r="U558" s="6">
        <v>220.35720000000001</v>
      </c>
      <c r="V558" s="4">
        <v>18</v>
      </c>
      <c r="W558" s="4">
        <v>451.35</v>
      </c>
      <c r="X558" s="4">
        <v>88545</v>
      </c>
      <c r="Y558" s="4">
        <f>DataSheet!$E558-DataSheet!$D558</f>
        <v>25.939999999999998</v>
      </c>
      <c r="Z558" s="1" t="str">
        <f>_xlfn.IFS(Table_1[[#This Row],[Region]]="Central","Chris",Table_1[[#This Row],[Region]]="East","Erin",Table_1[[#This Row],[Region]]="South","Sam",Table_1[[#This Row],[Region]]="West","William")</f>
        <v>William</v>
      </c>
    </row>
    <row r="559" spans="1:26" ht="14.4" x14ac:dyDescent="0.3">
      <c r="A559" s="4">
        <v>936</v>
      </c>
      <c r="B559" s="3" t="s">
        <v>1229</v>
      </c>
      <c r="C559" s="4" t="s">
        <v>27</v>
      </c>
      <c r="D559" s="4">
        <v>0.05</v>
      </c>
      <c r="E559" s="8">
        <v>6.04</v>
      </c>
      <c r="F559" s="4">
        <v>2.14</v>
      </c>
      <c r="G559" s="1" t="s">
        <v>89</v>
      </c>
      <c r="H559" s="4" t="s">
        <v>96</v>
      </c>
      <c r="I559" s="4" t="s">
        <v>50</v>
      </c>
      <c r="J559" s="1" t="s">
        <v>90</v>
      </c>
      <c r="K559" s="4" t="s">
        <v>52</v>
      </c>
      <c r="L559" s="1" t="s">
        <v>1230</v>
      </c>
      <c r="M559" s="4">
        <v>0.38</v>
      </c>
      <c r="N559" s="1" t="s">
        <v>34</v>
      </c>
      <c r="O559" s="4" t="s">
        <v>61</v>
      </c>
      <c r="P559" s="4" t="s">
        <v>92</v>
      </c>
      <c r="Q559" s="4" t="s">
        <v>1231</v>
      </c>
      <c r="R559" s="4">
        <v>92374</v>
      </c>
      <c r="S559" s="2">
        <v>42052</v>
      </c>
      <c r="T559" s="2">
        <v>42054</v>
      </c>
      <c r="U559" s="6">
        <v>-4.1399999999999997</v>
      </c>
      <c r="V559" s="4">
        <v>1</v>
      </c>
      <c r="W559" s="4">
        <v>8.41</v>
      </c>
      <c r="X559" s="4">
        <v>90588</v>
      </c>
      <c r="Y559" s="4">
        <f>DataSheet!$E559-DataSheet!$D559</f>
        <v>5.99</v>
      </c>
      <c r="Z559" s="1" t="str">
        <f>_xlfn.IFS(Table_1[[#This Row],[Region]]="Central","Chris",Table_1[[#This Row],[Region]]="East","Erin",Table_1[[#This Row],[Region]]="South","Sam",Table_1[[#This Row],[Region]]="West","William")</f>
        <v>William</v>
      </c>
    </row>
    <row r="560" spans="1:26" ht="14.4" x14ac:dyDescent="0.3">
      <c r="A560" s="4">
        <v>1305</v>
      </c>
      <c r="B560" s="3" t="s">
        <v>1232</v>
      </c>
      <c r="C560" s="4" t="s">
        <v>39</v>
      </c>
      <c r="D560" s="4">
        <v>0.04</v>
      </c>
      <c r="E560" s="8">
        <v>62.18</v>
      </c>
      <c r="F560" s="4">
        <v>10.84</v>
      </c>
      <c r="G560" s="1" t="s">
        <v>40</v>
      </c>
      <c r="H560" s="4" t="s">
        <v>41</v>
      </c>
      <c r="I560" s="4" t="s">
        <v>30</v>
      </c>
      <c r="J560" s="1" t="s">
        <v>128</v>
      </c>
      <c r="K560" s="4" t="s">
        <v>146</v>
      </c>
      <c r="L560" s="1" t="s">
        <v>1233</v>
      </c>
      <c r="M560" s="4">
        <v>0.63</v>
      </c>
      <c r="N560" s="1" t="s">
        <v>34</v>
      </c>
      <c r="O560" s="4" t="s">
        <v>61</v>
      </c>
      <c r="P560" s="4" t="s">
        <v>148</v>
      </c>
      <c r="Q560" s="4" t="s">
        <v>1234</v>
      </c>
      <c r="R560" s="4">
        <v>84120</v>
      </c>
      <c r="S560" s="2">
        <v>42052</v>
      </c>
      <c r="T560" s="2">
        <v>42054</v>
      </c>
      <c r="U560" s="6">
        <v>125.8077</v>
      </c>
      <c r="V560" s="4">
        <v>3</v>
      </c>
      <c r="W560" s="4">
        <v>182.33</v>
      </c>
      <c r="X560" s="4">
        <v>87002</v>
      </c>
      <c r="Y560" s="4">
        <f>DataSheet!$E560-DataSheet!$D560</f>
        <v>62.14</v>
      </c>
      <c r="Z560" s="1" t="str">
        <f>_xlfn.IFS(Table_1[[#This Row],[Region]]="Central","Chris",Table_1[[#This Row],[Region]]="East","Erin",Table_1[[#This Row],[Region]]="South","Sam",Table_1[[#This Row],[Region]]="West","William")</f>
        <v>William</v>
      </c>
    </row>
    <row r="561" spans="1:26" ht="14.4" x14ac:dyDescent="0.3">
      <c r="A561" s="4">
        <v>2427</v>
      </c>
      <c r="B561" s="3" t="s">
        <v>1235</v>
      </c>
      <c r="C561" s="4" t="s">
        <v>39</v>
      </c>
      <c r="D561" s="4">
        <v>0.03</v>
      </c>
      <c r="E561" s="8">
        <v>40.99</v>
      </c>
      <c r="F561" s="4">
        <v>19.989999999999998</v>
      </c>
      <c r="G561" s="1" t="s">
        <v>40</v>
      </c>
      <c r="H561" s="4" t="s">
        <v>96</v>
      </c>
      <c r="I561" s="4" t="s">
        <v>50</v>
      </c>
      <c r="J561" s="1" t="s">
        <v>90</v>
      </c>
      <c r="K561" s="4" t="s">
        <v>75</v>
      </c>
      <c r="L561" s="1" t="s">
        <v>1236</v>
      </c>
      <c r="M561" s="4">
        <v>0.36</v>
      </c>
      <c r="N561" s="1" t="s">
        <v>34</v>
      </c>
      <c r="O561" s="4" t="s">
        <v>54</v>
      </c>
      <c r="P561" s="4" t="s">
        <v>189</v>
      </c>
      <c r="Q561" s="4" t="s">
        <v>1237</v>
      </c>
      <c r="R561" s="4">
        <v>76248</v>
      </c>
      <c r="S561" s="2">
        <v>42052</v>
      </c>
      <c r="T561" s="2">
        <v>42053</v>
      </c>
      <c r="U561" s="6">
        <v>395.30799999999999</v>
      </c>
      <c r="V561" s="4">
        <v>21</v>
      </c>
      <c r="W561" s="4">
        <v>885.65</v>
      </c>
      <c r="X561" s="4">
        <v>90860</v>
      </c>
      <c r="Y561" s="4">
        <f>DataSheet!$E561-DataSheet!$D561</f>
        <v>40.96</v>
      </c>
      <c r="Z561" s="1" t="str">
        <f>_xlfn.IFS(Table_1[[#This Row],[Region]]="Central","Chris",Table_1[[#This Row],[Region]]="East","Erin",Table_1[[#This Row],[Region]]="South","Sam",Table_1[[#This Row],[Region]]="West","William")</f>
        <v>Chris</v>
      </c>
    </row>
    <row r="562" spans="1:26" ht="14.4" x14ac:dyDescent="0.3">
      <c r="A562" s="4">
        <v>1065</v>
      </c>
      <c r="B562" s="3" t="s">
        <v>1238</v>
      </c>
      <c r="C562" s="4" t="s">
        <v>27</v>
      </c>
      <c r="D562" s="4">
        <v>0.01</v>
      </c>
      <c r="E562" s="8">
        <v>15.99</v>
      </c>
      <c r="F562" s="4">
        <v>13.18</v>
      </c>
      <c r="G562" s="1" t="s">
        <v>40</v>
      </c>
      <c r="H562" s="4" t="s">
        <v>96</v>
      </c>
      <c r="I562" s="4" t="s">
        <v>50</v>
      </c>
      <c r="J562" s="1" t="s">
        <v>74</v>
      </c>
      <c r="K562" s="4" t="s">
        <v>75</v>
      </c>
      <c r="L562" s="1" t="s">
        <v>297</v>
      </c>
      <c r="M562" s="4">
        <v>0.37</v>
      </c>
      <c r="N562" s="1" t="s">
        <v>34</v>
      </c>
      <c r="O562" s="4" t="s">
        <v>54</v>
      </c>
      <c r="P562" s="4" t="s">
        <v>105</v>
      </c>
      <c r="Q562" s="4" t="s">
        <v>1239</v>
      </c>
      <c r="R562" s="4">
        <v>60459</v>
      </c>
      <c r="S562" s="2">
        <v>42053</v>
      </c>
      <c r="T562" s="2">
        <v>42055</v>
      </c>
      <c r="U562" s="6">
        <v>-99.43544</v>
      </c>
      <c r="V562" s="4">
        <v>23</v>
      </c>
      <c r="W562" s="4">
        <v>377.44</v>
      </c>
      <c r="X562" s="4">
        <v>88899</v>
      </c>
      <c r="Y562" s="4">
        <f>DataSheet!$E562-DataSheet!$D562</f>
        <v>15.98</v>
      </c>
      <c r="Z562" s="1" t="str">
        <f>_xlfn.IFS(Table_1[[#This Row],[Region]]="Central","Chris",Table_1[[#This Row],[Region]]="East","Erin",Table_1[[#This Row],[Region]]="South","Sam",Table_1[[#This Row],[Region]]="West","William")</f>
        <v>Chris</v>
      </c>
    </row>
    <row r="563" spans="1:26" ht="14.4" x14ac:dyDescent="0.3">
      <c r="A563" s="4">
        <v>3255</v>
      </c>
      <c r="B563" s="3" t="s">
        <v>1240</v>
      </c>
      <c r="C563" s="4" t="s">
        <v>27</v>
      </c>
      <c r="D563" s="4">
        <v>0.06</v>
      </c>
      <c r="E563" s="8">
        <v>47.98</v>
      </c>
      <c r="F563" s="4">
        <v>3.61</v>
      </c>
      <c r="G563" s="1" t="s">
        <v>40</v>
      </c>
      <c r="H563" s="4" t="s">
        <v>73</v>
      </c>
      <c r="I563" s="4" t="s">
        <v>42</v>
      </c>
      <c r="J563" s="1" t="s">
        <v>43</v>
      </c>
      <c r="K563" s="4" t="s">
        <v>44</v>
      </c>
      <c r="L563" s="1" t="s">
        <v>1241</v>
      </c>
      <c r="M563" s="4">
        <v>0.71</v>
      </c>
      <c r="N563" s="1" t="s">
        <v>34</v>
      </c>
      <c r="O563" s="4" t="s">
        <v>35</v>
      </c>
      <c r="P563" s="4" t="s">
        <v>125</v>
      </c>
      <c r="Q563" s="4" t="s">
        <v>1242</v>
      </c>
      <c r="R563" s="4">
        <v>33319</v>
      </c>
      <c r="S563" s="2">
        <v>42053</v>
      </c>
      <c r="T563" s="2">
        <v>42055</v>
      </c>
      <c r="U563" s="6">
        <v>596.80799999999999</v>
      </c>
      <c r="V563" s="4">
        <v>2</v>
      </c>
      <c r="W563" s="4">
        <v>97.96</v>
      </c>
      <c r="X563" s="4">
        <v>90488</v>
      </c>
      <c r="Y563" s="4">
        <f>DataSheet!$E563-DataSheet!$D563</f>
        <v>47.919999999999995</v>
      </c>
      <c r="Z563" s="1" t="str">
        <f>_xlfn.IFS(Table_1[[#This Row],[Region]]="Central","Chris",Table_1[[#This Row],[Region]]="East","Erin",Table_1[[#This Row],[Region]]="South","Sam",Table_1[[#This Row],[Region]]="West","William")</f>
        <v>Sam</v>
      </c>
    </row>
    <row r="564" spans="1:26" ht="14.4" x14ac:dyDescent="0.3">
      <c r="A564" s="4">
        <v>2141</v>
      </c>
      <c r="B564" s="3" t="s">
        <v>1243</v>
      </c>
      <c r="C564" s="4" t="s">
        <v>39</v>
      </c>
      <c r="D564" s="4">
        <v>0.01</v>
      </c>
      <c r="E564" s="8">
        <v>5.44</v>
      </c>
      <c r="F564" s="4">
        <v>7.46</v>
      </c>
      <c r="G564" s="1" t="s">
        <v>40</v>
      </c>
      <c r="H564" s="4" t="s">
        <v>73</v>
      </c>
      <c r="I564" s="4" t="s">
        <v>50</v>
      </c>
      <c r="J564" s="1" t="s">
        <v>74</v>
      </c>
      <c r="K564" s="4" t="s">
        <v>75</v>
      </c>
      <c r="L564" s="1" t="s">
        <v>1244</v>
      </c>
      <c r="M564" s="4">
        <v>0.36</v>
      </c>
      <c r="N564" s="1" t="s">
        <v>34</v>
      </c>
      <c r="O564" s="4" t="s">
        <v>61</v>
      </c>
      <c r="P564" s="4" t="s">
        <v>62</v>
      </c>
      <c r="Q564" s="4" t="s">
        <v>1245</v>
      </c>
      <c r="R564" s="4">
        <v>81301</v>
      </c>
      <c r="S564" s="2">
        <v>42053</v>
      </c>
      <c r="T564" s="2">
        <v>42054</v>
      </c>
      <c r="U564" s="6">
        <v>-18.478200000000001</v>
      </c>
      <c r="V564" s="4">
        <v>3</v>
      </c>
      <c r="W564" s="4">
        <v>19.68</v>
      </c>
      <c r="X564" s="4">
        <v>87570</v>
      </c>
      <c r="Y564" s="4">
        <f>DataSheet!$E564-DataSheet!$D564</f>
        <v>5.4300000000000006</v>
      </c>
      <c r="Z564" s="1" t="str">
        <f>_xlfn.IFS(Table_1[[#This Row],[Region]]="Central","Chris",Table_1[[#This Row],[Region]]="East","Erin",Table_1[[#This Row],[Region]]="South","Sam",Table_1[[#This Row],[Region]]="West","William")</f>
        <v>William</v>
      </c>
    </row>
    <row r="565" spans="1:26" ht="14.4" x14ac:dyDescent="0.3">
      <c r="A565" s="4">
        <v>2141</v>
      </c>
      <c r="B565" s="3" t="s">
        <v>1243</v>
      </c>
      <c r="C565" s="4" t="s">
        <v>39</v>
      </c>
      <c r="D565" s="4">
        <v>0.02</v>
      </c>
      <c r="E565" s="8">
        <v>549.99</v>
      </c>
      <c r="F565" s="4">
        <v>49</v>
      </c>
      <c r="G565" s="1" t="s">
        <v>28</v>
      </c>
      <c r="H565" s="4" t="s">
        <v>73</v>
      </c>
      <c r="I565" s="4" t="s">
        <v>42</v>
      </c>
      <c r="J565" s="1" t="s">
        <v>65</v>
      </c>
      <c r="K565" s="4" t="s">
        <v>59</v>
      </c>
      <c r="L565" s="1" t="s">
        <v>1246</v>
      </c>
      <c r="M565" s="4">
        <v>0.35</v>
      </c>
      <c r="N565" s="1" t="s">
        <v>34</v>
      </c>
      <c r="O565" s="4" t="s">
        <v>61</v>
      </c>
      <c r="P565" s="4" t="s">
        <v>62</v>
      </c>
      <c r="Q565" s="4" t="s">
        <v>1245</v>
      </c>
      <c r="R565" s="4">
        <v>81301</v>
      </c>
      <c r="S565" s="2">
        <v>42053</v>
      </c>
      <c r="T565" s="2">
        <v>42055</v>
      </c>
      <c r="U565" s="6">
        <v>-381.84120000000001</v>
      </c>
      <c r="V565" s="4">
        <v>18</v>
      </c>
      <c r="W565" s="4">
        <v>9798.84</v>
      </c>
      <c r="X565" s="4">
        <v>87570</v>
      </c>
      <c r="Y565" s="4">
        <f>DataSheet!$E565-DataSheet!$D565</f>
        <v>549.97</v>
      </c>
      <c r="Z565" s="1" t="str">
        <f>_xlfn.IFS(Table_1[[#This Row],[Region]]="Central","Chris",Table_1[[#This Row],[Region]]="East","Erin",Table_1[[#This Row],[Region]]="South","Sam",Table_1[[#This Row],[Region]]="West","William")</f>
        <v>William</v>
      </c>
    </row>
    <row r="566" spans="1:26" ht="14.4" x14ac:dyDescent="0.3">
      <c r="A566" s="4">
        <v>2141</v>
      </c>
      <c r="B566" s="3" t="s">
        <v>1243</v>
      </c>
      <c r="C566" s="4" t="s">
        <v>39</v>
      </c>
      <c r="D566" s="4">
        <v>0.03</v>
      </c>
      <c r="E566" s="8">
        <v>22.01</v>
      </c>
      <c r="F566" s="4">
        <v>5.53</v>
      </c>
      <c r="G566" s="1" t="s">
        <v>89</v>
      </c>
      <c r="H566" s="4" t="s">
        <v>73</v>
      </c>
      <c r="I566" s="4" t="s">
        <v>50</v>
      </c>
      <c r="J566" s="1" t="s">
        <v>51</v>
      </c>
      <c r="K566" s="4" t="s">
        <v>44</v>
      </c>
      <c r="L566" s="1" t="s">
        <v>498</v>
      </c>
      <c r="M566" s="4">
        <v>0.59</v>
      </c>
      <c r="N566" s="1" t="s">
        <v>34</v>
      </c>
      <c r="O566" s="4" t="s">
        <v>61</v>
      </c>
      <c r="P566" s="4" t="s">
        <v>62</v>
      </c>
      <c r="Q566" s="4" t="s">
        <v>1245</v>
      </c>
      <c r="R566" s="4">
        <v>81301</v>
      </c>
      <c r="S566" s="2">
        <v>42053</v>
      </c>
      <c r="T566" s="2">
        <v>42054</v>
      </c>
      <c r="U566" s="6">
        <v>12.5504</v>
      </c>
      <c r="V566" s="4">
        <v>7</v>
      </c>
      <c r="W566" s="4">
        <v>154.11000000000001</v>
      </c>
      <c r="X566" s="4">
        <v>87570</v>
      </c>
      <c r="Y566" s="4">
        <f>DataSheet!$E566-DataSheet!$D566</f>
        <v>21.98</v>
      </c>
      <c r="Z566" s="1" t="str">
        <f>_xlfn.IFS(Table_1[[#This Row],[Region]]="Central","Chris",Table_1[[#This Row],[Region]]="East","Erin",Table_1[[#This Row],[Region]]="South","Sam",Table_1[[#This Row],[Region]]="West","William")</f>
        <v>William</v>
      </c>
    </row>
    <row r="567" spans="1:26" ht="14.4" x14ac:dyDescent="0.3">
      <c r="A567" s="4">
        <v>2141</v>
      </c>
      <c r="B567" s="3" t="s">
        <v>1243</v>
      </c>
      <c r="C567" s="4" t="s">
        <v>39</v>
      </c>
      <c r="D567" s="4">
        <v>0.09</v>
      </c>
      <c r="E567" s="8">
        <v>34.76</v>
      </c>
      <c r="F567" s="4">
        <v>8.2200000000000006</v>
      </c>
      <c r="G567" s="1" t="s">
        <v>40</v>
      </c>
      <c r="H567" s="4" t="s">
        <v>73</v>
      </c>
      <c r="I567" s="4" t="s">
        <v>50</v>
      </c>
      <c r="J567" s="1" t="s">
        <v>80</v>
      </c>
      <c r="K567" s="4" t="s">
        <v>75</v>
      </c>
      <c r="L567" s="1" t="s">
        <v>1247</v>
      </c>
      <c r="M567" s="4">
        <v>0.56999999999999995</v>
      </c>
      <c r="N567" s="1" t="s">
        <v>34</v>
      </c>
      <c r="O567" s="4" t="s">
        <v>61</v>
      </c>
      <c r="P567" s="4" t="s">
        <v>62</v>
      </c>
      <c r="Q567" s="4" t="s">
        <v>1245</v>
      </c>
      <c r="R567" s="4">
        <v>81301</v>
      </c>
      <c r="S567" s="2">
        <v>42053</v>
      </c>
      <c r="T567" s="2">
        <v>42055</v>
      </c>
      <c r="U567" s="6">
        <v>45.3324</v>
      </c>
      <c r="V567" s="4">
        <v>7</v>
      </c>
      <c r="W567" s="4">
        <v>242.97</v>
      </c>
      <c r="X567" s="4">
        <v>87570</v>
      </c>
      <c r="Y567" s="4">
        <f>DataSheet!$E567-DataSheet!$D567</f>
        <v>34.669999999999995</v>
      </c>
      <c r="Z567" s="1" t="str">
        <f>_xlfn.IFS(Table_1[[#This Row],[Region]]="Central","Chris",Table_1[[#This Row],[Region]]="East","Erin",Table_1[[#This Row],[Region]]="South","Sam",Table_1[[#This Row],[Region]]="West","William")</f>
        <v>William</v>
      </c>
    </row>
    <row r="568" spans="1:26" ht="14.4" x14ac:dyDescent="0.3">
      <c r="A568" s="4">
        <v>91</v>
      </c>
      <c r="B568" s="3" t="s">
        <v>1248</v>
      </c>
      <c r="C568" s="4" t="s">
        <v>118</v>
      </c>
      <c r="D568" s="4">
        <v>0.05</v>
      </c>
      <c r="E568" s="8">
        <v>5.18</v>
      </c>
      <c r="F568" s="4">
        <v>2.04</v>
      </c>
      <c r="G568" s="1" t="s">
        <v>40</v>
      </c>
      <c r="H568" s="4" t="s">
        <v>73</v>
      </c>
      <c r="I568" s="4" t="s">
        <v>50</v>
      </c>
      <c r="J568" s="1" t="s">
        <v>90</v>
      </c>
      <c r="K568" s="4" t="s">
        <v>52</v>
      </c>
      <c r="L568" s="1" t="s">
        <v>835</v>
      </c>
      <c r="M568" s="4">
        <v>0.36</v>
      </c>
      <c r="N568" s="1" t="s">
        <v>34</v>
      </c>
      <c r="O568" s="4" t="s">
        <v>61</v>
      </c>
      <c r="P568" s="4" t="s">
        <v>92</v>
      </c>
      <c r="Q568" s="4" t="s">
        <v>1249</v>
      </c>
      <c r="R568" s="4">
        <v>94591</v>
      </c>
      <c r="S568" s="2">
        <v>42053</v>
      </c>
      <c r="T568" s="2">
        <v>42055</v>
      </c>
      <c r="U568" s="6">
        <v>34.010399999999997</v>
      </c>
      <c r="V568" s="4">
        <v>10</v>
      </c>
      <c r="W568" s="4">
        <v>53.54</v>
      </c>
      <c r="X568" s="4">
        <v>87176</v>
      </c>
      <c r="Y568" s="4">
        <f>DataSheet!$E568-DataSheet!$D568</f>
        <v>5.13</v>
      </c>
      <c r="Z568" s="1" t="str">
        <f>_xlfn.IFS(Table_1[[#This Row],[Region]]="Central","Chris",Table_1[[#This Row],[Region]]="East","Erin",Table_1[[#This Row],[Region]]="South","Sam",Table_1[[#This Row],[Region]]="West","William")</f>
        <v>William</v>
      </c>
    </row>
    <row r="569" spans="1:26" ht="14.4" x14ac:dyDescent="0.3">
      <c r="A569" s="4">
        <v>2521</v>
      </c>
      <c r="B569" s="3" t="s">
        <v>1250</v>
      </c>
      <c r="C569" s="4" t="s">
        <v>118</v>
      </c>
      <c r="D569" s="4">
        <v>0</v>
      </c>
      <c r="E569" s="8">
        <v>175.99</v>
      </c>
      <c r="F569" s="4">
        <v>4.99</v>
      </c>
      <c r="G569" s="1" t="s">
        <v>40</v>
      </c>
      <c r="H569" s="4" t="s">
        <v>73</v>
      </c>
      <c r="I569" s="4" t="s">
        <v>42</v>
      </c>
      <c r="J569" s="1" t="s">
        <v>137</v>
      </c>
      <c r="K569" s="4" t="s">
        <v>75</v>
      </c>
      <c r="L569" s="1" t="s">
        <v>1251</v>
      </c>
      <c r="M569" s="4">
        <v>0.59</v>
      </c>
      <c r="N569" s="1" t="s">
        <v>34</v>
      </c>
      <c r="O569" s="4" t="s">
        <v>54</v>
      </c>
      <c r="P569" s="4" t="s">
        <v>189</v>
      </c>
      <c r="Q569" s="4" t="s">
        <v>1252</v>
      </c>
      <c r="R569" s="4">
        <v>75109</v>
      </c>
      <c r="S569" s="2">
        <v>42053</v>
      </c>
      <c r="T569" s="2">
        <v>42056</v>
      </c>
      <c r="U569" s="6">
        <v>1656.6555000000001</v>
      </c>
      <c r="V569" s="4">
        <v>15</v>
      </c>
      <c r="W569" s="4">
        <v>2400.9499999999998</v>
      </c>
      <c r="X569" s="4">
        <v>87032</v>
      </c>
      <c r="Y569" s="4">
        <f>DataSheet!$E569-DataSheet!$D569</f>
        <v>175.99</v>
      </c>
      <c r="Z569" s="1" t="str">
        <f>_xlfn.IFS(Table_1[[#This Row],[Region]]="Central","Chris",Table_1[[#This Row],[Region]]="East","Erin",Table_1[[#This Row],[Region]]="South","Sam",Table_1[[#This Row],[Region]]="West","William")</f>
        <v>Chris</v>
      </c>
    </row>
    <row r="570" spans="1:26" ht="14.4" x14ac:dyDescent="0.3">
      <c r="A570" s="4">
        <v>2498</v>
      </c>
      <c r="B570" s="3" t="s">
        <v>931</v>
      </c>
      <c r="C570" s="4" t="s">
        <v>72</v>
      </c>
      <c r="D570" s="4">
        <v>0.09</v>
      </c>
      <c r="E570" s="8">
        <v>355.98</v>
      </c>
      <c r="F570" s="4">
        <v>58.92</v>
      </c>
      <c r="G570" s="1" t="s">
        <v>28</v>
      </c>
      <c r="H570" s="4" t="s">
        <v>96</v>
      </c>
      <c r="I570" s="4" t="s">
        <v>30</v>
      </c>
      <c r="J570" s="1" t="s">
        <v>111</v>
      </c>
      <c r="K570" s="4" t="s">
        <v>59</v>
      </c>
      <c r="L570" s="1" t="s">
        <v>696</v>
      </c>
      <c r="M570" s="4">
        <v>0.64</v>
      </c>
      <c r="N570" s="1" t="s">
        <v>34</v>
      </c>
      <c r="O570" s="4" t="s">
        <v>61</v>
      </c>
      <c r="P570" s="4" t="s">
        <v>92</v>
      </c>
      <c r="Q570" s="4" t="s">
        <v>892</v>
      </c>
      <c r="R570" s="4">
        <v>92024</v>
      </c>
      <c r="S570" s="2">
        <v>42053</v>
      </c>
      <c r="T570" s="2">
        <v>42055</v>
      </c>
      <c r="U570" s="6">
        <v>1240.25</v>
      </c>
      <c r="V570" s="4">
        <v>30</v>
      </c>
      <c r="W570" s="4">
        <v>10554.63</v>
      </c>
      <c r="X570" s="4">
        <v>16547</v>
      </c>
      <c r="Y570" s="4">
        <f>DataSheet!$E570-DataSheet!$D570</f>
        <v>355.89000000000004</v>
      </c>
      <c r="Z570" s="1" t="str">
        <f>_xlfn.IFS(Table_1[[#This Row],[Region]]="Central","Chris",Table_1[[#This Row],[Region]]="East","Erin",Table_1[[#This Row],[Region]]="South","Sam",Table_1[[#This Row],[Region]]="West","William")</f>
        <v>William</v>
      </c>
    </row>
    <row r="571" spans="1:26" ht="14.4" x14ac:dyDescent="0.3">
      <c r="A571" s="4">
        <v>2498</v>
      </c>
      <c r="B571" s="3" t="s">
        <v>931</v>
      </c>
      <c r="C571" s="4" t="s">
        <v>72</v>
      </c>
      <c r="D571" s="4">
        <v>0.04</v>
      </c>
      <c r="E571" s="8">
        <v>218.75</v>
      </c>
      <c r="F571" s="4">
        <v>69.64</v>
      </c>
      <c r="G571" s="1" t="s">
        <v>28</v>
      </c>
      <c r="H571" s="4" t="s">
        <v>96</v>
      </c>
      <c r="I571" s="4" t="s">
        <v>30</v>
      </c>
      <c r="J571" s="1" t="s">
        <v>31</v>
      </c>
      <c r="K571" s="4" t="s">
        <v>32</v>
      </c>
      <c r="L571" s="1" t="s">
        <v>876</v>
      </c>
      <c r="M571" s="4">
        <v>0.77</v>
      </c>
      <c r="N571" s="1" t="s">
        <v>34</v>
      </c>
      <c r="O571" s="4" t="s">
        <v>61</v>
      </c>
      <c r="P571" s="4" t="s">
        <v>92</v>
      </c>
      <c r="Q571" s="4" t="s">
        <v>892</v>
      </c>
      <c r="R571" s="4">
        <v>92024</v>
      </c>
      <c r="S571" s="2">
        <v>42053</v>
      </c>
      <c r="T571" s="2">
        <v>42053</v>
      </c>
      <c r="U571" s="6">
        <v>-533.23199999999997</v>
      </c>
      <c r="V571" s="4">
        <v>8</v>
      </c>
      <c r="W571" s="4">
        <v>1749.64</v>
      </c>
      <c r="X571" s="4">
        <v>16547</v>
      </c>
      <c r="Y571" s="4">
        <f>DataSheet!$E571-DataSheet!$D571</f>
        <v>218.71</v>
      </c>
      <c r="Z571" s="1" t="str">
        <f>_xlfn.IFS(Table_1[[#This Row],[Region]]="Central","Chris",Table_1[[#This Row],[Region]]="East","Erin",Table_1[[#This Row],[Region]]="South","Sam",Table_1[[#This Row],[Region]]="West","William")</f>
        <v>William</v>
      </c>
    </row>
    <row r="572" spans="1:26" ht="14.4" x14ac:dyDescent="0.3">
      <c r="A572" s="4">
        <v>2499</v>
      </c>
      <c r="B572" s="3" t="s">
        <v>1253</v>
      </c>
      <c r="C572" s="4" t="s">
        <v>72</v>
      </c>
      <c r="D572" s="4">
        <v>0.09</v>
      </c>
      <c r="E572" s="8">
        <v>355.98</v>
      </c>
      <c r="F572" s="4">
        <v>58.92</v>
      </c>
      <c r="G572" s="1" t="s">
        <v>28</v>
      </c>
      <c r="H572" s="4" t="s">
        <v>96</v>
      </c>
      <c r="I572" s="4" t="s">
        <v>30</v>
      </c>
      <c r="J572" s="1" t="s">
        <v>111</v>
      </c>
      <c r="K572" s="4" t="s">
        <v>59</v>
      </c>
      <c r="L572" s="1" t="s">
        <v>696</v>
      </c>
      <c r="M572" s="4">
        <v>0.64</v>
      </c>
      <c r="N572" s="1" t="s">
        <v>34</v>
      </c>
      <c r="O572" s="4" t="s">
        <v>54</v>
      </c>
      <c r="P572" s="4" t="s">
        <v>105</v>
      </c>
      <c r="Q572" s="4" t="s">
        <v>1254</v>
      </c>
      <c r="R572" s="4">
        <v>60901</v>
      </c>
      <c r="S572" s="2">
        <v>42053</v>
      </c>
      <c r="T572" s="2">
        <v>42055</v>
      </c>
      <c r="U572" s="6">
        <v>1240.25</v>
      </c>
      <c r="V572" s="4">
        <v>8</v>
      </c>
      <c r="W572" s="4">
        <v>2814.57</v>
      </c>
      <c r="X572" s="4">
        <v>88319</v>
      </c>
      <c r="Y572" s="4">
        <f>DataSheet!$E572-DataSheet!$D572</f>
        <v>355.89000000000004</v>
      </c>
      <c r="Z572" s="1" t="str">
        <f>_xlfn.IFS(Table_1[[#This Row],[Region]]="Central","Chris",Table_1[[#This Row],[Region]]="East","Erin",Table_1[[#This Row],[Region]]="South","Sam",Table_1[[#This Row],[Region]]="West","William")</f>
        <v>Chris</v>
      </c>
    </row>
    <row r="573" spans="1:26" ht="14.4" x14ac:dyDescent="0.3">
      <c r="A573" s="4">
        <v>993</v>
      </c>
      <c r="B573" s="3" t="s">
        <v>1255</v>
      </c>
      <c r="C573" s="4" t="s">
        <v>39</v>
      </c>
      <c r="D573" s="4">
        <v>0.05</v>
      </c>
      <c r="E573" s="8">
        <v>4.28</v>
      </c>
      <c r="F573" s="4">
        <v>5.17</v>
      </c>
      <c r="G573" s="1" t="s">
        <v>40</v>
      </c>
      <c r="H573" s="4" t="s">
        <v>29</v>
      </c>
      <c r="I573" s="4" t="s">
        <v>50</v>
      </c>
      <c r="J573" s="1" t="s">
        <v>90</v>
      </c>
      <c r="K573" s="4" t="s">
        <v>75</v>
      </c>
      <c r="L573" s="1" t="s">
        <v>1256</v>
      </c>
      <c r="M573" s="4">
        <v>0.4</v>
      </c>
      <c r="N573" s="1" t="s">
        <v>34</v>
      </c>
      <c r="O573" s="4" t="s">
        <v>61</v>
      </c>
      <c r="P573" s="4" t="s">
        <v>92</v>
      </c>
      <c r="Q573" s="4" t="s">
        <v>1257</v>
      </c>
      <c r="R573" s="4">
        <v>93030</v>
      </c>
      <c r="S573" s="2">
        <v>42054</v>
      </c>
      <c r="T573" s="2">
        <v>42054</v>
      </c>
      <c r="U573" s="6">
        <v>-104.57</v>
      </c>
      <c r="V573" s="4">
        <v>9</v>
      </c>
      <c r="W573" s="4">
        <v>38.58</v>
      </c>
      <c r="X573" s="4">
        <v>89432</v>
      </c>
      <c r="Y573" s="4">
        <f>DataSheet!$E573-DataSheet!$D573</f>
        <v>4.2300000000000004</v>
      </c>
      <c r="Z573" s="1" t="str">
        <f>_xlfn.IFS(Table_1[[#This Row],[Region]]="Central","Chris",Table_1[[#This Row],[Region]]="East","Erin",Table_1[[#This Row],[Region]]="South","Sam",Table_1[[#This Row],[Region]]="West","William")</f>
        <v>William</v>
      </c>
    </row>
    <row r="574" spans="1:26" ht="14.4" x14ac:dyDescent="0.3">
      <c r="A574" s="4">
        <v>1303</v>
      </c>
      <c r="B574" s="3" t="s">
        <v>1258</v>
      </c>
      <c r="C574" s="4" t="s">
        <v>39</v>
      </c>
      <c r="D574" s="4">
        <v>0.03</v>
      </c>
      <c r="E574" s="8">
        <v>39.479999999999997</v>
      </c>
      <c r="F574" s="4">
        <v>1.99</v>
      </c>
      <c r="G574" s="1" t="s">
        <v>40</v>
      </c>
      <c r="H574" s="4" t="s">
        <v>41</v>
      </c>
      <c r="I574" s="4" t="s">
        <v>42</v>
      </c>
      <c r="J574" s="1" t="s">
        <v>43</v>
      </c>
      <c r="K574" s="4" t="s">
        <v>44</v>
      </c>
      <c r="L574" s="1" t="s">
        <v>1259</v>
      </c>
      <c r="M574" s="4">
        <v>0.54</v>
      </c>
      <c r="N574" s="1" t="s">
        <v>34</v>
      </c>
      <c r="O574" s="4" t="s">
        <v>61</v>
      </c>
      <c r="P574" s="4" t="s">
        <v>148</v>
      </c>
      <c r="Q574" s="4" t="s">
        <v>1260</v>
      </c>
      <c r="R574" s="4">
        <v>84074</v>
      </c>
      <c r="S574" s="2">
        <v>42054</v>
      </c>
      <c r="T574" s="2">
        <v>42056</v>
      </c>
      <c r="U574" s="6">
        <v>317.08949999999999</v>
      </c>
      <c r="V574" s="4">
        <v>12</v>
      </c>
      <c r="W574" s="4">
        <v>459.55</v>
      </c>
      <c r="X574" s="4">
        <v>87003</v>
      </c>
      <c r="Y574" s="4">
        <f>DataSheet!$E574-DataSheet!$D574</f>
        <v>39.449999999999996</v>
      </c>
      <c r="Z574" s="1" t="str">
        <f>_xlfn.IFS(Table_1[[#This Row],[Region]]="Central","Chris",Table_1[[#This Row],[Region]]="East","Erin",Table_1[[#This Row],[Region]]="South","Sam",Table_1[[#This Row],[Region]]="West","William")</f>
        <v>William</v>
      </c>
    </row>
    <row r="575" spans="1:26" ht="14.4" x14ac:dyDescent="0.3">
      <c r="A575" s="4">
        <v>2828</v>
      </c>
      <c r="B575" s="3" t="s">
        <v>1261</v>
      </c>
      <c r="C575" s="4" t="s">
        <v>39</v>
      </c>
      <c r="D575" s="4">
        <v>0.05</v>
      </c>
      <c r="E575" s="8">
        <v>11.29</v>
      </c>
      <c r="F575" s="4">
        <v>5.03</v>
      </c>
      <c r="G575" s="1" t="s">
        <v>40</v>
      </c>
      <c r="H575" s="4" t="s">
        <v>96</v>
      </c>
      <c r="I575" s="4" t="s">
        <v>50</v>
      </c>
      <c r="J575" s="1" t="s">
        <v>80</v>
      </c>
      <c r="K575" s="4" t="s">
        <v>75</v>
      </c>
      <c r="L575" s="1" t="s">
        <v>1262</v>
      </c>
      <c r="M575" s="4">
        <v>0.59</v>
      </c>
      <c r="N575" s="1" t="s">
        <v>34</v>
      </c>
      <c r="O575" s="4" t="s">
        <v>61</v>
      </c>
      <c r="P575" s="4" t="s">
        <v>92</v>
      </c>
      <c r="Q575" s="4" t="s">
        <v>1263</v>
      </c>
      <c r="R575" s="4">
        <v>92243</v>
      </c>
      <c r="S575" s="2">
        <v>42054</v>
      </c>
      <c r="T575" s="2">
        <v>42056</v>
      </c>
      <c r="U575" s="6">
        <v>-35.26</v>
      </c>
      <c r="V575" s="4">
        <v>8</v>
      </c>
      <c r="W575" s="4">
        <v>90.46</v>
      </c>
      <c r="X575" s="4">
        <v>87720</v>
      </c>
      <c r="Y575" s="4">
        <f>DataSheet!$E575-DataSheet!$D575</f>
        <v>11.239999999999998</v>
      </c>
      <c r="Z575" s="1" t="str">
        <f>_xlfn.IFS(Table_1[[#This Row],[Region]]="Central","Chris",Table_1[[#This Row],[Region]]="East","Erin",Table_1[[#This Row],[Region]]="South","Sam",Table_1[[#This Row],[Region]]="West","William")</f>
        <v>William</v>
      </c>
    </row>
    <row r="576" spans="1:26" ht="14.4" x14ac:dyDescent="0.3">
      <c r="A576" s="4">
        <v>1303</v>
      </c>
      <c r="B576" s="3" t="s">
        <v>1258</v>
      </c>
      <c r="C576" s="4" t="s">
        <v>49</v>
      </c>
      <c r="D576" s="4">
        <v>0.01</v>
      </c>
      <c r="E576" s="8">
        <v>65.989999999999995</v>
      </c>
      <c r="F576" s="4">
        <v>5.31</v>
      </c>
      <c r="G576" s="1" t="s">
        <v>40</v>
      </c>
      <c r="H576" s="4" t="s">
        <v>41</v>
      </c>
      <c r="I576" s="4" t="s">
        <v>42</v>
      </c>
      <c r="J576" s="1" t="s">
        <v>137</v>
      </c>
      <c r="K576" s="4" t="s">
        <v>75</v>
      </c>
      <c r="L576" s="1" t="s">
        <v>1264</v>
      </c>
      <c r="M576" s="4">
        <v>0.56999999999999995</v>
      </c>
      <c r="N576" s="1" t="s">
        <v>34</v>
      </c>
      <c r="O576" s="4" t="s">
        <v>61</v>
      </c>
      <c r="P576" s="4" t="s">
        <v>148</v>
      </c>
      <c r="Q576" s="4" t="s">
        <v>1260</v>
      </c>
      <c r="R576" s="4">
        <v>84074</v>
      </c>
      <c r="S576" s="2">
        <v>42054</v>
      </c>
      <c r="T576" s="2">
        <v>42061</v>
      </c>
      <c r="U576" s="6">
        <v>250.36272</v>
      </c>
      <c r="V576" s="4">
        <v>9</v>
      </c>
      <c r="W576" s="4">
        <v>536.9</v>
      </c>
      <c r="X576" s="4">
        <v>87005</v>
      </c>
      <c r="Y576" s="4">
        <f>DataSheet!$E576-DataSheet!$D576</f>
        <v>65.97999999999999</v>
      </c>
      <c r="Z576" s="1" t="str">
        <f>_xlfn.IFS(Table_1[[#This Row],[Region]]="Central","Chris",Table_1[[#This Row],[Region]]="East","Erin",Table_1[[#This Row],[Region]]="South","Sam",Table_1[[#This Row],[Region]]="West","William")</f>
        <v>William</v>
      </c>
    </row>
    <row r="577" spans="1:26" ht="14.4" x14ac:dyDescent="0.3">
      <c r="A577" s="4">
        <v>2287</v>
      </c>
      <c r="B577" s="3" t="s">
        <v>1265</v>
      </c>
      <c r="C577" s="4" t="s">
        <v>49</v>
      </c>
      <c r="D577" s="4">
        <v>0.1</v>
      </c>
      <c r="E577" s="8">
        <v>54.1</v>
      </c>
      <c r="F577" s="4">
        <v>19.989999999999998</v>
      </c>
      <c r="G577" s="1" t="s">
        <v>40</v>
      </c>
      <c r="H577" s="4" t="s">
        <v>96</v>
      </c>
      <c r="I577" s="4" t="s">
        <v>50</v>
      </c>
      <c r="J577" s="1" t="s">
        <v>80</v>
      </c>
      <c r="K577" s="4" t="s">
        <v>75</v>
      </c>
      <c r="L577" s="1" t="s">
        <v>1266</v>
      </c>
      <c r="M577" s="4">
        <v>0.59</v>
      </c>
      <c r="N577" s="1" t="s">
        <v>34</v>
      </c>
      <c r="O577" s="4" t="s">
        <v>35</v>
      </c>
      <c r="P577" s="4" t="s">
        <v>273</v>
      </c>
      <c r="Q577" s="4" t="s">
        <v>1267</v>
      </c>
      <c r="R577" s="4">
        <v>29483</v>
      </c>
      <c r="S577" s="2">
        <v>42054</v>
      </c>
      <c r="T577" s="2">
        <v>42059</v>
      </c>
      <c r="U577" s="6">
        <v>34.067999999999998</v>
      </c>
      <c r="V577" s="4">
        <v>9</v>
      </c>
      <c r="W577" s="4">
        <v>469.59</v>
      </c>
      <c r="X577" s="4">
        <v>90147</v>
      </c>
      <c r="Y577" s="4">
        <f>DataSheet!$E577-DataSheet!$D577</f>
        <v>54</v>
      </c>
      <c r="Z577" s="1" t="str">
        <f>_xlfn.IFS(Table_1[[#This Row],[Region]]="Central","Chris",Table_1[[#This Row],[Region]]="East","Erin",Table_1[[#This Row],[Region]]="South","Sam",Table_1[[#This Row],[Region]]="West","William")</f>
        <v>Sam</v>
      </c>
    </row>
    <row r="578" spans="1:26" ht="14.4" x14ac:dyDescent="0.3">
      <c r="A578" s="4">
        <v>1827</v>
      </c>
      <c r="B578" s="3" t="s">
        <v>1268</v>
      </c>
      <c r="C578" s="4" t="s">
        <v>72</v>
      </c>
      <c r="D578" s="4">
        <v>0</v>
      </c>
      <c r="E578" s="8">
        <v>5.98</v>
      </c>
      <c r="F578" s="4">
        <v>0.96</v>
      </c>
      <c r="G578" s="1" t="s">
        <v>40</v>
      </c>
      <c r="H578" s="4" t="s">
        <v>96</v>
      </c>
      <c r="I578" s="4" t="s">
        <v>50</v>
      </c>
      <c r="J578" s="1" t="s">
        <v>51</v>
      </c>
      <c r="K578" s="4" t="s">
        <v>52</v>
      </c>
      <c r="L578" s="1" t="s">
        <v>1269</v>
      </c>
      <c r="M578" s="4">
        <v>0.6</v>
      </c>
      <c r="N578" s="1" t="s">
        <v>34</v>
      </c>
      <c r="O578" s="4" t="s">
        <v>54</v>
      </c>
      <c r="P578" s="4" t="s">
        <v>215</v>
      </c>
      <c r="Q578" s="4" t="s">
        <v>930</v>
      </c>
      <c r="R578" s="4">
        <v>52601</v>
      </c>
      <c r="S578" s="2">
        <v>42054</v>
      </c>
      <c r="T578" s="2">
        <v>42055</v>
      </c>
      <c r="U578" s="6">
        <v>38.039700000000003</v>
      </c>
      <c r="V578" s="4">
        <v>9</v>
      </c>
      <c r="W578" s="4">
        <v>55.13</v>
      </c>
      <c r="X578" s="4">
        <v>86956</v>
      </c>
      <c r="Y578" s="4">
        <f>DataSheet!$E578-DataSheet!$D578</f>
        <v>5.98</v>
      </c>
      <c r="Z578" s="1" t="str">
        <f>_xlfn.IFS(Table_1[[#This Row],[Region]]="Central","Chris",Table_1[[#This Row],[Region]]="East","Erin",Table_1[[#This Row],[Region]]="South","Sam",Table_1[[#This Row],[Region]]="West","William")</f>
        <v>Chris</v>
      </c>
    </row>
    <row r="579" spans="1:26" ht="14.4" x14ac:dyDescent="0.3">
      <c r="A579" s="4">
        <v>1828</v>
      </c>
      <c r="B579" s="3" t="s">
        <v>252</v>
      </c>
      <c r="C579" s="4" t="s">
        <v>72</v>
      </c>
      <c r="D579" s="4">
        <v>0.02</v>
      </c>
      <c r="E579" s="8">
        <v>5.98</v>
      </c>
      <c r="F579" s="4">
        <v>5.46</v>
      </c>
      <c r="G579" s="1" t="s">
        <v>40</v>
      </c>
      <c r="H579" s="4" t="s">
        <v>96</v>
      </c>
      <c r="I579" s="4" t="s">
        <v>50</v>
      </c>
      <c r="J579" s="1" t="s">
        <v>90</v>
      </c>
      <c r="K579" s="4" t="s">
        <v>75</v>
      </c>
      <c r="L579" s="1" t="s">
        <v>1158</v>
      </c>
      <c r="M579" s="4">
        <v>0.36</v>
      </c>
      <c r="N579" s="1" t="s">
        <v>34</v>
      </c>
      <c r="O579" s="4" t="s">
        <v>54</v>
      </c>
      <c r="P579" s="4" t="s">
        <v>215</v>
      </c>
      <c r="Q579" s="4" t="s">
        <v>254</v>
      </c>
      <c r="R579" s="4">
        <v>50613</v>
      </c>
      <c r="S579" s="2">
        <v>42054</v>
      </c>
      <c r="T579" s="2">
        <v>42055</v>
      </c>
      <c r="U579" s="6">
        <v>-47.12</v>
      </c>
      <c r="V579" s="4">
        <v>7</v>
      </c>
      <c r="W579" s="4">
        <v>44.8</v>
      </c>
      <c r="X579" s="4">
        <v>86956</v>
      </c>
      <c r="Y579" s="4">
        <f>DataSheet!$E579-DataSheet!$D579</f>
        <v>5.9600000000000009</v>
      </c>
      <c r="Z579" s="1" t="str">
        <f>_xlfn.IFS(Table_1[[#This Row],[Region]]="Central","Chris",Table_1[[#This Row],[Region]]="East","Erin",Table_1[[#This Row],[Region]]="South","Sam",Table_1[[#This Row],[Region]]="West","William")</f>
        <v>Chris</v>
      </c>
    </row>
    <row r="580" spans="1:26" ht="14.4" x14ac:dyDescent="0.3">
      <c r="A580" s="4">
        <v>2052</v>
      </c>
      <c r="B580" s="3" t="s">
        <v>1270</v>
      </c>
      <c r="C580" s="4" t="s">
        <v>72</v>
      </c>
      <c r="D580" s="4">
        <v>7.0000000000000007E-2</v>
      </c>
      <c r="E580" s="8">
        <v>31.78</v>
      </c>
      <c r="F580" s="4">
        <v>1.99</v>
      </c>
      <c r="G580" s="1" t="s">
        <v>40</v>
      </c>
      <c r="H580" s="4" t="s">
        <v>73</v>
      </c>
      <c r="I580" s="4" t="s">
        <v>42</v>
      </c>
      <c r="J580" s="1" t="s">
        <v>43</v>
      </c>
      <c r="K580" s="4" t="s">
        <v>44</v>
      </c>
      <c r="L580" s="1" t="s">
        <v>872</v>
      </c>
      <c r="M580" s="4">
        <v>0.42</v>
      </c>
      <c r="N580" s="1" t="s">
        <v>34</v>
      </c>
      <c r="O580" s="4" t="s">
        <v>61</v>
      </c>
      <c r="P580" s="4" t="s">
        <v>642</v>
      </c>
      <c r="Q580" s="4" t="s">
        <v>1271</v>
      </c>
      <c r="R580" s="4">
        <v>87105</v>
      </c>
      <c r="S580" s="2">
        <v>42054</v>
      </c>
      <c r="T580" s="2">
        <v>42056</v>
      </c>
      <c r="U580" s="6">
        <v>265.11180000000002</v>
      </c>
      <c r="V580" s="4">
        <v>13</v>
      </c>
      <c r="W580" s="4">
        <v>384.22</v>
      </c>
      <c r="X580" s="4">
        <v>87234</v>
      </c>
      <c r="Y580" s="4">
        <f>DataSheet!$E580-DataSheet!$D580</f>
        <v>31.71</v>
      </c>
      <c r="Z580" s="1" t="str">
        <f>_xlfn.IFS(Table_1[[#This Row],[Region]]="Central","Chris",Table_1[[#This Row],[Region]]="East","Erin",Table_1[[#This Row],[Region]]="South","Sam",Table_1[[#This Row],[Region]]="West","William")</f>
        <v>William</v>
      </c>
    </row>
    <row r="581" spans="1:26" ht="14.4" x14ac:dyDescent="0.3">
      <c r="A581" s="4">
        <v>2052</v>
      </c>
      <c r="B581" s="3" t="s">
        <v>1270</v>
      </c>
      <c r="C581" s="4" t="s">
        <v>72</v>
      </c>
      <c r="D581" s="4">
        <v>0</v>
      </c>
      <c r="E581" s="8">
        <v>5.98</v>
      </c>
      <c r="F581" s="4">
        <v>2.5</v>
      </c>
      <c r="G581" s="1" t="s">
        <v>40</v>
      </c>
      <c r="H581" s="4" t="s">
        <v>73</v>
      </c>
      <c r="I581" s="4" t="s">
        <v>50</v>
      </c>
      <c r="J581" s="1" t="s">
        <v>347</v>
      </c>
      <c r="K581" s="4" t="s">
        <v>75</v>
      </c>
      <c r="L581" s="1" t="s">
        <v>1272</v>
      </c>
      <c r="M581" s="4">
        <v>0.36</v>
      </c>
      <c r="N581" s="1" t="s">
        <v>34</v>
      </c>
      <c r="O581" s="4" t="s">
        <v>61</v>
      </c>
      <c r="P581" s="4" t="s">
        <v>642</v>
      </c>
      <c r="Q581" s="4" t="s">
        <v>1271</v>
      </c>
      <c r="R581" s="4">
        <v>87105</v>
      </c>
      <c r="S581" s="2">
        <v>42054</v>
      </c>
      <c r="T581" s="2">
        <v>42055</v>
      </c>
      <c r="U581" s="6">
        <v>9.5608000000000004</v>
      </c>
      <c r="V581" s="4">
        <v>5</v>
      </c>
      <c r="W581" s="4">
        <v>31.64</v>
      </c>
      <c r="X581" s="4">
        <v>87234</v>
      </c>
      <c r="Y581" s="4">
        <f>DataSheet!$E581-DataSheet!$D581</f>
        <v>5.98</v>
      </c>
      <c r="Z581" s="1" t="str">
        <f>_xlfn.IFS(Table_1[[#This Row],[Region]]="Central","Chris",Table_1[[#This Row],[Region]]="East","Erin",Table_1[[#This Row],[Region]]="South","Sam",Table_1[[#This Row],[Region]]="West","William")</f>
        <v>William</v>
      </c>
    </row>
    <row r="582" spans="1:26" ht="14.4" x14ac:dyDescent="0.3">
      <c r="A582" s="4">
        <v>2052</v>
      </c>
      <c r="B582" s="3" t="s">
        <v>1270</v>
      </c>
      <c r="C582" s="4" t="s">
        <v>72</v>
      </c>
      <c r="D582" s="4">
        <v>0.1</v>
      </c>
      <c r="E582" s="8">
        <v>35.99</v>
      </c>
      <c r="F582" s="4">
        <v>1.1000000000000001</v>
      </c>
      <c r="G582" s="1" t="s">
        <v>89</v>
      </c>
      <c r="H582" s="4" t="s">
        <v>73</v>
      </c>
      <c r="I582" s="4" t="s">
        <v>42</v>
      </c>
      <c r="J582" s="1" t="s">
        <v>137</v>
      </c>
      <c r="K582" s="4" t="s">
        <v>75</v>
      </c>
      <c r="L582" s="1" t="s">
        <v>276</v>
      </c>
      <c r="M582" s="4">
        <v>0.55000000000000004</v>
      </c>
      <c r="N582" s="1" t="s">
        <v>34</v>
      </c>
      <c r="O582" s="4" t="s">
        <v>61</v>
      </c>
      <c r="P582" s="4" t="s">
        <v>642</v>
      </c>
      <c r="Q582" s="4" t="s">
        <v>1271</v>
      </c>
      <c r="R582" s="4">
        <v>87105</v>
      </c>
      <c r="S582" s="2">
        <v>42054</v>
      </c>
      <c r="T582" s="2">
        <v>42055</v>
      </c>
      <c r="U582" s="6">
        <v>390.09840000000003</v>
      </c>
      <c r="V582" s="4">
        <v>19</v>
      </c>
      <c r="W582" s="4">
        <v>565.36</v>
      </c>
      <c r="X582" s="4">
        <v>87234</v>
      </c>
      <c r="Y582" s="4">
        <f>DataSheet!$E582-DataSheet!$D582</f>
        <v>35.89</v>
      </c>
      <c r="Z582" s="1" t="str">
        <f>_xlfn.IFS(Table_1[[#This Row],[Region]]="Central","Chris",Table_1[[#This Row],[Region]]="East","Erin",Table_1[[#This Row],[Region]]="South","Sam",Table_1[[#This Row],[Region]]="West","William")</f>
        <v>William</v>
      </c>
    </row>
    <row r="583" spans="1:26" ht="14.4" x14ac:dyDescent="0.3">
      <c r="A583" s="4">
        <v>2882</v>
      </c>
      <c r="B583" s="3" t="s">
        <v>673</v>
      </c>
      <c r="C583" s="4" t="s">
        <v>39</v>
      </c>
      <c r="D583" s="4">
        <v>0.03</v>
      </c>
      <c r="E583" s="8">
        <v>4.0599999999999996</v>
      </c>
      <c r="F583" s="4">
        <v>6.89</v>
      </c>
      <c r="G583" s="1" t="s">
        <v>40</v>
      </c>
      <c r="H583" s="4" t="s">
        <v>41</v>
      </c>
      <c r="I583" s="4" t="s">
        <v>50</v>
      </c>
      <c r="J583" s="1" t="s">
        <v>97</v>
      </c>
      <c r="K583" s="4" t="s">
        <v>75</v>
      </c>
      <c r="L583" s="1" t="s">
        <v>1273</v>
      </c>
      <c r="M583" s="4">
        <v>0.6</v>
      </c>
      <c r="N583" s="1" t="s">
        <v>34</v>
      </c>
      <c r="O583" s="4" t="s">
        <v>35</v>
      </c>
      <c r="P583" s="4" t="s">
        <v>99</v>
      </c>
      <c r="Q583" s="4" t="s">
        <v>675</v>
      </c>
      <c r="R583" s="4">
        <v>28206</v>
      </c>
      <c r="S583" s="2">
        <v>42055</v>
      </c>
      <c r="T583" s="2">
        <v>42057</v>
      </c>
      <c r="U583" s="6">
        <v>-246.27610000000001</v>
      </c>
      <c r="V583" s="4">
        <v>37</v>
      </c>
      <c r="W583" s="4">
        <v>159.88999999999999</v>
      </c>
      <c r="X583" s="4">
        <v>55300</v>
      </c>
      <c r="Y583" s="4">
        <f>DataSheet!$E583-DataSheet!$D583</f>
        <v>4.0299999999999994</v>
      </c>
      <c r="Z583" s="1" t="str">
        <f>_xlfn.IFS(Table_1[[#This Row],[Region]]="Central","Chris",Table_1[[#This Row],[Region]]="East","Erin",Table_1[[#This Row],[Region]]="South","Sam",Table_1[[#This Row],[Region]]="West","William")</f>
        <v>Sam</v>
      </c>
    </row>
    <row r="584" spans="1:26" ht="14.4" x14ac:dyDescent="0.3">
      <c r="A584" s="4">
        <v>2882</v>
      </c>
      <c r="B584" s="3" t="s">
        <v>673</v>
      </c>
      <c r="C584" s="4" t="s">
        <v>39</v>
      </c>
      <c r="D584" s="4">
        <v>0.01</v>
      </c>
      <c r="E584" s="8">
        <v>3.75</v>
      </c>
      <c r="F584" s="4">
        <v>0.5</v>
      </c>
      <c r="G584" s="1" t="s">
        <v>40</v>
      </c>
      <c r="H584" s="4" t="s">
        <v>41</v>
      </c>
      <c r="I584" s="4" t="s">
        <v>50</v>
      </c>
      <c r="J584" s="1" t="s">
        <v>154</v>
      </c>
      <c r="K584" s="4" t="s">
        <v>75</v>
      </c>
      <c r="L584" s="1" t="s">
        <v>1274</v>
      </c>
      <c r="M584" s="4">
        <v>0.37</v>
      </c>
      <c r="N584" s="1" t="s">
        <v>34</v>
      </c>
      <c r="O584" s="4" t="s">
        <v>35</v>
      </c>
      <c r="P584" s="4" t="s">
        <v>99</v>
      </c>
      <c r="Q584" s="4" t="s">
        <v>675</v>
      </c>
      <c r="R584" s="4">
        <v>28206</v>
      </c>
      <c r="S584" s="2">
        <v>42055</v>
      </c>
      <c r="T584" s="2">
        <v>42056</v>
      </c>
      <c r="U584" s="6">
        <v>55.194600000000001</v>
      </c>
      <c r="V584" s="4">
        <v>48</v>
      </c>
      <c r="W584" s="4">
        <v>180.48</v>
      </c>
      <c r="X584" s="4">
        <v>55300</v>
      </c>
      <c r="Y584" s="4">
        <f>DataSheet!$E584-DataSheet!$D584</f>
        <v>3.74</v>
      </c>
      <c r="Z584" s="1" t="str">
        <f>_xlfn.IFS(Table_1[[#This Row],[Region]]="Central","Chris",Table_1[[#This Row],[Region]]="East","Erin",Table_1[[#This Row],[Region]]="South","Sam",Table_1[[#This Row],[Region]]="West","William")</f>
        <v>Sam</v>
      </c>
    </row>
    <row r="585" spans="1:26" ht="14.4" x14ac:dyDescent="0.3">
      <c r="A585" s="4">
        <v>2882</v>
      </c>
      <c r="B585" s="3" t="s">
        <v>673</v>
      </c>
      <c r="C585" s="4" t="s">
        <v>39</v>
      </c>
      <c r="D585" s="4">
        <v>0.02</v>
      </c>
      <c r="E585" s="8">
        <v>10.68</v>
      </c>
      <c r="F585" s="4">
        <v>13.04</v>
      </c>
      <c r="G585" s="1" t="s">
        <v>40</v>
      </c>
      <c r="H585" s="4" t="s">
        <v>41</v>
      </c>
      <c r="I585" s="4" t="s">
        <v>30</v>
      </c>
      <c r="J585" s="1" t="s">
        <v>128</v>
      </c>
      <c r="K585" s="4" t="s">
        <v>66</v>
      </c>
      <c r="L585" s="1" t="s">
        <v>1275</v>
      </c>
      <c r="M585" s="4">
        <v>0.6</v>
      </c>
      <c r="N585" s="1" t="s">
        <v>34</v>
      </c>
      <c r="O585" s="4" t="s">
        <v>35</v>
      </c>
      <c r="P585" s="4" t="s">
        <v>99</v>
      </c>
      <c r="Q585" s="4" t="s">
        <v>675</v>
      </c>
      <c r="R585" s="4">
        <v>28206</v>
      </c>
      <c r="S585" s="2">
        <v>42055</v>
      </c>
      <c r="T585" s="2">
        <v>42057</v>
      </c>
      <c r="U585" s="6">
        <v>-307.29649999999998</v>
      </c>
      <c r="V585" s="4">
        <v>31</v>
      </c>
      <c r="W585" s="4">
        <v>350.48</v>
      </c>
      <c r="X585" s="4">
        <v>55300</v>
      </c>
      <c r="Y585" s="4">
        <f>DataSheet!$E585-DataSheet!$D585</f>
        <v>10.66</v>
      </c>
      <c r="Z585" s="1" t="str">
        <f>_xlfn.IFS(Table_1[[#This Row],[Region]]="Central","Chris",Table_1[[#This Row],[Region]]="East","Erin",Table_1[[#This Row],[Region]]="South","Sam",Table_1[[#This Row],[Region]]="West","William")</f>
        <v>Sam</v>
      </c>
    </row>
    <row r="586" spans="1:26" ht="14.4" x14ac:dyDescent="0.3">
      <c r="A586" s="4">
        <v>2886</v>
      </c>
      <c r="B586" s="3" t="s">
        <v>1276</v>
      </c>
      <c r="C586" s="4" t="s">
        <v>39</v>
      </c>
      <c r="D586" s="4">
        <v>0.03</v>
      </c>
      <c r="E586" s="8">
        <v>4.0599999999999996</v>
      </c>
      <c r="F586" s="4">
        <v>6.89</v>
      </c>
      <c r="G586" s="1" t="s">
        <v>40</v>
      </c>
      <c r="H586" s="4" t="s">
        <v>41</v>
      </c>
      <c r="I586" s="4" t="s">
        <v>50</v>
      </c>
      <c r="J586" s="1" t="s">
        <v>97</v>
      </c>
      <c r="K586" s="4" t="s">
        <v>75</v>
      </c>
      <c r="L586" s="1" t="s">
        <v>1273</v>
      </c>
      <c r="M586" s="4">
        <v>0.6</v>
      </c>
      <c r="N586" s="1" t="s">
        <v>34</v>
      </c>
      <c r="O586" s="4" t="s">
        <v>113</v>
      </c>
      <c r="P586" s="4" t="s">
        <v>319</v>
      </c>
      <c r="Q586" s="4" t="s">
        <v>1277</v>
      </c>
      <c r="R586" s="4">
        <v>44134</v>
      </c>
      <c r="S586" s="2">
        <v>42055</v>
      </c>
      <c r="T586" s="2">
        <v>42057</v>
      </c>
      <c r="U586" s="6">
        <v>-185.17</v>
      </c>
      <c r="V586" s="4">
        <v>9</v>
      </c>
      <c r="W586" s="4">
        <v>38.89</v>
      </c>
      <c r="X586" s="4">
        <v>87630</v>
      </c>
      <c r="Y586" s="4">
        <f>DataSheet!$E586-DataSheet!$D586</f>
        <v>4.0299999999999994</v>
      </c>
      <c r="Z586" s="1" t="str">
        <f>_xlfn.IFS(Table_1[[#This Row],[Region]]="Central","Chris",Table_1[[#This Row],[Region]]="East","Erin",Table_1[[#This Row],[Region]]="South","Sam",Table_1[[#This Row],[Region]]="West","William")</f>
        <v>Erin</v>
      </c>
    </row>
    <row r="587" spans="1:26" ht="14.4" x14ac:dyDescent="0.3">
      <c r="A587" s="4">
        <v>2886</v>
      </c>
      <c r="B587" s="3" t="s">
        <v>1276</v>
      </c>
      <c r="C587" s="4" t="s">
        <v>39</v>
      </c>
      <c r="D587" s="4">
        <v>0.01</v>
      </c>
      <c r="E587" s="8">
        <v>3.75</v>
      </c>
      <c r="F587" s="4">
        <v>0.5</v>
      </c>
      <c r="G587" s="1" t="s">
        <v>40</v>
      </c>
      <c r="H587" s="4" t="s">
        <v>41</v>
      </c>
      <c r="I587" s="4" t="s">
        <v>50</v>
      </c>
      <c r="J587" s="1" t="s">
        <v>154</v>
      </c>
      <c r="K587" s="4" t="s">
        <v>75</v>
      </c>
      <c r="L587" s="1" t="s">
        <v>1274</v>
      </c>
      <c r="M587" s="4">
        <v>0.37</v>
      </c>
      <c r="N587" s="1" t="s">
        <v>34</v>
      </c>
      <c r="O587" s="4" t="s">
        <v>113</v>
      </c>
      <c r="P587" s="4" t="s">
        <v>319</v>
      </c>
      <c r="Q587" s="4" t="s">
        <v>1277</v>
      </c>
      <c r="R587" s="4">
        <v>44134</v>
      </c>
      <c r="S587" s="2">
        <v>42055</v>
      </c>
      <c r="T587" s="2">
        <v>42056</v>
      </c>
      <c r="U587" s="6">
        <v>31.1328</v>
      </c>
      <c r="V587" s="4">
        <v>12</v>
      </c>
      <c r="W587" s="4">
        <v>45.12</v>
      </c>
      <c r="X587" s="4">
        <v>87630</v>
      </c>
      <c r="Y587" s="4">
        <f>DataSheet!$E587-DataSheet!$D587</f>
        <v>3.74</v>
      </c>
      <c r="Z587" s="1" t="str">
        <f>_xlfn.IFS(Table_1[[#This Row],[Region]]="Central","Chris",Table_1[[#This Row],[Region]]="East","Erin",Table_1[[#This Row],[Region]]="South","Sam",Table_1[[#This Row],[Region]]="West","William")</f>
        <v>Erin</v>
      </c>
    </row>
    <row r="588" spans="1:26" ht="14.4" x14ac:dyDescent="0.3">
      <c r="A588" s="4">
        <v>2886</v>
      </c>
      <c r="B588" s="3" t="s">
        <v>1276</v>
      </c>
      <c r="C588" s="4" t="s">
        <v>39</v>
      </c>
      <c r="D588" s="4">
        <v>0.02</v>
      </c>
      <c r="E588" s="8">
        <v>10.68</v>
      </c>
      <c r="F588" s="4">
        <v>13.04</v>
      </c>
      <c r="G588" s="1" t="s">
        <v>40</v>
      </c>
      <c r="H588" s="4" t="s">
        <v>41</v>
      </c>
      <c r="I588" s="4" t="s">
        <v>30</v>
      </c>
      <c r="J588" s="1" t="s">
        <v>128</v>
      </c>
      <c r="K588" s="4" t="s">
        <v>66</v>
      </c>
      <c r="L588" s="1" t="s">
        <v>1275</v>
      </c>
      <c r="M588" s="4">
        <v>0.6</v>
      </c>
      <c r="N588" s="1" t="s">
        <v>34</v>
      </c>
      <c r="O588" s="4" t="s">
        <v>113</v>
      </c>
      <c r="P588" s="4" t="s">
        <v>319</v>
      </c>
      <c r="Q588" s="4" t="s">
        <v>1277</v>
      </c>
      <c r="R588" s="4">
        <v>44134</v>
      </c>
      <c r="S588" s="2">
        <v>42055</v>
      </c>
      <c r="T588" s="2">
        <v>42057</v>
      </c>
      <c r="U588" s="6">
        <v>-231.05</v>
      </c>
      <c r="V588" s="4">
        <v>8</v>
      </c>
      <c r="W588" s="4">
        <v>90.45</v>
      </c>
      <c r="X588" s="4">
        <v>87630</v>
      </c>
      <c r="Y588" s="4">
        <f>DataSheet!$E588-DataSheet!$D588</f>
        <v>10.66</v>
      </c>
      <c r="Z588" s="1" t="str">
        <f>_xlfn.IFS(Table_1[[#This Row],[Region]]="Central","Chris",Table_1[[#This Row],[Region]]="East","Erin",Table_1[[#This Row],[Region]]="South","Sam",Table_1[[#This Row],[Region]]="West","William")</f>
        <v>Erin</v>
      </c>
    </row>
    <row r="589" spans="1:26" ht="14.4" x14ac:dyDescent="0.3">
      <c r="A589" s="4">
        <v>3284</v>
      </c>
      <c r="B589" s="3" t="s">
        <v>1278</v>
      </c>
      <c r="C589" s="4" t="s">
        <v>39</v>
      </c>
      <c r="D589" s="4">
        <v>0.05</v>
      </c>
      <c r="E589" s="8">
        <v>19.23</v>
      </c>
      <c r="F589" s="4">
        <v>6.15</v>
      </c>
      <c r="G589" s="1" t="s">
        <v>89</v>
      </c>
      <c r="H589" s="4" t="s">
        <v>96</v>
      </c>
      <c r="I589" s="4" t="s">
        <v>30</v>
      </c>
      <c r="J589" s="1" t="s">
        <v>128</v>
      </c>
      <c r="K589" s="4" t="s">
        <v>44</v>
      </c>
      <c r="L589" s="1" t="s">
        <v>1279</v>
      </c>
      <c r="M589" s="4">
        <v>0.44</v>
      </c>
      <c r="N589" s="1" t="s">
        <v>34</v>
      </c>
      <c r="O589" s="4" t="s">
        <v>35</v>
      </c>
      <c r="P589" s="4" t="s">
        <v>125</v>
      </c>
      <c r="Q589" s="4" t="s">
        <v>1280</v>
      </c>
      <c r="R589" s="4">
        <v>34741</v>
      </c>
      <c r="S589" s="2">
        <v>42055</v>
      </c>
      <c r="T589" s="2">
        <v>42057</v>
      </c>
      <c r="U589" s="6">
        <v>-2133.2779999999998</v>
      </c>
      <c r="V589" s="4">
        <v>6</v>
      </c>
      <c r="W589" s="4">
        <v>119.78</v>
      </c>
      <c r="X589" s="4">
        <v>90751</v>
      </c>
      <c r="Y589" s="4">
        <f>DataSheet!$E589-DataSheet!$D589</f>
        <v>19.18</v>
      </c>
      <c r="Z589" s="1" t="str">
        <f>_xlfn.IFS(Table_1[[#This Row],[Region]]="Central","Chris",Table_1[[#This Row],[Region]]="East","Erin",Table_1[[#This Row],[Region]]="South","Sam",Table_1[[#This Row],[Region]]="West","William")</f>
        <v>Sam</v>
      </c>
    </row>
    <row r="590" spans="1:26" ht="14.4" x14ac:dyDescent="0.3">
      <c r="A590" s="4">
        <v>233</v>
      </c>
      <c r="B590" s="3" t="s">
        <v>1281</v>
      </c>
      <c r="C590" s="4" t="s">
        <v>118</v>
      </c>
      <c r="D590" s="4">
        <v>7.0000000000000007E-2</v>
      </c>
      <c r="E590" s="8">
        <v>5.81</v>
      </c>
      <c r="F590" s="4">
        <v>8.49</v>
      </c>
      <c r="G590" s="1" t="s">
        <v>40</v>
      </c>
      <c r="H590" s="4" t="s">
        <v>29</v>
      </c>
      <c r="I590" s="4" t="s">
        <v>50</v>
      </c>
      <c r="J590" s="1" t="s">
        <v>74</v>
      </c>
      <c r="K590" s="4" t="s">
        <v>75</v>
      </c>
      <c r="L590" s="1" t="s">
        <v>332</v>
      </c>
      <c r="M590" s="4">
        <v>0.39</v>
      </c>
      <c r="N590" s="1" t="s">
        <v>34</v>
      </c>
      <c r="O590" s="4" t="s">
        <v>54</v>
      </c>
      <c r="P590" s="4" t="s">
        <v>105</v>
      </c>
      <c r="Q590" s="4" t="s">
        <v>1282</v>
      </c>
      <c r="R590" s="4">
        <v>60462</v>
      </c>
      <c r="S590" s="2">
        <v>42055</v>
      </c>
      <c r="T590" s="2">
        <v>42057</v>
      </c>
      <c r="U590" s="6">
        <v>-243.23650000000001</v>
      </c>
      <c r="V590" s="4">
        <v>10</v>
      </c>
      <c r="W590" s="4">
        <v>58.8</v>
      </c>
      <c r="X590" s="4">
        <v>90237</v>
      </c>
      <c r="Y590" s="4">
        <f>DataSheet!$E590-DataSheet!$D590</f>
        <v>5.7399999999999993</v>
      </c>
      <c r="Z590" s="1" t="str">
        <f>_xlfn.IFS(Table_1[[#This Row],[Region]]="Central","Chris",Table_1[[#This Row],[Region]]="East","Erin",Table_1[[#This Row],[Region]]="South","Sam",Table_1[[#This Row],[Region]]="West","William")</f>
        <v>Chris</v>
      </c>
    </row>
    <row r="591" spans="1:26" ht="14.4" x14ac:dyDescent="0.3">
      <c r="A591" s="4">
        <v>233</v>
      </c>
      <c r="B591" s="3" t="s">
        <v>1281</v>
      </c>
      <c r="C591" s="4" t="s">
        <v>118</v>
      </c>
      <c r="D591" s="4">
        <v>0.04</v>
      </c>
      <c r="E591" s="8">
        <v>9.65</v>
      </c>
      <c r="F591" s="4">
        <v>6.22</v>
      </c>
      <c r="G591" s="1" t="s">
        <v>40</v>
      </c>
      <c r="H591" s="4" t="s">
        <v>29</v>
      </c>
      <c r="I591" s="4" t="s">
        <v>30</v>
      </c>
      <c r="J591" s="1" t="s">
        <v>128</v>
      </c>
      <c r="K591" s="4" t="s">
        <v>75</v>
      </c>
      <c r="L591" s="1" t="s">
        <v>1283</v>
      </c>
      <c r="M591" s="4">
        <v>0.55000000000000004</v>
      </c>
      <c r="N591" s="1" t="s">
        <v>34</v>
      </c>
      <c r="O591" s="4" t="s">
        <v>54</v>
      </c>
      <c r="P591" s="4" t="s">
        <v>105</v>
      </c>
      <c r="Q591" s="4" t="s">
        <v>1282</v>
      </c>
      <c r="R591" s="4">
        <v>60462</v>
      </c>
      <c r="S591" s="2">
        <v>42055</v>
      </c>
      <c r="T591" s="2">
        <v>42056</v>
      </c>
      <c r="U591" s="6">
        <v>-53.62</v>
      </c>
      <c r="V591" s="4">
        <v>12</v>
      </c>
      <c r="W591" s="4">
        <v>120.47</v>
      </c>
      <c r="X591" s="4">
        <v>90237</v>
      </c>
      <c r="Y591" s="4">
        <f>DataSheet!$E591-DataSheet!$D591</f>
        <v>9.6100000000000012</v>
      </c>
      <c r="Z591" s="1" t="str">
        <f>_xlfn.IFS(Table_1[[#This Row],[Region]]="Central","Chris",Table_1[[#This Row],[Region]]="East","Erin",Table_1[[#This Row],[Region]]="South","Sam",Table_1[[#This Row],[Region]]="West","William")</f>
        <v>Chris</v>
      </c>
    </row>
    <row r="592" spans="1:26" ht="14.4" x14ac:dyDescent="0.3">
      <c r="A592" s="4">
        <v>1485</v>
      </c>
      <c r="B592" s="3" t="s">
        <v>1284</v>
      </c>
      <c r="C592" s="4" t="s">
        <v>72</v>
      </c>
      <c r="D592" s="4">
        <v>0.04</v>
      </c>
      <c r="E592" s="8">
        <v>11.5</v>
      </c>
      <c r="F592" s="4">
        <v>7.19</v>
      </c>
      <c r="G592" s="1" t="s">
        <v>40</v>
      </c>
      <c r="H592" s="4" t="s">
        <v>73</v>
      </c>
      <c r="I592" s="4" t="s">
        <v>50</v>
      </c>
      <c r="J592" s="1" t="s">
        <v>74</v>
      </c>
      <c r="K592" s="4" t="s">
        <v>75</v>
      </c>
      <c r="L592" s="1" t="s">
        <v>1285</v>
      </c>
      <c r="M592" s="4">
        <v>0.4</v>
      </c>
      <c r="N592" s="1" t="s">
        <v>34</v>
      </c>
      <c r="O592" s="4" t="s">
        <v>54</v>
      </c>
      <c r="P592" s="4" t="s">
        <v>105</v>
      </c>
      <c r="Q592" s="4" t="s">
        <v>1286</v>
      </c>
      <c r="R592" s="4">
        <v>60516</v>
      </c>
      <c r="S592" s="2">
        <v>42055</v>
      </c>
      <c r="T592" s="2">
        <v>42058</v>
      </c>
      <c r="U592" s="6">
        <v>-23.357880000000002</v>
      </c>
      <c r="V592" s="4">
        <v>14</v>
      </c>
      <c r="W592" s="4">
        <v>157.81</v>
      </c>
      <c r="X592" s="4">
        <v>91236</v>
      </c>
      <c r="Y592" s="4">
        <f>DataSheet!$E592-DataSheet!$D592</f>
        <v>11.46</v>
      </c>
      <c r="Z592" s="1" t="str">
        <f>_xlfn.IFS(Table_1[[#This Row],[Region]]="Central","Chris",Table_1[[#This Row],[Region]]="East","Erin",Table_1[[#This Row],[Region]]="South","Sam",Table_1[[#This Row],[Region]]="West","William")</f>
        <v>Chris</v>
      </c>
    </row>
    <row r="593" spans="1:26" ht="14.4" x14ac:dyDescent="0.3">
      <c r="A593" s="4">
        <v>1485</v>
      </c>
      <c r="B593" s="3" t="s">
        <v>1284</v>
      </c>
      <c r="C593" s="4" t="s">
        <v>72</v>
      </c>
      <c r="D593" s="4">
        <v>0.02</v>
      </c>
      <c r="E593" s="8">
        <v>15.7</v>
      </c>
      <c r="F593" s="4">
        <v>11.25</v>
      </c>
      <c r="G593" s="1" t="s">
        <v>40</v>
      </c>
      <c r="H593" s="4" t="s">
        <v>73</v>
      </c>
      <c r="I593" s="4" t="s">
        <v>50</v>
      </c>
      <c r="J593" s="1" t="s">
        <v>80</v>
      </c>
      <c r="K593" s="4" t="s">
        <v>75</v>
      </c>
      <c r="L593" s="1" t="s">
        <v>1287</v>
      </c>
      <c r="M593" s="4">
        <v>0.6</v>
      </c>
      <c r="N593" s="1" t="s">
        <v>34</v>
      </c>
      <c r="O593" s="4" t="s">
        <v>54</v>
      </c>
      <c r="P593" s="4" t="s">
        <v>105</v>
      </c>
      <c r="Q593" s="4" t="s">
        <v>1286</v>
      </c>
      <c r="R593" s="4">
        <v>60516</v>
      </c>
      <c r="S593" s="2">
        <v>42055</v>
      </c>
      <c r="T593" s="2">
        <v>42056</v>
      </c>
      <c r="U593" s="6">
        <v>-18.241599999999998</v>
      </c>
      <c r="V593" s="4">
        <v>1</v>
      </c>
      <c r="W593" s="4">
        <v>19.440000000000001</v>
      </c>
      <c r="X593" s="4">
        <v>91236</v>
      </c>
      <c r="Y593" s="4">
        <f>DataSheet!$E593-DataSheet!$D593</f>
        <v>15.68</v>
      </c>
      <c r="Z593" s="1" t="str">
        <f>_xlfn.IFS(Table_1[[#This Row],[Region]]="Central","Chris",Table_1[[#This Row],[Region]]="East","Erin",Table_1[[#This Row],[Region]]="South","Sam",Table_1[[#This Row],[Region]]="West","William")</f>
        <v>Chris</v>
      </c>
    </row>
    <row r="594" spans="1:26" ht="14.4" x14ac:dyDescent="0.3">
      <c r="A594" s="4">
        <v>1485</v>
      </c>
      <c r="B594" s="3" t="s">
        <v>1284</v>
      </c>
      <c r="C594" s="4" t="s">
        <v>72</v>
      </c>
      <c r="D594" s="4">
        <v>0.05</v>
      </c>
      <c r="E594" s="8">
        <v>225.02</v>
      </c>
      <c r="F594" s="4">
        <v>28.66</v>
      </c>
      <c r="G594" s="1" t="s">
        <v>28</v>
      </c>
      <c r="H594" s="4" t="s">
        <v>73</v>
      </c>
      <c r="I594" s="4" t="s">
        <v>50</v>
      </c>
      <c r="J594" s="1" t="s">
        <v>80</v>
      </c>
      <c r="K594" s="4" t="s">
        <v>59</v>
      </c>
      <c r="L594" s="1" t="s">
        <v>1288</v>
      </c>
      <c r="M594" s="4">
        <v>0.72</v>
      </c>
      <c r="N594" s="1" t="s">
        <v>34</v>
      </c>
      <c r="O594" s="4" t="s">
        <v>54</v>
      </c>
      <c r="P594" s="4" t="s">
        <v>105</v>
      </c>
      <c r="Q594" s="4" t="s">
        <v>1286</v>
      </c>
      <c r="R594" s="4">
        <v>60516</v>
      </c>
      <c r="S594" s="2">
        <v>42055</v>
      </c>
      <c r="T594" s="2">
        <v>42057</v>
      </c>
      <c r="U594" s="6">
        <v>1428.9104</v>
      </c>
      <c r="V594" s="4">
        <v>21</v>
      </c>
      <c r="W594" s="4">
        <v>4636.63</v>
      </c>
      <c r="X594" s="4">
        <v>91236</v>
      </c>
      <c r="Y594" s="4">
        <f>DataSheet!$E594-DataSheet!$D594</f>
        <v>224.97</v>
      </c>
      <c r="Z594" s="1" t="str">
        <f>_xlfn.IFS(Table_1[[#This Row],[Region]]="Central","Chris",Table_1[[#This Row],[Region]]="East","Erin",Table_1[[#This Row],[Region]]="South","Sam",Table_1[[#This Row],[Region]]="West","William")</f>
        <v>Chris</v>
      </c>
    </row>
    <row r="595" spans="1:26" ht="14.4" x14ac:dyDescent="0.3">
      <c r="A595" s="4">
        <v>181</v>
      </c>
      <c r="B595" s="3" t="s">
        <v>1289</v>
      </c>
      <c r="C595" s="4" t="s">
        <v>27</v>
      </c>
      <c r="D595" s="4">
        <v>0.02</v>
      </c>
      <c r="E595" s="8">
        <v>49.99</v>
      </c>
      <c r="F595" s="4">
        <v>19.989999999999998</v>
      </c>
      <c r="G595" s="1" t="s">
        <v>40</v>
      </c>
      <c r="H595" s="4" t="s">
        <v>29</v>
      </c>
      <c r="I595" s="4" t="s">
        <v>42</v>
      </c>
      <c r="J595" s="1" t="s">
        <v>43</v>
      </c>
      <c r="K595" s="4" t="s">
        <v>75</v>
      </c>
      <c r="L595" s="1" t="s">
        <v>1290</v>
      </c>
      <c r="M595" s="4">
        <v>0.41</v>
      </c>
      <c r="N595" s="1" t="s">
        <v>34</v>
      </c>
      <c r="O595" s="4" t="s">
        <v>61</v>
      </c>
      <c r="P595" s="4" t="s">
        <v>92</v>
      </c>
      <c r="Q595" s="4" t="s">
        <v>943</v>
      </c>
      <c r="R595" s="4">
        <v>94122</v>
      </c>
      <c r="S595" s="2">
        <v>42056</v>
      </c>
      <c r="T595" s="2">
        <v>42056</v>
      </c>
      <c r="U595" s="6">
        <v>-76.89</v>
      </c>
      <c r="V595" s="4">
        <v>18</v>
      </c>
      <c r="W595" s="4">
        <v>901.81</v>
      </c>
      <c r="X595" s="4">
        <v>38087</v>
      </c>
      <c r="Y595" s="4">
        <f>DataSheet!$E595-DataSheet!$D595</f>
        <v>49.97</v>
      </c>
      <c r="Z595" s="1" t="str">
        <f>_xlfn.IFS(Table_1[[#This Row],[Region]]="Central","Chris",Table_1[[#This Row],[Region]]="East","Erin",Table_1[[#This Row],[Region]]="South","Sam",Table_1[[#This Row],[Region]]="West","William")</f>
        <v>William</v>
      </c>
    </row>
    <row r="596" spans="1:26" ht="14.4" x14ac:dyDescent="0.3">
      <c r="A596" s="4">
        <v>184</v>
      </c>
      <c r="B596" s="3" t="s">
        <v>1291</v>
      </c>
      <c r="C596" s="4" t="s">
        <v>27</v>
      </c>
      <c r="D596" s="4">
        <v>0.02</v>
      </c>
      <c r="E596" s="8">
        <v>49.99</v>
      </c>
      <c r="F596" s="4">
        <v>19.989999999999998</v>
      </c>
      <c r="G596" s="1" t="s">
        <v>40</v>
      </c>
      <c r="H596" s="4" t="s">
        <v>29</v>
      </c>
      <c r="I596" s="4" t="s">
        <v>42</v>
      </c>
      <c r="J596" s="1" t="s">
        <v>43</v>
      </c>
      <c r="K596" s="4" t="s">
        <v>75</v>
      </c>
      <c r="L596" s="1" t="s">
        <v>1290</v>
      </c>
      <c r="M596" s="4">
        <v>0.41</v>
      </c>
      <c r="N596" s="1" t="s">
        <v>34</v>
      </c>
      <c r="O596" s="4" t="s">
        <v>113</v>
      </c>
      <c r="P596" s="4" t="s">
        <v>405</v>
      </c>
      <c r="Q596" s="4" t="s">
        <v>1292</v>
      </c>
      <c r="R596" s="4">
        <v>2474</v>
      </c>
      <c r="S596" s="2">
        <v>42056</v>
      </c>
      <c r="T596" s="2">
        <v>42056</v>
      </c>
      <c r="U596" s="6">
        <v>-76.89</v>
      </c>
      <c r="V596" s="4">
        <v>5</v>
      </c>
      <c r="W596" s="4">
        <v>250.5</v>
      </c>
      <c r="X596" s="4">
        <v>88360</v>
      </c>
      <c r="Y596" s="4">
        <f>DataSheet!$E596-DataSheet!$D596</f>
        <v>49.97</v>
      </c>
      <c r="Z596" s="1" t="str">
        <f>_xlfn.IFS(Table_1[[#This Row],[Region]]="Central","Chris",Table_1[[#This Row],[Region]]="East","Erin",Table_1[[#This Row],[Region]]="South","Sam",Table_1[[#This Row],[Region]]="West","William")</f>
        <v>Erin</v>
      </c>
    </row>
    <row r="597" spans="1:26" ht="14.4" x14ac:dyDescent="0.3">
      <c r="A597" s="4">
        <v>2225</v>
      </c>
      <c r="B597" s="3" t="s">
        <v>1293</v>
      </c>
      <c r="C597" s="4" t="s">
        <v>27</v>
      </c>
      <c r="D597" s="4">
        <v>0</v>
      </c>
      <c r="E597" s="8">
        <v>100.89</v>
      </c>
      <c r="F597" s="4">
        <v>42</v>
      </c>
      <c r="G597" s="1" t="s">
        <v>28</v>
      </c>
      <c r="H597" s="4" t="s">
        <v>29</v>
      </c>
      <c r="I597" s="4" t="s">
        <v>30</v>
      </c>
      <c r="J597" s="1" t="s">
        <v>111</v>
      </c>
      <c r="K597" s="4" t="s">
        <v>59</v>
      </c>
      <c r="L597" s="1" t="s">
        <v>1294</v>
      </c>
      <c r="M597" s="4">
        <v>0.61</v>
      </c>
      <c r="N597" s="1" t="s">
        <v>34</v>
      </c>
      <c r="O597" s="4" t="s">
        <v>61</v>
      </c>
      <c r="P597" s="4" t="s">
        <v>642</v>
      </c>
      <c r="Q597" s="4" t="s">
        <v>1295</v>
      </c>
      <c r="R597" s="4">
        <v>88240</v>
      </c>
      <c r="S597" s="2">
        <v>42056</v>
      </c>
      <c r="T597" s="2">
        <v>42057</v>
      </c>
      <c r="U597" s="6">
        <v>1500.12</v>
      </c>
      <c r="V597" s="4">
        <v>15</v>
      </c>
      <c r="W597" s="4">
        <v>1608.11</v>
      </c>
      <c r="X597" s="4">
        <v>89970</v>
      </c>
      <c r="Y597" s="4">
        <f>DataSheet!$E597-DataSheet!$D597</f>
        <v>100.89</v>
      </c>
      <c r="Z597" s="1" t="str">
        <f>_xlfn.IFS(Table_1[[#This Row],[Region]]="Central","Chris",Table_1[[#This Row],[Region]]="East","Erin",Table_1[[#This Row],[Region]]="South","Sam",Table_1[[#This Row],[Region]]="West","William")</f>
        <v>William</v>
      </c>
    </row>
    <row r="598" spans="1:26" ht="14.4" x14ac:dyDescent="0.3">
      <c r="A598" s="4">
        <v>875</v>
      </c>
      <c r="B598" s="3" t="s">
        <v>1296</v>
      </c>
      <c r="C598" s="4" t="s">
        <v>39</v>
      </c>
      <c r="D598" s="4">
        <v>0.04</v>
      </c>
      <c r="E598" s="8">
        <v>4.37</v>
      </c>
      <c r="F598" s="4">
        <v>5.15</v>
      </c>
      <c r="G598" s="1" t="s">
        <v>40</v>
      </c>
      <c r="H598" s="4" t="s">
        <v>29</v>
      </c>
      <c r="I598" s="4" t="s">
        <v>50</v>
      </c>
      <c r="J598" s="1" t="s">
        <v>97</v>
      </c>
      <c r="K598" s="4" t="s">
        <v>75</v>
      </c>
      <c r="L598" s="1" t="s">
        <v>1297</v>
      </c>
      <c r="M598" s="4">
        <v>0.59</v>
      </c>
      <c r="N598" s="1" t="s">
        <v>34</v>
      </c>
      <c r="O598" s="4" t="s">
        <v>61</v>
      </c>
      <c r="P598" s="4" t="s">
        <v>148</v>
      </c>
      <c r="Q598" s="4" t="s">
        <v>1298</v>
      </c>
      <c r="R598" s="4">
        <v>84106</v>
      </c>
      <c r="S598" s="2">
        <v>42056</v>
      </c>
      <c r="T598" s="2">
        <v>42057</v>
      </c>
      <c r="U598" s="6">
        <v>-74.479600000000005</v>
      </c>
      <c r="V598" s="4">
        <v>18</v>
      </c>
      <c r="W598" s="4">
        <v>78.59</v>
      </c>
      <c r="X598" s="4">
        <v>89059</v>
      </c>
      <c r="Y598" s="4">
        <f>DataSheet!$E598-DataSheet!$D598</f>
        <v>4.33</v>
      </c>
      <c r="Z598" s="1" t="str">
        <f>_xlfn.IFS(Table_1[[#This Row],[Region]]="Central","Chris",Table_1[[#This Row],[Region]]="East","Erin",Table_1[[#This Row],[Region]]="South","Sam",Table_1[[#This Row],[Region]]="West","William")</f>
        <v>William</v>
      </c>
    </row>
    <row r="599" spans="1:26" ht="14.4" x14ac:dyDescent="0.3">
      <c r="A599" s="4">
        <v>875</v>
      </c>
      <c r="B599" s="3" t="s">
        <v>1296</v>
      </c>
      <c r="C599" s="4" t="s">
        <v>39</v>
      </c>
      <c r="D599" s="4">
        <v>0.09</v>
      </c>
      <c r="E599" s="8">
        <v>155.99</v>
      </c>
      <c r="F599" s="4">
        <v>8.99</v>
      </c>
      <c r="G599" s="1" t="s">
        <v>40</v>
      </c>
      <c r="H599" s="4" t="s">
        <v>29</v>
      </c>
      <c r="I599" s="4" t="s">
        <v>42</v>
      </c>
      <c r="J599" s="1" t="s">
        <v>137</v>
      </c>
      <c r="K599" s="4" t="s">
        <v>75</v>
      </c>
      <c r="L599" s="1" t="s">
        <v>1299</v>
      </c>
      <c r="M599" s="4">
        <v>0.57999999999999996</v>
      </c>
      <c r="N599" s="1" t="s">
        <v>34</v>
      </c>
      <c r="O599" s="4" t="s">
        <v>61</v>
      </c>
      <c r="P599" s="4" t="s">
        <v>148</v>
      </c>
      <c r="Q599" s="4" t="s">
        <v>1298</v>
      </c>
      <c r="R599" s="4">
        <v>84106</v>
      </c>
      <c r="S599" s="2">
        <v>42056</v>
      </c>
      <c r="T599" s="2">
        <v>42058</v>
      </c>
      <c r="U599" s="6">
        <v>-232.22056000000001</v>
      </c>
      <c r="V599" s="4">
        <v>4</v>
      </c>
      <c r="W599" s="4">
        <v>497.11</v>
      </c>
      <c r="X599" s="4">
        <v>89059</v>
      </c>
      <c r="Y599" s="4">
        <f>DataSheet!$E599-DataSheet!$D599</f>
        <v>155.9</v>
      </c>
      <c r="Z599" s="1" t="str">
        <f>_xlfn.IFS(Table_1[[#This Row],[Region]]="Central","Chris",Table_1[[#This Row],[Region]]="East","Erin",Table_1[[#This Row],[Region]]="South","Sam",Table_1[[#This Row],[Region]]="West","William")</f>
        <v>William</v>
      </c>
    </row>
    <row r="600" spans="1:26" ht="14.4" x14ac:dyDescent="0.3">
      <c r="A600" s="4">
        <v>2472</v>
      </c>
      <c r="B600" s="3" t="s">
        <v>1300</v>
      </c>
      <c r="C600" s="4" t="s">
        <v>49</v>
      </c>
      <c r="D600" s="4">
        <v>0.1</v>
      </c>
      <c r="E600" s="8">
        <v>4.91</v>
      </c>
      <c r="F600" s="4">
        <v>0.5</v>
      </c>
      <c r="G600" s="1" t="s">
        <v>89</v>
      </c>
      <c r="H600" s="4" t="s">
        <v>73</v>
      </c>
      <c r="I600" s="4" t="s">
        <v>50</v>
      </c>
      <c r="J600" s="1" t="s">
        <v>154</v>
      </c>
      <c r="K600" s="4" t="s">
        <v>75</v>
      </c>
      <c r="L600" s="1" t="s">
        <v>975</v>
      </c>
      <c r="M600" s="4">
        <v>0.36</v>
      </c>
      <c r="N600" s="1" t="s">
        <v>34</v>
      </c>
      <c r="O600" s="4" t="s">
        <v>54</v>
      </c>
      <c r="P600" s="4" t="s">
        <v>105</v>
      </c>
      <c r="Q600" s="4" t="s">
        <v>1301</v>
      </c>
      <c r="R600" s="4">
        <v>60432</v>
      </c>
      <c r="S600" s="2">
        <v>42056</v>
      </c>
      <c r="T600" s="2">
        <v>42056</v>
      </c>
      <c r="U600" s="6">
        <v>35.279699999999998</v>
      </c>
      <c r="V600" s="4">
        <v>10</v>
      </c>
      <c r="W600" s="4">
        <v>51.13</v>
      </c>
      <c r="X600" s="4">
        <v>86514</v>
      </c>
      <c r="Y600" s="4">
        <f>DataSheet!$E600-DataSheet!$D600</f>
        <v>4.8100000000000005</v>
      </c>
      <c r="Z600" s="1" t="str">
        <f>_xlfn.IFS(Table_1[[#This Row],[Region]]="Central","Chris",Table_1[[#This Row],[Region]]="East","Erin",Table_1[[#This Row],[Region]]="South","Sam",Table_1[[#This Row],[Region]]="West","William")</f>
        <v>Chris</v>
      </c>
    </row>
    <row r="601" spans="1:26" ht="14.4" x14ac:dyDescent="0.3">
      <c r="A601" s="4">
        <v>553</v>
      </c>
      <c r="B601" s="3" t="s">
        <v>853</v>
      </c>
      <c r="C601" s="4" t="s">
        <v>72</v>
      </c>
      <c r="D601" s="4">
        <v>7.0000000000000007E-2</v>
      </c>
      <c r="E601" s="8">
        <v>2036.48</v>
      </c>
      <c r="F601" s="4">
        <v>14.7</v>
      </c>
      <c r="G601" s="1" t="s">
        <v>28</v>
      </c>
      <c r="H601" s="4" t="s">
        <v>96</v>
      </c>
      <c r="I601" s="4" t="s">
        <v>42</v>
      </c>
      <c r="J601" s="1" t="s">
        <v>58</v>
      </c>
      <c r="K601" s="4" t="s">
        <v>59</v>
      </c>
      <c r="L601" s="1" t="s">
        <v>60</v>
      </c>
      <c r="M601" s="4">
        <v>0.55000000000000004</v>
      </c>
      <c r="N601" s="1" t="s">
        <v>34</v>
      </c>
      <c r="O601" s="4" t="s">
        <v>61</v>
      </c>
      <c r="P601" s="4" t="s">
        <v>92</v>
      </c>
      <c r="Q601" s="4" t="s">
        <v>102</v>
      </c>
      <c r="R601" s="4">
        <v>90008</v>
      </c>
      <c r="S601" s="2">
        <v>42056</v>
      </c>
      <c r="T601" s="2">
        <v>42056</v>
      </c>
      <c r="U601" s="6">
        <v>4073.25</v>
      </c>
      <c r="V601" s="4">
        <v>25</v>
      </c>
      <c r="W601" s="4">
        <v>43046.2</v>
      </c>
      <c r="X601" s="4">
        <v>2433</v>
      </c>
      <c r="Y601" s="4">
        <f>DataSheet!$E601-DataSheet!$D601</f>
        <v>2036.41</v>
      </c>
      <c r="Z601" s="1" t="str">
        <f>_xlfn.IFS(Table_1[[#This Row],[Region]]="Central","Chris",Table_1[[#This Row],[Region]]="East","Erin",Table_1[[#This Row],[Region]]="South","Sam",Table_1[[#This Row],[Region]]="West","William")</f>
        <v>William</v>
      </c>
    </row>
    <row r="602" spans="1:26" ht="14.4" x14ac:dyDescent="0.3">
      <c r="A602" s="4">
        <v>555</v>
      </c>
      <c r="B602" s="3" t="s">
        <v>1302</v>
      </c>
      <c r="C602" s="4" t="s">
        <v>72</v>
      </c>
      <c r="D602" s="4">
        <v>7.0000000000000007E-2</v>
      </c>
      <c r="E602" s="8">
        <v>2036.48</v>
      </c>
      <c r="F602" s="4">
        <v>14.7</v>
      </c>
      <c r="G602" s="1" t="s">
        <v>28</v>
      </c>
      <c r="H602" s="4" t="s">
        <v>96</v>
      </c>
      <c r="I602" s="4" t="s">
        <v>42</v>
      </c>
      <c r="J602" s="1" t="s">
        <v>58</v>
      </c>
      <c r="K602" s="4" t="s">
        <v>59</v>
      </c>
      <c r="L602" s="1" t="s">
        <v>60</v>
      </c>
      <c r="M602" s="4">
        <v>0.55000000000000004</v>
      </c>
      <c r="N602" s="1" t="s">
        <v>34</v>
      </c>
      <c r="O602" s="4" t="s">
        <v>61</v>
      </c>
      <c r="P602" s="4" t="s">
        <v>148</v>
      </c>
      <c r="Q602" s="4" t="s">
        <v>1303</v>
      </c>
      <c r="R602" s="4">
        <v>84062</v>
      </c>
      <c r="S602" s="2">
        <v>42056</v>
      </c>
      <c r="T602" s="2">
        <v>42056</v>
      </c>
      <c r="U602" s="6">
        <v>6028.41</v>
      </c>
      <c r="V602" s="4">
        <v>6</v>
      </c>
      <c r="W602" s="4">
        <v>10331.09</v>
      </c>
      <c r="X602" s="4">
        <v>86190</v>
      </c>
      <c r="Y602" s="4">
        <f>DataSheet!$E602-DataSheet!$D602</f>
        <v>2036.41</v>
      </c>
      <c r="Z602" s="1" t="str">
        <f>_xlfn.IFS(Table_1[[#This Row],[Region]]="Central","Chris",Table_1[[#This Row],[Region]]="East","Erin",Table_1[[#This Row],[Region]]="South","Sam",Table_1[[#This Row],[Region]]="West","William")</f>
        <v>William</v>
      </c>
    </row>
    <row r="603" spans="1:26" ht="14.4" x14ac:dyDescent="0.3">
      <c r="A603" s="4">
        <v>3136</v>
      </c>
      <c r="B603" s="3" t="s">
        <v>1304</v>
      </c>
      <c r="C603" s="4" t="s">
        <v>27</v>
      </c>
      <c r="D603" s="4">
        <v>0.03</v>
      </c>
      <c r="E603" s="8">
        <v>150.88999999999999</v>
      </c>
      <c r="F603" s="4">
        <v>60.2</v>
      </c>
      <c r="G603" s="1" t="s">
        <v>28</v>
      </c>
      <c r="H603" s="4" t="s">
        <v>41</v>
      </c>
      <c r="I603" s="4" t="s">
        <v>30</v>
      </c>
      <c r="J603" s="1" t="s">
        <v>111</v>
      </c>
      <c r="K603" s="4" t="s">
        <v>59</v>
      </c>
      <c r="L603" s="1" t="s">
        <v>1305</v>
      </c>
      <c r="M603" s="4">
        <v>0.77</v>
      </c>
      <c r="N603" s="1" t="s">
        <v>34</v>
      </c>
      <c r="O603" s="4" t="s">
        <v>113</v>
      </c>
      <c r="P603" s="4" t="s">
        <v>333</v>
      </c>
      <c r="Q603" s="4" t="s">
        <v>334</v>
      </c>
      <c r="R603" s="4">
        <v>4073</v>
      </c>
      <c r="S603" s="2">
        <v>42057</v>
      </c>
      <c r="T603" s="2">
        <v>42057</v>
      </c>
      <c r="U603" s="6">
        <v>-677.87199999999996</v>
      </c>
      <c r="V603" s="4">
        <v>23</v>
      </c>
      <c r="W603" s="4">
        <v>3596.03</v>
      </c>
      <c r="X603" s="4">
        <v>86791</v>
      </c>
      <c r="Y603" s="4">
        <f>DataSheet!$E603-DataSheet!$D603</f>
        <v>150.85999999999999</v>
      </c>
      <c r="Z603" s="1" t="str">
        <f>_xlfn.IFS(Table_1[[#This Row],[Region]]="Central","Chris",Table_1[[#This Row],[Region]]="East","Erin",Table_1[[#This Row],[Region]]="South","Sam",Table_1[[#This Row],[Region]]="West","William")</f>
        <v>Erin</v>
      </c>
    </row>
    <row r="604" spans="1:26" ht="14.4" x14ac:dyDescent="0.3">
      <c r="A604" s="4">
        <v>32</v>
      </c>
      <c r="B604" s="3" t="s">
        <v>646</v>
      </c>
      <c r="C604" s="4" t="s">
        <v>39</v>
      </c>
      <c r="D604" s="4">
        <v>0.08</v>
      </c>
      <c r="E604" s="8">
        <v>34.99</v>
      </c>
      <c r="F604" s="4">
        <v>7.73</v>
      </c>
      <c r="G604" s="1" t="s">
        <v>40</v>
      </c>
      <c r="H604" s="4" t="s">
        <v>96</v>
      </c>
      <c r="I604" s="4" t="s">
        <v>50</v>
      </c>
      <c r="J604" s="1" t="s">
        <v>51</v>
      </c>
      <c r="K604" s="4" t="s">
        <v>75</v>
      </c>
      <c r="L604" s="1" t="s">
        <v>1306</v>
      </c>
      <c r="M604" s="4">
        <v>0.59</v>
      </c>
      <c r="N604" s="1" t="s">
        <v>34</v>
      </c>
      <c r="O604" s="4" t="s">
        <v>61</v>
      </c>
      <c r="P604" s="4" t="s">
        <v>141</v>
      </c>
      <c r="Q604" s="4" t="s">
        <v>648</v>
      </c>
      <c r="R604" s="4">
        <v>97526</v>
      </c>
      <c r="S604" s="2">
        <v>42057</v>
      </c>
      <c r="T604" s="2">
        <v>42058</v>
      </c>
      <c r="U604" s="6">
        <v>144.69</v>
      </c>
      <c r="V604" s="4">
        <v>13</v>
      </c>
      <c r="W604" s="4">
        <v>424.68</v>
      </c>
      <c r="X604" s="4">
        <v>89199</v>
      </c>
      <c r="Y604" s="4">
        <f>DataSheet!$E604-DataSheet!$D604</f>
        <v>34.910000000000004</v>
      </c>
      <c r="Z604" s="1" t="str">
        <f>_xlfn.IFS(Table_1[[#This Row],[Region]]="Central","Chris",Table_1[[#This Row],[Region]]="East","Erin",Table_1[[#This Row],[Region]]="South","Sam",Table_1[[#This Row],[Region]]="West","William")</f>
        <v>William</v>
      </c>
    </row>
    <row r="605" spans="1:26" ht="14.4" x14ac:dyDescent="0.3">
      <c r="A605" s="4">
        <v>1728</v>
      </c>
      <c r="B605" s="3" t="s">
        <v>1307</v>
      </c>
      <c r="C605" s="4" t="s">
        <v>39</v>
      </c>
      <c r="D605" s="4">
        <v>0.04</v>
      </c>
      <c r="E605" s="8">
        <v>55.48</v>
      </c>
      <c r="F605" s="4">
        <v>6.79</v>
      </c>
      <c r="G605" s="1" t="s">
        <v>40</v>
      </c>
      <c r="H605" s="4" t="s">
        <v>96</v>
      </c>
      <c r="I605" s="4" t="s">
        <v>50</v>
      </c>
      <c r="J605" s="1" t="s">
        <v>90</v>
      </c>
      <c r="K605" s="4" t="s">
        <v>75</v>
      </c>
      <c r="L605" s="1" t="s">
        <v>1308</v>
      </c>
      <c r="M605" s="4">
        <v>0.37</v>
      </c>
      <c r="N605" s="1" t="s">
        <v>34</v>
      </c>
      <c r="O605" s="4" t="s">
        <v>113</v>
      </c>
      <c r="P605" s="4" t="s">
        <v>319</v>
      </c>
      <c r="Q605" s="4" t="s">
        <v>1309</v>
      </c>
      <c r="R605" s="4">
        <v>45429</v>
      </c>
      <c r="S605" s="2">
        <v>42057</v>
      </c>
      <c r="T605" s="2">
        <v>42059</v>
      </c>
      <c r="U605" s="6">
        <v>376.88490000000002</v>
      </c>
      <c r="V605" s="4">
        <v>10</v>
      </c>
      <c r="W605" s="4">
        <v>546.21</v>
      </c>
      <c r="X605" s="4">
        <v>87195</v>
      </c>
      <c r="Y605" s="4">
        <f>DataSheet!$E605-DataSheet!$D605</f>
        <v>55.44</v>
      </c>
      <c r="Z605" s="1" t="str">
        <f>_xlfn.IFS(Table_1[[#This Row],[Region]]="Central","Chris",Table_1[[#This Row],[Region]]="East","Erin",Table_1[[#This Row],[Region]]="South","Sam",Table_1[[#This Row],[Region]]="West","William")</f>
        <v>Erin</v>
      </c>
    </row>
    <row r="606" spans="1:26" ht="14.4" x14ac:dyDescent="0.3">
      <c r="A606" s="4">
        <v>1991</v>
      </c>
      <c r="B606" s="3" t="s">
        <v>1310</v>
      </c>
      <c r="C606" s="4" t="s">
        <v>118</v>
      </c>
      <c r="D606" s="4">
        <v>0</v>
      </c>
      <c r="E606" s="8">
        <v>47.9</v>
      </c>
      <c r="F606" s="4">
        <v>5.86</v>
      </c>
      <c r="G606" s="1" t="s">
        <v>40</v>
      </c>
      <c r="H606" s="4" t="s">
        <v>73</v>
      </c>
      <c r="I606" s="4" t="s">
        <v>50</v>
      </c>
      <c r="J606" s="1" t="s">
        <v>90</v>
      </c>
      <c r="K606" s="4" t="s">
        <v>75</v>
      </c>
      <c r="L606" s="1" t="s">
        <v>1311</v>
      </c>
      <c r="M606" s="4">
        <v>0.37</v>
      </c>
      <c r="N606" s="1" t="s">
        <v>34</v>
      </c>
      <c r="O606" s="4" t="s">
        <v>61</v>
      </c>
      <c r="P606" s="4" t="s">
        <v>148</v>
      </c>
      <c r="Q606" s="4" t="s">
        <v>1312</v>
      </c>
      <c r="R606" s="4">
        <v>84118</v>
      </c>
      <c r="S606" s="2">
        <v>42057</v>
      </c>
      <c r="T606" s="2">
        <v>42059</v>
      </c>
      <c r="U606" s="6">
        <v>638.38109999999995</v>
      </c>
      <c r="V606" s="4">
        <v>18</v>
      </c>
      <c r="W606" s="4">
        <v>925.19</v>
      </c>
      <c r="X606" s="4">
        <v>90002</v>
      </c>
      <c r="Y606" s="4">
        <f>DataSheet!$E606-DataSheet!$D606</f>
        <v>47.9</v>
      </c>
      <c r="Z606" s="1" t="str">
        <f>_xlfn.IFS(Table_1[[#This Row],[Region]]="Central","Chris",Table_1[[#This Row],[Region]]="East","Erin",Table_1[[#This Row],[Region]]="South","Sam",Table_1[[#This Row],[Region]]="West","William")</f>
        <v>William</v>
      </c>
    </row>
    <row r="607" spans="1:26" ht="14.4" x14ac:dyDescent="0.3">
      <c r="A607" s="4">
        <v>236</v>
      </c>
      <c r="B607" s="3" t="s">
        <v>1313</v>
      </c>
      <c r="C607" s="4" t="s">
        <v>72</v>
      </c>
      <c r="D607" s="4">
        <v>0</v>
      </c>
      <c r="E607" s="8">
        <v>442.14</v>
      </c>
      <c r="F607" s="4">
        <v>14.7</v>
      </c>
      <c r="G607" s="1" t="s">
        <v>28</v>
      </c>
      <c r="H607" s="4" t="s">
        <v>96</v>
      </c>
      <c r="I607" s="4" t="s">
        <v>42</v>
      </c>
      <c r="J607" s="1" t="s">
        <v>58</v>
      </c>
      <c r="K607" s="4" t="s">
        <v>59</v>
      </c>
      <c r="L607" s="1" t="s">
        <v>1314</v>
      </c>
      <c r="M607" s="4">
        <v>0.56000000000000005</v>
      </c>
      <c r="N607" s="1" t="s">
        <v>34</v>
      </c>
      <c r="O607" s="4" t="s">
        <v>61</v>
      </c>
      <c r="P607" s="4" t="s">
        <v>62</v>
      </c>
      <c r="Q607" s="4" t="s">
        <v>1315</v>
      </c>
      <c r="R607" s="4">
        <v>80027</v>
      </c>
      <c r="S607" s="2">
        <v>42057</v>
      </c>
      <c r="T607" s="2">
        <v>42057</v>
      </c>
      <c r="U607" s="6">
        <v>3294.8258999999998</v>
      </c>
      <c r="V607" s="4">
        <v>10</v>
      </c>
      <c r="W607" s="4">
        <v>4775.1099999999997</v>
      </c>
      <c r="X607" s="4">
        <v>86621</v>
      </c>
      <c r="Y607" s="4">
        <f>DataSheet!$E607-DataSheet!$D607</f>
        <v>442.14</v>
      </c>
      <c r="Z607" s="1" t="str">
        <f>_xlfn.IFS(Table_1[[#This Row],[Region]]="Central","Chris",Table_1[[#This Row],[Region]]="East","Erin",Table_1[[#This Row],[Region]]="South","Sam",Table_1[[#This Row],[Region]]="West","William")</f>
        <v>William</v>
      </c>
    </row>
    <row r="608" spans="1:26" ht="14.4" x14ac:dyDescent="0.3">
      <c r="A608" s="4">
        <v>829</v>
      </c>
      <c r="B608" s="3" t="s">
        <v>1316</v>
      </c>
      <c r="C608" s="4" t="s">
        <v>72</v>
      </c>
      <c r="D608" s="4">
        <v>0.01</v>
      </c>
      <c r="E608" s="8">
        <v>5.18</v>
      </c>
      <c r="F608" s="4">
        <v>2.04</v>
      </c>
      <c r="G608" s="1" t="s">
        <v>40</v>
      </c>
      <c r="H608" s="4" t="s">
        <v>96</v>
      </c>
      <c r="I608" s="4" t="s">
        <v>50</v>
      </c>
      <c r="J608" s="1" t="s">
        <v>90</v>
      </c>
      <c r="K608" s="4" t="s">
        <v>52</v>
      </c>
      <c r="L608" s="1" t="s">
        <v>835</v>
      </c>
      <c r="M608" s="4">
        <v>0.36</v>
      </c>
      <c r="N608" s="1" t="s">
        <v>34</v>
      </c>
      <c r="O608" s="4" t="s">
        <v>35</v>
      </c>
      <c r="P608" s="4" t="s">
        <v>46</v>
      </c>
      <c r="Q608" s="4" t="s">
        <v>1317</v>
      </c>
      <c r="R608" s="4">
        <v>71854</v>
      </c>
      <c r="S608" s="2">
        <v>42057</v>
      </c>
      <c r="T608" s="2">
        <v>42059</v>
      </c>
      <c r="U608" s="6">
        <v>-17.654</v>
      </c>
      <c r="V608" s="4">
        <v>5</v>
      </c>
      <c r="W608" s="4">
        <v>28.46</v>
      </c>
      <c r="X608" s="4">
        <v>90271</v>
      </c>
      <c r="Y608" s="4">
        <f>DataSheet!$E608-DataSheet!$D608</f>
        <v>5.17</v>
      </c>
      <c r="Z608" s="1" t="str">
        <f>_xlfn.IFS(Table_1[[#This Row],[Region]]="Central","Chris",Table_1[[#This Row],[Region]]="East","Erin",Table_1[[#This Row],[Region]]="South","Sam",Table_1[[#This Row],[Region]]="West","William")</f>
        <v>Sam</v>
      </c>
    </row>
    <row r="609" spans="1:26" ht="14.4" x14ac:dyDescent="0.3">
      <c r="A609" s="4">
        <v>2653</v>
      </c>
      <c r="B609" s="3" t="s">
        <v>1318</v>
      </c>
      <c r="C609" s="4" t="s">
        <v>72</v>
      </c>
      <c r="D609" s="4">
        <v>0.05</v>
      </c>
      <c r="E609" s="8">
        <v>4.9800000000000004</v>
      </c>
      <c r="F609" s="4">
        <v>4.62</v>
      </c>
      <c r="G609" s="1" t="s">
        <v>40</v>
      </c>
      <c r="H609" s="4" t="s">
        <v>41</v>
      </c>
      <c r="I609" s="4" t="s">
        <v>42</v>
      </c>
      <c r="J609" s="1" t="s">
        <v>43</v>
      </c>
      <c r="K609" s="4" t="s">
        <v>44</v>
      </c>
      <c r="L609" s="1" t="s">
        <v>1223</v>
      </c>
      <c r="M609" s="4">
        <v>0.64</v>
      </c>
      <c r="N609" s="1" t="s">
        <v>34</v>
      </c>
      <c r="O609" s="4" t="s">
        <v>54</v>
      </c>
      <c r="P609" s="4" t="s">
        <v>539</v>
      </c>
      <c r="Q609" s="4" t="s">
        <v>1319</v>
      </c>
      <c r="R609" s="4">
        <v>67037</v>
      </c>
      <c r="S609" s="2">
        <v>42057</v>
      </c>
      <c r="T609" s="2">
        <v>42058</v>
      </c>
      <c r="U609" s="6">
        <v>-98.35</v>
      </c>
      <c r="V609" s="4">
        <v>7</v>
      </c>
      <c r="W609" s="4">
        <v>34.32</v>
      </c>
      <c r="X609" s="4">
        <v>89360</v>
      </c>
      <c r="Y609" s="4">
        <f>DataSheet!$E609-DataSheet!$D609</f>
        <v>4.9300000000000006</v>
      </c>
      <c r="Z609" s="1" t="str">
        <f>_xlfn.IFS(Table_1[[#This Row],[Region]]="Central","Chris",Table_1[[#This Row],[Region]]="East","Erin",Table_1[[#This Row],[Region]]="South","Sam",Table_1[[#This Row],[Region]]="West","William")</f>
        <v>Chris</v>
      </c>
    </row>
    <row r="610" spans="1:26" ht="14.4" x14ac:dyDescent="0.3">
      <c r="A610" s="4">
        <v>2653</v>
      </c>
      <c r="B610" s="3" t="s">
        <v>1318</v>
      </c>
      <c r="C610" s="4" t="s">
        <v>72</v>
      </c>
      <c r="D610" s="4">
        <v>0.02</v>
      </c>
      <c r="E610" s="8">
        <v>34.229999999999997</v>
      </c>
      <c r="F610" s="4">
        <v>5.0199999999999996</v>
      </c>
      <c r="G610" s="1" t="s">
        <v>40</v>
      </c>
      <c r="H610" s="4" t="s">
        <v>41</v>
      </c>
      <c r="I610" s="4" t="s">
        <v>30</v>
      </c>
      <c r="J610" s="1" t="s">
        <v>128</v>
      </c>
      <c r="K610" s="4" t="s">
        <v>75</v>
      </c>
      <c r="L610" s="1" t="s">
        <v>1320</v>
      </c>
      <c r="M610" s="4">
        <v>0.55000000000000004</v>
      </c>
      <c r="N610" s="1" t="s">
        <v>34</v>
      </c>
      <c r="O610" s="4" t="s">
        <v>54</v>
      </c>
      <c r="P610" s="4" t="s">
        <v>539</v>
      </c>
      <c r="Q610" s="4" t="s">
        <v>1319</v>
      </c>
      <c r="R610" s="4">
        <v>67037</v>
      </c>
      <c r="S610" s="2">
        <v>42057</v>
      </c>
      <c r="T610" s="2">
        <v>42059</v>
      </c>
      <c r="U610" s="6">
        <v>270.79050000000001</v>
      </c>
      <c r="V610" s="4">
        <v>11</v>
      </c>
      <c r="W610" s="4">
        <v>392.45</v>
      </c>
      <c r="X610" s="4">
        <v>89360</v>
      </c>
      <c r="Y610" s="4">
        <f>DataSheet!$E610-DataSheet!$D610</f>
        <v>34.209999999999994</v>
      </c>
      <c r="Z610" s="1" t="str">
        <f>_xlfn.IFS(Table_1[[#This Row],[Region]]="Central","Chris",Table_1[[#This Row],[Region]]="East","Erin",Table_1[[#This Row],[Region]]="South","Sam",Table_1[[#This Row],[Region]]="West","William")</f>
        <v>Chris</v>
      </c>
    </row>
    <row r="611" spans="1:26" ht="14.4" x14ac:dyDescent="0.3">
      <c r="A611" s="4">
        <v>2968</v>
      </c>
      <c r="B611" s="3" t="s">
        <v>1321</v>
      </c>
      <c r="C611" s="4" t="s">
        <v>72</v>
      </c>
      <c r="D611" s="4">
        <v>0.08</v>
      </c>
      <c r="E611" s="8">
        <v>9.68</v>
      </c>
      <c r="F611" s="4">
        <v>2.0299999999999998</v>
      </c>
      <c r="G611" s="1" t="s">
        <v>40</v>
      </c>
      <c r="H611" s="4" t="s">
        <v>29</v>
      </c>
      <c r="I611" s="4" t="s">
        <v>50</v>
      </c>
      <c r="J611" s="1" t="s">
        <v>90</v>
      </c>
      <c r="K611" s="4" t="s">
        <v>52</v>
      </c>
      <c r="L611" s="1" t="s">
        <v>1322</v>
      </c>
      <c r="M611" s="4">
        <v>0.37</v>
      </c>
      <c r="N611" s="1" t="s">
        <v>34</v>
      </c>
      <c r="O611" s="4" t="s">
        <v>35</v>
      </c>
      <c r="P611" s="4" t="s">
        <v>125</v>
      </c>
      <c r="Q611" s="4" t="s">
        <v>1323</v>
      </c>
      <c r="R611" s="4">
        <v>33021</v>
      </c>
      <c r="S611" s="2">
        <v>42057</v>
      </c>
      <c r="T611" s="2">
        <v>42059</v>
      </c>
      <c r="U611" s="6">
        <v>-536.24199999999996</v>
      </c>
      <c r="V611" s="4">
        <v>1</v>
      </c>
      <c r="W611" s="4">
        <v>10.94</v>
      </c>
      <c r="X611" s="4">
        <v>86085</v>
      </c>
      <c r="Y611" s="4">
        <f>DataSheet!$E611-DataSheet!$D611</f>
        <v>9.6</v>
      </c>
      <c r="Z611" s="1" t="str">
        <f>_xlfn.IFS(Table_1[[#This Row],[Region]]="Central","Chris",Table_1[[#This Row],[Region]]="East","Erin",Table_1[[#This Row],[Region]]="South","Sam",Table_1[[#This Row],[Region]]="West","William")</f>
        <v>Sam</v>
      </c>
    </row>
    <row r="612" spans="1:26" ht="14.4" x14ac:dyDescent="0.3">
      <c r="A612" s="4">
        <v>2968</v>
      </c>
      <c r="B612" s="3" t="s">
        <v>1321</v>
      </c>
      <c r="C612" s="4" t="s">
        <v>72</v>
      </c>
      <c r="D612" s="4">
        <v>0.04</v>
      </c>
      <c r="E612" s="8">
        <v>150.97999999999999</v>
      </c>
      <c r="F612" s="4">
        <v>16.010000000000002</v>
      </c>
      <c r="G612" s="1" t="s">
        <v>28</v>
      </c>
      <c r="H612" s="4" t="s">
        <v>29</v>
      </c>
      <c r="I612" s="4" t="s">
        <v>30</v>
      </c>
      <c r="J612" s="1" t="s">
        <v>31</v>
      </c>
      <c r="K612" s="4" t="s">
        <v>32</v>
      </c>
      <c r="L612" s="1" t="s">
        <v>1324</v>
      </c>
      <c r="M612" s="4">
        <v>0.7</v>
      </c>
      <c r="N612" s="1" t="s">
        <v>34</v>
      </c>
      <c r="O612" s="4" t="s">
        <v>35</v>
      </c>
      <c r="P612" s="4" t="s">
        <v>125</v>
      </c>
      <c r="Q612" s="4" t="s">
        <v>1323</v>
      </c>
      <c r="R612" s="4">
        <v>33021</v>
      </c>
      <c r="S612" s="2">
        <v>42057</v>
      </c>
      <c r="T612" s="2">
        <v>42058</v>
      </c>
      <c r="U612" s="6">
        <v>-125.86</v>
      </c>
      <c r="V612" s="4">
        <v>5</v>
      </c>
      <c r="W612" s="4">
        <v>731.38</v>
      </c>
      <c r="X612" s="4">
        <v>86085</v>
      </c>
      <c r="Y612" s="4">
        <f>DataSheet!$E612-DataSheet!$D612</f>
        <v>150.94</v>
      </c>
      <c r="Z612" s="1" t="str">
        <f>_xlfn.IFS(Table_1[[#This Row],[Region]]="Central","Chris",Table_1[[#This Row],[Region]]="East","Erin",Table_1[[#This Row],[Region]]="South","Sam",Table_1[[#This Row],[Region]]="West","William")</f>
        <v>Sam</v>
      </c>
    </row>
    <row r="613" spans="1:26" ht="14.4" x14ac:dyDescent="0.3">
      <c r="A613" s="4">
        <v>2697</v>
      </c>
      <c r="B613" s="3" t="s">
        <v>1325</v>
      </c>
      <c r="C613" s="4" t="s">
        <v>27</v>
      </c>
      <c r="D613" s="4">
        <v>0.04</v>
      </c>
      <c r="E613" s="8">
        <v>1.74</v>
      </c>
      <c r="F613" s="4">
        <v>4.08</v>
      </c>
      <c r="G613" s="1" t="s">
        <v>40</v>
      </c>
      <c r="H613" s="4" t="s">
        <v>96</v>
      </c>
      <c r="I613" s="4" t="s">
        <v>30</v>
      </c>
      <c r="J613" s="1" t="s">
        <v>128</v>
      </c>
      <c r="K613" s="4" t="s">
        <v>44</v>
      </c>
      <c r="L613" s="1" t="s">
        <v>772</v>
      </c>
      <c r="M613" s="4">
        <v>0.53</v>
      </c>
      <c r="N613" s="1" t="s">
        <v>34</v>
      </c>
      <c r="O613" s="4" t="s">
        <v>35</v>
      </c>
      <c r="P613" s="4" t="s">
        <v>166</v>
      </c>
      <c r="Q613" s="4" t="s">
        <v>1326</v>
      </c>
      <c r="R613" s="4">
        <v>35216</v>
      </c>
      <c r="S613" s="2">
        <v>42058</v>
      </c>
      <c r="T613" s="2">
        <v>42060</v>
      </c>
      <c r="U613" s="6">
        <v>9.2520000000000007</v>
      </c>
      <c r="V613" s="4">
        <v>16</v>
      </c>
      <c r="W613" s="4">
        <v>29.08</v>
      </c>
      <c r="X613" s="4">
        <v>87678</v>
      </c>
      <c r="Y613" s="4">
        <f>DataSheet!$E613-DataSheet!$D613</f>
        <v>1.7</v>
      </c>
      <c r="Z613" s="1" t="str">
        <f>_xlfn.IFS(Table_1[[#This Row],[Region]]="Central","Chris",Table_1[[#This Row],[Region]]="East","Erin",Table_1[[#This Row],[Region]]="South","Sam",Table_1[[#This Row],[Region]]="West","William")</f>
        <v>Sam</v>
      </c>
    </row>
    <row r="614" spans="1:26" ht="14.4" x14ac:dyDescent="0.3">
      <c r="A614" s="4">
        <v>2697</v>
      </c>
      <c r="B614" s="3" t="s">
        <v>1325</v>
      </c>
      <c r="C614" s="4" t="s">
        <v>27</v>
      </c>
      <c r="D614" s="4">
        <v>0.01</v>
      </c>
      <c r="E614" s="8">
        <v>119.99</v>
      </c>
      <c r="F614" s="4">
        <v>56.14</v>
      </c>
      <c r="G614" s="1" t="s">
        <v>28</v>
      </c>
      <c r="H614" s="4" t="s">
        <v>96</v>
      </c>
      <c r="I614" s="4" t="s">
        <v>42</v>
      </c>
      <c r="J614" s="1" t="s">
        <v>58</v>
      </c>
      <c r="K614" s="4" t="s">
        <v>32</v>
      </c>
      <c r="L614" s="1" t="s">
        <v>589</v>
      </c>
      <c r="M614" s="4">
        <v>0.39</v>
      </c>
      <c r="N614" s="1" t="s">
        <v>34</v>
      </c>
      <c r="O614" s="4" t="s">
        <v>35</v>
      </c>
      <c r="P614" s="4" t="s">
        <v>166</v>
      </c>
      <c r="Q614" s="4" t="s">
        <v>1326</v>
      </c>
      <c r="R614" s="4">
        <v>35216</v>
      </c>
      <c r="S614" s="2">
        <v>42058</v>
      </c>
      <c r="T614" s="2">
        <v>42059</v>
      </c>
      <c r="U614" s="6">
        <v>-1197.0419999999999</v>
      </c>
      <c r="V614" s="4">
        <v>21</v>
      </c>
      <c r="W614" s="4">
        <v>2569.5700000000002</v>
      </c>
      <c r="X614" s="4">
        <v>87678</v>
      </c>
      <c r="Y614" s="4">
        <f>DataSheet!$E614-DataSheet!$D614</f>
        <v>119.97999999999999</v>
      </c>
      <c r="Z614" s="1" t="str">
        <f>_xlfn.IFS(Table_1[[#This Row],[Region]]="Central","Chris",Table_1[[#This Row],[Region]]="East","Erin",Table_1[[#This Row],[Region]]="South","Sam",Table_1[[#This Row],[Region]]="West","William")</f>
        <v>Sam</v>
      </c>
    </row>
    <row r="615" spans="1:26" ht="14.4" x14ac:dyDescent="0.3">
      <c r="A615" s="4">
        <v>2865</v>
      </c>
      <c r="B615" s="3" t="s">
        <v>1327</v>
      </c>
      <c r="C615" s="4" t="s">
        <v>27</v>
      </c>
      <c r="D615" s="4">
        <v>0.01</v>
      </c>
      <c r="E615" s="8">
        <v>13.79</v>
      </c>
      <c r="F615" s="4">
        <v>8.7799999999999994</v>
      </c>
      <c r="G615" s="1" t="s">
        <v>40</v>
      </c>
      <c r="H615" s="4" t="s">
        <v>96</v>
      </c>
      <c r="I615" s="4" t="s">
        <v>30</v>
      </c>
      <c r="J615" s="1" t="s">
        <v>128</v>
      </c>
      <c r="K615" s="4" t="s">
        <v>75</v>
      </c>
      <c r="L615" s="1" t="s">
        <v>1328</v>
      </c>
      <c r="M615" s="4">
        <v>0.43</v>
      </c>
      <c r="N615" s="1" t="s">
        <v>34</v>
      </c>
      <c r="O615" s="4" t="s">
        <v>54</v>
      </c>
      <c r="P615" s="4" t="s">
        <v>189</v>
      </c>
      <c r="Q615" s="4" t="s">
        <v>1329</v>
      </c>
      <c r="R615" s="4">
        <v>75460</v>
      </c>
      <c r="S615" s="2">
        <v>42058</v>
      </c>
      <c r="T615" s="2">
        <v>42060</v>
      </c>
      <c r="U615" s="6">
        <v>-36.770000000000003</v>
      </c>
      <c r="V615" s="4">
        <v>4</v>
      </c>
      <c r="W615" s="4">
        <v>56.68</v>
      </c>
      <c r="X615" s="4">
        <v>90871</v>
      </c>
      <c r="Y615" s="4">
        <f>DataSheet!$E615-DataSheet!$D615</f>
        <v>13.78</v>
      </c>
      <c r="Z615" s="1" t="str">
        <f>_xlfn.IFS(Table_1[[#This Row],[Region]]="Central","Chris",Table_1[[#This Row],[Region]]="East","Erin",Table_1[[#This Row],[Region]]="South","Sam",Table_1[[#This Row],[Region]]="West","William")</f>
        <v>Chris</v>
      </c>
    </row>
    <row r="616" spans="1:26" ht="14.4" x14ac:dyDescent="0.3">
      <c r="A616" s="4">
        <v>2865</v>
      </c>
      <c r="B616" s="3" t="s">
        <v>1327</v>
      </c>
      <c r="C616" s="4" t="s">
        <v>27</v>
      </c>
      <c r="D616" s="4">
        <v>0.04</v>
      </c>
      <c r="E616" s="8">
        <v>33.29</v>
      </c>
      <c r="F616" s="4">
        <v>8.74</v>
      </c>
      <c r="G616" s="1" t="s">
        <v>40</v>
      </c>
      <c r="H616" s="4" t="s">
        <v>96</v>
      </c>
      <c r="I616" s="4" t="s">
        <v>50</v>
      </c>
      <c r="J616" s="1" t="s">
        <v>80</v>
      </c>
      <c r="K616" s="4" t="s">
        <v>75</v>
      </c>
      <c r="L616" s="1" t="s">
        <v>1330</v>
      </c>
      <c r="M616" s="4">
        <v>0.61</v>
      </c>
      <c r="N616" s="1" t="s">
        <v>34</v>
      </c>
      <c r="O616" s="4" t="s">
        <v>54</v>
      </c>
      <c r="P616" s="4" t="s">
        <v>189</v>
      </c>
      <c r="Q616" s="4" t="s">
        <v>1329</v>
      </c>
      <c r="R616" s="4">
        <v>75460</v>
      </c>
      <c r="S616" s="2">
        <v>42058</v>
      </c>
      <c r="T616" s="2">
        <v>42059</v>
      </c>
      <c r="U616" s="6">
        <v>87.03</v>
      </c>
      <c r="V616" s="4">
        <v>8</v>
      </c>
      <c r="W616" s="4">
        <v>273.33999999999997</v>
      </c>
      <c r="X616" s="4">
        <v>90871</v>
      </c>
      <c r="Y616" s="4">
        <f>DataSheet!$E616-DataSheet!$D616</f>
        <v>33.25</v>
      </c>
      <c r="Z616" s="1" t="str">
        <f>_xlfn.IFS(Table_1[[#This Row],[Region]]="Central","Chris",Table_1[[#This Row],[Region]]="East","Erin",Table_1[[#This Row],[Region]]="South","Sam",Table_1[[#This Row],[Region]]="West","William")</f>
        <v>Chris</v>
      </c>
    </row>
    <row r="617" spans="1:26" ht="14.4" x14ac:dyDescent="0.3">
      <c r="A617" s="4">
        <v>508</v>
      </c>
      <c r="B617" s="3" t="s">
        <v>1331</v>
      </c>
      <c r="C617" s="4" t="s">
        <v>39</v>
      </c>
      <c r="D617" s="4">
        <v>0.01</v>
      </c>
      <c r="E617" s="8">
        <v>20.98</v>
      </c>
      <c r="F617" s="4">
        <v>53.03</v>
      </c>
      <c r="G617" s="1" t="s">
        <v>28</v>
      </c>
      <c r="H617" s="4" t="s">
        <v>96</v>
      </c>
      <c r="I617" s="4" t="s">
        <v>50</v>
      </c>
      <c r="J617" s="1" t="s">
        <v>80</v>
      </c>
      <c r="K617" s="4" t="s">
        <v>59</v>
      </c>
      <c r="L617" s="1" t="s">
        <v>1092</v>
      </c>
      <c r="M617" s="4">
        <v>0.78</v>
      </c>
      <c r="N617" s="1" t="s">
        <v>34</v>
      </c>
      <c r="O617" s="4" t="s">
        <v>35</v>
      </c>
      <c r="P617" s="4" t="s">
        <v>390</v>
      </c>
      <c r="Q617" s="4" t="s">
        <v>1332</v>
      </c>
      <c r="R617" s="4">
        <v>41011</v>
      </c>
      <c r="S617" s="2">
        <v>42058</v>
      </c>
      <c r="T617" s="2">
        <v>42058</v>
      </c>
      <c r="U617" s="6">
        <v>-282.08179999999999</v>
      </c>
      <c r="V617" s="4">
        <v>5</v>
      </c>
      <c r="W617" s="4">
        <v>123</v>
      </c>
      <c r="X617" s="4">
        <v>87356</v>
      </c>
      <c r="Y617" s="4">
        <f>DataSheet!$E617-DataSheet!$D617</f>
        <v>20.97</v>
      </c>
      <c r="Z617" s="1" t="str">
        <f>_xlfn.IFS(Table_1[[#This Row],[Region]]="Central","Chris",Table_1[[#This Row],[Region]]="East","Erin",Table_1[[#This Row],[Region]]="South","Sam",Table_1[[#This Row],[Region]]="West","William")</f>
        <v>Sam</v>
      </c>
    </row>
    <row r="618" spans="1:26" ht="14.4" x14ac:dyDescent="0.3">
      <c r="A618" s="4">
        <v>2892</v>
      </c>
      <c r="B618" s="3" t="s">
        <v>1333</v>
      </c>
      <c r="C618" s="4" t="s">
        <v>39</v>
      </c>
      <c r="D618" s="4">
        <v>0.1</v>
      </c>
      <c r="E618" s="8">
        <v>209.37</v>
      </c>
      <c r="F618" s="4">
        <v>69</v>
      </c>
      <c r="G618" s="1" t="s">
        <v>40</v>
      </c>
      <c r="H618" s="4" t="s">
        <v>41</v>
      </c>
      <c r="I618" s="4" t="s">
        <v>30</v>
      </c>
      <c r="J618" s="1" t="s">
        <v>31</v>
      </c>
      <c r="K618" s="4" t="s">
        <v>66</v>
      </c>
      <c r="L618" s="1" t="s">
        <v>1226</v>
      </c>
      <c r="M618" s="4">
        <v>0.79</v>
      </c>
      <c r="N618" s="1" t="s">
        <v>34</v>
      </c>
      <c r="O618" s="4" t="s">
        <v>54</v>
      </c>
      <c r="P618" s="4" t="s">
        <v>291</v>
      </c>
      <c r="Q618" s="4" t="s">
        <v>1334</v>
      </c>
      <c r="R618" s="4">
        <v>48154</v>
      </c>
      <c r="S618" s="2">
        <v>42058</v>
      </c>
      <c r="T618" s="2">
        <v>42060</v>
      </c>
      <c r="U618" s="6">
        <v>-165.59492040000001</v>
      </c>
      <c r="V618" s="4">
        <v>11</v>
      </c>
      <c r="W618" s="4">
        <v>2125.12</v>
      </c>
      <c r="X618" s="4">
        <v>90011</v>
      </c>
      <c r="Y618" s="4">
        <f>DataSheet!$E618-DataSheet!$D618</f>
        <v>209.27</v>
      </c>
      <c r="Z618" s="1" t="str">
        <f>_xlfn.IFS(Table_1[[#This Row],[Region]]="Central","Chris",Table_1[[#This Row],[Region]]="East","Erin",Table_1[[#This Row],[Region]]="South","Sam",Table_1[[#This Row],[Region]]="West","William")</f>
        <v>Chris</v>
      </c>
    </row>
    <row r="619" spans="1:26" ht="14.4" x14ac:dyDescent="0.3">
      <c r="A619" s="4">
        <v>2893</v>
      </c>
      <c r="B619" s="3" t="s">
        <v>1335</v>
      </c>
      <c r="C619" s="4" t="s">
        <v>39</v>
      </c>
      <c r="D619" s="4">
        <v>7.0000000000000007E-2</v>
      </c>
      <c r="E619" s="8">
        <v>4.9800000000000004</v>
      </c>
      <c r="F619" s="4">
        <v>4.7</v>
      </c>
      <c r="G619" s="1" t="s">
        <v>40</v>
      </c>
      <c r="H619" s="4" t="s">
        <v>41</v>
      </c>
      <c r="I619" s="4" t="s">
        <v>50</v>
      </c>
      <c r="J619" s="1" t="s">
        <v>90</v>
      </c>
      <c r="K619" s="4" t="s">
        <v>75</v>
      </c>
      <c r="L619" s="1" t="s">
        <v>1336</v>
      </c>
      <c r="M619" s="4">
        <v>0.38</v>
      </c>
      <c r="N619" s="1" t="s">
        <v>34</v>
      </c>
      <c r="O619" s="4" t="s">
        <v>54</v>
      </c>
      <c r="P619" s="4" t="s">
        <v>291</v>
      </c>
      <c r="Q619" s="4" t="s">
        <v>512</v>
      </c>
      <c r="R619" s="4">
        <v>48071</v>
      </c>
      <c r="S619" s="2">
        <v>42058</v>
      </c>
      <c r="T619" s="2">
        <v>42059</v>
      </c>
      <c r="U619" s="6">
        <v>-21.684000000000001</v>
      </c>
      <c r="V619" s="4">
        <v>9</v>
      </c>
      <c r="W619" s="4">
        <v>45.05</v>
      </c>
      <c r="X619" s="4">
        <v>90011</v>
      </c>
      <c r="Y619" s="4">
        <f>DataSheet!$E619-DataSheet!$D619</f>
        <v>4.91</v>
      </c>
      <c r="Z619" s="1" t="str">
        <f>_xlfn.IFS(Table_1[[#This Row],[Region]]="Central","Chris",Table_1[[#This Row],[Region]]="East","Erin",Table_1[[#This Row],[Region]]="South","Sam",Table_1[[#This Row],[Region]]="West","William")</f>
        <v>Chris</v>
      </c>
    </row>
    <row r="620" spans="1:26" ht="14.4" x14ac:dyDescent="0.3">
      <c r="A620" s="4">
        <v>247</v>
      </c>
      <c r="B620" s="3" t="s">
        <v>1337</v>
      </c>
      <c r="C620" s="4" t="s">
        <v>118</v>
      </c>
      <c r="D620" s="4">
        <v>0.02</v>
      </c>
      <c r="E620" s="8">
        <v>146.05000000000001</v>
      </c>
      <c r="F620" s="4">
        <v>80.2</v>
      </c>
      <c r="G620" s="1" t="s">
        <v>28</v>
      </c>
      <c r="H620" s="4" t="s">
        <v>96</v>
      </c>
      <c r="I620" s="4" t="s">
        <v>30</v>
      </c>
      <c r="J620" s="1" t="s">
        <v>31</v>
      </c>
      <c r="K620" s="4" t="s">
        <v>32</v>
      </c>
      <c r="L620" s="1" t="s">
        <v>973</v>
      </c>
      <c r="M620" s="4">
        <v>0.71</v>
      </c>
      <c r="N620" s="1" t="s">
        <v>34</v>
      </c>
      <c r="O620" s="4" t="s">
        <v>35</v>
      </c>
      <c r="P620" s="4" t="s">
        <v>402</v>
      </c>
      <c r="Q620" s="4" t="s">
        <v>1338</v>
      </c>
      <c r="R620" s="4">
        <v>37804</v>
      </c>
      <c r="S620" s="2">
        <v>42058</v>
      </c>
      <c r="T620" s="2">
        <v>42058</v>
      </c>
      <c r="U620" s="6">
        <v>-101.19199999999999</v>
      </c>
      <c r="V620" s="4">
        <v>5</v>
      </c>
      <c r="W620" s="4">
        <v>798.69</v>
      </c>
      <c r="X620" s="4">
        <v>89139</v>
      </c>
      <c r="Y620" s="4">
        <f>DataSheet!$E620-DataSheet!$D620</f>
        <v>146.03</v>
      </c>
      <c r="Z620" s="1" t="str">
        <f>_xlfn.IFS(Table_1[[#This Row],[Region]]="Central","Chris",Table_1[[#This Row],[Region]]="East","Erin",Table_1[[#This Row],[Region]]="South","Sam",Table_1[[#This Row],[Region]]="West","William")</f>
        <v>Sam</v>
      </c>
    </row>
    <row r="621" spans="1:26" ht="14.4" x14ac:dyDescent="0.3">
      <c r="A621" s="4">
        <v>247</v>
      </c>
      <c r="B621" s="3" t="s">
        <v>1337</v>
      </c>
      <c r="C621" s="4" t="s">
        <v>118</v>
      </c>
      <c r="D621" s="4">
        <v>0.06</v>
      </c>
      <c r="E621" s="8">
        <v>65.989999999999995</v>
      </c>
      <c r="F621" s="4">
        <v>5.92</v>
      </c>
      <c r="G621" s="1" t="s">
        <v>40</v>
      </c>
      <c r="H621" s="4" t="s">
        <v>96</v>
      </c>
      <c r="I621" s="4" t="s">
        <v>42</v>
      </c>
      <c r="J621" s="1" t="s">
        <v>137</v>
      </c>
      <c r="K621" s="4" t="s">
        <v>75</v>
      </c>
      <c r="L621" s="1" t="s">
        <v>266</v>
      </c>
      <c r="M621" s="4">
        <v>0.55000000000000004</v>
      </c>
      <c r="N621" s="1" t="s">
        <v>34</v>
      </c>
      <c r="O621" s="4" t="s">
        <v>35</v>
      </c>
      <c r="P621" s="4" t="s">
        <v>402</v>
      </c>
      <c r="Q621" s="4" t="s">
        <v>1338</v>
      </c>
      <c r="R621" s="4">
        <v>37804</v>
      </c>
      <c r="S621" s="2">
        <v>42058</v>
      </c>
      <c r="T621" s="2">
        <v>42059</v>
      </c>
      <c r="U621" s="6">
        <v>-3.3319999999999999</v>
      </c>
      <c r="V621" s="4">
        <v>14</v>
      </c>
      <c r="W621" s="4">
        <v>792.11</v>
      </c>
      <c r="X621" s="4">
        <v>89139</v>
      </c>
      <c r="Y621" s="4">
        <f>DataSheet!$E621-DataSheet!$D621</f>
        <v>65.929999999999993</v>
      </c>
      <c r="Z621" s="1" t="str">
        <f>_xlfn.IFS(Table_1[[#This Row],[Region]]="Central","Chris",Table_1[[#This Row],[Region]]="East","Erin",Table_1[[#This Row],[Region]]="South","Sam",Table_1[[#This Row],[Region]]="West","William")</f>
        <v>Sam</v>
      </c>
    </row>
    <row r="622" spans="1:26" ht="14.4" x14ac:dyDescent="0.3">
      <c r="A622" s="4">
        <v>1649</v>
      </c>
      <c r="B622" s="3" t="s">
        <v>1339</v>
      </c>
      <c r="C622" s="4" t="s">
        <v>27</v>
      </c>
      <c r="D622" s="4">
        <v>0.03</v>
      </c>
      <c r="E622" s="8">
        <v>48.58</v>
      </c>
      <c r="F622" s="4">
        <v>3.99</v>
      </c>
      <c r="G622" s="1" t="s">
        <v>89</v>
      </c>
      <c r="H622" s="4" t="s">
        <v>96</v>
      </c>
      <c r="I622" s="4" t="s">
        <v>50</v>
      </c>
      <c r="J622" s="1" t="s">
        <v>97</v>
      </c>
      <c r="K622" s="4" t="s">
        <v>75</v>
      </c>
      <c r="L622" s="1" t="s">
        <v>1340</v>
      </c>
      <c r="M622" s="4">
        <v>0.56000000000000005</v>
      </c>
      <c r="N622" s="1" t="s">
        <v>34</v>
      </c>
      <c r="O622" s="4" t="s">
        <v>113</v>
      </c>
      <c r="P622" s="4" t="s">
        <v>114</v>
      </c>
      <c r="Q622" s="4" t="s">
        <v>544</v>
      </c>
      <c r="R622" s="4">
        <v>11598</v>
      </c>
      <c r="S622" s="2">
        <v>42059</v>
      </c>
      <c r="T622" s="2">
        <v>42061</v>
      </c>
      <c r="U622" s="6">
        <v>100.1328</v>
      </c>
      <c r="V622" s="4">
        <v>3</v>
      </c>
      <c r="W622" s="4">
        <v>145.12</v>
      </c>
      <c r="X622" s="4">
        <v>91041</v>
      </c>
      <c r="Y622" s="4">
        <f>DataSheet!$E622-DataSheet!$D622</f>
        <v>48.55</v>
      </c>
      <c r="Z622" s="1" t="str">
        <f>_xlfn.IFS(Table_1[[#This Row],[Region]]="Central","Chris",Table_1[[#This Row],[Region]]="East","Erin",Table_1[[#This Row],[Region]]="South","Sam",Table_1[[#This Row],[Region]]="West","William")</f>
        <v>Erin</v>
      </c>
    </row>
    <row r="623" spans="1:26" ht="14.4" x14ac:dyDescent="0.3">
      <c r="A623" s="4">
        <v>1894</v>
      </c>
      <c r="B623" s="3" t="s">
        <v>1341</v>
      </c>
      <c r="C623" s="4" t="s">
        <v>27</v>
      </c>
      <c r="D623" s="4">
        <v>0</v>
      </c>
      <c r="E623" s="8">
        <v>300.98</v>
      </c>
      <c r="F623" s="4">
        <v>164.73</v>
      </c>
      <c r="G623" s="1" t="s">
        <v>28</v>
      </c>
      <c r="H623" s="4" t="s">
        <v>73</v>
      </c>
      <c r="I623" s="4" t="s">
        <v>30</v>
      </c>
      <c r="J623" s="1" t="s">
        <v>111</v>
      </c>
      <c r="K623" s="4" t="s">
        <v>59</v>
      </c>
      <c r="L623" s="1" t="s">
        <v>1342</v>
      </c>
      <c r="M623" s="4">
        <v>0.56000000000000005</v>
      </c>
      <c r="N623" s="1" t="s">
        <v>34</v>
      </c>
      <c r="O623" s="4" t="s">
        <v>54</v>
      </c>
      <c r="P623" s="4" t="s">
        <v>359</v>
      </c>
      <c r="Q623" s="4" t="s">
        <v>1343</v>
      </c>
      <c r="R623" s="4">
        <v>54915</v>
      </c>
      <c r="S623" s="2">
        <v>42059</v>
      </c>
      <c r="T623" s="2">
        <v>42060</v>
      </c>
      <c r="U623" s="6">
        <v>2653.2914999999998</v>
      </c>
      <c r="V623" s="4">
        <v>12</v>
      </c>
      <c r="W623" s="4">
        <v>3845.35</v>
      </c>
      <c r="X623" s="4">
        <v>91261</v>
      </c>
      <c r="Y623" s="4">
        <f>DataSheet!$E623-DataSheet!$D623</f>
        <v>300.98</v>
      </c>
      <c r="Z623" s="1" t="str">
        <f>_xlfn.IFS(Table_1[[#This Row],[Region]]="Central","Chris",Table_1[[#This Row],[Region]]="East","Erin",Table_1[[#This Row],[Region]]="South","Sam",Table_1[[#This Row],[Region]]="West","William")</f>
        <v>Chris</v>
      </c>
    </row>
    <row r="624" spans="1:26" ht="14.4" x14ac:dyDescent="0.3">
      <c r="A624" s="4">
        <v>1894</v>
      </c>
      <c r="B624" s="3" t="s">
        <v>1341</v>
      </c>
      <c r="C624" s="4" t="s">
        <v>27</v>
      </c>
      <c r="D624" s="4">
        <v>0.09</v>
      </c>
      <c r="E624" s="8">
        <v>2.94</v>
      </c>
      <c r="F624" s="4">
        <v>0.96</v>
      </c>
      <c r="G624" s="1" t="s">
        <v>40</v>
      </c>
      <c r="H624" s="4" t="s">
        <v>73</v>
      </c>
      <c r="I624" s="4" t="s">
        <v>50</v>
      </c>
      <c r="J624" s="1" t="s">
        <v>51</v>
      </c>
      <c r="K624" s="4" t="s">
        <v>52</v>
      </c>
      <c r="L624" s="1" t="s">
        <v>831</v>
      </c>
      <c r="M624" s="4">
        <v>0.57999999999999996</v>
      </c>
      <c r="N624" s="1" t="s">
        <v>34</v>
      </c>
      <c r="O624" s="4" t="s">
        <v>54</v>
      </c>
      <c r="P624" s="4" t="s">
        <v>359</v>
      </c>
      <c r="Q624" s="4" t="s">
        <v>1343</v>
      </c>
      <c r="R624" s="4">
        <v>54915</v>
      </c>
      <c r="S624" s="2">
        <v>42059</v>
      </c>
      <c r="T624" s="2">
        <v>42061</v>
      </c>
      <c r="U624" s="6">
        <v>-1.84</v>
      </c>
      <c r="V624" s="4">
        <v>1</v>
      </c>
      <c r="W624" s="4">
        <v>3.77</v>
      </c>
      <c r="X624" s="4">
        <v>91261</v>
      </c>
      <c r="Y624" s="4">
        <f>DataSheet!$E624-DataSheet!$D624</f>
        <v>2.85</v>
      </c>
      <c r="Z624" s="1" t="str">
        <f>_xlfn.IFS(Table_1[[#This Row],[Region]]="Central","Chris",Table_1[[#This Row],[Region]]="East","Erin",Table_1[[#This Row],[Region]]="South","Sam",Table_1[[#This Row],[Region]]="West","William")</f>
        <v>Chris</v>
      </c>
    </row>
    <row r="625" spans="1:26" ht="14.4" x14ac:dyDescent="0.3">
      <c r="A625" s="4">
        <v>1919</v>
      </c>
      <c r="B625" s="3" t="s">
        <v>1344</v>
      </c>
      <c r="C625" s="4" t="s">
        <v>39</v>
      </c>
      <c r="D625" s="4">
        <v>0</v>
      </c>
      <c r="E625" s="8">
        <v>195.99</v>
      </c>
      <c r="F625" s="4">
        <v>8.99</v>
      </c>
      <c r="G625" s="1" t="s">
        <v>40</v>
      </c>
      <c r="H625" s="4" t="s">
        <v>73</v>
      </c>
      <c r="I625" s="4" t="s">
        <v>42</v>
      </c>
      <c r="J625" s="1" t="s">
        <v>137</v>
      </c>
      <c r="K625" s="4" t="s">
        <v>75</v>
      </c>
      <c r="L625" s="1" t="s">
        <v>1345</v>
      </c>
      <c r="M625" s="4">
        <v>0.6</v>
      </c>
      <c r="N625" s="1" t="s">
        <v>34</v>
      </c>
      <c r="O625" s="4" t="s">
        <v>35</v>
      </c>
      <c r="P625" s="4" t="s">
        <v>46</v>
      </c>
      <c r="Q625" s="4" t="s">
        <v>1346</v>
      </c>
      <c r="R625" s="4">
        <v>71603</v>
      </c>
      <c r="S625" s="2">
        <v>42059</v>
      </c>
      <c r="T625" s="2">
        <v>42060</v>
      </c>
      <c r="U625" s="6">
        <v>114.88200000000001</v>
      </c>
      <c r="V625" s="4">
        <v>5</v>
      </c>
      <c r="W625" s="4">
        <v>882.93</v>
      </c>
      <c r="X625" s="4">
        <v>85896</v>
      </c>
      <c r="Y625" s="4">
        <f>DataSheet!$E625-DataSheet!$D625</f>
        <v>195.99</v>
      </c>
      <c r="Z625" s="1" t="str">
        <f>_xlfn.IFS(Table_1[[#This Row],[Region]]="Central","Chris",Table_1[[#This Row],[Region]]="East","Erin",Table_1[[#This Row],[Region]]="South","Sam",Table_1[[#This Row],[Region]]="West","William")</f>
        <v>Sam</v>
      </c>
    </row>
    <row r="626" spans="1:26" ht="14.4" x14ac:dyDescent="0.3">
      <c r="A626" s="4">
        <v>1127</v>
      </c>
      <c r="B626" s="3" t="s">
        <v>1347</v>
      </c>
      <c r="C626" s="4" t="s">
        <v>118</v>
      </c>
      <c r="D626" s="4">
        <v>0.02</v>
      </c>
      <c r="E626" s="8">
        <v>4.0599999999999996</v>
      </c>
      <c r="F626" s="4">
        <v>6.89</v>
      </c>
      <c r="G626" s="1" t="s">
        <v>40</v>
      </c>
      <c r="H626" s="4" t="s">
        <v>41</v>
      </c>
      <c r="I626" s="4" t="s">
        <v>50</v>
      </c>
      <c r="J626" s="1" t="s">
        <v>97</v>
      </c>
      <c r="K626" s="4" t="s">
        <v>75</v>
      </c>
      <c r="L626" s="1" t="s">
        <v>1273</v>
      </c>
      <c r="M626" s="4">
        <v>0.6</v>
      </c>
      <c r="N626" s="1" t="s">
        <v>34</v>
      </c>
      <c r="O626" s="4" t="s">
        <v>54</v>
      </c>
      <c r="P626" s="4" t="s">
        <v>189</v>
      </c>
      <c r="Q626" s="4" t="s">
        <v>1348</v>
      </c>
      <c r="R626" s="4">
        <v>78852</v>
      </c>
      <c r="S626" s="2">
        <v>42059</v>
      </c>
      <c r="T626" s="2">
        <v>42061</v>
      </c>
      <c r="U626" s="6">
        <v>-93.735200000000006</v>
      </c>
      <c r="V626" s="4">
        <v>16</v>
      </c>
      <c r="W626" s="4">
        <v>66.81</v>
      </c>
      <c r="X626" s="4">
        <v>87221</v>
      </c>
      <c r="Y626" s="4">
        <f>DataSheet!$E626-DataSheet!$D626</f>
        <v>4.04</v>
      </c>
      <c r="Z626" s="1" t="str">
        <f>_xlfn.IFS(Table_1[[#This Row],[Region]]="Central","Chris",Table_1[[#This Row],[Region]]="East","Erin",Table_1[[#This Row],[Region]]="South","Sam",Table_1[[#This Row],[Region]]="West","William")</f>
        <v>Chris</v>
      </c>
    </row>
    <row r="627" spans="1:26" ht="14.4" x14ac:dyDescent="0.3">
      <c r="A627" s="4">
        <v>961</v>
      </c>
      <c r="B627" s="3" t="s">
        <v>1349</v>
      </c>
      <c r="C627" s="4" t="s">
        <v>72</v>
      </c>
      <c r="D627" s="4">
        <v>0.05</v>
      </c>
      <c r="E627" s="8">
        <v>124.49</v>
      </c>
      <c r="F627" s="4">
        <v>51.94</v>
      </c>
      <c r="G627" s="1" t="s">
        <v>28</v>
      </c>
      <c r="H627" s="4" t="s">
        <v>73</v>
      </c>
      <c r="I627" s="4" t="s">
        <v>30</v>
      </c>
      <c r="J627" s="1" t="s">
        <v>31</v>
      </c>
      <c r="K627" s="4" t="s">
        <v>32</v>
      </c>
      <c r="L627" s="1" t="s">
        <v>1151</v>
      </c>
      <c r="M627" s="4">
        <v>0.63</v>
      </c>
      <c r="N627" s="1" t="s">
        <v>34</v>
      </c>
      <c r="O627" s="4" t="s">
        <v>61</v>
      </c>
      <c r="P627" s="4" t="s">
        <v>92</v>
      </c>
      <c r="Q627" s="4" t="s">
        <v>1350</v>
      </c>
      <c r="R627" s="4">
        <v>94061</v>
      </c>
      <c r="S627" s="2">
        <v>42059</v>
      </c>
      <c r="T627" s="2">
        <v>42059</v>
      </c>
      <c r="U627" s="6">
        <v>-44.163600000000002</v>
      </c>
      <c r="V627" s="4">
        <v>1</v>
      </c>
      <c r="W627" s="4">
        <v>120.12</v>
      </c>
      <c r="X627" s="4">
        <v>89402</v>
      </c>
      <c r="Y627" s="4">
        <f>DataSheet!$E627-DataSheet!$D627</f>
        <v>124.44</v>
      </c>
      <c r="Z627" s="1" t="str">
        <f>_xlfn.IFS(Table_1[[#This Row],[Region]]="Central","Chris",Table_1[[#This Row],[Region]]="East","Erin",Table_1[[#This Row],[Region]]="South","Sam",Table_1[[#This Row],[Region]]="West","William")</f>
        <v>William</v>
      </c>
    </row>
    <row r="628" spans="1:26" ht="14.4" x14ac:dyDescent="0.3">
      <c r="A628" s="4">
        <v>2398</v>
      </c>
      <c r="B628" s="3" t="s">
        <v>1351</v>
      </c>
      <c r="C628" s="4" t="s">
        <v>72</v>
      </c>
      <c r="D628" s="4">
        <v>0.03</v>
      </c>
      <c r="E628" s="8">
        <v>7.64</v>
      </c>
      <c r="F628" s="4">
        <v>5.83</v>
      </c>
      <c r="G628" s="1" t="s">
        <v>40</v>
      </c>
      <c r="H628" s="4" t="s">
        <v>96</v>
      </c>
      <c r="I628" s="4" t="s">
        <v>50</v>
      </c>
      <c r="J628" s="1" t="s">
        <v>90</v>
      </c>
      <c r="K628" s="4" t="s">
        <v>52</v>
      </c>
      <c r="L628" s="1" t="s">
        <v>234</v>
      </c>
      <c r="M628" s="4">
        <v>0.36</v>
      </c>
      <c r="N628" s="1" t="s">
        <v>34</v>
      </c>
      <c r="O628" s="4" t="s">
        <v>54</v>
      </c>
      <c r="P628" s="4" t="s">
        <v>105</v>
      </c>
      <c r="Q628" s="4" t="s">
        <v>1352</v>
      </c>
      <c r="R628" s="4">
        <v>60103</v>
      </c>
      <c r="S628" s="2">
        <v>42059</v>
      </c>
      <c r="T628" s="2">
        <v>42061</v>
      </c>
      <c r="U628" s="6">
        <v>-15.090400000000001</v>
      </c>
      <c r="V628" s="4">
        <v>12</v>
      </c>
      <c r="W628" s="4">
        <v>96.86</v>
      </c>
      <c r="X628" s="4">
        <v>86373</v>
      </c>
      <c r="Y628" s="4">
        <f>DataSheet!$E628-DataSheet!$D628</f>
        <v>7.6099999999999994</v>
      </c>
      <c r="Z628" s="1" t="str">
        <f>_xlfn.IFS(Table_1[[#This Row],[Region]]="Central","Chris",Table_1[[#This Row],[Region]]="East","Erin",Table_1[[#This Row],[Region]]="South","Sam",Table_1[[#This Row],[Region]]="West","William")</f>
        <v>Chris</v>
      </c>
    </row>
    <row r="629" spans="1:26" ht="14.4" x14ac:dyDescent="0.3">
      <c r="A629" s="4">
        <v>1193</v>
      </c>
      <c r="B629" s="3" t="s">
        <v>1353</v>
      </c>
      <c r="C629" s="4" t="s">
        <v>39</v>
      </c>
      <c r="D629" s="4">
        <v>0.05</v>
      </c>
      <c r="E629" s="8">
        <v>52.4</v>
      </c>
      <c r="F629" s="4">
        <v>16.11</v>
      </c>
      <c r="G629" s="1" t="s">
        <v>40</v>
      </c>
      <c r="H629" s="4" t="s">
        <v>41</v>
      </c>
      <c r="I629" s="4" t="s">
        <v>50</v>
      </c>
      <c r="J629" s="1" t="s">
        <v>74</v>
      </c>
      <c r="K629" s="4" t="s">
        <v>75</v>
      </c>
      <c r="L629" s="1" t="s">
        <v>1354</v>
      </c>
      <c r="M629" s="4">
        <v>0.39</v>
      </c>
      <c r="N629" s="1" t="s">
        <v>34</v>
      </c>
      <c r="O629" s="4" t="s">
        <v>113</v>
      </c>
      <c r="P629" s="4" t="s">
        <v>376</v>
      </c>
      <c r="Q629" s="4" t="s">
        <v>68</v>
      </c>
      <c r="R629" s="4">
        <v>20016</v>
      </c>
      <c r="S629" s="2">
        <v>42060</v>
      </c>
      <c r="T629" s="2">
        <v>42062</v>
      </c>
      <c r="U629" s="6">
        <v>592.52650000000006</v>
      </c>
      <c r="V629" s="4">
        <v>85</v>
      </c>
      <c r="W629" s="4">
        <v>4556.63</v>
      </c>
      <c r="X629" s="4">
        <v>29350</v>
      </c>
      <c r="Y629" s="4">
        <f>DataSheet!$E629-DataSheet!$D629</f>
        <v>52.35</v>
      </c>
      <c r="Z629" s="1" t="str">
        <f>_xlfn.IFS(Table_1[[#This Row],[Region]]="Central","Chris",Table_1[[#This Row],[Region]]="East","Erin",Table_1[[#This Row],[Region]]="South","Sam",Table_1[[#This Row],[Region]]="West","William")</f>
        <v>Erin</v>
      </c>
    </row>
    <row r="630" spans="1:26" ht="14.4" x14ac:dyDescent="0.3">
      <c r="A630" s="4">
        <v>1193</v>
      </c>
      <c r="B630" s="3" t="s">
        <v>1353</v>
      </c>
      <c r="C630" s="4" t="s">
        <v>39</v>
      </c>
      <c r="D630" s="4">
        <v>0.05</v>
      </c>
      <c r="E630" s="8">
        <v>36.549999999999997</v>
      </c>
      <c r="F630" s="4">
        <v>13.89</v>
      </c>
      <c r="G630" s="1" t="s">
        <v>89</v>
      </c>
      <c r="H630" s="4" t="s">
        <v>41</v>
      </c>
      <c r="I630" s="4" t="s">
        <v>50</v>
      </c>
      <c r="J630" s="1" t="s">
        <v>51</v>
      </c>
      <c r="K630" s="4" t="s">
        <v>52</v>
      </c>
      <c r="L630" s="1" t="s">
        <v>1355</v>
      </c>
      <c r="M630" s="4">
        <v>0.41</v>
      </c>
      <c r="N630" s="1" t="s">
        <v>34</v>
      </c>
      <c r="O630" s="4" t="s">
        <v>113</v>
      </c>
      <c r="P630" s="4" t="s">
        <v>376</v>
      </c>
      <c r="Q630" s="4" t="s">
        <v>68</v>
      </c>
      <c r="R630" s="4">
        <v>20016</v>
      </c>
      <c r="S630" s="2">
        <v>42060</v>
      </c>
      <c r="T630" s="2">
        <v>42061</v>
      </c>
      <c r="U630" s="6">
        <v>232.8</v>
      </c>
      <c r="V630" s="4">
        <v>83</v>
      </c>
      <c r="W630" s="4">
        <v>2948.61</v>
      </c>
      <c r="X630" s="4">
        <v>29350</v>
      </c>
      <c r="Y630" s="4">
        <f>DataSheet!$E630-DataSheet!$D630</f>
        <v>36.5</v>
      </c>
      <c r="Z630" s="1" t="str">
        <f>_xlfn.IFS(Table_1[[#This Row],[Region]]="Central","Chris",Table_1[[#This Row],[Region]]="East","Erin",Table_1[[#This Row],[Region]]="South","Sam",Table_1[[#This Row],[Region]]="West","William")</f>
        <v>Erin</v>
      </c>
    </row>
    <row r="631" spans="1:26" ht="14.4" x14ac:dyDescent="0.3">
      <c r="A631" s="4">
        <v>1199</v>
      </c>
      <c r="B631" s="3" t="s">
        <v>1356</v>
      </c>
      <c r="C631" s="4" t="s">
        <v>39</v>
      </c>
      <c r="D631" s="4">
        <v>0.1</v>
      </c>
      <c r="E631" s="8">
        <v>15.14</v>
      </c>
      <c r="F631" s="4">
        <v>4.53</v>
      </c>
      <c r="G631" s="1" t="s">
        <v>40</v>
      </c>
      <c r="H631" s="4" t="s">
        <v>41</v>
      </c>
      <c r="I631" s="4" t="s">
        <v>50</v>
      </c>
      <c r="J631" s="1" t="s">
        <v>80</v>
      </c>
      <c r="K631" s="4" t="s">
        <v>75</v>
      </c>
      <c r="L631" s="1" t="s">
        <v>1357</v>
      </c>
      <c r="M631" s="4">
        <v>0.81</v>
      </c>
      <c r="N631" s="1" t="s">
        <v>34</v>
      </c>
      <c r="O631" s="4" t="s">
        <v>113</v>
      </c>
      <c r="P631" s="4" t="s">
        <v>1358</v>
      </c>
      <c r="Q631" s="4" t="s">
        <v>1359</v>
      </c>
      <c r="R631" s="4">
        <v>3060</v>
      </c>
      <c r="S631" s="2">
        <v>42060</v>
      </c>
      <c r="T631" s="2">
        <v>42063</v>
      </c>
      <c r="U631" s="6">
        <v>-24.897600000000001</v>
      </c>
      <c r="V631" s="4">
        <v>5</v>
      </c>
      <c r="W631" s="4">
        <v>75.17</v>
      </c>
      <c r="X631" s="4">
        <v>87585</v>
      </c>
      <c r="Y631" s="4">
        <f>DataSheet!$E631-DataSheet!$D631</f>
        <v>15.040000000000001</v>
      </c>
      <c r="Z631" s="1" t="str">
        <f>_xlfn.IFS(Table_1[[#This Row],[Region]]="Central","Chris",Table_1[[#This Row],[Region]]="East","Erin",Table_1[[#This Row],[Region]]="South","Sam",Table_1[[#This Row],[Region]]="West","William")</f>
        <v>Erin</v>
      </c>
    </row>
    <row r="632" spans="1:26" ht="14.4" x14ac:dyDescent="0.3">
      <c r="A632" s="4">
        <v>1200</v>
      </c>
      <c r="B632" s="3" t="s">
        <v>1360</v>
      </c>
      <c r="C632" s="4" t="s">
        <v>39</v>
      </c>
      <c r="D632" s="4">
        <v>0.05</v>
      </c>
      <c r="E632" s="8">
        <v>52.4</v>
      </c>
      <c r="F632" s="4">
        <v>16.11</v>
      </c>
      <c r="G632" s="1" t="s">
        <v>40</v>
      </c>
      <c r="H632" s="4" t="s">
        <v>41</v>
      </c>
      <c r="I632" s="4" t="s">
        <v>50</v>
      </c>
      <c r="J632" s="1" t="s">
        <v>74</v>
      </c>
      <c r="K632" s="4" t="s">
        <v>75</v>
      </c>
      <c r="L632" s="1" t="s">
        <v>1354</v>
      </c>
      <c r="M632" s="4">
        <v>0.39</v>
      </c>
      <c r="N632" s="1" t="s">
        <v>34</v>
      </c>
      <c r="O632" s="4" t="s">
        <v>113</v>
      </c>
      <c r="P632" s="4" t="s">
        <v>399</v>
      </c>
      <c r="Q632" s="4" t="s">
        <v>1361</v>
      </c>
      <c r="R632" s="4">
        <v>7407</v>
      </c>
      <c r="S632" s="2">
        <v>42060</v>
      </c>
      <c r="T632" s="2">
        <v>42062</v>
      </c>
      <c r="U632" s="6">
        <v>776.77440000000001</v>
      </c>
      <c r="V632" s="4">
        <v>21</v>
      </c>
      <c r="W632" s="4">
        <v>1125.76</v>
      </c>
      <c r="X632" s="4">
        <v>87585</v>
      </c>
      <c r="Y632" s="4">
        <f>DataSheet!$E632-DataSheet!$D632</f>
        <v>52.35</v>
      </c>
      <c r="Z632" s="1" t="str">
        <f>_xlfn.IFS(Table_1[[#This Row],[Region]]="Central","Chris",Table_1[[#This Row],[Region]]="East","Erin",Table_1[[#This Row],[Region]]="South","Sam",Table_1[[#This Row],[Region]]="West","William")</f>
        <v>Erin</v>
      </c>
    </row>
    <row r="633" spans="1:26" ht="14.4" x14ac:dyDescent="0.3">
      <c r="A633" s="4">
        <v>1202</v>
      </c>
      <c r="B633" s="3" t="s">
        <v>1362</v>
      </c>
      <c r="C633" s="4" t="s">
        <v>39</v>
      </c>
      <c r="D633" s="4">
        <v>0.05</v>
      </c>
      <c r="E633" s="8">
        <v>36.549999999999997</v>
      </c>
      <c r="F633" s="4">
        <v>13.89</v>
      </c>
      <c r="G633" s="1" t="s">
        <v>89</v>
      </c>
      <c r="H633" s="4" t="s">
        <v>41</v>
      </c>
      <c r="I633" s="4" t="s">
        <v>50</v>
      </c>
      <c r="J633" s="1" t="s">
        <v>51</v>
      </c>
      <c r="K633" s="4" t="s">
        <v>52</v>
      </c>
      <c r="L633" s="1" t="s">
        <v>1355</v>
      </c>
      <c r="M633" s="4">
        <v>0.41</v>
      </c>
      <c r="N633" s="1" t="s">
        <v>34</v>
      </c>
      <c r="O633" s="4" t="s">
        <v>113</v>
      </c>
      <c r="P633" s="4" t="s">
        <v>399</v>
      </c>
      <c r="Q633" s="4" t="s">
        <v>1363</v>
      </c>
      <c r="R633" s="4">
        <v>7079</v>
      </c>
      <c r="S633" s="2">
        <v>42060</v>
      </c>
      <c r="T633" s="2">
        <v>42061</v>
      </c>
      <c r="U633" s="6">
        <v>344.54399999999998</v>
      </c>
      <c r="V633" s="4">
        <v>21</v>
      </c>
      <c r="W633" s="4">
        <v>746.03</v>
      </c>
      <c r="X633" s="4">
        <v>87585</v>
      </c>
      <c r="Y633" s="4">
        <f>DataSheet!$E633-DataSheet!$D633</f>
        <v>36.5</v>
      </c>
      <c r="Z633" s="1" t="str">
        <f>_xlfn.IFS(Table_1[[#This Row],[Region]]="Central","Chris",Table_1[[#This Row],[Region]]="East","Erin",Table_1[[#This Row],[Region]]="South","Sam",Table_1[[#This Row],[Region]]="West","William")</f>
        <v>Erin</v>
      </c>
    </row>
    <row r="634" spans="1:26" ht="14.4" x14ac:dyDescent="0.3">
      <c r="A634" s="4">
        <v>2361</v>
      </c>
      <c r="B634" s="3" t="s">
        <v>1364</v>
      </c>
      <c r="C634" s="4" t="s">
        <v>39</v>
      </c>
      <c r="D634" s="4">
        <v>0.06</v>
      </c>
      <c r="E634" s="8">
        <v>8.33</v>
      </c>
      <c r="F634" s="4">
        <v>1.99</v>
      </c>
      <c r="G634" s="1" t="s">
        <v>40</v>
      </c>
      <c r="H634" s="4" t="s">
        <v>96</v>
      </c>
      <c r="I634" s="4" t="s">
        <v>42</v>
      </c>
      <c r="J634" s="1" t="s">
        <v>43</v>
      </c>
      <c r="K634" s="4" t="s">
        <v>44</v>
      </c>
      <c r="L634" s="1" t="s">
        <v>1176</v>
      </c>
      <c r="M634" s="4">
        <v>0.52</v>
      </c>
      <c r="N634" s="1" t="s">
        <v>34</v>
      </c>
      <c r="O634" s="4" t="s">
        <v>35</v>
      </c>
      <c r="P634" s="4" t="s">
        <v>125</v>
      </c>
      <c r="Q634" s="4" t="s">
        <v>1365</v>
      </c>
      <c r="R634" s="4">
        <v>32259</v>
      </c>
      <c r="S634" s="2">
        <v>42060</v>
      </c>
      <c r="T634" s="2">
        <v>42061</v>
      </c>
      <c r="U634" s="6">
        <v>-344.82</v>
      </c>
      <c r="V634" s="4">
        <v>1</v>
      </c>
      <c r="W634" s="4">
        <v>8.49</v>
      </c>
      <c r="X634" s="4">
        <v>88266</v>
      </c>
      <c r="Y634" s="4">
        <f>DataSheet!$E634-DataSheet!$D634</f>
        <v>8.27</v>
      </c>
      <c r="Z634" s="1" t="str">
        <f>_xlfn.IFS(Table_1[[#This Row],[Region]]="Central","Chris",Table_1[[#This Row],[Region]]="East","Erin",Table_1[[#This Row],[Region]]="South","Sam",Table_1[[#This Row],[Region]]="West","William")</f>
        <v>Sam</v>
      </c>
    </row>
    <row r="635" spans="1:26" ht="14.4" x14ac:dyDescent="0.3">
      <c r="A635" s="4">
        <v>851</v>
      </c>
      <c r="B635" s="3" t="s">
        <v>1366</v>
      </c>
      <c r="C635" s="4" t="s">
        <v>49</v>
      </c>
      <c r="D635" s="4">
        <v>0.1</v>
      </c>
      <c r="E635" s="8">
        <v>50.98</v>
      </c>
      <c r="F635" s="4">
        <v>22.24</v>
      </c>
      <c r="G635" s="1" t="s">
        <v>40</v>
      </c>
      <c r="H635" s="4" t="s">
        <v>96</v>
      </c>
      <c r="I635" s="4" t="s">
        <v>30</v>
      </c>
      <c r="J635" s="1" t="s">
        <v>128</v>
      </c>
      <c r="K635" s="4" t="s">
        <v>66</v>
      </c>
      <c r="L635" s="1" t="s">
        <v>1367</v>
      </c>
      <c r="M635" s="4">
        <v>0.55000000000000004</v>
      </c>
      <c r="N635" s="1" t="s">
        <v>34</v>
      </c>
      <c r="O635" s="4" t="s">
        <v>61</v>
      </c>
      <c r="P635" s="4" t="s">
        <v>92</v>
      </c>
      <c r="Q635" s="4" t="s">
        <v>1368</v>
      </c>
      <c r="R635" s="4">
        <v>91745</v>
      </c>
      <c r="S635" s="2">
        <v>42060</v>
      </c>
      <c r="T635" s="2">
        <v>42062</v>
      </c>
      <c r="U635" s="6">
        <v>98.12</v>
      </c>
      <c r="V635" s="4">
        <v>6</v>
      </c>
      <c r="W635" s="4">
        <v>300.63</v>
      </c>
      <c r="X635" s="4">
        <v>88568</v>
      </c>
      <c r="Y635" s="4">
        <f>DataSheet!$E635-DataSheet!$D635</f>
        <v>50.879999999999995</v>
      </c>
      <c r="Z635" s="1" t="str">
        <f>_xlfn.IFS(Table_1[[#This Row],[Region]]="Central","Chris",Table_1[[#This Row],[Region]]="East","Erin",Table_1[[#This Row],[Region]]="South","Sam",Table_1[[#This Row],[Region]]="West","William")</f>
        <v>William</v>
      </c>
    </row>
    <row r="636" spans="1:26" ht="14.4" x14ac:dyDescent="0.3">
      <c r="A636" s="4">
        <v>2980</v>
      </c>
      <c r="B636" s="3" t="s">
        <v>823</v>
      </c>
      <c r="C636" s="4" t="s">
        <v>118</v>
      </c>
      <c r="D636" s="4">
        <v>7.0000000000000007E-2</v>
      </c>
      <c r="E636" s="8">
        <v>2.61</v>
      </c>
      <c r="F636" s="4">
        <v>0.5</v>
      </c>
      <c r="G636" s="1" t="s">
        <v>40</v>
      </c>
      <c r="H636" s="4" t="s">
        <v>96</v>
      </c>
      <c r="I636" s="4" t="s">
        <v>50</v>
      </c>
      <c r="J636" s="1" t="s">
        <v>154</v>
      </c>
      <c r="K636" s="4" t="s">
        <v>75</v>
      </c>
      <c r="L636" s="1" t="s">
        <v>1369</v>
      </c>
      <c r="M636" s="4">
        <v>0.39</v>
      </c>
      <c r="N636" s="1" t="s">
        <v>34</v>
      </c>
      <c r="O636" s="4" t="s">
        <v>113</v>
      </c>
      <c r="P636" s="4" t="s">
        <v>319</v>
      </c>
      <c r="Q636" s="4" t="s">
        <v>825</v>
      </c>
      <c r="R636" s="4">
        <v>44870</v>
      </c>
      <c r="S636" s="2">
        <v>42060</v>
      </c>
      <c r="T636" s="2">
        <v>42062</v>
      </c>
      <c r="U636" s="6">
        <v>10.798500000000001</v>
      </c>
      <c r="V636" s="4">
        <v>6</v>
      </c>
      <c r="W636" s="4">
        <v>15.65</v>
      </c>
      <c r="X636" s="4">
        <v>86547</v>
      </c>
      <c r="Y636" s="4">
        <f>DataSheet!$E636-DataSheet!$D636</f>
        <v>2.54</v>
      </c>
      <c r="Z636" s="1" t="str">
        <f>_xlfn.IFS(Table_1[[#This Row],[Region]]="Central","Chris",Table_1[[#This Row],[Region]]="East","Erin",Table_1[[#This Row],[Region]]="South","Sam",Table_1[[#This Row],[Region]]="West","William")</f>
        <v>Erin</v>
      </c>
    </row>
    <row r="637" spans="1:26" ht="14.4" x14ac:dyDescent="0.3">
      <c r="A637" s="4">
        <v>868</v>
      </c>
      <c r="B637" s="3" t="s">
        <v>1370</v>
      </c>
      <c r="C637" s="4" t="s">
        <v>72</v>
      </c>
      <c r="D637" s="4">
        <v>0.04</v>
      </c>
      <c r="E637" s="8">
        <v>29.18</v>
      </c>
      <c r="F637" s="4">
        <v>8.5500000000000007</v>
      </c>
      <c r="G637" s="1" t="s">
        <v>89</v>
      </c>
      <c r="H637" s="4" t="s">
        <v>96</v>
      </c>
      <c r="I637" s="4" t="s">
        <v>30</v>
      </c>
      <c r="J637" s="1" t="s">
        <v>128</v>
      </c>
      <c r="K637" s="4" t="s">
        <v>75</v>
      </c>
      <c r="L637" s="1" t="s">
        <v>1371</v>
      </c>
      <c r="M637" s="4">
        <v>0.42</v>
      </c>
      <c r="N637" s="1" t="s">
        <v>34</v>
      </c>
      <c r="O637" s="4" t="s">
        <v>54</v>
      </c>
      <c r="P637" s="4" t="s">
        <v>86</v>
      </c>
      <c r="Q637" s="4" t="s">
        <v>1372</v>
      </c>
      <c r="R637" s="4">
        <v>55126</v>
      </c>
      <c r="S637" s="2">
        <v>42060</v>
      </c>
      <c r="T637" s="2">
        <v>42062</v>
      </c>
      <c r="U637" s="6">
        <v>201.7353</v>
      </c>
      <c r="V637" s="4">
        <v>10</v>
      </c>
      <c r="W637" s="4">
        <v>292.37</v>
      </c>
      <c r="X637" s="4">
        <v>91194</v>
      </c>
      <c r="Y637" s="4">
        <f>DataSheet!$E637-DataSheet!$D637</f>
        <v>29.14</v>
      </c>
      <c r="Z637" s="1" t="str">
        <f>_xlfn.IFS(Table_1[[#This Row],[Region]]="Central","Chris",Table_1[[#This Row],[Region]]="East","Erin",Table_1[[#This Row],[Region]]="South","Sam",Table_1[[#This Row],[Region]]="West","William")</f>
        <v>Chris</v>
      </c>
    </row>
    <row r="638" spans="1:26" ht="14.4" x14ac:dyDescent="0.3">
      <c r="A638" s="4">
        <v>868</v>
      </c>
      <c r="B638" s="3" t="s">
        <v>1370</v>
      </c>
      <c r="C638" s="4" t="s">
        <v>72</v>
      </c>
      <c r="D638" s="4">
        <v>0</v>
      </c>
      <c r="E638" s="8">
        <v>80.98</v>
      </c>
      <c r="F638" s="4">
        <v>35</v>
      </c>
      <c r="G638" s="1" t="s">
        <v>40</v>
      </c>
      <c r="H638" s="4" t="s">
        <v>96</v>
      </c>
      <c r="I638" s="4" t="s">
        <v>50</v>
      </c>
      <c r="J638" s="1" t="s">
        <v>80</v>
      </c>
      <c r="K638" s="4" t="s">
        <v>66</v>
      </c>
      <c r="L638" s="1" t="s">
        <v>709</v>
      </c>
      <c r="M638" s="4">
        <v>0.83</v>
      </c>
      <c r="N638" s="1" t="s">
        <v>34</v>
      </c>
      <c r="O638" s="4" t="s">
        <v>54</v>
      </c>
      <c r="P638" s="4" t="s">
        <v>86</v>
      </c>
      <c r="Q638" s="4" t="s">
        <v>1372</v>
      </c>
      <c r="R638" s="4">
        <v>55126</v>
      </c>
      <c r="S638" s="2">
        <v>42060</v>
      </c>
      <c r="T638" s="2">
        <v>42062</v>
      </c>
      <c r="U638" s="6">
        <v>-684.78</v>
      </c>
      <c r="V638" s="4">
        <v>8</v>
      </c>
      <c r="W638" s="4">
        <v>682.79</v>
      </c>
      <c r="X638" s="4">
        <v>91194</v>
      </c>
      <c r="Y638" s="4">
        <f>DataSheet!$E638-DataSheet!$D638</f>
        <v>80.98</v>
      </c>
      <c r="Z638" s="1" t="str">
        <f>_xlfn.IFS(Table_1[[#This Row],[Region]]="Central","Chris",Table_1[[#This Row],[Region]]="East","Erin",Table_1[[#This Row],[Region]]="South","Sam",Table_1[[#This Row],[Region]]="West","William")</f>
        <v>Chris</v>
      </c>
    </row>
    <row r="639" spans="1:26" ht="14.4" x14ac:dyDescent="0.3">
      <c r="A639" s="4">
        <v>907</v>
      </c>
      <c r="B639" s="3" t="s">
        <v>1373</v>
      </c>
      <c r="C639" s="4" t="s">
        <v>27</v>
      </c>
      <c r="D639" s="4">
        <v>0.09</v>
      </c>
      <c r="E639" s="8">
        <v>35.99</v>
      </c>
      <c r="F639" s="4">
        <v>5.99</v>
      </c>
      <c r="G639" s="1" t="s">
        <v>40</v>
      </c>
      <c r="H639" s="4" t="s">
        <v>73</v>
      </c>
      <c r="I639" s="4" t="s">
        <v>42</v>
      </c>
      <c r="J639" s="1" t="s">
        <v>137</v>
      </c>
      <c r="K639" s="4" t="s">
        <v>52</v>
      </c>
      <c r="L639" s="1" t="s">
        <v>1374</v>
      </c>
      <c r="M639" s="4">
        <v>0.38</v>
      </c>
      <c r="N639" s="1" t="s">
        <v>34</v>
      </c>
      <c r="O639" s="4" t="s">
        <v>35</v>
      </c>
      <c r="P639" s="4" t="s">
        <v>390</v>
      </c>
      <c r="Q639" s="4" t="s">
        <v>468</v>
      </c>
      <c r="R639" s="4">
        <v>42420</v>
      </c>
      <c r="S639" s="2">
        <v>42061</v>
      </c>
      <c r="T639" s="2">
        <v>42062</v>
      </c>
      <c r="U639" s="6">
        <v>114.3165</v>
      </c>
      <c r="V639" s="4">
        <v>5</v>
      </c>
      <c r="W639" s="4">
        <v>151.6</v>
      </c>
      <c r="X639" s="4">
        <v>86459</v>
      </c>
      <c r="Y639" s="4">
        <f>DataSheet!$E639-DataSheet!$D639</f>
        <v>35.9</v>
      </c>
      <c r="Z639" s="1" t="str">
        <f>_xlfn.IFS(Table_1[[#This Row],[Region]]="Central","Chris",Table_1[[#This Row],[Region]]="East","Erin",Table_1[[#This Row],[Region]]="South","Sam",Table_1[[#This Row],[Region]]="West","William")</f>
        <v>Sam</v>
      </c>
    </row>
    <row r="640" spans="1:26" ht="14.4" x14ac:dyDescent="0.3">
      <c r="A640" s="4">
        <v>1639</v>
      </c>
      <c r="B640" s="3" t="s">
        <v>1375</v>
      </c>
      <c r="C640" s="4" t="s">
        <v>27</v>
      </c>
      <c r="D640" s="4">
        <v>0.08</v>
      </c>
      <c r="E640" s="8">
        <v>55.48</v>
      </c>
      <c r="F640" s="4">
        <v>6.79</v>
      </c>
      <c r="G640" s="1" t="s">
        <v>40</v>
      </c>
      <c r="H640" s="4" t="s">
        <v>73</v>
      </c>
      <c r="I640" s="4" t="s">
        <v>50</v>
      </c>
      <c r="J640" s="1" t="s">
        <v>90</v>
      </c>
      <c r="K640" s="4" t="s">
        <v>75</v>
      </c>
      <c r="L640" s="1" t="s">
        <v>1308</v>
      </c>
      <c r="M640" s="4">
        <v>0.37</v>
      </c>
      <c r="N640" s="1" t="s">
        <v>34</v>
      </c>
      <c r="O640" s="4" t="s">
        <v>113</v>
      </c>
      <c r="P640" s="4" t="s">
        <v>250</v>
      </c>
      <c r="Q640" s="4" t="s">
        <v>1376</v>
      </c>
      <c r="R640" s="4">
        <v>6901</v>
      </c>
      <c r="S640" s="2">
        <v>42061</v>
      </c>
      <c r="T640" s="2">
        <v>42063</v>
      </c>
      <c r="U640" s="6">
        <v>147.75659999999999</v>
      </c>
      <c r="V640" s="4">
        <v>4</v>
      </c>
      <c r="W640" s="4">
        <v>214.14</v>
      </c>
      <c r="X640" s="4">
        <v>89705</v>
      </c>
      <c r="Y640" s="4">
        <f>DataSheet!$E640-DataSheet!$D640</f>
        <v>55.4</v>
      </c>
      <c r="Z640" s="1" t="str">
        <f>_xlfn.IFS(Table_1[[#This Row],[Region]]="Central","Chris",Table_1[[#This Row],[Region]]="East","Erin",Table_1[[#This Row],[Region]]="South","Sam",Table_1[[#This Row],[Region]]="West","William")</f>
        <v>Erin</v>
      </c>
    </row>
    <row r="641" spans="1:26" ht="14.4" x14ac:dyDescent="0.3">
      <c r="A641" s="4">
        <v>2114</v>
      </c>
      <c r="B641" s="3" t="s">
        <v>1377</v>
      </c>
      <c r="C641" s="4" t="s">
        <v>27</v>
      </c>
      <c r="D641" s="4">
        <v>7.0000000000000007E-2</v>
      </c>
      <c r="E641" s="8">
        <v>226.67</v>
      </c>
      <c r="F641" s="4">
        <v>28.16</v>
      </c>
      <c r="G641" s="1" t="s">
        <v>28</v>
      </c>
      <c r="H641" s="4" t="s">
        <v>96</v>
      </c>
      <c r="I641" s="4" t="s">
        <v>30</v>
      </c>
      <c r="J641" s="1" t="s">
        <v>111</v>
      </c>
      <c r="K641" s="4" t="s">
        <v>59</v>
      </c>
      <c r="L641" s="1" t="s">
        <v>1378</v>
      </c>
      <c r="M641" s="4">
        <v>0.59</v>
      </c>
      <c r="N641" s="1" t="s">
        <v>34</v>
      </c>
      <c r="O641" s="4" t="s">
        <v>35</v>
      </c>
      <c r="P641" s="4" t="s">
        <v>244</v>
      </c>
      <c r="Q641" s="4" t="s">
        <v>1379</v>
      </c>
      <c r="R641" s="4">
        <v>23518</v>
      </c>
      <c r="S641" s="2">
        <v>42061</v>
      </c>
      <c r="T641" s="2">
        <v>42062</v>
      </c>
      <c r="U641" s="6">
        <v>53.114400000000003</v>
      </c>
      <c r="V641" s="4">
        <v>1</v>
      </c>
      <c r="W641" s="4">
        <v>255.83</v>
      </c>
      <c r="X641" s="4">
        <v>88405</v>
      </c>
      <c r="Y641" s="4">
        <f>DataSheet!$E641-DataSheet!$D641</f>
        <v>226.6</v>
      </c>
      <c r="Z641" s="1" t="str">
        <f>_xlfn.IFS(Table_1[[#This Row],[Region]]="Central","Chris",Table_1[[#This Row],[Region]]="East","Erin",Table_1[[#This Row],[Region]]="South","Sam",Table_1[[#This Row],[Region]]="West","William")</f>
        <v>Sam</v>
      </c>
    </row>
    <row r="642" spans="1:26" ht="14.4" x14ac:dyDescent="0.3">
      <c r="A642" s="4">
        <v>2114</v>
      </c>
      <c r="B642" s="3" t="s">
        <v>1377</v>
      </c>
      <c r="C642" s="4" t="s">
        <v>27</v>
      </c>
      <c r="D642" s="4">
        <v>0.08</v>
      </c>
      <c r="E642" s="8">
        <v>20.98</v>
      </c>
      <c r="F642" s="4">
        <v>53.03</v>
      </c>
      <c r="G642" s="1" t="s">
        <v>28</v>
      </c>
      <c r="H642" s="4" t="s">
        <v>96</v>
      </c>
      <c r="I642" s="4" t="s">
        <v>50</v>
      </c>
      <c r="J642" s="1" t="s">
        <v>80</v>
      </c>
      <c r="K642" s="4" t="s">
        <v>59</v>
      </c>
      <c r="L642" s="1" t="s">
        <v>1092</v>
      </c>
      <c r="M642" s="4">
        <v>0.78</v>
      </c>
      <c r="N642" s="1" t="s">
        <v>34</v>
      </c>
      <c r="O642" s="4" t="s">
        <v>35</v>
      </c>
      <c r="P642" s="4" t="s">
        <v>244</v>
      </c>
      <c r="Q642" s="4" t="s">
        <v>1379</v>
      </c>
      <c r="R642" s="4">
        <v>23518</v>
      </c>
      <c r="S642" s="2">
        <v>42061</v>
      </c>
      <c r="T642" s="2">
        <v>42063</v>
      </c>
      <c r="U642" s="6">
        <v>8.7420000000000009</v>
      </c>
      <c r="V642" s="4">
        <v>20</v>
      </c>
      <c r="W642" s="4">
        <v>421.18</v>
      </c>
      <c r="X642" s="4">
        <v>88405</v>
      </c>
      <c r="Y642" s="4">
        <f>DataSheet!$E642-DataSheet!$D642</f>
        <v>20.900000000000002</v>
      </c>
      <c r="Z642" s="1" t="str">
        <f>_xlfn.IFS(Table_1[[#This Row],[Region]]="Central","Chris",Table_1[[#This Row],[Region]]="East","Erin",Table_1[[#This Row],[Region]]="South","Sam",Table_1[[#This Row],[Region]]="West","William")</f>
        <v>Sam</v>
      </c>
    </row>
    <row r="643" spans="1:26" ht="14.4" x14ac:dyDescent="0.3">
      <c r="A643" s="4">
        <v>2979</v>
      </c>
      <c r="B643" s="3" t="s">
        <v>820</v>
      </c>
      <c r="C643" s="4" t="s">
        <v>27</v>
      </c>
      <c r="D643" s="4">
        <v>0.02</v>
      </c>
      <c r="E643" s="8">
        <v>5.34</v>
      </c>
      <c r="F643" s="4">
        <v>2.99</v>
      </c>
      <c r="G643" s="1" t="s">
        <v>40</v>
      </c>
      <c r="H643" s="4" t="s">
        <v>96</v>
      </c>
      <c r="I643" s="4" t="s">
        <v>50</v>
      </c>
      <c r="J643" s="1" t="s">
        <v>74</v>
      </c>
      <c r="K643" s="4" t="s">
        <v>75</v>
      </c>
      <c r="L643" s="1" t="s">
        <v>1380</v>
      </c>
      <c r="M643" s="4">
        <v>0.38</v>
      </c>
      <c r="N643" s="1" t="s">
        <v>34</v>
      </c>
      <c r="O643" s="4" t="s">
        <v>54</v>
      </c>
      <c r="P643" s="4" t="s">
        <v>567</v>
      </c>
      <c r="Q643" s="4" t="s">
        <v>822</v>
      </c>
      <c r="R643" s="4">
        <v>58601</v>
      </c>
      <c r="S643" s="2">
        <v>42061</v>
      </c>
      <c r="T643" s="2">
        <v>42063</v>
      </c>
      <c r="U643" s="6">
        <v>5.2954999999999997</v>
      </c>
      <c r="V643" s="4">
        <v>6</v>
      </c>
      <c r="W643" s="4">
        <v>34.729999999999997</v>
      </c>
      <c r="X643" s="4">
        <v>86545</v>
      </c>
      <c r="Y643" s="4">
        <f>DataSheet!$E643-DataSheet!$D643</f>
        <v>5.32</v>
      </c>
      <c r="Z643" s="1" t="str">
        <f>_xlfn.IFS(Table_1[[#This Row],[Region]]="Central","Chris",Table_1[[#This Row],[Region]]="East","Erin",Table_1[[#This Row],[Region]]="South","Sam",Table_1[[#This Row],[Region]]="West","William")</f>
        <v>Chris</v>
      </c>
    </row>
    <row r="644" spans="1:26" ht="14.4" x14ac:dyDescent="0.3">
      <c r="A644" s="4">
        <v>2979</v>
      </c>
      <c r="B644" s="3" t="s">
        <v>820</v>
      </c>
      <c r="C644" s="4" t="s">
        <v>27</v>
      </c>
      <c r="D644" s="4">
        <v>0.03</v>
      </c>
      <c r="E644" s="8">
        <v>40.98</v>
      </c>
      <c r="F644" s="4">
        <v>7.47</v>
      </c>
      <c r="G644" s="1" t="s">
        <v>40</v>
      </c>
      <c r="H644" s="4" t="s">
        <v>96</v>
      </c>
      <c r="I644" s="4" t="s">
        <v>50</v>
      </c>
      <c r="J644" s="1" t="s">
        <v>74</v>
      </c>
      <c r="K644" s="4" t="s">
        <v>75</v>
      </c>
      <c r="L644" s="1" t="s">
        <v>1381</v>
      </c>
      <c r="M644" s="4">
        <v>0.37</v>
      </c>
      <c r="N644" s="1" t="s">
        <v>34</v>
      </c>
      <c r="O644" s="4" t="s">
        <v>54</v>
      </c>
      <c r="P644" s="4" t="s">
        <v>567</v>
      </c>
      <c r="Q644" s="4" t="s">
        <v>822</v>
      </c>
      <c r="R644" s="4">
        <v>58601</v>
      </c>
      <c r="S644" s="2">
        <v>42061</v>
      </c>
      <c r="T644" s="2">
        <v>42062</v>
      </c>
      <c r="U644" s="6">
        <v>170.79570000000001</v>
      </c>
      <c r="V644" s="4">
        <v>6</v>
      </c>
      <c r="W644" s="4">
        <v>247.53</v>
      </c>
      <c r="X644" s="4">
        <v>86545</v>
      </c>
      <c r="Y644" s="4">
        <f>DataSheet!$E644-DataSheet!$D644</f>
        <v>40.949999999999996</v>
      </c>
      <c r="Z644" s="1" t="str">
        <f>_xlfn.IFS(Table_1[[#This Row],[Region]]="Central","Chris",Table_1[[#This Row],[Region]]="East","Erin",Table_1[[#This Row],[Region]]="South","Sam",Table_1[[#This Row],[Region]]="West","William")</f>
        <v>Chris</v>
      </c>
    </row>
    <row r="645" spans="1:26" ht="14.4" x14ac:dyDescent="0.3">
      <c r="A645" s="4">
        <v>573</v>
      </c>
      <c r="B645" s="3" t="s">
        <v>1382</v>
      </c>
      <c r="C645" s="4" t="s">
        <v>39</v>
      </c>
      <c r="D645" s="4">
        <v>0.08</v>
      </c>
      <c r="E645" s="8">
        <v>415.88</v>
      </c>
      <c r="F645" s="4">
        <v>11.37</v>
      </c>
      <c r="G645" s="1" t="s">
        <v>40</v>
      </c>
      <c r="H645" s="4" t="s">
        <v>96</v>
      </c>
      <c r="I645" s="4" t="s">
        <v>50</v>
      </c>
      <c r="J645" s="1" t="s">
        <v>80</v>
      </c>
      <c r="K645" s="4" t="s">
        <v>75</v>
      </c>
      <c r="L645" s="1" t="s">
        <v>1383</v>
      </c>
      <c r="M645" s="4">
        <v>0.56999999999999995</v>
      </c>
      <c r="N645" s="1" t="s">
        <v>34</v>
      </c>
      <c r="O645" s="4" t="s">
        <v>54</v>
      </c>
      <c r="P645" s="4" t="s">
        <v>105</v>
      </c>
      <c r="Q645" s="4" t="s">
        <v>1384</v>
      </c>
      <c r="R645" s="4">
        <v>61554</v>
      </c>
      <c r="S645" s="2">
        <v>42061</v>
      </c>
      <c r="T645" s="2">
        <v>42062</v>
      </c>
      <c r="U645" s="6">
        <v>-269.08440000000002</v>
      </c>
      <c r="V645" s="4">
        <v>1</v>
      </c>
      <c r="W645" s="4">
        <v>405.57</v>
      </c>
      <c r="X645" s="4">
        <v>86556</v>
      </c>
      <c r="Y645" s="4">
        <f>DataSheet!$E645-DataSheet!$D645</f>
        <v>415.8</v>
      </c>
      <c r="Z645" s="1" t="str">
        <f>_xlfn.IFS(Table_1[[#This Row],[Region]]="Central","Chris",Table_1[[#This Row],[Region]]="East","Erin",Table_1[[#This Row],[Region]]="South","Sam",Table_1[[#This Row],[Region]]="West","William")</f>
        <v>Chris</v>
      </c>
    </row>
    <row r="646" spans="1:26" ht="14.4" x14ac:dyDescent="0.3">
      <c r="A646" s="4">
        <v>1665</v>
      </c>
      <c r="B646" s="3" t="s">
        <v>1385</v>
      </c>
      <c r="C646" s="4" t="s">
        <v>39</v>
      </c>
      <c r="D646" s="4">
        <v>0.1</v>
      </c>
      <c r="E646" s="8">
        <v>3.6</v>
      </c>
      <c r="F646" s="4">
        <v>2.2000000000000002</v>
      </c>
      <c r="G646" s="1" t="s">
        <v>40</v>
      </c>
      <c r="H646" s="4" t="s">
        <v>41</v>
      </c>
      <c r="I646" s="4" t="s">
        <v>50</v>
      </c>
      <c r="J646" s="1" t="s">
        <v>90</v>
      </c>
      <c r="K646" s="4" t="s">
        <v>52</v>
      </c>
      <c r="L646" s="1" t="s">
        <v>1386</v>
      </c>
      <c r="M646" s="4">
        <v>0.39</v>
      </c>
      <c r="N646" s="1" t="s">
        <v>34</v>
      </c>
      <c r="O646" s="4" t="s">
        <v>61</v>
      </c>
      <c r="P646" s="4" t="s">
        <v>92</v>
      </c>
      <c r="Q646" s="4" t="s">
        <v>1387</v>
      </c>
      <c r="R646" s="4">
        <v>92653</v>
      </c>
      <c r="S646" s="2">
        <v>42061</v>
      </c>
      <c r="T646" s="2">
        <v>42062</v>
      </c>
      <c r="U646" s="6">
        <v>-8.2799999999999994</v>
      </c>
      <c r="V646" s="4">
        <v>2</v>
      </c>
      <c r="W646" s="4">
        <v>6.97</v>
      </c>
      <c r="X646" s="4">
        <v>90678</v>
      </c>
      <c r="Y646" s="4">
        <f>DataSheet!$E646-DataSheet!$D646</f>
        <v>3.5</v>
      </c>
      <c r="Z646" s="1" t="str">
        <f>_xlfn.IFS(Table_1[[#This Row],[Region]]="Central","Chris",Table_1[[#This Row],[Region]]="East","Erin",Table_1[[#This Row],[Region]]="South","Sam",Table_1[[#This Row],[Region]]="West","William")</f>
        <v>William</v>
      </c>
    </row>
    <row r="647" spans="1:26" ht="14.4" x14ac:dyDescent="0.3">
      <c r="A647" s="4">
        <v>865</v>
      </c>
      <c r="B647" s="3" t="s">
        <v>1388</v>
      </c>
      <c r="C647" s="4" t="s">
        <v>49</v>
      </c>
      <c r="D647" s="4">
        <v>0.04</v>
      </c>
      <c r="E647" s="8">
        <v>6.48</v>
      </c>
      <c r="F647" s="4">
        <v>5.16</v>
      </c>
      <c r="G647" s="1" t="s">
        <v>89</v>
      </c>
      <c r="H647" s="4" t="s">
        <v>96</v>
      </c>
      <c r="I647" s="4" t="s">
        <v>50</v>
      </c>
      <c r="J647" s="1" t="s">
        <v>90</v>
      </c>
      <c r="K647" s="4" t="s">
        <v>75</v>
      </c>
      <c r="L647" s="1" t="s">
        <v>1389</v>
      </c>
      <c r="M647" s="4">
        <v>0.37</v>
      </c>
      <c r="N647" s="1" t="s">
        <v>34</v>
      </c>
      <c r="O647" s="4" t="s">
        <v>54</v>
      </c>
      <c r="P647" s="4" t="s">
        <v>55</v>
      </c>
      <c r="Q647" s="4" t="s">
        <v>1044</v>
      </c>
      <c r="R647" s="4">
        <v>46312</v>
      </c>
      <c r="S647" s="2">
        <v>42061</v>
      </c>
      <c r="T647" s="2">
        <v>42065</v>
      </c>
      <c r="U647" s="6">
        <v>-11.1332</v>
      </c>
      <c r="V647" s="4">
        <v>12</v>
      </c>
      <c r="W647" s="4">
        <v>86.79</v>
      </c>
      <c r="X647" s="4">
        <v>90675</v>
      </c>
      <c r="Y647" s="4">
        <f>DataSheet!$E647-DataSheet!$D647</f>
        <v>6.44</v>
      </c>
      <c r="Z647" s="1" t="str">
        <f>_xlfn.IFS(Table_1[[#This Row],[Region]]="Central","Chris",Table_1[[#This Row],[Region]]="East","Erin",Table_1[[#This Row],[Region]]="South","Sam",Table_1[[#This Row],[Region]]="West","William")</f>
        <v>Chris</v>
      </c>
    </row>
    <row r="648" spans="1:26" ht="14.4" x14ac:dyDescent="0.3">
      <c r="A648" s="4">
        <v>621</v>
      </c>
      <c r="B648" s="3" t="s">
        <v>1390</v>
      </c>
      <c r="C648" s="4" t="s">
        <v>118</v>
      </c>
      <c r="D648" s="4">
        <v>0.1</v>
      </c>
      <c r="E648" s="8">
        <v>6.88</v>
      </c>
      <c r="F648" s="4">
        <v>2</v>
      </c>
      <c r="G648" s="1" t="s">
        <v>40</v>
      </c>
      <c r="H648" s="4" t="s">
        <v>73</v>
      </c>
      <c r="I648" s="4" t="s">
        <v>50</v>
      </c>
      <c r="J648" s="1" t="s">
        <v>90</v>
      </c>
      <c r="K648" s="4" t="s">
        <v>52</v>
      </c>
      <c r="L648" s="1" t="s">
        <v>854</v>
      </c>
      <c r="M648" s="4">
        <v>0.39</v>
      </c>
      <c r="N648" s="1" t="s">
        <v>34</v>
      </c>
      <c r="O648" s="4" t="s">
        <v>113</v>
      </c>
      <c r="P648" s="4" t="s">
        <v>250</v>
      </c>
      <c r="Q648" s="4" t="s">
        <v>1391</v>
      </c>
      <c r="R648" s="4">
        <v>6111</v>
      </c>
      <c r="S648" s="2">
        <v>42061</v>
      </c>
      <c r="T648" s="2">
        <v>42062</v>
      </c>
      <c r="U648" s="6">
        <v>18.420000000000002</v>
      </c>
      <c r="V648" s="4">
        <v>5</v>
      </c>
      <c r="W648" s="4">
        <v>31.46</v>
      </c>
      <c r="X648" s="4">
        <v>91432</v>
      </c>
      <c r="Y648" s="4">
        <f>DataSheet!$E648-DataSheet!$D648</f>
        <v>6.78</v>
      </c>
      <c r="Z648" s="1" t="str">
        <f>_xlfn.IFS(Table_1[[#This Row],[Region]]="Central","Chris",Table_1[[#This Row],[Region]]="East","Erin",Table_1[[#This Row],[Region]]="South","Sam",Table_1[[#This Row],[Region]]="West","William")</f>
        <v>Erin</v>
      </c>
    </row>
    <row r="649" spans="1:26" ht="14.4" x14ac:dyDescent="0.3">
      <c r="A649" s="4">
        <v>622</v>
      </c>
      <c r="B649" s="3" t="s">
        <v>1392</v>
      </c>
      <c r="C649" s="4" t="s">
        <v>118</v>
      </c>
      <c r="D649" s="4">
        <v>0.06</v>
      </c>
      <c r="E649" s="8">
        <v>195.99</v>
      </c>
      <c r="F649" s="4">
        <v>8.99</v>
      </c>
      <c r="G649" s="1" t="s">
        <v>40</v>
      </c>
      <c r="H649" s="4" t="s">
        <v>73</v>
      </c>
      <c r="I649" s="4" t="s">
        <v>42</v>
      </c>
      <c r="J649" s="1" t="s">
        <v>137</v>
      </c>
      <c r="K649" s="4" t="s">
        <v>75</v>
      </c>
      <c r="L649" s="1" t="s">
        <v>1345</v>
      </c>
      <c r="M649" s="4">
        <v>0.6</v>
      </c>
      <c r="N649" s="1" t="s">
        <v>34</v>
      </c>
      <c r="O649" s="4" t="s">
        <v>113</v>
      </c>
      <c r="P649" s="4" t="s">
        <v>333</v>
      </c>
      <c r="Q649" s="4" t="s">
        <v>1206</v>
      </c>
      <c r="R649" s="4">
        <v>4210</v>
      </c>
      <c r="S649" s="2">
        <v>42061</v>
      </c>
      <c r="T649" s="2">
        <v>42063</v>
      </c>
      <c r="U649" s="6">
        <v>349.47</v>
      </c>
      <c r="V649" s="4">
        <v>6</v>
      </c>
      <c r="W649" s="4">
        <v>948.97</v>
      </c>
      <c r="X649" s="4">
        <v>91432</v>
      </c>
      <c r="Y649" s="4">
        <f>DataSheet!$E649-DataSheet!$D649</f>
        <v>195.93</v>
      </c>
      <c r="Z649" s="1" t="str">
        <f>_xlfn.IFS(Table_1[[#This Row],[Region]]="Central","Chris",Table_1[[#This Row],[Region]]="East","Erin",Table_1[[#This Row],[Region]]="South","Sam",Table_1[[#This Row],[Region]]="West","William")</f>
        <v>Erin</v>
      </c>
    </row>
    <row r="650" spans="1:26" ht="14.4" x14ac:dyDescent="0.3">
      <c r="A650" s="4">
        <v>3063</v>
      </c>
      <c r="B650" s="3" t="s">
        <v>1393</v>
      </c>
      <c r="C650" s="4" t="s">
        <v>118</v>
      </c>
      <c r="D650" s="4">
        <v>7.0000000000000007E-2</v>
      </c>
      <c r="E650" s="8">
        <v>8.33</v>
      </c>
      <c r="F650" s="4">
        <v>1.99</v>
      </c>
      <c r="G650" s="1" t="s">
        <v>40</v>
      </c>
      <c r="H650" s="4" t="s">
        <v>41</v>
      </c>
      <c r="I650" s="4" t="s">
        <v>42</v>
      </c>
      <c r="J650" s="1" t="s">
        <v>43</v>
      </c>
      <c r="K650" s="4" t="s">
        <v>44</v>
      </c>
      <c r="L650" s="1" t="s">
        <v>1176</v>
      </c>
      <c r="M650" s="4">
        <v>0.52</v>
      </c>
      <c r="N650" s="1" t="s">
        <v>34</v>
      </c>
      <c r="O650" s="4" t="s">
        <v>61</v>
      </c>
      <c r="P650" s="4" t="s">
        <v>68</v>
      </c>
      <c r="Q650" s="4" t="s">
        <v>1394</v>
      </c>
      <c r="R650" s="4">
        <v>98034</v>
      </c>
      <c r="S650" s="2">
        <v>42061</v>
      </c>
      <c r="T650" s="2">
        <v>42063</v>
      </c>
      <c r="U650" s="6">
        <v>11.95</v>
      </c>
      <c r="V650" s="4">
        <v>6</v>
      </c>
      <c r="W650" s="4">
        <v>50.28</v>
      </c>
      <c r="X650" s="4">
        <v>88447</v>
      </c>
      <c r="Y650" s="4">
        <f>DataSheet!$E650-DataSheet!$D650</f>
        <v>8.26</v>
      </c>
      <c r="Z650" s="1" t="str">
        <f>_xlfn.IFS(Table_1[[#This Row],[Region]]="Central","Chris",Table_1[[#This Row],[Region]]="East","Erin",Table_1[[#This Row],[Region]]="South","Sam",Table_1[[#This Row],[Region]]="West","William")</f>
        <v>William</v>
      </c>
    </row>
    <row r="651" spans="1:26" ht="14.4" x14ac:dyDescent="0.3">
      <c r="A651" s="4">
        <v>3063</v>
      </c>
      <c r="B651" s="3" t="s">
        <v>1393</v>
      </c>
      <c r="C651" s="4" t="s">
        <v>118</v>
      </c>
      <c r="D651" s="4">
        <v>0.03</v>
      </c>
      <c r="E651" s="8">
        <v>499.99</v>
      </c>
      <c r="F651" s="4">
        <v>24.49</v>
      </c>
      <c r="G651" s="1" t="s">
        <v>40</v>
      </c>
      <c r="H651" s="4" t="s">
        <v>41</v>
      </c>
      <c r="I651" s="4" t="s">
        <v>42</v>
      </c>
      <c r="J651" s="1" t="s">
        <v>65</v>
      </c>
      <c r="K651" s="4" t="s">
        <v>66</v>
      </c>
      <c r="L651" s="1" t="s">
        <v>1395</v>
      </c>
      <c r="M651" s="4">
        <v>0.36</v>
      </c>
      <c r="N651" s="1" t="s">
        <v>34</v>
      </c>
      <c r="O651" s="4" t="s">
        <v>61</v>
      </c>
      <c r="P651" s="4" t="s">
        <v>68</v>
      </c>
      <c r="Q651" s="4" t="s">
        <v>1394</v>
      </c>
      <c r="R651" s="4">
        <v>98034</v>
      </c>
      <c r="S651" s="2">
        <v>42061</v>
      </c>
      <c r="T651" s="2">
        <v>42062</v>
      </c>
      <c r="U651" s="6">
        <v>1773.6105</v>
      </c>
      <c r="V651" s="4">
        <v>5</v>
      </c>
      <c r="W651" s="4">
        <v>2570.4499999999998</v>
      </c>
      <c r="X651" s="4">
        <v>88447</v>
      </c>
      <c r="Y651" s="4">
        <f>DataSheet!$E651-DataSheet!$D651</f>
        <v>499.96000000000004</v>
      </c>
      <c r="Z651" s="1" t="str">
        <f>_xlfn.IFS(Table_1[[#This Row],[Region]]="Central","Chris",Table_1[[#This Row],[Region]]="East","Erin",Table_1[[#This Row],[Region]]="South","Sam",Table_1[[#This Row],[Region]]="West","William")</f>
        <v>William</v>
      </c>
    </row>
    <row r="652" spans="1:26" ht="14.4" x14ac:dyDescent="0.3">
      <c r="A652" s="4">
        <v>1916</v>
      </c>
      <c r="B652" s="3" t="s">
        <v>1396</v>
      </c>
      <c r="C652" s="4" t="s">
        <v>27</v>
      </c>
      <c r="D652" s="4">
        <v>0.03</v>
      </c>
      <c r="E652" s="8">
        <v>11.99</v>
      </c>
      <c r="F652" s="4">
        <v>5.99</v>
      </c>
      <c r="G652" s="1" t="s">
        <v>40</v>
      </c>
      <c r="H652" s="4" t="s">
        <v>73</v>
      </c>
      <c r="I652" s="4" t="s">
        <v>42</v>
      </c>
      <c r="J652" s="1" t="s">
        <v>58</v>
      </c>
      <c r="K652" s="4" t="s">
        <v>146</v>
      </c>
      <c r="L652" s="1" t="s">
        <v>1397</v>
      </c>
      <c r="M652" s="4">
        <v>0.36</v>
      </c>
      <c r="N652" s="1" t="s">
        <v>34</v>
      </c>
      <c r="O652" s="4" t="s">
        <v>35</v>
      </c>
      <c r="P652" s="4" t="s">
        <v>46</v>
      </c>
      <c r="Q652" s="4" t="s">
        <v>1398</v>
      </c>
      <c r="R652" s="4">
        <v>72209</v>
      </c>
      <c r="S652" s="2">
        <v>42062</v>
      </c>
      <c r="T652" s="2">
        <v>42063</v>
      </c>
      <c r="U652" s="6">
        <v>-216.02979999999999</v>
      </c>
      <c r="V652" s="4">
        <v>7</v>
      </c>
      <c r="W652" s="4">
        <v>83.72</v>
      </c>
      <c r="X652" s="4">
        <v>85893</v>
      </c>
      <c r="Y652" s="4">
        <f>DataSheet!$E652-DataSheet!$D652</f>
        <v>11.96</v>
      </c>
      <c r="Z652" s="1" t="str">
        <f>_xlfn.IFS(Table_1[[#This Row],[Region]]="Central","Chris",Table_1[[#This Row],[Region]]="East","Erin",Table_1[[#This Row],[Region]]="South","Sam",Table_1[[#This Row],[Region]]="West","William")</f>
        <v>Sam</v>
      </c>
    </row>
    <row r="653" spans="1:26" ht="14.4" x14ac:dyDescent="0.3">
      <c r="A653" s="4">
        <v>1005</v>
      </c>
      <c r="B653" s="3" t="s">
        <v>1399</v>
      </c>
      <c r="C653" s="4" t="s">
        <v>39</v>
      </c>
      <c r="D653" s="4">
        <v>0.02</v>
      </c>
      <c r="E653" s="8">
        <v>40.99</v>
      </c>
      <c r="F653" s="4">
        <v>17.48</v>
      </c>
      <c r="G653" s="1" t="s">
        <v>40</v>
      </c>
      <c r="H653" s="4" t="s">
        <v>29</v>
      </c>
      <c r="I653" s="4" t="s">
        <v>50</v>
      </c>
      <c r="J653" s="1" t="s">
        <v>90</v>
      </c>
      <c r="K653" s="4" t="s">
        <v>75</v>
      </c>
      <c r="L653" s="1" t="s">
        <v>1400</v>
      </c>
      <c r="M653" s="4">
        <v>0.36</v>
      </c>
      <c r="N653" s="1" t="s">
        <v>34</v>
      </c>
      <c r="O653" s="4" t="s">
        <v>54</v>
      </c>
      <c r="P653" s="4" t="s">
        <v>105</v>
      </c>
      <c r="Q653" s="4" t="s">
        <v>1401</v>
      </c>
      <c r="R653" s="4">
        <v>60089</v>
      </c>
      <c r="S653" s="2">
        <v>42062</v>
      </c>
      <c r="T653" s="2">
        <v>42063</v>
      </c>
      <c r="U653" s="6">
        <v>551.09280000000001</v>
      </c>
      <c r="V653" s="4">
        <v>23</v>
      </c>
      <c r="W653" s="4">
        <v>950.43</v>
      </c>
      <c r="X653" s="4">
        <v>90044</v>
      </c>
      <c r="Y653" s="4">
        <f>DataSheet!$E653-DataSheet!$D653</f>
        <v>40.97</v>
      </c>
      <c r="Z653" s="1" t="str">
        <f>_xlfn.IFS(Table_1[[#This Row],[Region]]="Central","Chris",Table_1[[#This Row],[Region]]="East","Erin",Table_1[[#This Row],[Region]]="South","Sam",Table_1[[#This Row],[Region]]="West","William")</f>
        <v>Chris</v>
      </c>
    </row>
    <row r="654" spans="1:26" ht="14.4" x14ac:dyDescent="0.3">
      <c r="A654" s="4">
        <v>1044</v>
      </c>
      <c r="B654" s="3" t="s">
        <v>1402</v>
      </c>
      <c r="C654" s="4" t="s">
        <v>39</v>
      </c>
      <c r="D654" s="4">
        <v>0</v>
      </c>
      <c r="E654" s="8">
        <v>6.68</v>
      </c>
      <c r="F654" s="4">
        <v>5.66</v>
      </c>
      <c r="G654" s="1" t="s">
        <v>40</v>
      </c>
      <c r="H654" s="4" t="s">
        <v>73</v>
      </c>
      <c r="I654" s="4" t="s">
        <v>50</v>
      </c>
      <c r="J654" s="1" t="s">
        <v>90</v>
      </c>
      <c r="K654" s="4" t="s">
        <v>75</v>
      </c>
      <c r="L654" s="1" t="s">
        <v>1052</v>
      </c>
      <c r="M654" s="4">
        <v>0.37</v>
      </c>
      <c r="N654" s="1" t="s">
        <v>34</v>
      </c>
      <c r="O654" s="4" t="s">
        <v>61</v>
      </c>
      <c r="P654" s="4" t="s">
        <v>92</v>
      </c>
      <c r="Q654" s="4" t="s">
        <v>102</v>
      </c>
      <c r="R654" s="4">
        <v>90004</v>
      </c>
      <c r="S654" s="2">
        <v>42062</v>
      </c>
      <c r="T654" s="2">
        <v>42063</v>
      </c>
      <c r="U654" s="6">
        <v>-76.94</v>
      </c>
      <c r="V654" s="4">
        <v>90</v>
      </c>
      <c r="W654" s="4">
        <v>617.4</v>
      </c>
      <c r="X654" s="4">
        <v>47813</v>
      </c>
      <c r="Y654" s="4">
        <f>DataSheet!$E654-DataSheet!$D654</f>
        <v>6.68</v>
      </c>
      <c r="Z654" s="1" t="str">
        <f>_xlfn.IFS(Table_1[[#This Row],[Region]]="Central","Chris",Table_1[[#This Row],[Region]]="East","Erin",Table_1[[#This Row],[Region]]="South","Sam",Table_1[[#This Row],[Region]]="West","William")</f>
        <v>William</v>
      </c>
    </row>
    <row r="655" spans="1:26" ht="14.4" x14ac:dyDescent="0.3">
      <c r="A655" s="4">
        <v>1047</v>
      </c>
      <c r="B655" s="3" t="s">
        <v>1403</v>
      </c>
      <c r="C655" s="4" t="s">
        <v>39</v>
      </c>
      <c r="D655" s="4">
        <v>0</v>
      </c>
      <c r="E655" s="8">
        <v>6.68</v>
      </c>
      <c r="F655" s="4">
        <v>5.66</v>
      </c>
      <c r="G655" s="1" t="s">
        <v>40</v>
      </c>
      <c r="H655" s="4" t="s">
        <v>73</v>
      </c>
      <c r="I655" s="4" t="s">
        <v>50</v>
      </c>
      <c r="J655" s="1" t="s">
        <v>90</v>
      </c>
      <c r="K655" s="4" t="s">
        <v>75</v>
      </c>
      <c r="L655" s="1" t="s">
        <v>1052</v>
      </c>
      <c r="M655" s="4">
        <v>0.37</v>
      </c>
      <c r="N655" s="1" t="s">
        <v>34</v>
      </c>
      <c r="O655" s="4" t="s">
        <v>113</v>
      </c>
      <c r="P655" s="4" t="s">
        <v>405</v>
      </c>
      <c r="Q655" s="4" t="s">
        <v>790</v>
      </c>
      <c r="R655" s="4">
        <v>2109</v>
      </c>
      <c r="S655" s="2">
        <v>42062</v>
      </c>
      <c r="T655" s="2">
        <v>42063</v>
      </c>
      <c r="U655" s="6">
        <v>-40.008800000000001</v>
      </c>
      <c r="V655" s="4">
        <v>23</v>
      </c>
      <c r="W655" s="4">
        <v>157.78</v>
      </c>
      <c r="X655" s="4">
        <v>89389</v>
      </c>
      <c r="Y655" s="4">
        <f>DataSheet!$E655-DataSheet!$D655</f>
        <v>6.68</v>
      </c>
      <c r="Z655" s="1" t="str">
        <f>_xlfn.IFS(Table_1[[#This Row],[Region]]="Central","Chris",Table_1[[#This Row],[Region]]="East","Erin",Table_1[[#This Row],[Region]]="South","Sam",Table_1[[#This Row],[Region]]="West","William")</f>
        <v>Erin</v>
      </c>
    </row>
    <row r="656" spans="1:26" ht="14.4" x14ac:dyDescent="0.3">
      <c r="A656" s="4">
        <v>751</v>
      </c>
      <c r="B656" s="3" t="s">
        <v>1404</v>
      </c>
      <c r="C656" s="4" t="s">
        <v>49</v>
      </c>
      <c r="D656" s="4">
        <v>0.06</v>
      </c>
      <c r="E656" s="8">
        <v>130.97999999999999</v>
      </c>
      <c r="F656" s="4">
        <v>54.74</v>
      </c>
      <c r="G656" s="1" t="s">
        <v>28</v>
      </c>
      <c r="H656" s="4" t="s">
        <v>96</v>
      </c>
      <c r="I656" s="4" t="s">
        <v>30</v>
      </c>
      <c r="J656" s="1" t="s">
        <v>119</v>
      </c>
      <c r="K656" s="4" t="s">
        <v>32</v>
      </c>
      <c r="L656" s="1" t="s">
        <v>1405</v>
      </c>
      <c r="M656" s="4">
        <v>0.69</v>
      </c>
      <c r="N656" s="1" t="s">
        <v>34</v>
      </c>
      <c r="O656" s="4" t="s">
        <v>35</v>
      </c>
      <c r="P656" s="4" t="s">
        <v>390</v>
      </c>
      <c r="Q656" s="4" t="s">
        <v>1406</v>
      </c>
      <c r="R656" s="4">
        <v>40324</v>
      </c>
      <c r="S656" s="2">
        <v>42062</v>
      </c>
      <c r="T656" s="2">
        <v>42069</v>
      </c>
      <c r="U656" s="6">
        <v>14.76</v>
      </c>
      <c r="V656" s="4">
        <v>3</v>
      </c>
      <c r="W656" s="4">
        <v>411.64</v>
      </c>
      <c r="X656" s="4">
        <v>91201</v>
      </c>
      <c r="Y656" s="4">
        <f>DataSheet!$E656-DataSheet!$D656</f>
        <v>130.91999999999999</v>
      </c>
      <c r="Z656" s="1" t="str">
        <f>_xlfn.IFS(Table_1[[#This Row],[Region]]="Central","Chris",Table_1[[#This Row],[Region]]="East","Erin",Table_1[[#This Row],[Region]]="South","Sam",Table_1[[#This Row],[Region]]="West","William")</f>
        <v>Sam</v>
      </c>
    </row>
    <row r="657" spans="1:26" ht="14.4" x14ac:dyDescent="0.3">
      <c r="A657" s="4">
        <v>1754</v>
      </c>
      <c r="B657" s="3" t="s">
        <v>1407</v>
      </c>
      <c r="C657" s="4" t="s">
        <v>49</v>
      </c>
      <c r="D657" s="4">
        <v>0.04</v>
      </c>
      <c r="E657" s="8">
        <v>8.5</v>
      </c>
      <c r="F657" s="4">
        <v>1.99</v>
      </c>
      <c r="G657" s="1" t="s">
        <v>40</v>
      </c>
      <c r="H657" s="4" t="s">
        <v>41</v>
      </c>
      <c r="I657" s="4" t="s">
        <v>42</v>
      </c>
      <c r="J657" s="1" t="s">
        <v>43</v>
      </c>
      <c r="K657" s="4" t="s">
        <v>44</v>
      </c>
      <c r="L657" s="1" t="s">
        <v>1408</v>
      </c>
      <c r="M657" s="4">
        <v>0.49</v>
      </c>
      <c r="N657" s="1" t="s">
        <v>34</v>
      </c>
      <c r="O657" s="4" t="s">
        <v>61</v>
      </c>
      <c r="P657" s="4" t="s">
        <v>92</v>
      </c>
      <c r="Q657" s="4" t="s">
        <v>1409</v>
      </c>
      <c r="R657" s="4">
        <v>90503</v>
      </c>
      <c r="S657" s="2">
        <v>42062</v>
      </c>
      <c r="T657" s="2">
        <v>42063</v>
      </c>
      <c r="U657" s="6">
        <v>43.275199999999998</v>
      </c>
      <c r="V657" s="4">
        <v>14</v>
      </c>
      <c r="W657" s="4">
        <v>118.57</v>
      </c>
      <c r="X657" s="4">
        <v>90178</v>
      </c>
      <c r="Y657" s="4">
        <f>DataSheet!$E657-DataSheet!$D657</f>
        <v>8.4600000000000009</v>
      </c>
      <c r="Z657" s="1" t="str">
        <f>_xlfn.IFS(Table_1[[#This Row],[Region]]="Central","Chris",Table_1[[#This Row],[Region]]="East","Erin",Table_1[[#This Row],[Region]]="South","Sam",Table_1[[#This Row],[Region]]="West","William")</f>
        <v>William</v>
      </c>
    </row>
    <row r="658" spans="1:26" ht="14.4" x14ac:dyDescent="0.3">
      <c r="A658" s="4">
        <v>1754</v>
      </c>
      <c r="B658" s="3" t="s">
        <v>1407</v>
      </c>
      <c r="C658" s="4" t="s">
        <v>49</v>
      </c>
      <c r="D658" s="4">
        <v>0.1</v>
      </c>
      <c r="E658" s="8">
        <v>15.99</v>
      </c>
      <c r="F658" s="4">
        <v>9.4</v>
      </c>
      <c r="G658" s="1" t="s">
        <v>40</v>
      </c>
      <c r="H658" s="4" t="s">
        <v>41</v>
      </c>
      <c r="I658" s="4" t="s">
        <v>42</v>
      </c>
      <c r="J658" s="1" t="s">
        <v>58</v>
      </c>
      <c r="K658" s="4" t="s">
        <v>75</v>
      </c>
      <c r="L658" s="1" t="s">
        <v>630</v>
      </c>
      <c r="M658" s="4">
        <v>0.49</v>
      </c>
      <c r="N658" s="1" t="s">
        <v>34</v>
      </c>
      <c r="O658" s="4" t="s">
        <v>61</v>
      </c>
      <c r="P658" s="4" t="s">
        <v>92</v>
      </c>
      <c r="Q658" s="4" t="s">
        <v>1409</v>
      </c>
      <c r="R658" s="4">
        <v>90503</v>
      </c>
      <c r="S658" s="2">
        <v>42062</v>
      </c>
      <c r="T658" s="2">
        <v>42062</v>
      </c>
      <c r="U658" s="6">
        <v>-36.214619999999996</v>
      </c>
      <c r="V658" s="4">
        <v>5</v>
      </c>
      <c r="W658" s="4">
        <v>79.47</v>
      </c>
      <c r="X658" s="4">
        <v>90178</v>
      </c>
      <c r="Y658" s="4">
        <f>DataSheet!$E658-DataSheet!$D658</f>
        <v>15.89</v>
      </c>
      <c r="Z658" s="1" t="str">
        <f>_xlfn.IFS(Table_1[[#This Row],[Region]]="Central","Chris",Table_1[[#This Row],[Region]]="East","Erin",Table_1[[#This Row],[Region]]="South","Sam",Table_1[[#This Row],[Region]]="West","William")</f>
        <v>William</v>
      </c>
    </row>
    <row r="659" spans="1:26" ht="14.4" x14ac:dyDescent="0.3">
      <c r="A659" s="4">
        <v>1754</v>
      </c>
      <c r="B659" s="3" t="s">
        <v>1407</v>
      </c>
      <c r="C659" s="4" t="s">
        <v>49</v>
      </c>
      <c r="D659" s="4">
        <v>0.09</v>
      </c>
      <c r="E659" s="8">
        <v>95.99</v>
      </c>
      <c r="F659" s="4">
        <v>8.99</v>
      </c>
      <c r="G659" s="1" t="s">
        <v>40</v>
      </c>
      <c r="H659" s="4" t="s">
        <v>41</v>
      </c>
      <c r="I659" s="4" t="s">
        <v>42</v>
      </c>
      <c r="J659" s="1" t="s">
        <v>137</v>
      </c>
      <c r="K659" s="4" t="s">
        <v>75</v>
      </c>
      <c r="L659" s="1" t="s">
        <v>1410</v>
      </c>
      <c r="M659" s="4">
        <v>0.56999999999999995</v>
      </c>
      <c r="N659" s="1" t="s">
        <v>34</v>
      </c>
      <c r="O659" s="4" t="s">
        <v>61</v>
      </c>
      <c r="P659" s="4" t="s">
        <v>92</v>
      </c>
      <c r="Q659" s="4" t="s">
        <v>1409</v>
      </c>
      <c r="R659" s="4">
        <v>90503</v>
      </c>
      <c r="S659" s="2">
        <v>42062</v>
      </c>
      <c r="T659" s="2">
        <v>42066</v>
      </c>
      <c r="U659" s="6">
        <v>7.0329600000000001</v>
      </c>
      <c r="V659" s="4">
        <v>8</v>
      </c>
      <c r="W659" s="4">
        <v>627.28</v>
      </c>
      <c r="X659" s="4">
        <v>90178</v>
      </c>
      <c r="Y659" s="4">
        <f>DataSheet!$E659-DataSheet!$D659</f>
        <v>95.899999999999991</v>
      </c>
      <c r="Z659" s="1" t="str">
        <f>_xlfn.IFS(Table_1[[#This Row],[Region]]="Central","Chris",Table_1[[#This Row],[Region]]="East","Erin",Table_1[[#This Row],[Region]]="South","Sam",Table_1[[#This Row],[Region]]="West","William")</f>
        <v>William</v>
      </c>
    </row>
    <row r="660" spans="1:26" ht="14.4" x14ac:dyDescent="0.3">
      <c r="A660" s="4">
        <v>2466</v>
      </c>
      <c r="B660" s="3" t="s">
        <v>1411</v>
      </c>
      <c r="C660" s="4" t="s">
        <v>118</v>
      </c>
      <c r="D660" s="4">
        <v>0.04</v>
      </c>
      <c r="E660" s="8">
        <v>2.08</v>
      </c>
      <c r="F660" s="4">
        <v>1.49</v>
      </c>
      <c r="G660" s="1" t="s">
        <v>40</v>
      </c>
      <c r="H660" s="4" t="s">
        <v>96</v>
      </c>
      <c r="I660" s="4" t="s">
        <v>50</v>
      </c>
      <c r="J660" s="1" t="s">
        <v>74</v>
      </c>
      <c r="K660" s="4" t="s">
        <v>75</v>
      </c>
      <c r="L660" s="1" t="s">
        <v>1412</v>
      </c>
      <c r="M660" s="4">
        <v>0.36</v>
      </c>
      <c r="N660" s="1" t="s">
        <v>34</v>
      </c>
      <c r="O660" s="4" t="s">
        <v>54</v>
      </c>
      <c r="P660" s="4" t="s">
        <v>291</v>
      </c>
      <c r="Q660" s="4" t="s">
        <v>1413</v>
      </c>
      <c r="R660" s="4">
        <v>49783</v>
      </c>
      <c r="S660" s="2">
        <v>42062</v>
      </c>
      <c r="T660" s="2">
        <v>42063</v>
      </c>
      <c r="U660" s="6">
        <v>-3.71956</v>
      </c>
      <c r="V660" s="4">
        <v>7</v>
      </c>
      <c r="W660" s="4">
        <v>14.77</v>
      </c>
      <c r="X660" s="4">
        <v>88136</v>
      </c>
      <c r="Y660" s="4">
        <f>DataSheet!$E660-DataSheet!$D660</f>
        <v>2.04</v>
      </c>
      <c r="Z660" s="1" t="str">
        <f>_xlfn.IFS(Table_1[[#This Row],[Region]]="Central","Chris",Table_1[[#This Row],[Region]]="East","Erin",Table_1[[#This Row],[Region]]="South","Sam",Table_1[[#This Row],[Region]]="West","William")</f>
        <v>Chris</v>
      </c>
    </row>
    <row r="661" spans="1:26" ht="14.4" x14ac:dyDescent="0.3">
      <c r="A661" s="4">
        <v>2466</v>
      </c>
      <c r="B661" s="3" t="s">
        <v>1411</v>
      </c>
      <c r="C661" s="4" t="s">
        <v>118</v>
      </c>
      <c r="D661" s="4">
        <v>0.02</v>
      </c>
      <c r="E661" s="8">
        <v>53.98</v>
      </c>
      <c r="F661" s="4">
        <v>5.5</v>
      </c>
      <c r="G661" s="1" t="s">
        <v>89</v>
      </c>
      <c r="H661" s="4" t="s">
        <v>96</v>
      </c>
      <c r="I661" s="4" t="s">
        <v>42</v>
      </c>
      <c r="J661" s="1" t="s">
        <v>43</v>
      </c>
      <c r="K661" s="4" t="s">
        <v>75</v>
      </c>
      <c r="L661" s="1" t="s">
        <v>1414</v>
      </c>
      <c r="M661" s="4">
        <v>0.62</v>
      </c>
      <c r="N661" s="1" t="s">
        <v>34</v>
      </c>
      <c r="O661" s="4" t="s">
        <v>54</v>
      </c>
      <c r="P661" s="4" t="s">
        <v>291</v>
      </c>
      <c r="Q661" s="4" t="s">
        <v>1413</v>
      </c>
      <c r="R661" s="4">
        <v>49783</v>
      </c>
      <c r="S661" s="2">
        <v>42062</v>
      </c>
      <c r="T661" s="2">
        <v>42063</v>
      </c>
      <c r="U661" s="6">
        <v>101.97199999999999</v>
      </c>
      <c r="V661" s="4">
        <v>8</v>
      </c>
      <c r="W661" s="4">
        <v>438.33</v>
      </c>
      <c r="X661" s="4">
        <v>88136</v>
      </c>
      <c r="Y661" s="4">
        <f>DataSheet!$E661-DataSheet!$D661</f>
        <v>53.959999999999994</v>
      </c>
      <c r="Z661" s="1" t="str">
        <f>_xlfn.IFS(Table_1[[#This Row],[Region]]="Central","Chris",Table_1[[#This Row],[Region]]="East","Erin",Table_1[[#This Row],[Region]]="South","Sam",Table_1[[#This Row],[Region]]="West","William")</f>
        <v>Chris</v>
      </c>
    </row>
    <row r="662" spans="1:26" ht="14.4" x14ac:dyDescent="0.3">
      <c r="A662" s="4">
        <v>2466</v>
      </c>
      <c r="B662" s="3" t="s">
        <v>1411</v>
      </c>
      <c r="C662" s="4" t="s">
        <v>118</v>
      </c>
      <c r="D662" s="4">
        <v>0.05</v>
      </c>
      <c r="E662" s="8">
        <v>4.9800000000000004</v>
      </c>
      <c r="F662" s="4">
        <v>5.0199999999999996</v>
      </c>
      <c r="G662" s="1" t="s">
        <v>40</v>
      </c>
      <c r="H662" s="4" t="s">
        <v>96</v>
      </c>
      <c r="I662" s="4" t="s">
        <v>50</v>
      </c>
      <c r="J662" s="1" t="s">
        <v>90</v>
      </c>
      <c r="K662" s="4" t="s">
        <v>75</v>
      </c>
      <c r="L662" s="1" t="s">
        <v>1415</v>
      </c>
      <c r="M662" s="4">
        <v>0.38</v>
      </c>
      <c r="N662" s="1" t="s">
        <v>34</v>
      </c>
      <c r="O662" s="4" t="s">
        <v>54</v>
      </c>
      <c r="P662" s="4" t="s">
        <v>291</v>
      </c>
      <c r="Q662" s="4" t="s">
        <v>1413</v>
      </c>
      <c r="R662" s="4">
        <v>49783</v>
      </c>
      <c r="S662" s="2">
        <v>42062</v>
      </c>
      <c r="T662" s="2">
        <v>42062</v>
      </c>
      <c r="U662" s="6">
        <v>-16.634799999999998</v>
      </c>
      <c r="V662" s="4">
        <v>7</v>
      </c>
      <c r="W662" s="4">
        <v>38.11</v>
      </c>
      <c r="X662" s="4">
        <v>88136</v>
      </c>
      <c r="Y662" s="4">
        <f>DataSheet!$E662-DataSheet!$D662</f>
        <v>4.9300000000000006</v>
      </c>
      <c r="Z662" s="1" t="str">
        <f>_xlfn.IFS(Table_1[[#This Row],[Region]]="Central","Chris",Table_1[[#This Row],[Region]]="East","Erin",Table_1[[#This Row],[Region]]="South","Sam",Table_1[[#This Row],[Region]]="West","William")</f>
        <v>Chris</v>
      </c>
    </row>
    <row r="663" spans="1:26" ht="14.4" x14ac:dyDescent="0.3">
      <c r="A663" s="4">
        <v>972</v>
      </c>
      <c r="B663" s="3" t="s">
        <v>1416</v>
      </c>
      <c r="C663" s="4" t="s">
        <v>49</v>
      </c>
      <c r="D663" s="4">
        <v>0.03</v>
      </c>
      <c r="E663" s="8">
        <v>284.98</v>
      </c>
      <c r="F663" s="4">
        <v>69.55</v>
      </c>
      <c r="G663" s="1" t="s">
        <v>28</v>
      </c>
      <c r="H663" s="4" t="s">
        <v>96</v>
      </c>
      <c r="I663" s="4" t="s">
        <v>30</v>
      </c>
      <c r="J663" s="1" t="s">
        <v>111</v>
      </c>
      <c r="K663" s="4" t="s">
        <v>59</v>
      </c>
      <c r="L663" s="1" t="s">
        <v>1417</v>
      </c>
      <c r="M663" s="4">
        <v>0.6</v>
      </c>
      <c r="N663" s="1" t="s">
        <v>34</v>
      </c>
      <c r="O663" s="4" t="s">
        <v>61</v>
      </c>
      <c r="P663" s="4" t="s">
        <v>92</v>
      </c>
      <c r="Q663" s="4" t="s">
        <v>1418</v>
      </c>
      <c r="R663" s="4">
        <v>92503</v>
      </c>
      <c r="S663" s="2">
        <v>42063</v>
      </c>
      <c r="T663" s="2">
        <v>42068</v>
      </c>
      <c r="U663" s="6">
        <v>-116.584</v>
      </c>
      <c r="V663" s="4">
        <v>2</v>
      </c>
      <c r="W663" s="4">
        <v>619.38</v>
      </c>
      <c r="X663" s="4">
        <v>87259</v>
      </c>
      <c r="Y663" s="4">
        <f>DataSheet!$E663-DataSheet!$D663</f>
        <v>284.95000000000005</v>
      </c>
      <c r="Z663" s="1" t="str">
        <f>_xlfn.IFS(Table_1[[#This Row],[Region]]="Central","Chris",Table_1[[#This Row],[Region]]="East","Erin",Table_1[[#This Row],[Region]]="South","Sam",Table_1[[#This Row],[Region]]="West","William")</f>
        <v>William</v>
      </c>
    </row>
    <row r="664" spans="1:26" ht="14.4" x14ac:dyDescent="0.3">
      <c r="A664" s="4">
        <v>972</v>
      </c>
      <c r="B664" s="3" t="s">
        <v>1416</v>
      </c>
      <c r="C664" s="4" t="s">
        <v>49</v>
      </c>
      <c r="D664" s="4">
        <v>0</v>
      </c>
      <c r="E664" s="8">
        <v>12.99</v>
      </c>
      <c r="F664" s="4">
        <v>14.37</v>
      </c>
      <c r="G664" s="1" t="s">
        <v>40</v>
      </c>
      <c r="H664" s="4" t="s">
        <v>96</v>
      </c>
      <c r="I664" s="4" t="s">
        <v>30</v>
      </c>
      <c r="J664" s="1" t="s">
        <v>128</v>
      </c>
      <c r="K664" s="4" t="s">
        <v>66</v>
      </c>
      <c r="L664" s="1" t="s">
        <v>408</v>
      </c>
      <c r="M664" s="4">
        <v>0.73</v>
      </c>
      <c r="N664" s="1" t="s">
        <v>34</v>
      </c>
      <c r="O664" s="4" t="s">
        <v>61</v>
      </c>
      <c r="P664" s="4" t="s">
        <v>92</v>
      </c>
      <c r="Q664" s="4" t="s">
        <v>1418</v>
      </c>
      <c r="R664" s="4">
        <v>92503</v>
      </c>
      <c r="S664" s="2">
        <v>42063</v>
      </c>
      <c r="T664" s="2">
        <v>42063</v>
      </c>
      <c r="U664" s="6">
        <v>12.896100000000001</v>
      </c>
      <c r="V664" s="4">
        <v>1</v>
      </c>
      <c r="W664" s="4">
        <v>18.690000000000001</v>
      </c>
      <c r="X664" s="4">
        <v>87259</v>
      </c>
      <c r="Y664" s="4">
        <f>DataSheet!$E664-DataSheet!$D664</f>
        <v>12.99</v>
      </c>
      <c r="Z664" s="1" t="str">
        <f>_xlfn.IFS(Table_1[[#This Row],[Region]]="Central","Chris",Table_1[[#This Row],[Region]]="East","Erin",Table_1[[#This Row],[Region]]="South","Sam",Table_1[[#This Row],[Region]]="West","William")</f>
        <v>William</v>
      </c>
    </row>
    <row r="665" spans="1:26" ht="14.4" x14ac:dyDescent="0.3">
      <c r="A665" s="4">
        <v>2220</v>
      </c>
      <c r="B665" s="3" t="s">
        <v>1419</v>
      </c>
      <c r="C665" s="4" t="s">
        <v>49</v>
      </c>
      <c r="D665" s="4">
        <v>0.09</v>
      </c>
      <c r="E665" s="8">
        <v>14.2</v>
      </c>
      <c r="F665" s="4">
        <v>5.3</v>
      </c>
      <c r="G665" s="1" t="s">
        <v>40</v>
      </c>
      <c r="H665" s="4" t="s">
        <v>41</v>
      </c>
      <c r="I665" s="4" t="s">
        <v>30</v>
      </c>
      <c r="J665" s="1" t="s">
        <v>128</v>
      </c>
      <c r="K665" s="4" t="s">
        <v>52</v>
      </c>
      <c r="L665" s="1" t="s">
        <v>290</v>
      </c>
      <c r="M665" s="4">
        <v>0.46</v>
      </c>
      <c r="N665" s="1" t="s">
        <v>34</v>
      </c>
      <c r="O665" s="4" t="s">
        <v>35</v>
      </c>
      <c r="P665" s="4" t="s">
        <v>125</v>
      </c>
      <c r="Q665" s="4" t="s">
        <v>1420</v>
      </c>
      <c r="R665" s="4">
        <v>34787</v>
      </c>
      <c r="S665" s="2">
        <v>42063</v>
      </c>
      <c r="T665" s="2">
        <v>42064</v>
      </c>
      <c r="U665" s="6">
        <v>-324.73</v>
      </c>
      <c r="V665" s="4">
        <v>4</v>
      </c>
      <c r="W665" s="4">
        <v>55.08</v>
      </c>
      <c r="X665" s="4">
        <v>91036</v>
      </c>
      <c r="Y665" s="4">
        <f>DataSheet!$E665-DataSheet!$D665</f>
        <v>14.11</v>
      </c>
      <c r="Z665" s="1" t="str">
        <f>_xlfn.IFS(Table_1[[#This Row],[Region]]="Central","Chris",Table_1[[#This Row],[Region]]="East","Erin",Table_1[[#This Row],[Region]]="South","Sam",Table_1[[#This Row],[Region]]="West","William")</f>
        <v>Sam</v>
      </c>
    </row>
    <row r="666" spans="1:26" ht="14.4" x14ac:dyDescent="0.3">
      <c r="A666" s="4">
        <v>3075</v>
      </c>
      <c r="B666" s="3" t="s">
        <v>1421</v>
      </c>
      <c r="C666" s="4" t="s">
        <v>49</v>
      </c>
      <c r="D666" s="4">
        <v>0.06</v>
      </c>
      <c r="E666" s="8">
        <v>19.23</v>
      </c>
      <c r="F666" s="4">
        <v>6.15</v>
      </c>
      <c r="G666" s="1" t="s">
        <v>40</v>
      </c>
      <c r="H666" s="4" t="s">
        <v>96</v>
      </c>
      <c r="I666" s="4" t="s">
        <v>30</v>
      </c>
      <c r="J666" s="1" t="s">
        <v>128</v>
      </c>
      <c r="K666" s="4" t="s">
        <v>44</v>
      </c>
      <c r="L666" s="1" t="s">
        <v>1279</v>
      </c>
      <c r="M666" s="4">
        <v>0.44</v>
      </c>
      <c r="N666" s="1" t="s">
        <v>34</v>
      </c>
      <c r="O666" s="4" t="s">
        <v>61</v>
      </c>
      <c r="P666" s="4" t="s">
        <v>92</v>
      </c>
      <c r="Q666" s="4" t="s">
        <v>102</v>
      </c>
      <c r="R666" s="4">
        <v>90061</v>
      </c>
      <c r="S666" s="2">
        <v>42063</v>
      </c>
      <c r="T666" s="2">
        <v>42063</v>
      </c>
      <c r="U666" s="6">
        <v>-25.38</v>
      </c>
      <c r="V666" s="4">
        <v>4</v>
      </c>
      <c r="W666" s="4">
        <v>84.6</v>
      </c>
      <c r="X666" s="4">
        <v>14756</v>
      </c>
      <c r="Y666" s="4">
        <f>DataSheet!$E666-DataSheet!$D666</f>
        <v>19.170000000000002</v>
      </c>
      <c r="Z666" s="1" t="str">
        <f>_xlfn.IFS(Table_1[[#This Row],[Region]]="Central","Chris",Table_1[[#This Row],[Region]]="East","Erin",Table_1[[#This Row],[Region]]="South","Sam",Table_1[[#This Row],[Region]]="West","William")</f>
        <v>William</v>
      </c>
    </row>
    <row r="667" spans="1:26" ht="14.4" x14ac:dyDescent="0.3">
      <c r="A667" s="4">
        <v>3098</v>
      </c>
      <c r="B667" s="3" t="s">
        <v>1422</v>
      </c>
      <c r="C667" s="4" t="s">
        <v>49</v>
      </c>
      <c r="D667" s="4">
        <v>0.06</v>
      </c>
      <c r="E667" s="8">
        <v>2.89</v>
      </c>
      <c r="F667" s="4">
        <v>0.5</v>
      </c>
      <c r="G667" s="1" t="s">
        <v>40</v>
      </c>
      <c r="H667" s="4" t="s">
        <v>41</v>
      </c>
      <c r="I667" s="4" t="s">
        <v>50</v>
      </c>
      <c r="J667" s="1" t="s">
        <v>154</v>
      </c>
      <c r="K667" s="4" t="s">
        <v>75</v>
      </c>
      <c r="L667" s="1" t="s">
        <v>731</v>
      </c>
      <c r="M667" s="4">
        <v>0.38</v>
      </c>
      <c r="N667" s="1" t="s">
        <v>34</v>
      </c>
      <c r="O667" s="4" t="s">
        <v>113</v>
      </c>
      <c r="P667" s="4" t="s">
        <v>114</v>
      </c>
      <c r="Q667" s="4" t="s">
        <v>1423</v>
      </c>
      <c r="R667" s="4">
        <v>11967</v>
      </c>
      <c r="S667" s="2">
        <v>42063</v>
      </c>
      <c r="T667" s="2">
        <v>42063</v>
      </c>
      <c r="U667" s="6">
        <v>9.6117000000000008</v>
      </c>
      <c r="V667" s="4">
        <v>5</v>
      </c>
      <c r="W667" s="4">
        <v>13.93</v>
      </c>
      <c r="X667" s="4">
        <v>89316</v>
      </c>
      <c r="Y667" s="4">
        <f>DataSheet!$E667-DataSheet!$D667</f>
        <v>2.83</v>
      </c>
      <c r="Z667" s="1" t="str">
        <f>_xlfn.IFS(Table_1[[#This Row],[Region]]="Central","Chris",Table_1[[#This Row],[Region]]="East","Erin",Table_1[[#This Row],[Region]]="South","Sam",Table_1[[#This Row],[Region]]="West","William")</f>
        <v>Erin</v>
      </c>
    </row>
    <row r="668" spans="1:26" ht="14.4" x14ac:dyDescent="0.3">
      <c r="A668" s="4">
        <v>3355</v>
      </c>
      <c r="B668" s="3" t="s">
        <v>1424</v>
      </c>
      <c r="C668" s="4" t="s">
        <v>49</v>
      </c>
      <c r="D668" s="4">
        <v>0.1</v>
      </c>
      <c r="E668" s="8">
        <v>120.98</v>
      </c>
      <c r="F668" s="4">
        <v>9.07</v>
      </c>
      <c r="G668" s="1" t="s">
        <v>40</v>
      </c>
      <c r="H668" s="4" t="s">
        <v>96</v>
      </c>
      <c r="I668" s="4" t="s">
        <v>50</v>
      </c>
      <c r="J668" s="1" t="s">
        <v>74</v>
      </c>
      <c r="K668" s="4" t="s">
        <v>75</v>
      </c>
      <c r="L668" s="1" t="s">
        <v>1425</v>
      </c>
      <c r="M668" s="4">
        <v>0.35</v>
      </c>
      <c r="N668" s="1" t="s">
        <v>34</v>
      </c>
      <c r="O668" s="4" t="s">
        <v>61</v>
      </c>
      <c r="P668" s="4" t="s">
        <v>92</v>
      </c>
      <c r="Q668" s="4" t="s">
        <v>1426</v>
      </c>
      <c r="R668" s="4">
        <v>93010</v>
      </c>
      <c r="S668" s="2">
        <v>42063</v>
      </c>
      <c r="T668" s="2">
        <v>42072</v>
      </c>
      <c r="U668" s="6">
        <v>379.3965</v>
      </c>
      <c r="V668" s="4">
        <v>5</v>
      </c>
      <c r="W668" s="4">
        <v>549.85</v>
      </c>
      <c r="X668" s="4">
        <v>88587</v>
      </c>
      <c r="Y668" s="4">
        <f>DataSheet!$E668-DataSheet!$D668</f>
        <v>120.88000000000001</v>
      </c>
      <c r="Z668" s="1" t="str">
        <f>_xlfn.IFS(Table_1[[#This Row],[Region]]="Central","Chris",Table_1[[#This Row],[Region]]="East","Erin",Table_1[[#This Row],[Region]]="South","Sam",Table_1[[#This Row],[Region]]="West","William")</f>
        <v>William</v>
      </c>
    </row>
    <row r="669" spans="1:26" ht="14.4" x14ac:dyDescent="0.3">
      <c r="A669" s="4">
        <v>3355</v>
      </c>
      <c r="B669" s="3" t="s">
        <v>1424</v>
      </c>
      <c r="C669" s="4" t="s">
        <v>49</v>
      </c>
      <c r="D669" s="4">
        <v>0.08</v>
      </c>
      <c r="E669" s="8">
        <v>8.32</v>
      </c>
      <c r="F669" s="4">
        <v>2.38</v>
      </c>
      <c r="G669" s="1" t="s">
        <v>89</v>
      </c>
      <c r="H669" s="4" t="s">
        <v>96</v>
      </c>
      <c r="I669" s="4" t="s">
        <v>42</v>
      </c>
      <c r="J669" s="1" t="s">
        <v>43</v>
      </c>
      <c r="K669" s="4" t="s">
        <v>44</v>
      </c>
      <c r="L669" s="1" t="s">
        <v>1427</v>
      </c>
      <c r="M669" s="4">
        <v>0.74</v>
      </c>
      <c r="N669" s="1" t="s">
        <v>34</v>
      </c>
      <c r="O669" s="4" t="s">
        <v>61</v>
      </c>
      <c r="P669" s="4" t="s">
        <v>92</v>
      </c>
      <c r="Q669" s="4" t="s">
        <v>1426</v>
      </c>
      <c r="R669" s="4">
        <v>93010</v>
      </c>
      <c r="S669" s="2">
        <v>42063</v>
      </c>
      <c r="T669" s="2">
        <v>42067</v>
      </c>
      <c r="U669" s="6">
        <v>-41.83</v>
      </c>
      <c r="V669" s="4">
        <v>6</v>
      </c>
      <c r="W669" s="4">
        <v>48.99</v>
      </c>
      <c r="X669" s="4">
        <v>88587</v>
      </c>
      <c r="Y669" s="4">
        <f>DataSheet!$E669-DataSheet!$D669</f>
        <v>8.24</v>
      </c>
      <c r="Z669" s="1" t="str">
        <f>_xlfn.IFS(Table_1[[#This Row],[Region]]="Central","Chris",Table_1[[#This Row],[Region]]="East","Erin",Table_1[[#This Row],[Region]]="South","Sam",Table_1[[#This Row],[Region]]="West","William")</f>
        <v>William</v>
      </c>
    </row>
    <row r="670" spans="1:26" ht="14.4" x14ac:dyDescent="0.3">
      <c r="A670" s="4">
        <v>3355</v>
      </c>
      <c r="B670" s="3" t="s">
        <v>1424</v>
      </c>
      <c r="C670" s="4" t="s">
        <v>49</v>
      </c>
      <c r="D670" s="4">
        <v>0.1</v>
      </c>
      <c r="E670" s="8">
        <v>125.99</v>
      </c>
      <c r="F670" s="4">
        <v>4.2</v>
      </c>
      <c r="G670" s="1" t="s">
        <v>40</v>
      </c>
      <c r="H670" s="4" t="s">
        <v>96</v>
      </c>
      <c r="I670" s="4" t="s">
        <v>42</v>
      </c>
      <c r="J670" s="1" t="s">
        <v>137</v>
      </c>
      <c r="K670" s="4" t="s">
        <v>75</v>
      </c>
      <c r="L670" s="1" t="s">
        <v>1428</v>
      </c>
      <c r="M670" s="4">
        <v>0.59</v>
      </c>
      <c r="N670" s="1" t="s">
        <v>34</v>
      </c>
      <c r="O670" s="4" t="s">
        <v>61</v>
      </c>
      <c r="P670" s="4" t="s">
        <v>92</v>
      </c>
      <c r="Q670" s="4" t="s">
        <v>1426</v>
      </c>
      <c r="R670" s="4">
        <v>93010</v>
      </c>
      <c r="S670" s="2">
        <v>42063</v>
      </c>
      <c r="T670" s="2">
        <v>42063</v>
      </c>
      <c r="U670" s="6">
        <v>372.40199999999999</v>
      </c>
      <c r="V670" s="4">
        <v>7</v>
      </c>
      <c r="W670" s="4">
        <v>681.42</v>
      </c>
      <c r="X670" s="4">
        <v>88587</v>
      </c>
      <c r="Y670" s="4">
        <f>DataSheet!$E670-DataSheet!$D670</f>
        <v>125.89</v>
      </c>
      <c r="Z670" s="1" t="str">
        <f>_xlfn.IFS(Table_1[[#This Row],[Region]]="Central","Chris",Table_1[[#This Row],[Region]]="East","Erin",Table_1[[#This Row],[Region]]="South","Sam",Table_1[[#This Row],[Region]]="West","William")</f>
        <v>William</v>
      </c>
    </row>
    <row r="671" spans="1:26" ht="14.4" x14ac:dyDescent="0.3">
      <c r="A671" s="4">
        <v>2587</v>
      </c>
      <c r="B671" s="3" t="s">
        <v>1429</v>
      </c>
      <c r="C671" s="4" t="s">
        <v>118</v>
      </c>
      <c r="D671" s="4">
        <v>0.01</v>
      </c>
      <c r="E671" s="8">
        <v>6.48</v>
      </c>
      <c r="F671" s="4">
        <v>6.57</v>
      </c>
      <c r="G671" s="1" t="s">
        <v>89</v>
      </c>
      <c r="H671" s="4" t="s">
        <v>73</v>
      </c>
      <c r="I671" s="4" t="s">
        <v>50</v>
      </c>
      <c r="J671" s="1" t="s">
        <v>90</v>
      </c>
      <c r="K671" s="4" t="s">
        <v>75</v>
      </c>
      <c r="L671" s="1" t="s">
        <v>1430</v>
      </c>
      <c r="M671" s="4">
        <v>0.37</v>
      </c>
      <c r="N671" s="1" t="s">
        <v>34</v>
      </c>
      <c r="O671" s="4" t="s">
        <v>54</v>
      </c>
      <c r="P671" s="4" t="s">
        <v>359</v>
      </c>
      <c r="Q671" s="4" t="s">
        <v>1431</v>
      </c>
      <c r="R671" s="4">
        <v>54220</v>
      </c>
      <c r="S671" s="2">
        <v>42063</v>
      </c>
      <c r="T671" s="2">
        <v>42063</v>
      </c>
      <c r="U671" s="6">
        <v>-46.5244</v>
      </c>
      <c r="V671" s="4">
        <v>18</v>
      </c>
      <c r="W671" s="4">
        <v>127.83</v>
      </c>
      <c r="X671" s="4">
        <v>91166</v>
      </c>
      <c r="Y671" s="4">
        <f>DataSheet!$E671-DataSheet!$D671</f>
        <v>6.4700000000000006</v>
      </c>
      <c r="Z671" s="1" t="str">
        <f>_xlfn.IFS(Table_1[[#This Row],[Region]]="Central","Chris",Table_1[[#This Row],[Region]]="East","Erin",Table_1[[#This Row],[Region]]="South","Sam",Table_1[[#This Row],[Region]]="West","William")</f>
        <v>Chris</v>
      </c>
    </row>
    <row r="672" spans="1:26" ht="14.4" x14ac:dyDescent="0.3">
      <c r="A672" s="4">
        <v>2861</v>
      </c>
      <c r="B672" s="3" t="s">
        <v>1432</v>
      </c>
      <c r="C672" s="4" t="s">
        <v>118</v>
      </c>
      <c r="D672" s="4">
        <v>0.05</v>
      </c>
      <c r="E672" s="8">
        <v>20.99</v>
      </c>
      <c r="F672" s="4">
        <v>4.8099999999999996</v>
      </c>
      <c r="G672" s="1" t="s">
        <v>40</v>
      </c>
      <c r="H672" s="4" t="s">
        <v>96</v>
      </c>
      <c r="I672" s="4" t="s">
        <v>42</v>
      </c>
      <c r="J672" s="1" t="s">
        <v>137</v>
      </c>
      <c r="K672" s="4" t="s">
        <v>146</v>
      </c>
      <c r="L672" s="1" t="s">
        <v>1433</v>
      </c>
      <c r="M672" s="4">
        <v>0.57999999999999996</v>
      </c>
      <c r="N672" s="1" t="s">
        <v>34</v>
      </c>
      <c r="O672" s="4" t="s">
        <v>54</v>
      </c>
      <c r="P672" s="4" t="s">
        <v>539</v>
      </c>
      <c r="Q672" s="4" t="s">
        <v>1212</v>
      </c>
      <c r="R672" s="4">
        <v>67601</v>
      </c>
      <c r="S672" s="2">
        <v>42063</v>
      </c>
      <c r="T672" s="2">
        <v>42063</v>
      </c>
      <c r="U672" s="6">
        <v>4.9017600000000003</v>
      </c>
      <c r="V672" s="4">
        <v>11</v>
      </c>
      <c r="W672" s="4">
        <v>199.43</v>
      </c>
      <c r="X672" s="4">
        <v>88280</v>
      </c>
      <c r="Y672" s="4">
        <f>DataSheet!$E672-DataSheet!$D672</f>
        <v>20.939999999999998</v>
      </c>
      <c r="Z672" s="1" t="str">
        <f>_xlfn.IFS(Table_1[[#This Row],[Region]]="Central","Chris",Table_1[[#This Row],[Region]]="East","Erin",Table_1[[#This Row],[Region]]="South","Sam",Table_1[[#This Row],[Region]]="West","William")</f>
        <v>Chris</v>
      </c>
    </row>
    <row r="673" spans="1:26" ht="14.4" x14ac:dyDescent="0.3">
      <c r="A673" s="4">
        <v>2923</v>
      </c>
      <c r="B673" s="3" t="s">
        <v>1434</v>
      </c>
      <c r="C673" s="4" t="s">
        <v>118</v>
      </c>
      <c r="D673" s="4">
        <v>0</v>
      </c>
      <c r="E673" s="8">
        <v>6.37</v>
      </c>
      <c r="F673" s="4">
        <v>5.19</v>
      </c>
      <c r="G673" s="1" t="s">
        <v>40</v>
      </c>
      <c r="H673" s="4" t="s">
        <v>41</v>
      </c>
      <c r="I673" s="4" t="s">
        <v>50</v>
      </c>
      <c r="J673" s="1" t="s">
        <v>74</v>
      </c>
      <c r="K673" s="4" t="s">
        <v>75</v>
      </c>
      <c r="L673" s="1" t="s">
        <v>909</v>
      </c>
      <c r="M673" s="4">
        <v>0.38</v>
      </c>
      <c r="N673" s="1" t="s">
        <v>34</v>
      </c>
      <c r="O673" s="4" t="s">
        <v>113</v>
      </c>
      <c r="P673" s="4" t="s">
        <v>420</v>
      </c>
      <c r="Q673" s="4" t="s">
        <v>1435</v>
      </c>
      <c r="R673" s="4">
        <v>21740</v>
      </c>
      <c r="S673" s="2">
        <v>42063</v>
      </c>
      <c r="T673" s="2">
        <v>42065</v>
      </c>
      <c r="U673" s="6">
        <v>-27.1492</v>
      </c>
      <c r="V673" s="4">
        <v>15</v>
      </c>
      <c r="W673" s="4">
        <v>99.75</v>
      </c>
      <c r="X673" s="4">
        <v>86592</v>
      </c>
      <c r="Y673" s="4">
        <f>DataSheet!$E673-DataSheet!$D673</f>
        <v>6.37</v>
      </c>
      <c r="Z673" s="1" t="str">
        <f>_xlfn.IFS(Table_1[[#This Row],[Region]]="Central","Chris",Table_1[[#This Row],[Region]]="East","Erin",Table_1[[#This Row],[Region]]="South","Sam",Table_1[[#This Row],[Region]]="West","William")</f>
        <v>Erin</v>
      </c>
    </row>
    <row r="674" spans="1:26" ht="14.4" x14ac:dyDescent="0.3">
      <c r="A674" s="4">
        <v>3151</v>
      </c>
      <c r="B674" s="3" t="s">
        <v>955</v>
      </c>
      <c r="C674" s="4" t="s">
        <v>118</v>
      </c>
      <c r="D674" s="4">
        <v>0.04</v>
      </c>
      <c r="E674" s="8">
        <v>17.239999999999998</v>
      </c>
      <c r="F674" s="4">
        <v>3.26</v>
      </c>
      <c r="G674" s="1" t="s">
        <v>40</v>
      </c>
      <c r="H674" s="4" t="s">
        <v>73</v>
      </c>
      <c r="I674" s="4" t="s">
        <v>50</v>
      </c>
      <c r="J674" s="1" t="s">
        <v>570</v>
      </c>
      <c r="K674" s="4" t="s">
        <v>44</v>
      </c>
      <c r="L674" s="1" t="s">
        <v>1436</v>
      </c>
      <c r="M674" s="4">
        <v>0.56000000000000005</v>
      </c>
      <c r="N674" s="1" t="s">
        <v>34</v>
      </c>
      <c r="O674" s="4" t="s">
        <v>61</v>
      </c>
      <c r="P674" s="4" t="s">
        <v>92</v>
      </c>
      <c r="Q674" s="4" t="s">
        <v>956</v>
      </c>
      <c r="R674" s="4">
        <v>92277</v>
      </c>
      <c r="S674" s="2">
        <v>42063</v>
      </c>
      <c r="T674" s="2">
        <v>42063</v>
      </c>
      <c r="U674" s="6">
        <v>47.73</v>
      </c>
      <c r="V674" s="4">
        <v>7</v>
      </c>
      <c r="W674" s="4">
        <v>119.6</v>
      </c>
      <c r="X674" s="4">
        <v>88546</v>
      </c>
      <c r="Y674" s="4">
        <f>DataSheet!$E674-DataSheet!$D674</f>
        <v>17.2</v>
      </c>
      <c r="Z674" s="1" t="str">
        <f>_xlfn.IFS(Table_1[[#This Row],[Region]]="Central","Chris",Table_1[[#This Row],[Region]]="East","Erin",Table_1[[#This Row],[Region]]="South","Sam",Table_1[[#This Row],[Region]]="West","William")</f>
        <v>William</v>
      </c>
    </row>
    <row r="675" spans="1:26" ht="14.4" x14ac:dyDescent="0.3">
      <c r="A675" s="4">
        <v>719</v>
      </c>
      <c r="B675" s="3" t="s">
        <v>1437</v>
      </c>
      <c r="C675" s="4" t="s">
        <v>72</v>
      </c>
      <c r="D675" s="4">
        <v>0</v>
      </c>
      <c r="E675" s="8">
        <v>8.5</v>
      </c>
      <c r="F675" s="4">
        <v>1.99</v>
      </c>
      <c r="G675" s="1" t="s">
        <v>40</v>
      </c>
      <c r="H675" s="4" t="s">
        <v>96</v>
      </c>
      <c r="I675" s="4" t="s">
        <v>42</v>
      </c>
      <c r="J675" s="1" t="s">
        <v>43</v>
      </c>
      <c r="K675" s="4" t="s">
        <v>44</v>
      </c>
      <c r="L675" s="1" t="s">
        <v>1408</v>
      </c>
      <c r="M675" s="4">
        <v>0.49</v>
      </c>
      <c r="N675" s="1" t="s">
        <v>34</v>
      </c>
      <c r="O675" s="4" t="s">
        <v>61</v>
      </c>
      <c r="P675" s="4" t="s">
        <v>298</v>
      </c>
      <c r="Q675" s="4" t="s">
        <v>1438</v>
      </c>
      <c r="R675" s="4">
        <v>89041</v>
      </c>
      <c r="S675" s="2">
        <v>42063</v>
      </c>
      <c r="T675" s="2">
        <v>42065</v>
      </c>
      <c r="U675" s="6">
        <v>71.735600000000005</v>
      </c>
      <c r="V675" s="4">
        <v>14</v>
      </c>
      <c r="W675" s="4">
        <v>122.25</v>
      </c>
      <c r="X675" s="4">
        <v>89344</v>
      </c>
      <c r="Y675" s="4">
        <f>DataSheet!$E675-DataSheet!$D675</f>
        <v>8.5</v>
      </c>
      <c r="Z675" s="1" t="str">
        <f>_xlfn.IFS(Table_1[[#This Row],[Region]]="Central","Chris",Table_1[[#This Row],[Region]]="East","Erin",Table_1[[#This Row],[Region]]="South","Sam",Table_1[[#This Row],[Region]]="West","William")</f>
        <v>William</v>
      </c>
    </row>
    <row r="676" spans="1:26" ht="14.4" x14ac:dyDescent="0.3">
      <c r="A676" s="4">
        <v>719</v>
      </c>
      <c r="B676" s="3" t="s">
        <v>1437</v>
      </c>
      <c r="C676" s="4" t="s">
        <v>72</v>
      </c>
      <c r="D676" s="4">
        <v>0.03</v>
      </c>
      <c r="E676" s="8">
        <v>95.43</v>
      </c>
      <c r="F676" s="4">
        <v>19.989999999999998</v>
      </c>
      <c r="G676" s="1" t="s">
        <v>40</v>
      </c>
      <c r="H676" s="4" t="s">
        <v>96</v>
      </c>
      <c r="I676" s="4" t="s">
        <v>50</v>
      </c>
      <c r="J676" s="1" t="s">
        <v>80</v>
      </c>
      <c r="K676" s="4" t="s">
        <v>75</v>
      </c>
      <c r="L676" s="1" t="s">
        <v>1439</v>
      </c>
      <c r="M676" s="4">
        <v>0.79</v>
      </c>
      <c r="N676" s="1" t="s">
        <v>34</v>
      </c>
      <c r="O676" s="4" t="s">
        <v>61</v>
      </c>
      <c r="P676" s="4" t="s">
        <v>298</v>
      </c>
      <c r="Q676" s="4" t="s">
        <v>1438</v>
      </c>
      <c r="R676" s="4">
        <v>89041</v>
      </c>
      <c r="S676" s="2">
        <v>42063</v>
      </c>
      <c r="T676" s="2">
        <v>42065</v>
      </c>
      <c r="U676" s="6">
        <v>-79.320800000000006</v>
      </c>
      <c r="V676" s="4">
        <v>2</v>
      </c>
      <c r="W676" s="4">
        <v>206.09</v>
      </c>
      <c r="X676" s="4">
        <v>89344</v>
      </c>
      <c r="Y676" s="4">
        <f>DataSheet!$E676-DataSheet!$D676</f>
        <v>95.4</v>
      </c>
      <c r="Z676" s="1" t="str">
        <f>_xlfn.IFS(Table_1[[#This Row],[Region]]="Central","Chris",Table_1[[#This Row],[Region]]="East","Erin",Table_1[[#This Row],[Region]]="South","Sam",Table_1[[#This Row],[Region]]="West","William")</f>
        <v>William</v>
      </c>
    </row>
    <row r="677" spans="1:26" ht="14.4" x14ac:dyDescent="0.3">
      <c r="A677" s="4">
        <v>1482</v>
      </c>
      <c r="B677" s="3" t="s">
        <v>1440</v>
      </c>
      <c r="C677" s="4" t="s">
        <v>72</v>
      </c>
      <c r="D677" s="4">
        <v>0.05</v>
      </c>
      <c r="E677" s="8">
        <v>9.65</v>
      </c>
      <c r="F677" s="4">
        <v>6.22</v>
      </c>
      <c r="G677" s="1" t="s">
        <v>40</v>
      </c>
      <c r="H677" s="4" t="s">
        <v>96</v>
      </c>
      <c r="I677" s="4" t="s">
        <v>30</v>
      </c>
      <c r="J677" s="1" t="s">
        <v>128</v>
      </c>
      <c r="K677" s="4" t="s">
        <v>75</v>
      </c>
      <c r="L677" s="1" t="s">
        <v>1283</v>
      </c>
      <c r="M677" s="4">
        <v>0.55000000000000004</v>
      </c>
      <c r="N677" s="1" t="s">
        <v>34</v>
      </c>
      <c r="O677" s="4" t="s">
        <v>54</v>
      </c>
      <c r="P677" s="4" t="s">
        <v>291</v>
      </c>
      <c r="Q677" s="4" t="s">
        <v>996</v>
      </c>
      <c r="R677" s="4">
        <v>48708</v>
      </c>
      <c r="S677" s="2">
        <v>42063</v>
      </c>
      <c r="T677" s="2">
        <v>42063</v>
      </c>
      <c r="U677" s="6">
        <v>-14.6432</v>
      </c>
      <c r="V677" s="4">
        <v>15</v>
      </c>
      <c r="W677" s="4">
        <v>151.34</v>
      </c>
      <c r="X677" s="4">
        <v>91363</v>
      </c>
      <c r="Y677" s="4">
        <f>DataSheet!$E677-DataSheet!$D677</f>
        <v>9.6</v>
      </c>
      <c r="Z677" s="1" t="str">
        <f>_xlfn.IFS(Table_1[[#This Row],[Region]]="Central","Chris",Table_1[[#This Row],[Region]]="East","Erin",Table_1[[#This Row],[Region]]="South","Sam",Table_1[[#This Row],[Region]]="West","William")</f>
        <v>Chris</v>
      </c>
    </row>
    <row r="678" spans="1:26" ht="14.4" x14ac:dyDescent="0.3">
      <c r="A678" s="4">
        <v>2908</v>
      </c>
      <c r="B678" s="3" t="s">
        <v>327</v>
      </c>
      <c r="C678" s="4" t="s">
        <v>72</v>
      </c>
      <c r="D678" s="4">
        <v>0.05</v>
      </c>
      <c r="E678" s="8">
        <v>34.979999999999997</v>
      </c>
      <c r="F678" s="4">
        <v>7.53</v>
      </c>
      <c r="G678" s="1" t="s">
        <v>89</v>
      </c>
      <c r="H678" s="4" t="s">
        <v>73</v>
      </c>
      <c r="I678" s="4" t="s">
        <v>42</v>
      </c>
      <c r="J678" s="1" t="s">
        <v>43</v>
      </c>
      <c r="K678" s="4" t="s">
        <v>75</v>
      </c>
      <c r="L678" s="1" t="s">
        <v>1441</v>
      </c>
      <c r="M678" s="4">
        <v>0.76</v>
      </c>
      <c r="N678" s="1" t="s">
        <v>34</v>
      </c>
      <c r="O678" s="4" t="s">
        <v>113</v>
      </c>
      <c r="P678" s="4" t="s">
        <v>319</v>
      </c>
      <c r="Q678" s="4" t="s">
        <v>329</v>
      </c>
      <c r="R678" s="4">
        <v>44125</v>
      </c>
      <c r="S678" s="2">
        <v>42063</v>
      </c>
      <c r="T678" s="2">
        <v>42066</v>
      </c>
      <c r="U678" s="6">
        <v>-32.666400000000003</v>
      </c>
      <c r="V678" s="4">
        <v>16</v>
      </c>
      <c r="W678" s="4">
        <v>581.08000000000004</v>
      </c>
      <c r="X678" s="4">
        <v>88157</v>
      </c>
      <c r="Y678" s="4">
        <f>DataSheet!$E678-DataSheet!$D678</f>
        <v>34.93</v>
      </c>
      <c r="Z678" s="1" t="str">
        <f>_xlfn.IFS(Table_1[[#This Row],[Region]]="Central","Chris",Table_1[[#This Row],[Region]]="East","Erin",Table_1[[#This Row],[Region]]="South","Sam",Table_1[[#This Row],[Region]]="West","William")</f>
        <v>Erin</v>
      </c>
    </row>
    <row r="679" spans="1:26" ht="14.4" x14ac:dyDescent="0.3">
      <c r="A679" s="4">
        <v>2908</v>
      </c>
      <c r="B679" s="3" t="s">
        <v>327</v>
      </c>
      <c r="C679" s="4" t="s">
        <v>72</v>
      </c>
      <c r="D679" s="4">
        <v>0</v>
      </c>
      <c r="E679" s="8">
        <v>3.14</v>
      </c>
      <c r="F679" s="4">
        <v>1.92</v>
      </c>
      <c r="G679" s="1" t="s">
        <v>40</v>
      </c>
      <c r="H679" s="4" t="s">
        <v>73</v>
      </c>
      <c r="I679" s="4" t="s">
        <v>50</v>
      </c>
      <c r="J679" s="1" t="s">
        <v>570</v>
      </c>
      <c r="K679" s="4" t="s">
        <v>52</v>
      </c>
      <c r="L679" s="1" t="s">
        <v>1442</v>
      </c>
      <c r="M679" s="4">
        <v>0.84</v>
      </c>
      <c r="N679" s="1" t="s">
        <v>34</v>
      </c>
      <c r="O679" s="4" t="s">
        <v>113</v>
      </c>
      <c r="P679" s="4" t="s">
        <v>319</v>
      </c>
      <c r="Q679" s="4" t="s">
        <v>329</v>
      </c>
      <c r="R679" s="4">
        <v>44125</v>
      </c>
      <c r="S679" s="2">
        <v>42063</v>
      </c>
      <c r="T679" s="2">
        <v>42065</v>
      </c>
      <c r="U679" s="6">
        <v>-13.135199999999999</v>
      </c>
      <c r="V679" s="4">
        <v>8</v>
      </c>
      <c r="W679" s="4">
        <v>27.53</v>
      </c>
      <c r="X679" s="4">
        <v>88157</v>
      </c>
      <c r="Y679" s="4">
        <f>DataSheet!$E679-DataSheet!$D679</f>
        <v>3.14</v>
      </c>
      <c r="Z679" s="1" t="str">
        <f>_xlfn.IFS(Table_1[[#This Row],[Region]]="Central","Chris",Table_1[[#This Row],[Region]]="East","Erin",Table_1[[#This Row],[Region]]="South","Sam",Table_1[[#This Row],[Region]]="West","William")</f>
        <v>Erin</v>
      </c>
    </row>
    <row r="680" spans="1:26" ht="14.4" x14ac:dyDescent="0.3">
      <c r="A680" s="4">
        <v>2931</v>
      </c>
      <c r="B680" s="3" t="s">
        <v>1443</v>
      </c>
      <c r="C680" s="4" t="s">
        <v>72</v>
      </c>
      <c r="D680" s="4">
        <v>0.1</v>
      </c>
      <c r="E680" s="8">
        <v>11.55</v>
      </c>
      <c r="F680" s="4">
        <v>2.36</v>
      </c>
      <c r="G680" s="1" t="s">
        <v>40</v>
      </c>
      <c r="H680" s="4" t="s">
        <v>29</v>
      </c>
      <c r="I680" s="4" t="s">
        <v>50</v>
      </c>
      <c r="J680" s="1" t="s">
        <v>51</v>
      </c>
      <c r="K680" s="4" t="s">
        <v>52</v>
      </c>
      <c r="L680" s="1" t="s">
        <v>382</v>
      </c>
      <c r="M680" s="4">
        <v>0.55000000000000004</v>
      </c>
      <c r="N680" s="1" t="s">
        <v>34</v>
      </c>
      <c r="O680" s="4" t="s">
        <v>61</v>
      </c>
      <c r="P680" s="4" t="s">
        <v>92</v>
      </c>
      <c r="Q680" s="4" t="s">
        <v>1444</v>
      </c>
      <c r="R680" s="4">
        <v>95630</v>
      </c>
      <c r="S680" s="2">
        <v>42063</v>
      </c>
      <c r="T680" s="2">
        <v>42063</v>
      </c>
      <c r="U680" s="6">
        <v>69.767200000000003</v>
      </c>
      <c r="V680" s="4">
        <v>12</v>
      </c>
      <c r="W680" s="4">
        <v>135.77000000000001</v>
      </c>
      <c r="X680" s="4">
        <v>87619</v>
      </c>
      <c r="Y680" s="4">
        <f>DataSheet!$E680-DataSheet!$D680</f>
        <v>11.450000000000001</v>
      </c>
      <c r="Z680" s="1" t="str">
        <f>_xlfn.IFS(Table_1[[#This Row],[Region]]="Central","Chris",Table_1[[#This Row],[Region]]="East","Erin",Table_1[[#This Row],[Region]]="South","Sam",Table_1[[#This Row],[Region]]="West","William")</f>
        <v>William</v>
      </c>
    </row>
    <row r="681" spans="1:26" ht="14.4" x14ac:dyDescent="0.3">
      <c r="A681" s="4">
        <v>946</v>
      </c>
      <c r="B681" s="3" t="s">
        <v>1445</v>
      </c>
      <c r="C681" s="4" t="s">
        <v>27</v>
      </c>
      <c r="D681" s="4">
        <v>0.09</v>
      </c>
      <c r="E681" s="8">
        <v>90.98</v>
      </c>
      <c r="F681" s="4">
        <v>56.2</v>
      </c>
      <c r="G681" s="1" t="s">
        <v>89</v>
      </c>
      <c r="H681" s="4" t="s">
        <v>73</v>
      </c>
      <c r="I681" s="4" t="s">
        <v>30</v>
      </c>
      <c r="J681" s="1" t="s">
        <v>128</v>
      </c>
      <c r="K681" s="4" t="s">
        <v>146</v>
      </c>
      <c r="L681" s="1" t="s">
        <v>809</v>
      </c>
      <c r="M681" s="4">
        <v>0.74</v>
      </c>
      <c r="N681" s="1" t="s">
        <v>34</v>
      </c>
      <c r="O681" s="4" t="s">
        <v>113</v>
      </c>
      <c r="P681" s="4" t="s">
        <v>333</v>
      </c>
      <c r="Q681" s="4" t="s">
        <v>1206</v>
      </c>
      <c r="R681" s="4">
        <v>4210</v>
      </c>
      <c r="S681" s="2">
        <v>42064</v>
      </c>
      <c r="T681" s="2">
        <v>42065</v>
      </c>
      <c r="U681" s="6">
        <v>-1570.32</v>
      </c>
      <c r="V681" s="4">
        <v>20</v>
      </c>
      <c r="W681" s="4">
        <v>1782.44</v>
      </c>
      <c r="X681" s="4">
        <v>86566</v>
      </c>
      <c r="Y681" s="4">
        <f>DataSheet!$E681-DataSheet!$D681</f>
        <v>90.89</v>
      </c>
      <c r="Z681" s="1" t="str">
        <f>_xlfn.IFS(Table_1[[#This Row],[Region]]="Central","Chris",Table_1[[#This Row],[Region]]="East","Erin",Table_1[[#This Row],[Region]]="South","Sam",Table_1[[#This Row],[Region]]="West","William")</f>
        <v>Erin</v>
      </c>
    </row>
    <row r="682" spans="1:26" ht="14.4" x14ac:dyDescent="0.3">
      <c r="A682" s="4">
        <v>1014</v>
      </c>
      <c r="B682" s="3" t="s">
        <v>1446</v>
      </c>
      <c r="C682" s="4" t="s">
        <v>27</v>
      </c>
      <c r="D682" s="4">
        <v>0.09</v>
      </c>
      <c r="E682" s="8">
        <v>28.48</v>
      </c>
      <c r="F682" s="4">
        <v>1.99</v>
      </c>
      <c r="G682" s="1" t="s">
        <v>40</v>
      </c>
      <c r="H682" s="4" t="s">
        <v>73</v>
      </c>
      <c r="I682" s="4" t="s">
        <v>42</v>
      </c>
      <c r="J682" s="1" t="s">
        <v>43</v>
      </c>
      <c r="K682" s="4" t="s">
        <v>44</v>
      </c>
      <c r="L682" s="1" t="s">
        <v>214</v>
      </c>
      <c r="M682" s="4">
        <v>0.4</v>
      </c>
      <c r="N682" s="1" t="s">
        <v>34</v>
      </c>
      <c r="O682" s="4" t="s">
        <v>35</v>
      </c>
      <c r="P682" s="4" t="s">
        <v>46</v>
      </c>
      <c r="Q682" s="4" t="s">
        <v>1447</v>
      </c>
      <c r="R682" s="4">
        <v>72022</v>
      </c>
      <c r="S682" s="2">
        <v>42064</v>
      </c>
      <c r="T682" s="2">
        <v>42065</v>
      </c>
      <c r="U682" s="6">
        <v>-17.149999999999999</v>
      </c>
      <c r="V682" s="4">
        <v>6</v>
      </c>
      <c r="W682" s="4">
        <v>160.16999999999999</v>
      </c>
      <c r="X682" s="4">
        <v>88387</v>
      </c>
      <c r="Y682" s="4">
        <f>DataSheet!$E682-DataSheet!$D682</f>
        <v>28.39</v>
      </c>
      <c r="Z682" s="1" t="str">
        <f>_xlfn.IFS(Table_1[[#This Row],[Region]]="Central","Chris",Table_1[[#This Row],[Region]]="East","Erin",Table_1[[#This Row],[Region]]="South","Sam",Table_1[[#This Row],[Region]]="West","William")</f>
        <v>Sam</v>
      </c>
    </row>
    <row r="683" spans="1:26" ht="14.4" x14ac:dyDescent="0.3">
      <c r="A683" s="4">
        <v>1014</v>
      </c>
      <c r="B683" s="3" t="s">
        <v>1446</v>
      </c>
      <c r="C683" s="4" t="s">
        <v>27</v>
      </c>
      <c r="D683" s="4">
        <v>0</v>
      </c>
      <c r="E683" s="8">
        <v>2.08</v>
      </c>
      <c r="F683" s="4">
        <v>5.33</v>
      </c>
      <c r="G683" s="1" t="s">
        <v>40</v>
      </c>
      <c r="H683" s="4" t="s">
        <v>73</v>
      </c>
      <c r="I683" s="4" t="s">
        <v>30</v>
      </c>
      <c r="J683" s="1" t="s">
        <v>128</v>
      </c>
      <c r="K683" s="4" t="s">
        <v>75</v>
      </c>
      <c r="L683" s="1" t="s">
        <v>461</v>
      </c>
      <c r="M683" s="4">
        <v>0.43</v>
      </c>
      <c r="N683" s="1" t="s">
        <v>34</v>
      </c>
      <c r="O683" s="4" t="s">
        <v>35</v>
      </c>
      <c r="P683" s="4" t="s">
        <v>46</v>
      </c>
      <c r="Q683" s="4" t="s">
        <v>1447</v>
      </c>
      <c r="R683" s="4">
        <v>72022</v>
      </c>
      <c r="S683" s="2">
        <v>42064</v>
      </c>
      <c r="T683" s="2">
        <v>42066</v>
      </c>
      <c r="U683" s="6">
        <v>-29.54</v>
      </c>
      <c r="V683" s="4">
        <v>3</v>
      </c>
      <c r="W683" s="4">
        <v>7.47</v>
      </c>
      <c r="X683" s="4">
        <v>88387</v>
      </c>
      <c r="Y683" s="4">
        <f>DataSheet!$E683-DataSheet!$D683</f>
        <v>2.08</v>
      </c>
      <c r="Z683" s="1" t="str">
        <f>_xlfn.IFS(Table_1[[#This Row],[Region]]="Central","Chris",Table_1[[#This Row],[Region]]="East","Erin",Table_1[[#This Row],[Region]]="South","Sam",Table_1[[#This Row],[Region]]="West","William")</f>
        <v>Sam</v>
      </c>
    </row>
    <row r="684" spans="1:26" ht="14.4" x14ac:dyDescent="0.3">
      <c r="A684" s="4">
        <v>1014</v>
      </c>
      <c r="B684" s="3" t="s">
        <v>1446</v>
      </c>
      <c r="C684" s="4" t="s">
        <v>27</v>
      </c>
      <c r="D684" s="4">
        <v>0.06</v>
      </c>
      <c r="E684" s="8">
        <v>45.99</v>
      </c>
      <c r="F684" s="4">
        <v>4.99</v>
      </c>
      <c r="G684" s="1" t="s">
        <v>89</v>
      </c>
      <c r="H684" s="4" t="s">
        <v>73</v>
      </c>
      <c r="I684" s="4" t="s">
        <v>42</v>
      </c>
      <c r="J684" s="1" t="s">
        <v>137</v>
      </c>
      <c r="K684" s="4" t="s">
        <v>75</v>
      </c>
      <c r="L684" s="1" t="s">
        <v>1448</v>
      </c>
      <c r="M684" s="4">
        <v>0.56000000000000005</v>
      </c>
      <c r="N684" s="1" t="s">
        <v>34</v>
      </c>
      <c r="O684" s="4" t="s">
        <v>35</v>
      </c>
      <c r="P684" s="4" t="s">
        <v>46</v>
      </c>
      <c r="Q684" s="4" t="s">
        <v>1447</v>
      </c>
      <c r="R684" s="4">
        <v>72022</v>
      </c>
      <c r="S684" s="2">
        <v>42064</v>
      </c>
      <c r="T684" s="2">
        <v>42065</v>
      </c>
      <c r="U684" s="6">
        <v>-329.78399999999999</v>
      </c>
      <c r="V684" s="4">
        <v>10</v>
      </c>
      <c r="W684" s="4">
        <v>370.81</v>
      </c>
      <c r="X684" s="4">
        <v>88387</v>
      </c>
      <c r="Y684" s="4">
        <f>DataSheet!$E684-DataSheet!$D684</f>
        <v>45.93</v>
      </c>
      <c r="Z684" s="1" t="str">
        <f>_xlfn.IFS(Table_1[[#This Row],[Region]]="Central","Chris",Table_1[[#This Row],[Region]]="East","Erin",Table_1[[#This Row],[Region]]="South","Sam",Table_1[[#This Row],[Region]]="West","William")</f>
        <v>Sam</v>
      </c>
    </row>
    <row r="685" spans="1:26" ht="14.4" x14ac:dyDescent="0.3">
      <c r="A685" s="4">
        <v>1279</v>
      </c>
      <c r="B685" s="3" t="s">
        <v>1449</v>
      </c>
      <c r="C685" s="4" t="s">
        <v>27</v>
      </c>
      <c r="D685" s="4">
        <v>7.0000000000000007E-2</v>
      </c>
      <c r="E685" s="8">
        <v>40.98</v>
      </c>
      <c r="F685" s="4">
        <v>7.47</v>
      </c>
      <c r="G685" s="1" t="s">
        <v>40</v>
      </c>
      <c r="H685" s="4" t="s">
        <v>96</v>
      </c>
      <c r="I685" s="4" t="s">
        <v>50</v>
      </c>
      <c r="J685" s="1" t="s">
        <v>74</v>
      </c>
      <c r="K685" s="4" t="s">
        <v>75</v>
      </c>
      <c r="L685" s="1" t="s">
        <v>1381</v>
      </c>
      <c r="M685" s="4">
        <v>0.37</v>
      </c>
      <c r="N685" s="1" t="s">
        <v>34</v>
      </c>
      <c r="O685" s="4" t="s">
        <v>54</v>
      </c>
      <c r="P685" s="4" t="s">
        <v>55</v>
      </c>
      <c r="Q685" s="4" t="s">
        <v>1450</v>
      </c>
      <c r="R685" s="4">
        <v>46324</v>
      </c>
      <c r="S685" s="2">
        <v>42064</v>
      </c>
      <c r="T685" s="2">
        <v>42065</v>
      </c>
      <c r="U685" s="6">
        <v>54.901499999999999</v>
      </c>
      <c r="V685" s="4">
        <v>2</v>
      </c>
      <c r="W685" s="4">
        <v>81.900000000000006</v>
      </c>
      <c r="X685" s="4">
        <v>90114</v>
      </c>
      <c r="Y685" s="4">
        <f>DataSheet!$E685-DataSheet!$D685</f>
        <v>40.909999999999997</v>
      </c>
      <c r="Z685" s="1" t="str">
        <f>_xlfn.IFS(Table_1[[#This Row],[Region]]="Central","Chris",Table_1[[#This Row],[Region]]="East","Erin",Table_1[[#This Row],[Region]]="South","Sam",Table_1[[#This Row],[Region]]="West","William")</f>
        <v>Chris</v>
      </c>
    </row>
    <row r="686" spans="1:26" ht="14.4" x14ac:dyDescent="0.3">
      <c r="A686" s="4">
        <v>1280</v>
      </c>
      <c r="B686" s="3" t="s">
        <v>1451</v>
      </c>
      <c r="C686" s="4" t="s">
        <v>27</v>
      </c>
      <c r="D686" s="4">
        <v>7.0000000000000007E-2</v>
      </c>
      <c r="E686" s="8">
        <v>40.98</v>
      </c>
      <c r="F686" s="4">
        <v>7.47</v>
      </c>
      <c r="G686" s="1" t="s">
        <v>40</v>
      </c>
      <c r="H686" s="4" t="s">
        <v>96</v>
      </c>
      <c r="I686" s="4" t="s">
        <v>50</v>
      </c>
      <c r="J686" s="1" t="s">
        <v>74</v>
      </c>
      <c r="K686" s="4" t="s">
        <v>75</v>
      </c>
      <c r="L686" s="1" t="s">
        <v>1381</v>
      </c>
      <c r="M686" s="4">
        <v>0.37</v>
      </c>
      <c r="N686" s="1" t="s">
        <v>34</v>
      </c>
      <c r="O686" s="4" t="s">
        <v>61</v>
      </c>
      <c r="P686" s="4" t="s">
        <v>68</v>
      </c>
      <c r="Q686" s="4" t="s">
        <v>144</v>
      </c>
      <c r="R686" s="4">
        <v>98119</v>
      </c>
      <c r="S686" s="2">
        <v>42064</v>
      </c>
      <c r="T686" s="2">
        <v>42065</v>
      </c>
      <c r="U686" s="6">
        <v>54.901499999999999</v>
      </c>
      <c r="V686" s="4">
        <v>8</v>
      </c>
      <c r="W686" s="4">
        <v>327.61</v>
      </c>
      <c r="X686" s="4">
        <v>19042</v>
      </c>
      <c r="Y686" s="4">
        <f>DataSheet!$E686-DataSheet!$D686</f>
        <v>40.909999999999997</v>
      </c>
      <c r="Z686" s="1" t="str">
        <f>_xlfn.IFS(Table_1[[#This Row],[Region]]="Central","Chris",Table_1[[#This Row],[Region]]="East","Erin",Table_1[[#This Row],[Region]]="South","Sam",Table_1[[#This Row],[Region]]="West","William")</f>
        <v>William</v>
      </c>
    </row>
    <row r="687" spans="1:26" ht="14.4" x14ac:dyDescent="0.3">
      <c r="A687" s="4">
        <v>2718</v>
      </c>
      <c r="B687" s="3" t="s">
        <v>1452</v>
      </c>
      <c r="C687" s="4" t="s">
        <v>27</v>
      </c>
      <c r="D687" s="4">
        <v>0.1</v>
      </c>
      <c r="E687" s="8">
        <v>6.74</v>
      </c>
      <c r="F687" s="4">
        <v>1.72</v>
      </c>
      <c r="G687" s="1" t="s">
        <v>40</v>
      </c>
      <c r="H687" s="4" t="s">
        <v>41</v>
      </c>
      <c r="I687" s="4" t="s">
        <v>50</v>
      </c>
      <c r="J687" s="1" t="s">
        <v>90</v>
      </c>
      <c r="K687" s="4" t="s">
        <v>52</v>
      </c>
      <c r="L687" s="1" t="s">
        <v>1453</v>
      </c>
      <c r="M687" s="4">
        <v>0.35</v>
      </c>
      <c r="N687" s="1" t="s">
        <v>34</v>
      </c>
      <c r="O687" s="4" t="s">
        <v>54</v>
      </c>
      <c r="P687" s="4" t="s">
        <v>105</v>
      </c>
      <c r="Q687" s="4" t="s">
        <v>446</v>
      </c>
      <c r="R687" s="4">
        <v>60438</v>
      </c>
      <c r="S687" s="2">
        <v>42064</v>
      </c>
      <c r="T687" s="2">
        <v>42066</v>
      </c>
      <c r="U687" s="6">
        <v>65.41</v>
      </c>
      <c r="V687" s="4">
        <v>15</v>
      </c>
      <c r="W687" s="4">
        <v>98.17</v>
      </c>
      <c r="X687" s="4">
        <v>89394</v>
      </c>
      <c r="Y687" s="4">
        <f>DataSheet!$E687-DataSheet!$D687</f>
        <v>6.6400000000000006</v>
      </c>
      <c r="Z687" s="1" t="str">
        <f>_xlfn.IFS(Table_1[[#This Row],[Region]]="Central","Chris",Table_1[[#This Row],[Region]]="East","Erin",Table_1[[#This Row],[Region]]="South","Sam",Table_1[[#This Row],[Region]]="West","William")</f>
        <v>Chris</v>
      </c>
    </row>
    <row r="688" spans="1:26" ht="14.4" x14ac:dyDescent="0.3">
      <c r="A688" s="4">
        <v>1561</v>
      </c>
      <c r="B688" s="3" t="s">
        <v>1454</v>
      </c>
      <c r="C688" s="4" t="s">
        <v>39</v>
      </c>
      <c r="D688" s="4">
        <v>0.02</v>
      </c>
      <c r="E688" s="8">
        <v>11.34</v>
      </c>
      <c r="F688" s="4">
        <v>11.25</v>
      </c>
      <c r="G688" s="1" t="s">
        <v>40</v>
      </c>
      <c r="H688" s="4" t="s">
        <v>96</v>
      </c>
      <c r="I688" s="4" t="s">
        <v>50</v>
      </c>
      <c r="J688" s="1" t="s">
        <v>90</v>
      </c>
      <c r="K688" s="4" t="s">
        <v>75</v>
      </c>
      <c r="L688" s="1" t="s">
        <v>1455</v>
      </c>
      <c r="M688" s="4">
        <v>0.36</v>
      </c>
      <c r="N688" s="1" t="s">
        <v>34</v>
      </c>
      <c r="O688" s="4" t="s">
        <v>54</v>
      </c>
      <c r="P688" s="4" t="s">
        <v>189</v>
      </c>
      <c r="Q688" s="4" t="s">
        <v>1456</v>
      </c>
      <c r="R688" s="4">
        <v>76063</v>
      </c>
      <c r="S688" s="2">
        <v>42064</v>
      </c>
      <c r="T688" s="2">
        <v>42065</v>
      </c>
      <c r="U688" s="6">
        <v>-155.21</v>
      </c>
      <c r="V688" s="4">
        <v>9</v>
      </c>
      <c r="W688" s="4">
        <v>105.75</v>
      </c>
      <c r="X688" s="4">
        <v>88093</v>
      </c>
      <c r="Y688" s="4">
        <f>DataSheet!$E688-DataSheet!$D688</f>
        <v>11.32</v>
      </c>
      <c r="Z688" s="1" t="str">
        <f>_xlfn.IFS(Table_1[[#This Row],[Region]]="Central","Chris",Table_1[[#This Row],[Region]]="East","Erin",Table_1[[#This Row],[Region]]="South","Sam",Table_1[[#This Row],[Region]]="West","William")</f>
        <v>Chris</v>
      </c>
    </row>
    <row r="689" spans="1:26" ht="14.4" x14ac:dyDescent="0.3">
      <c r="A689" s="4">
        <v>1764</v>
      </c>
      <c r="B689" s="3" t="s">
        <v>713</v>
      </c>
      <c r="C689" s="4" t="s">
        <v>39</v>
      </c>
      <c r="D689" s="4">
        <v>0.06</v>
      </c>
      <c r="E689" s="8">
        <v>19.98</v>
      </c>
      <c r="F689" s="4">
        <v>10.49</v>
      </c>
      <c r="G689" s="1" t="s">
        <v>40</v>
      </c>
      <c r="H689" s="4" t="s">
        <v>41</v>
      </c>
      <c r="I689" s="4" t="s">
        <v>30</v>
      </c>
      <c r="J689" s="1" t="s">
        <v>128</v>
      </c>
      <c r="K689" s="4" t="s">
        <v>75</v>
      </c>
      <c r="L689" s="1" t="s">
        <v>1457</v>
      </c>
      <c r="M689" s="4">
        <v>0.49</v>
      </c>
      <c r="N689" s="1" t="s">
        <v>34</v>
      </c>
      <c r="O689" s="4" t="s">
        <v>35</v>
      </c>
      <c r="P689" s="4" t="s">
        <v>125</v>
      </c>
      <c r="Q689" s="4" t="s">
        <v>715</v>
      </c>
      <c r="R689" s="4">
        <v>34698</v>
      </c>
      <c r="S689" s="2">
        <v>42064</v>
      </c>
      <c r="T689" s="2">
        <v>42066</v>
      </c>
      <c r="U689" s="6">
        <v>514.17719999999997</v>
      </c>
      <c r="V689" s="4">
        <v>5</v>
      </c>
      <c r="W689" s="4">
        <v>103.37</v>
      </c>
      <c r="X689" s="4">
        <v>89776</v>
      </c>
      <c r="Y689" s="4">
        <f>DataSheet!$E689-DataSheet!$D689</f>
        <v>19.920000000000002</v>
      </c>
      <c r="Z689" s="1" t="str">
        <f>_xlfn.IFS(Table_1[[#This Row],[Region]]="Central","Chris",Table_1[[#This Row],[Region]]="East","Erin",Table_1[[#This Row],[Region]]="South","Sam",Table_1[[#This Row],[Region]]="West","William")</f>
        <v>Sam</v>
      </c>
    </row>
    <row r="690" spans="1:26" ht="14.4" x14ac:dyDescent="0.3">
      <c r="A690" s="4">
        <v>1764</v>
      </c>
      <c r="B690" s="3" t="s">
        <v>713</v>
      </c>
      <c r="C690" s="4" t="s">
        <v>39</v>
      </c>
      <c r="D690" s="4">
        <v>0.08</v>
      </c>
      <c r="E690" s="8">
        <v>1.76</v>
      </c>
      <c r="F690" s="4">
        <v>4.8600000000000003</v>
      </c>
      <c r="G690" s="1" t="s">
        <v>40</v>
      </c>
      <c r="H690" s="4" t="s">
        <v>41</v>
      </c>
      <c r="I690" s="4" t="s">
        <v>30</v>
      </c>
      <c r="J690" s="1" t="s">
        <v>128</v>
      </c>
      <c r="K690" s="4" t="s">
        <v>75</v>
      </c>
      <c r="L690" s="1" t="s">
        <v>608</v>
      </c>
      <c r="M690" s="4">
        <v>0.41</v>
      </c>
      <c r="N690" s="1" t="s">
        <v>34</v>
      </c>
      <c r="O690" s="4" t="s">
        <v>35</v>
      </c>
      <c r="P690" s="4" t="s">
        <v>125</v>
      </c>
      <c r="Q690" s="4" t="s">
        <v>715</v>
      </c>
      <c r="R690" s="4">
        <v>34698</v>
      </c>
      <c r="S690" s="2">
        <v>42064</v>
      </c>
      <c r="T690" s="2">
        <v>42065</v>
      </c>
      <c r="U690" s="6">
        <v>235.65600000000001</v>
      </c>
      <c r="V690" s="4">
        <v>23</v>
      </c>
      <c r="W690" s="4">
        <v>40.22</v>
      </c>
      <c r="X690" s="4">
        <v>89776</v>
      </c>
      <c r="Y690" s="4">
        <f>DataSheet!$E690-DataSheet!$D690</f>
        <v>1.68</v>
      </c>
      <c r="Z690" s="1" t="str">
        <f>_xlfn.IFS(Table_1[[#This Row],[Region]]="Central","Chris",Table_1[[#This Row],[Region]]="East","Erin",Table_1[[#This Row],[Region]]="South","Sam",Table_1[[#This Row],[Region]]="West","William")</f>
        <v>Sam</v>
      </c>
    </row>
    <row r="691" spans="1:26" ht="14.4" x14ac:dyDescent="0.3">
      <c r="A691" s="4">
        <v>1917</v>
      </c>
      <c r="B691" s="3" t="s">
        <v>1458</v>
      </c>
      <c r="C691" s="4" t="s">
        <v>39</v>
      </c>
      <c r="D691" s="4">
        <v>0.08</v>
      </c>
      <c r="E691" s="8">
        <v>22.23</v>
      </c>
      <c r="F691" s="4">
        <v>3.63</v>
      </c>
      <c r="G691" s="1" t="s">
        <v>40</v>
      </c>
      <c r="H691" s="4" t="s">
        <v>73</v>
      </c>
      <c r="I691" s="4" t="s">
        <v>30</v>
      </c>
      <c r="J691" s="1" t="s">
        <v>128</v>
      </c>
      <c r="K691" s="4" t="s">
        <v>44</v>
      </c>
      <c r="L691" s="1" t="s">
        <v>1459</v>
      </c>
      <c r="M691" s="4">
        <v>0.52</v>
      </c>
      <c r="N691" s="1" t="s">
        <v>34</v>
      </c>
      <c r="O691" s="4" t="s">
        <v>35</v>
      </c>
      <c r="P691" s="4" t="s">
        <v>46</v>
      </c>
      <c r="Q691" s="4" t="s">
        <v>1460</v>
      </c>
      <c r="R691" s="4">
        <v>72113</v>
      </c>
      <c r="S691" s="2">
        <v>42064</v>
      </c>
      <c r="T691" s="2">
        <v>42066</v>
      </c>
      <c r="U691" s="6">
        <v>-29.61</v>
      </c>
      <c r="V691" s="4">
        <v>10</v>
      </c>
      <c r="W691" s="4">
        <v>210.33</v>
      </c>
      <c r="X691" s="4">
        <v>85897</v>
      </c>
      <c r="Y691" s="4">
        <f>DataSheet!$E691-DataSheet!$D691</f>
        <v>22.150000000000002</v>
      </c>
      <c r="Z691" s="1" t="str">
        <f>_xlfn.IFS(Table_1[[#This Row],[Region]]="Central","Chris",Table_1[[#This Row],[Region]]="East","Erin",Table_1[[#This Row],[Region]]="South","Sam",Table_1[[#This Row],[Region]]="West","William")</f>
        <v>Sam</v>
      </c>
    </row>
    <row r="692" spans="1:26" ht="14.4" x14ac:dyDescent="0.3">
      <c r="A692" s="4">
        <v>2437</v>
      </c>
      <c r="B692" s="3" t="s">
        <v>1461</v>
      </c>
      <c r="C692" s="4" t="s">
        <v>49</v>
      </c>
      <c r="D692" s="4">
        <v>0.09</v>
      </c>
      <c r="E692" s="8">
        <v>90.97</v>
      </c>
      <c r="F692" s="4">
        <v>14</v>
      </c>
      <c r="G692" s="1" t="s">
        <v>28</v>
      </c>
      <c r="H692" s="4" t="s">
        <v>73</v>
      </c>
      <c r="I692" s="4" t="s">
        <v>42</v>
      </c>
      <c r="J692" s="1" t="s">
        <v>58</v>
      </c>
      <c r="K692" s="4" t="s">
        <v>59</v>
      </c>
      <c r="L692" s="1" t="s">
        <v>1112</v>
      </c>
      <c r="M692" s="4">
        <v>0.36</v>
      </c>
      <c r="N692" s="1" t="s">
        <v>34</v>
      </c>
      <c r="O692" s="4" t="s">
        <v>54</v>
      </c>
      <c r="P692" s="4" t="s">
        <v>359</v>
      </c>
      <c r="Q692" s="4" t="s">
        <v>1462</v>
      </c>
      <c r="R692" s="4">
        <v>53150</v>
      </c>
      <c r="S692" s="2">
        <v>42064</v>
      </c>
      <c r="T692" s="2">
        <v>42066</v>
      </c>
      <c r="U692" s="6">
        <v>35.29</v>
      </c>
      <c r="V692" s="4">
        <v>3</v>
      </c>
      <c r="W692" s="4">
        <v>260</v>
      </c>
      <c r="X692" s="4">
        <v>90301</v>
      </c>
      <c r="Y692" s="4">
        <f>DataSheet!$E692-DataSheet!$D692</f>
        <v>90.88</v>
      </c>
      <c r="Z692" s="1" t="str">
        <f>_xlfn.IFS(Table_1[[#This Row],[Region]]="Central","Chris",Table_1[[#This Row],[Region]]="East","Erin",Table_1[[#This Row],[Region]]="South","Sam",Table_1[[#This Row],[Region]]="West","William")</f>
        <v>Chris</v>
      </c>
    </row>
    <row r="693" spans="1:26" ht="14.4" x14ac:dyDescent="0.3">
      <c r="A693" s="4">
        <v>2454</v>
      </c>
      <c r="B693" s="3" t="s">
        <v>1463</v>
      </c>
      <c r="C693" s="4" t="s">
        <v>118</v>
      </c>
      <c r="D693" s="4">
        <v>0.06</v>
      </c>
      <c r="E693" s="8">
        <v>3499.99</v>
      </c>
      <c r="F693" s="4">
        <v>24.49</v>
      </c>
      <c r="G693" s="1" t="s">
        <v>89</v>
      </c>
      <c r="H693" s="4" t="s">
        <v>96</v>
      </c>
      <c r="I693" s="4" t="s">
        <v>42</v>
      </c>
      <c r="J693" s="1" t="s">
        <v>65</v>
      </c>
      <c r="K693" s="4" t="s">
        <v>66</v>
      </c>
      <c r="L693" s="1" t="s">
        <v>520</v>
      </c>
      <c r="M693" s="4">
        <v>0.37</v>
      </c>
      <c r="N693" s="1" t="s">
        <v>34</v>
      </c>
      <c r="O693" s="4" t="s">
        <v>35</v>
      </c>
      <c r="P693" s="4" t="s">
        <v>166</v>
      </c>
      <c r="Q693" s="4" t="s">
        <v>1464</v>
      </c>
      <c r="R693" s="4">
        <v>35244</v>
      </c>
      <c r="S693" s="2">
        <v>42064</v>
      </c>
      <c r="T693" s="2">
        <v>42067</v>
      </c>
      <c r="U693" s="6">
        <v>-68.432000000000002</v>
      </c>
      <c r="V693" s="4">
        <v>1</v>
      </c>
      <c r="W693" s="4">
        <v>3550.28</v>
      </c>
      <c r="X693" s="4">
        <v>89219</v>
      </c>
      <c r="Y693" s="4">
        <f>DataSheet!$E693-DataSheet!$D693</f>
        <v>3499.93</v>
      </c>
      <c r="Z693" s="1" t="str">
        <f>_xlfn.IFS(Table_1[[#This Row],[Region]]="Central","Chris",Table_1[[#This Row],[Region]]="East","Erin",Table_1[[#This Row],[Region]]="South","Sam",Table_1[[#This Row],[Region]]="West","William")</f>
        <v>Sam</v>
      </c>
    </row>
    <row r="694" spans="1:26" ht="14.4" x14ac:dyDescent="0.3">
      <c r="A694" s="4">
        <v>1882</v>
      </c>
      <c r="B694" s="3" t="s">
        <v>1465</v>
      </c>
      <c r="C694" s="4" t="s">
        <v>72</v>
      </c>
      <c r="D694" s="4">
        <v>0.09</v>
      </c>
      <c r="E694" s="8">
        <v>5.78</v>
      </c>
      <c r="F694" s="4">
        <v>5.67</v>
      </c>
      <c r="G694" s="1" t="s">
        <v>40</v>
      </c>
      <c r="H694" s="4" t="s">
        <v>73</v>
      </c>
      <c r="I694" s="4" t="s">
        <v>50</v>
      </c>
      <c r="J694" s="1" t="s">
        <v>90</v>
      </c>
      <c r="K694" s="4" t="s">
        <v>75</v>
      </c>
      <c r="L694" s="1" t="s">
        <v>617</v>
      </c>
      <c r="M694" s="4">
        <v>0.36</v>
      </c>
      <c r="N694" s="1" t="s">
        <v>34</v>
      </c>
      <c r="O694" s="4" t="s">
        <v>113</v>
      </c>
      <c r="P694" s="4" t="s">
        <v>399</v>
      </c>
      <c r="Q694" s="4" t="s">
        <v>1466</v>
      </c>
      <c r="R694" s="4">
        <v>7036</v>
      </c>
      <c r="S694" s="2">
        <v>42064</v>
      </c>
      <c r="T694" s="2">
        <v>42066</v>
      </c>
      <c r="U694" s="6">
        <v>-7.96</v>
      </c>
      <c r="V694" s="4">
        <v>1</v>
      </c>
      <c r="W694" s="4">
        <v>11.35</v>
      </c>
      <c r="X694" s="4">
        <v>87378</v>
      </c>
      <c r="Y694" s="4">
        <f>DataSheet!$E694-DataSheet!$D694</f>
        <v>5.69</v>
      </c>
      <c r="Z694" s="1" t="str">
        <f>_xlfn.IFS(Table_1[[#This Row],[Region]]="Central","Chris",Table_1[[#This Row],[Region]]="East","Erin",Table_1[[#This Row],[Region]]="South","Sam",Table_1[[#This Row],[Region]]="West","William")</f>
        <v>Erin</v>
      </c>
    </row>
    <row r="695" spans="1:26" ht="14.4" x14ac:dyDescent="0.3">
      <c r="A695" s="4">
        <v>1885</v>
      </c>
      <c r="B695" s="3" t="s">
        <v>1467</v>
      </c>
      <c r="C695" s="4" t="s">
        <v>72</v>
      </c>
      <c r="D695" s="4">
        <v>0.05</v>
      </c>
      <c r="E695" s="8">
        <v>535.64</v>
      </c>
      <c r="F695" s="4">
        <v>14.7</v>
      </c>
      <c r="G695" s="1" t="s">
        <v>28</v>
      </c>
      <c r="H695" s="4" t="s">
        <v>73</v>
      </c>
      <c r="I695" s="4" t="s">
        <v>42</v>
      </c>
      <c r="J695" s="1" t="s">
        <v>58</v>
      </c>
      <c r="K695" s="4" t="s">
        <v>59</v>
      </c>
      <c r="L695" s="1" t="s">
        <v>1468</v>
      </c>
      <c r="M695" s="4">
        <v>0.59</v>
      </c>
      <c r="N695" s="1" t="s">
        <v>34</v>
      </c>
      <c r="O695" s="4" t="s">
        <v>113</v>
      </c>
      <c r="P695" s="4" t="s">
        <v>586</v>
      </c>
      <c r="Q695" s="4" t="s">
        <v>1469</v>
      </c>
      <c r="R695" s="4">
        <v>2806</v>
      </c>
      <c r="S695" s="2">
        <v>42064</v>
      </c>
      <c r="T695" s="2">
        <v>42066</v>
      </c>
      <c r="U695" s="6">
        <v>4407.4399999999996</v>
      </c>
      <c r="V695" s="4">
        <v>15</v>
      </c>
      <c r="W695" s="4">
        <v>7029.1</v>
      </c>
      <c r="X695" s="4">
        <v>87378</v>
      </c>
      <c r="Y695" s="4">
        <f>DataSheet!$E695-DataSheet!$D695</f>
        <v>535.59</v>
      </c>
      <c r="Z695" s="1" t="str">
        <f>_xlfn.IFS(Table_1[[#This Row],[Region]]="Central","Chris",Table_1[[#This Row],[Region]]="East","Erin",Table_1[[#This Row],[Region]]="South","Sam",Table_1[[#This Row],[Region]]="West","William")</f>
        <v>Erin</v>
      </c>
    </row>
    <row r="696" spans="1:26" ht="14.4" x14ac:dyDescent="0.3">
      <c r="A696" s="4">
        <v>3187</v>
      </c>
      <c r="B696" s="3" t="s">
        <v>1470</v>
      </c>
      <c r="C696" s="4" t="s">
        <v>39</v>
      </c>
      <c r="D696" s="4">
        <v>0.08</v>
      </c>
      <c r="E696" s="8">
        <v>170.98</v>
      </c>
      <c r="F696" s="4">
        <v>35.89</v>
      </c>
      <c r="G696" s="1" t="s">
        <v>28</v>
      </c>
      <c r="H696" s="4" t="s">
        <v>29</v>
      </c>
      <c r="I696" s="4" t="s">
        <v>30</v>
      </c>
      <c r="J696" s="1" t="s">
        <v>119</v>
      </c>
      <c r="K696" s="4" t="s">
        <v>32</v>
      </c>
      <c r="L696" s="1" t="s">
        <v>1471</v>
      </c>
      <c r="M696" s="4">
        <v>0.66</v>
      </c>
      <c r="N696" s="1" t="s">
        <v>34</v>
      </c>
      <c r="O696" s="4" t="s">
        <v>35</v>
      </c>
      <c r="P696" s="4" t="s">
        <v>125</v>
      </c>
      <c r="Q696" s="4" t="s">
        <v>1472</v>
      </c>
      <c r="R696" s="4">
        <v>33569</v>
      </c>
      <c r="S696" s="2">
        <v>42065</v>
      </c>
      <c r="T696" s="2">
        <v>42067</v>
      </c>
      <c r="U696" s="6">
        <v>-119.812</v>
      </c>
      <c r="V696" s="4">
        <v>1</v>
      </c>
      <c r="W696" s="4">
        <v>199.48</v>
      </c>
      <c r="X696" s="4">
        <v>89025</v>
      </c>
      <c r="Y696" s="4">
        <f>DataSheet!$E696-DataSheet!$D696</f>
        <v>170.89999999999998</v>
      </c>
      <c r="Z696" s="1" t="str">
        <f>_xlfn.IFS(Table_1[[#This Row],[Region]]="Central","Chris",Table_1[[#This Row],[Region]]="East","Erin",Table_1[[#This Row],[Region]]="South","Sam",Table_1[[#This Row],[Region]]="West","William")</f>
        <v>Sam</v>
      </c>
    </row>
    <row r="697" spans="1:26" ht="14.4" x14ac:dyDescent="0.3">
      <c r="A697" s="4">
        <v>64</v>
      </c>
      <c r="B697" s="3" t="s">
        <v>1473</v>
      </c>
      <c r="C697" s="4" t="s">
        <v>72</v>
      </c>
      <c r="D697" s="4">
        <v>0</v>
      </c>
      <c r="E697" s="8">
        <v>3.69</v>
      </c>
      <c r="F697" s="4">
        <v>0.5</v>
      </c>
      <c r="G697" s="1" t="s">
        <v>40</v>
      </c>
      <c r="H697" s="4" t="s">
        <v>29</v>
      </c>
      <c r="I697" s="4" t="s">
        <v>50</v>
      </c>
      <c r="J697" s="1" t="s">
        <v>154</v>
      </c>
      <c r="K697" s="4" t="s">
        <v>75</v>
      </c>
      <c r="L697" s="1" t="s">
        <v>1474</v>
      </c>
      <c r="M697" s="4">
        <v>0.38</v>
      </c>
      <c r="N697" s="1" t="s">
        <v>34</v>
      </c>
      <c r="O697" s="4" t="s">
        <v>35</v>
      </c>
      <c r="P697" s="4" t="s">
        <v>244</v>
      </c>
      <c r="Q697" s="4" t="s">
        <v>1475</v>
      </c>
      <c r="R697" s="4">
        <v>24153</v>
      </c>
      <c r="S697" s="2">
        <v>42065</v>
      </c>
      <c r="T697" s="2">
        <v>42067</v>
      </c>
      <c r="U697" s="6">
        <v>-37.5291</v>
      </c>
      <c r="V697" s="4">
        <v>1</v>
      </c>
      <c r="W697" s="4">
        <v>4</v>
      </c>
      <c r="X697" s="4">
        <v>87406</v>
      </c>
      <c r="Y697" s="4">
        <f>DataSheet!$E697-DataSheet!$D697</f>
        <v>3.69</v>
      </c>
      <c r="Z697" s="1" t="str">
        <f>_xlfn.IFS(Table_1[[#This Row],[Region]]="Central","Chris",Table_1[[#This Row],[Region]]="East","Erin",Table_1[[#This Row],[Region]]="South","Sam",Table_1[[#This Row],[Region]]="West","William")</f>
        <v>Sam</v>
      </c>
    </row>
    <row r="698" spans="1:26" ht="14.4" x14ac:dyDescent="0.3">
      <c r="A698" s="4">
        <v>64</v>
      </c>
      <c r="B698" s="3" t="s">
        <v>1473</v>
      </c>
      <c r="C698" s="4" t="s">
        <v>72</v>
      </c>
      <c r="D698" s="4">
        <v>0.02</v>
      </c>
      <c r="E698" s="8">
        <v>175.99</v>
      </c>
      <c r="F698" s="4">
        <v>4.99</v>
      </c>
      <c r="G698" s="1" t="s">
        <v>89</v>
      </c>
      <c r="H698" s="4" t="s">
        <v>29</v>
      </c>
      <c r="I698" s="4" t="s">
        <v>42</v>
      </c>
      <c r="J698" s="1" t="s">
        <v>137</v>
      </c>
      <c r="K698" s="4" t="s">
        <v>75</v>
      </c>
      <c r="L698" s="1" t="s">
        <v>1251</v>
      </c>
      <c r="M698" s="4">
        <v>0.59</v>
      </c>
      <c r="N698" s="1" t="s">
        <v>34</v>
      </c>
      <c r="O698" s="4" t="s">
        <v>35</v>
      </c>
      <c r="P698" s="4" t="s">
        <v>244</v>
      </c>
      <c r="Q698" s="4" t="s">
        <v>1475</v>
      </c>
      <c r="R698" s="4">
        <v>24153</v>
      </c>
      <c r="S698" s="2">
        <v>42065</v>
      </c>
      <c r="T698" s="2">
        <v>42065</v>
      </c>
      <c r="U698" s="6">
        <v>101.49</v>
      </c>
      <c r="V698" s="4">
        <v>4</v>
      </c>
      <c r="W698" s="4">
        <v>589.79999999999995</v>
      </c>
      <c r="X698" s="4">
        <v>87406</v>
      </c>
      <c r="Y698" s="4">
        <f>DataSheet!$E698-DataSheet!$D698</f>
        <v>175.97</v>
      </c>
      <c r="Z698" s="1" t="str">
        <f>_xlfn.IFS(Table_1[[#This Row],[Region]]="Central","Chris",Table_1[[#This Row],[Region]]="East","Erin",Table_1[[#This Row],[Region]]="South","Sam",Table_1[[#This Row],[Region]]="West","William")</f>
        <v>Sam</v>
      </c>
    </row>
    <row r="699" spans="1:26" ht="14.4" x14ac:dyDescent="0.3">
      <c r="A699" s="4">
        <v>2877</v>
      </c>
      <c r="B699" s="3" t="s">
        <v>1476</v>
      </c>
      <c r="C699" s="4" t="s">
        <v>72</v>
      </c>
      <c r="D699" s="4">
        <v>0</v>
      </c>
      <c r="E699" s="8">
        <v>8.33</v>
      </c>
      <c r="F699" s="4">
        <v>1.99</v>
      </c>
      <c r="G699" s="1" t="s">
        <v>89</v>
      </c>
      <c r="H699" s="4" t="s">
        <v>41</v>
      </c>
      <c r="I699" s="4" t="s">
        <v>42</v>
      </c>
      <c r="J699" s="1" t="s">
        <v>43</v>
      </c>
      <c r="K699" s="4" t="s">
        <v>44</v>
      </c>
      <c r="L699" s="1" t="s">
        <v>1176</v>
      </c>
      <c r="M699" s="4">
        <v>0.52</v>
      </c>
      <c r="N699" s="1" t="s">
        <v>34</v>
      </c>
      <c r="O699" s="4" t="s">
        <v>113</v>
      </c>
      <c r="P699" s="4" t="s">
        <v>319</v>
      </c>
      <c r="Q699" s="4" t="s">
        <v>1477</v>
      </c>
      <c r="R699" s="4">
        <v>44070</v>
      </c>
      <c r="S699" s="2">
        <v>42065</v>
      </c>
      <c r="T699" s="2">
        <v>42067</v>
      </c>
      <c r="U699" s="6">
        <v>74.181899999999999</v>
      </c>
      <c r="V699" s="4">
        <v>12</v>
      </c>
      <c r="W699" s="4">
        <v>107.51</v>
      </c>
      <c r="X699" s="4">
        <v>91492</v>
      </c>
      <c r="Y699" s="4">
        <f>DataSheet!$E699-DataSheet!$D699</f>
        <v>8.33</v>
      </c>
      <c r="Z699" s="1" t="str">
        <f>_xlfn.IFS(Table_1[[#This Row],[Region]]="Central","Chris",Table_1[[#This Row],[Region]]="East","Erin",Table_1[[#This Row],[Region]]="South","Sam",Table_1[[#This Row],[Region]]="West","William")</f>
        <v>Erin</v>
      </c>
    </row>
    <row r="700" spans="1:26" ht="14.4" x14ac:dyDescent="0.3">
      <c r="A700" s="4">
        <v>2878</v>
      </c>
      <c r="B700" s="3" t="s">
        <v>1478</v>
      </c>
      <c r="C700" s="4" t="s">
        <v>72</v>
      </c>
      <c r="D700" s="4">
        <v>0</v>
      </c>
      <c r="E700" s="8">
        <v>8.33</v>
      </c>
      <c r="F700" s="4">
        <v>1.99</v>
      </c>
      <c r="G700" s="1" t="s">
        <v>89</v>
      </c>
      <c r="H700" s="4" t="s">
        <v>41</v>
      </c>
      <c r="I700" s="4" t="s">
        <v>42</v>
      </c>
      <c r="J700" s="1" t="s">
        <v>43</v>
      </c>
      <c r="K700" s="4" t="s">
        <v>44</v>
      </c>
      <c r="L700" s="1" t="s">
        <v>1176</v>
      </c>
      <c r="M700" s="4">
        <v>0.52</v>
      </c>
      <c r="N700" s="1" t="s">
        <v>34</v>
      </c>
      <c r="O700" s="4" t="s">
        <v>61</v>
      </c>
      <c r="P700" s="4" t="s">
        <v>68</v>
      </c>
      <c r="Q700" s="4" t="s">
        <v>144</v>
      </c>
      <c r="R700" s="4">
        <v>98107</v>
      </c>
      <c r="S700" s="2">
        <v>42065</v>
      </c>
      <c r="T700" s="2">
        <v>42067</v>
      </c>
      <c r="U700" s="6">
        <v>82.31</v>
      </c>
      <c r="V700" s="4">
        <v>47</v>
      </c>
      <c r="W700" s="4">
        <v>421.08</v>
      </c>
      <c r="X700" s="4">
        <v>54369</v>
      </c>
      <c r="Y700" s="4">
        <f>DataSheet!$E700-DataSheet!$D700</f>
        <v>8.33</v>
      </c>
      <c r="Z700" s="1" t="str">
        <f>_xlfn.IFS(Table_1[[#This Row],[Region]]="Central","Chris",Table_1[[#This Row],[Region]]="East","Erin",Table_1[[#This Row],[Region]]="South","Sam",Table_1[[#This Row],[Region]]="West","William")</f>
        <v>William</v>
      </c>
    </row>
    <row r="701" spans="1:26" ht="14.4" x14ac:dyDescent="0.3">
      <c r="A701" s="4">
        <v>3067</v>
      </c>
      <c r="B701" s="3" t="s">
        <v>1479</v>
      </c>
      <c r="C701" s="4" t="s">
        <v>72</v>
      </c>
      <c r="D701" s="4">
        <v>0.06</v>
      </c>
      <c r="E701" s="8">
        <v>355.98</v>
      </c>
      <c r="F701" s="4">
        <v>58.92</v>
      </c>
      <c r="G701" s="1" t="s">
        <v>28</v>
      </c>
      <c r="H701" s="4" t="s">
        <v>41</v>
      </c>
      <c r="I701" s="4" t="s">
        <v>30</v>
      </c>
      <c r="J701" s="1" t="s">
        <v>111</v>
      </c>
      <c r="K701" s="4" t="s">
        <v>59</v>
      </c>
      <c r="L701" s="1" t="s">
        <v>696</v>
      </c>
      <c r="M701" s="4">
        <v>0.64</v>
      </c>
      <c r="N701" s="1" t="s">
        <v>34</v>
      </c>
      <c r="O701" s="4" t="s">
        <v>113</v>
      </c>
      <c r="P701" s="4" t="s">
        <v>319</v>
      </c>
      <c r="Q701" s="4" t="s">
        <v>1480</v>
      </c>
      <c r="R701" s="4">
        <v>44515</v>
      </c>
      <c r="S701" s="2">
        <v>42065</v>
      </c>
      <c r="T701" s="2">
        <v>42066</v>
      </c>
      <c r="U701" s="6">
        <v>1660.92</v>
      </c>
      <c r="V701" s="4">
        <v>14</v>
      </c>
      <c r="W701" s="4">
        <v>5086.08</v>
      </c>
      <c r="X701" s="4">
        <v>91376</v>
      </c>
      <c r="Y701" s="4">
        <f>DataSheet!$E701-DataSheet!$D701</f>
        <v>355.92</v>
      </c>
      <c r="Z701" s="1" t="str">
        <f>_xlfn.IFS(Table_1[[#This Row],[Region]]="Central","Chris",Table_1[[#This Row],[Region]]="East","Erin",Table_1[[#This Row],[Region]]="South","Sam",Table_1[[#This Row],[Region]]="West","William")</f>
        <v>Erin</v>
      </c>
    </row>
    <row r="702" spans="1:26" ht="14.4" x14ac:dyDescent="0.3">
      <c r="A702" s="4">
        <v>1686</v>
      </c>
      <c r="B702" s="3" t="s">
        <v>1481</v>
      </c>
      <c r="C702" s="4" t="s">
        <v>49</v>
      </c>
      <c r="D702" s="4">
        <v>0.08</v>
      </c>
      <c r="E702" s="8">
        <v>2.08</v>
      </c>
      <c r="F702" s="4">
        <v>5.33</v>
      </c>
      <c r="G702" s="1" t="s">
        <v>40</v>
      </c>
      <c r="H702" s="4" t="s">
        <v>96</v>
      </c>
      <c r="I702" s="4" t="s">
        <v>30</v>
      </c>
      <c r="J702" s="1" t="s">
        <v>128</v>
      </c>
      <c r="K702" s="4" t="s">
        <v>75</v>
      </c>
      <c r="L702" s="1" t="s">
        <v>461</v>
      </c>
      <c r="M702" s="4">
        <v>0.43</v>
      </c>
      <c r="N702" s="1" t="s">
        <v>34</v>
      </c>
      <c r="O702" s="4" t="s">
        <v>54</v>
      </c>
      <c r="P702" s="4" t="s">
        <v>105</v>
      </c>
      <c r="Q702" s="4" t="s">
        <v>1482</v>
      </c>
      <c r="R702" s="4">
        <v>60123</v>
      </c>
      <c r="S702" s="2">
        <v>42066</v>
      </c>
      <c r="T702" s="2">
        <v>42073</v>
      </c>
      <c r="U702" s="6">
        <v>-129.01</v>
      </c>
      <c r="V702" s="4">
        <v>9</v>
      </c>
      <c r="W702" s="4">
        <v>19.670000000000002</v>
      </c>
      <c r="X702" s="4">
        <v>86973</v>
      </c>
      <c r="Y702" s="4">
        <f>DataSheet!$E702-DataSheet!$D702</f>
        <v>2</v>
      </c>
      <c r="Z702" s="1" t="str">
        <f>_xlfn.IFS(Table_1[[#This Row],[Region]]="Central","Chris",Table_1[[#This Row],[Region]]="East","Erin",Table_1[[#This Row],[Region]]="South","Sam",Table_1[[#This Row],[Region]]="West","William")</f>
        <v>Chris</v>
      </c>
    </row>
    <row r="703" spans="1:26" ht="14.4" x14ac:dyDescent="0.3">
      <c r="A703" s="4">
        <v>428</v>
      </c>
      <c r="B703" s="3" t="s">
        <v>513</v>
      </c>
      <c r="C703" s="4" t="s">
        <v>72</v>
      </c>
      <c r="D703" s="4">
        <v>0.05</v>
      </c>
      <c r="E703" s="8">
        <v>10.98</v>
      </c>
      <c r="F703" s="4">
        <v>4.8</v>
      </c>
      <c r="G703" s="1" t="s">
        <v>40</v>
      </c>
      <c r="H703" s="4" t="s">
        <v>96</v>
      </c>
      <c r="I703" s="4" t="s">
        <v>50</v>
      </c>
      <c r="J703" s="1" t="s">
        <v>347</v>
      </c>
      <c r="K703" s="4" t="s">
        <v>75</v>
      </c>
      <c r="L703" s="1" t="s">
        <v>1483</v>
      </c>
      <c r="M703" s="4">
        <v>0.36</v>
      </c>
      <c r="N703" s="1" t="s">
        <v>34</v>
      </c>
      <c r="O703" s="4" t="s">
        <v>61</v>
      </c>
      <c r="P703" s="4" t="s">
        <v>298</v>
      </c>
      <c r="Q703" s="4" t="s">
        <v>515</v>
      </c>
      <c r="R703" s="4">
        <v>89701</v>
      </c>
      <c r="S703" s="2">
        <v>42066</v>
      </c>
      <c r="T703" s="2">
        <v>42068</v>
      </c>
      <c r="U703" s="6">
        <v>90.62</v>
      </c>
      <c r="V703" s="4">
        <v>22</v>
      </c>
      <c r="W703" s="4">
        <v>243.11</v>
      </c>
      <c r="X703" s="4">
        <v>88480</v>
      </c>
      <c r="Y703" s="4">
        <f>DataSheet!$E703-DataSheet!$D703</f>
        <v>10.93</v>
      </c>
      <c r="Z703" s="1" t="str">
        <f>_xlfn.IFS(Table_1[[#This Row],[Region]]="Central","Chris",Table_1[[#This Row],[Region]]="East","Erin",Table_1[[#This Row],[Region]]="South","Sam",Table_1[[#This Row],[Region]]="West","William")</f>
        <v>William</v>
      </c>
    </row>
    <row r="704" spans="1:26" ht="14.4" x14ac:dyDescent="0.3">
      <c r="A704" s="4">
        <v>568</v>
      </c>
      <c r="B704" s="3" t="s">
        <v>1484</v>
      </c>
      <c r="C704" s="4" t="s">
        <v>27</v>
      </c>
      <c r="D704" s="4">
        <v>0.02</v>
      </c>
      <c r="E704" s="8">
        <v>280.98</v>
      </c>
      <c r="F704" s="4">
        <v>57</v>
      </c>
      <c r="G704" s="1" t="s">
        <v>28</v>
      </c>
      <c r="H704" s="4" t="s">
        <v>41</v>
      </c>
      <c r="I704" s="4" t="s">
        <v>30</v>
      </c>
      <c r="J704" s="1" t="s">
        <v>111</v>
      </c>
      <c r="K704" s="4" t="s">
        <v>59</v>
      </c>
      <c r="L704" s="1" t="s">
        <v>864</v>
      </c>
      <c r="M704" s="4">
        <v>0.78</v>
      </c>
      <c r="N704" s="1" t="s">
        <v>34</v>
      </c>
      <c r="O704" s="4" t="s">
        <v>35</v>
      </c>
      <c r="P704" s="4" t="s">
        <v>36</v>
      </c>
      <c r="Q704" s="4" t="s">
        <v>1485</v>
      </c>
      <c r="R704" s="4">
        <v>39701</v>
      </c>
      <c r="S704" s="2">
        <v>42067</v>
      </c>
      <c r="T704" s="2">
        <v>42068</v>
      </c>
      <c r="U704" s="6">
        <v>1141.7940000000001</v>
      </c>
      <c r="V704" s="4">
        <v>4</v>
      </c>
      <c r="W704" s="4">
        <v>1128.74</v>
      </c>
      <c r="X704" s="4">
        <v>88879</v>
      </c>
      <c r="Y704" s="4">
        <f>DataSheet!$E704-DataSheet!$D704</f>
        <v>280.96000000000004</v>
      </c>
      <c r="Z704" s="1" t="str">
        <f>_xlfn.IFS(Table_1[[#This Row],[Region]]="Central","Chris",Table_1[[#This Row],[Region]]="East","Erin",Table_1[[#This Row],[Region]]="South","Sam",Table_1[[#This Row],[Region]]="West","William")</f>
        <v>Sam</v>
      </c>
    </row>
    <row r="705" spans="1:26" ht="14.4" x14ac:dyDescent="0.3">
      <c r="A705" s="4">
        <v>3133</v>
      </c>
      <c r="B705" s="3" t="s">
        <v>563</v>
      </c>
      <c r="C705" s="4" t="s">
        <v>27</v>
      </c>
      <c r="D705" s="4">
        <v>0.08</v>
      </c>
      <c r="E705" s="8">
        <v>5.4</v>
      </c>
      <c r="F705" s="4">
        <v>7.78</v>
      </c>
      <c r="G705" s="1" t="s">
        <v>40</v>
      </c>
      <c r="H705" s="4" t="s">
        <v>96</v>
      </c>
      <c r="I705" s="4" t="s">
        <v>50</v>
      </c>
      <c r="J705" s="1" t="s">
        <v>74</v>
      </c>
      <c r="K705" s="4" t="s">
        <v>75</v>
      </c>
      <c r="L705" s="1" t="s">
        <v>1486</v>
      </c>
      <c r="M705" s="4">
        <v>0.37</v>
      </c>
      <c r="N705" s="1" t="s">
        <v>34</v>
      </c>
      <c r="O705" s="4" t="s">
        <v>54</v>
      </c>
      <c r="P705" s="4" t="s">
        <v>105</v>
      </c>
      <c r="Q705" s="4" t="s">
        <v>564</v>
      </c>
      <c r="R705" s="4">
        <v>60540</v>
      </c>
      <c r="S705" s="2">
        <v>42067</v>
      </c>
      <c r="T705" s="2">
        <v>42067</v>
      </c>
      <c r="U705" s="6">
        <v>-44.067999999999998</v>
      </c>
      <c r="V705" s="4">
        <v>4</v>
      </c>
      <c r="W705" s="4">
        <v>25.35</v>
      </c>
      <c r="X705" s="4">
        <v>86792</v>
      </c>
      <c r="Y705" s="4">
        <f>DataSheet!$E705-DataSheet!$D705</f>
        <v>5.32</v>
      </c>
      <c r="Z705" s="1" t="str">
        <f>_xlfn.IFS(Table_1[[#This Row],[Region]]="Central","Chris",Table_1[[#This Row],[Region]]="East","Erin",Table_1[[#This Row],[Region]]="South","Sam",Table_1[[#This Row],[Region]]="West","William")</f>
        <v>Chris</v>
      </c>
    </row>
    <row r="706" spans="1:26" ht="14.4" x14ac:dyDescent="0.3">
      <c r="A706" s="4">
        <v>3133</v>
      </c>
      <c r="B706" s="3" t="s">
        <v>563</v>
      </c>
      <c r="C706" s="4" t="s">
        <v>27</v>
      </c>
      <c r="D706" s="4">
        <v>0.09</v>
      </c>
      <c r="E706" s="8">
        <v>8.4600000000000009</v>
      </c>
      <c r="F706" s="4">
        <v>8.99</v>
      </c>
      <c r="G706" s="1" t="s">
        <v>89</v>
      </c>
      <c r="H706" s="4" t="s">
        <v>96</v>
      </c>
      <c r="I706" s="4" t="s">
        <v>42</v>
      </c>
      <c r="J706" s="1" t="s">
        <v>43</v>
      </c>
      <c r="K706" s="4" t="s">
        <v>44</v>
      </c>
      <c r="L706" s="1" t="s">
        <v>1487</v>
      </c>
      <c r="M706" s="4">
        <v>0.79</v>
      </c>
      <c r="N706" s="1" t="s">
        <v>34</v>
      </c>
      <c r="O706" s="4" t="s">
        <v>54</v>
      </c>
      <c r="P706" s="4" t="s">
        <v>105</v>
      </c>
      <c r="Q706" s="4" t="s">
        <v>564</v>
      </c>
      <c r="R706" s="4">
        <v>60540</v>
      </c>
      <c r="S706" s="2">
        <v>42067</v>
      </c>
      <c r="T706" s="2">
        <v>42070</v>
      </c>
      <c r="U706" s="6">
        <v>-100.51</v>
      </c>
      <c r="V706" s="4">
        <v>5</v>
      </c>
      <c r="W706" s="4">
        <v>45.03</v>
      </c>
      <c r="X706" s="4">
        <v>86792</v>
      </c>
      <c r="Y706" s="4">
        <f>DataSheet!$E706-DataSheet!$D706</f>
        <v>8.370000000000001</v>
      </c>
      <c r="Z706" s="1" t="str">
        <f>_xlfn.IFS(Table_1[[#This Row],[Region]]="Central","Chris",Table_1[[#This Row],[Region]]="East","Erin",Table_1[[#This Row],[Region]]="South","Sam",Table_1[[#This Row],[Region]]="West","William")</f>
        <v>Chris</v>
      </c>
    </row>
    <row r="707" spans="1:26" ht="14.4" x14ac:dyDescent="0.3">
      <c r="A707" s="4">
        <v>3133</v>
      </c>
      <c r="B707" s="3" t="s">
        <v>563</v>
      </c>
      <c r="C707" s="4" t="s">
        <v>27</v>
      </c>
      <c r="D707" s="4">
        <v>0.21</v>
      </c>
      <c r="E707" s="8">
        <v>14.98</v>
      </c>
      <c r="F707" s="4">
        <v>8.99</v>
      </c>
      <c r="G707" s="1" t="s">
        <v>40</v>
      </c>
      <c r="H707" s="4" t="s">
        <v>96</v>
      </c>
      <c r="I707" s="4" t="s">
        <v>30</v>
      </c>
      <c r="J707" s="1" t="s">
        <v>128</v>
      </c>
      <c r="K707" s="4" t="s">
        <v>44</v>
      </c>
      <c r="L707" s="1" t="s">
        <v>1488</v>
      </c>
      <c r="M707" s="4">
        <v>0.39</v>
      </c>
      <c r="N707" s="1" t="s">
        <v>34</v>
      </c>
      <c r="O707" s="4" t="s">
        <v>54</v>
      </c>
      <c r="P707" s="4" t="s">
        <v>105</v>
      </c>
      <c r="Q707" s="4" t="s">
        <v>564</v>
      </c>
      <c r="R707" s="4">
        <v>60540</v>
      </c>
      <c r="S707" s="2">
        <v>42067</v>
      </c>
      <c r="T707" s="2">
        <v>42068</v>
      </c>
      <c r="U707" s="6">
        <v>-17.75</v>
      </c>
      <c r="V707" s="4">
        <v>10</v>
      </c>
      <c r="W707" s="4">
        <v>153.87</v>
      </c>
      <c r="X707" s="4">
        <v>86792</v>
      </c>
      <c r="Y707" s="4">
        <f>DataSheet!$E707-DataSheet!$D707</f>
        <v>14.77</v>
      </c>
      <c r="Z707" s="1" t="str">
        <f>_xlfn.IFS(Table_1[[#This Row],[Region]]="Central","Chris",Table_1[[#This Row],[Region]]="East","Erin",Table_1[[#This Row],[Region]]="South","Sam",Table_1[[#This Row],[Region]]="West","William")</f>
        <v>Chris</v>
      </c>
    </row>
    <row r="708" spans="1:26" ht="14.4" x14ac:dyDescent="0.3">
      <c r="A708" s="4">
        <v>3133</v>
      </c>
      <c r="B708" s="3" t="s">
        <v>563</v>
      </c>
      <c r="C708" s="4" t="s">
        <v>27</v>
      </c>
      <c r="D708" s="4">
        <v>0.04</v>
      </c>
      <c r="E708" s="8">
        <v>155.99</v>
      </c>
      <c r="F708" s="4">
        <v>8.08</v>
      </c>
      <c r="G708" s="1" t="s">
        <v>40</v>
      </c>
      <c r="H708" s="4" t="s">
        <v>96</v>
      </c>
      <c r="I708" s="4" t="s">
        <v>42</v>
      </c>
      <c r="J708" s="1" t="s">
        <v>137</v>
      </c>
      <c r="K708" s="4" t="s">
        <v>75</v>
      </c>
      <c r="L708" s="1" t="s">
        <v>1489</v>
      </c>
      <c r="M708" s="4">
        <v>0.6</v>
      </c>
      <c r="N708" s="1" t="s">
        <v>34</v>
      </c>
      <c r="O708" s="4" t="s">
        <v>54</v>
      </c>
      <c r="P708" s="4" t="s">
        <v>105</v>
      </c>
      <c r="Q708" s="4" t="s">
        <v>564</v>
      </c>
      <c r="R708" s="4">
        <v>60540</v>
      </c>
      <c r="S708" s="2">
        <v>42067</v>
      </c>
      <c r="T708" s="2">
        <v>42068</v>
      </c>
      <c r="U708" s="6">
        <v>1374.9480000000001</v>
      </c>
      <c r="V708" s="4">
        <v>22</v>
      </c>
      <c r="W708" s="4">
        <v>2800.33</v>
      </c>
      <c r="X708" s="4">
        <v>86792</v>
      </c>
      <c r="Y708" s="4">
        <f>DataSheet!$E708-DataSheet!$D708</f>
        <v>155.95000000000002</v>
      </c>
      <c r="Z708" s="1" t="str">
        <f>_xlfn.IFS(Table_1[[#This Row],[Region]]="Central","Chris",Table_1[[#This Row],[Region]]="East","Erin",Table_1[[#This Row],[Region]]="South","Sam",Table_1[[#This Row],[Region]]="West","William")</f>
        <v>Chris</v>
      </c>
    </row>
    <row r="709" spans="1:26" ht="14.4" x14ac:dyDescent="0.3">
      <c r="A709" s="4">
        <v>1005</v>
      </c>
      <c r="B709" s="3" t="s">
        <v>1399</v>
      </c>
      <c r="C709" s="4" t="s">
        <v>49</v>
      </c>
      <c r="D709" s="4">
        <v>0.06</v>
      </c>
      <c r="E709" s="8">
        <v>10.14</v>
      </c>
      <c r="F709" s="4">
        <v>2.27</v>
      </c>
      <c r="G709" s="1" t="s">
        <v>40</v>
      </c>
      <c r="H709" s="4" t="s">
        <v>29</v>
      </c>
      <c r="I709" s="4" t="s">
        <v>50</v>
      </c>
      <c r="J709" s="1" t="s">
        <v>90</v>
      </c>
      <c r="K709" s="4" t="s">
        <v>52</v>
      </c>
      <c r="L709" s="1" t="s">
        <v>173</v>
      </c>
      <c r="M709" s="4">
        <v>0.36</v>
      </c>
      <c r="N709" s="1" t="s">
        <v>34</v>
      </c>
      <c r="O709" s="4" t="s">
        <v>54</v>
      </c>
      <c r="P709" s="4" t="s">
        <v>105</v>
      </c>
      <c r="Q709" s="4" t="s">
        <v>1401</v>
      </c>
      <c r="R709" s="4">
        <v>60089</v>
      </c>
      <c r="S709" s="2">
        <v>42067</v>
      </c>
      <c r="T709" s="2">
        <v>42067</v>
      </c>
      <c r="U709" s="6">
        <v>-3.88</v>
      </c>
      <c r="V709" s="4">
        <v>1</v>
      </c>
      <c r="W709" s="4">
        <v>12.18</v>
      </c>
      <c r="X709" s="4">
        <v>90043</v>
      </c>
      <c r="Y709" s="4">
        <f>DataSheet!$E709-DataSheet!$D709</f>
        <v>10.08</v>
      </c>
      <c r="Z709" s="1" t="str">
        <f>_xlfn.IFS(Table_1[[#This Row],[Region]]="Central","Chris",Table_1[[#This Row],[Region]]="East","Erin",Table_1[[#This Row],[Region]]="South","Sam",Table_1[[#This Row],[Region]]="West","William")</f>
        <v>Chris</v>
      </c>
    </row>
    <row r="710" spans="1:26" ht="14.4" x14ac:dyDescent="0.3">
      <c r="A710" s="4">
        <v>2358</v>
      </c>
      <c r="B710" s="3" t="s">
        <v>1168</v>
      </c>
      <c r="C710" s="4" t="s">
        <v>49</v>
      </c>
      <c r="D710" s="4">
        <v>0.1</v>
      </c>
      <c r="E710" s="8">
        <v>205.99</v>
      </c>
      <c r="F710" s="4">
        <v>8.99</v>
      </c>
      <c r="G710" s="1" t="s">
        <v>40</v>
      </c>
      <c r="H710" s="4" t="s">
        <v>96</v>
      </c>
      <c r="I710" s="4" t="s">
        <v>42</v>
      </c>
      <c r="J710" s="1" t="s">
        <v>137</v>
      </c>
      <c r="K710" s="4" t="s">
        <v>75</v>
      </c>
      <c r="L710" s="1" t="s">
        <v>665</v>
      </c>
      <c r="M710" s="4">
        <v>0.56000000000000005</v>
      </c>
      <c r="N710" s="1" t="s">
        <v>34</v>
      </c>
      <c r="O710" s="4" t="s">
        <v>35</v>
      </c>
      <c r="P710" s="4" t="s">
        <v>125</v>
      </c>
      <c r="Q710" s="4" t="s">
        <v>1098</v>
      </c>
      <c r="R710" s="4">
        <v>33311</v>
      </c>
      <c r="S710" s="2">
        <v>42067</v>
      </c>
      <c r="T710" s="2">
        <v>42071</v>
      </c>
      <c r="U710" s="6">
        <v>147</v>
      </c>
      <c r="V710" s="4">
        <v>2</v>
      </c>
      <c r="W710" s="4">
        <v>324.62</v>
      </c>
      <c r="X710" s="4">
        <v>88267</v>
      </c>
      <c r="Y710" s="4">
        <f>DataSheet!$E710-DataSheet!$D710</f>
        <v>205.89000000000001</v>
      </c>
      <c r="Z710" s="1" t="str">
        <f>_xlfn.IFS(Table_1[[#This Row],[Region]]="Central","Chris",Table_1[[#This Row],[Region]]="East","Erin",Table_1[[#This Row],[Region]]="South","Sam",Table_1[[#This Row],[Region]]="West","William")</f>
        <v>Sam</v>
      </c>
    </row>
    <row r="711" spans="1:26" ht="14.4" x14ac:dyDescent="0.3">
      <c r="A711" s="4">
        <v>91</v>
      </c>
      <c r="B711" s="3" t="s">
        <v>1248</v>
      </c>
      <c r="C711" s="4" t="s">
        <v>118</v>
      </c>
      <c r="D711" s="4">
        <v>0.06</v>
      </c>
      <c r="E711" s="8">
        <v>175.99</v>
      </c>
      <c r="F711" s="4">
        <v>8.99</v>
      </c>
      <c r="G711" s="1" t="s">
        <v>40</v>
      </c>
      <c r="H711" s="4" t="s">
        <v>96</v>
      </c>
      <c r="I711" s="4" t="s">
        <v>42</v>
      </c>
      <c r="J711" s="1" t="s">
        <v>137</v>
      </c>
      <c r="K711" s="4" t="s">
        <v>75</v>
      </c>
      <c r="L711" s="1" t="s">
        <v>1181</v>
      </c>
      <c r="M711" s="4">
        <v>0.56999999999999995</v>
      </c>
      <c r="N711" s="1" t="s">
        <v>34</v>
      </c>
      <c r="O711" s="4" t="s">
        <v>61</v>
      </c>
      <c r="P711" s="4" t="s">
        <v>92</v>
      </c>
      <c r="Q711" s="4" t="s">
        <v>1249</v>
      </c>
      <c r="R711" s="4">
        <v>94591</v>
      </c>
      <c r="S711" s="2">
        <v>42067</v>
      </c>
      <c r="T711" s="2">
        <v>42069</v>
      </c>
      <c r="U711" s="6">
        <v>2031.5070000000001</v>
      </c>
      <c r="V711" s="4">
        <v>23</v>
      </c>
      <c r="W711" s="4">
        <v>3363.53</v>
      </c>
      <c r="X711" s="4">
        <v>87177</v>
      </c>
      <c r="Y711" s="4">
        <f>DataSheet!$E711-DataSheet!$D711</f>
        <v>175.93</v>
      </c>
      <c r="Z711" s="1" t="str">
        <f>_xlfn.IFS(Table_1[[#This Row],[Region]]="Central","Chris",Table_1[[#This Row],[Region]]="East","Erin",Table_1[[#This Row],[Region]]="South","Sam",Table_1[[#This Row],[Region]]="West","William")</f>
        <v>William</v>
      </c>
    </row>
    <row r="712" spans="1:26" ht="14.4" x14ac:dyDescent="0.3">
      <c r="A712" s="4">
        <v>679</v>
      </c>
      <c r="B712" s="3" t="s">
        <v>1490</v>
      </c>
      <c r="C712" s="4" t="s">
        <v>118</v>
      </c>
      <c r="D712" s="4">
        <v>0.01</v>
      </c>
      <c r="E712" s="8">
        <v>3.95</v>
      </c>
      <c r="F712" s="4">
        <v>5.13</v>
      </c>
      <c r="G712" s="1" t="s">
        <v>40</v>
      </c>
      <c r="H712" s="4" t="s">
        <v>96</v>
      </c>
      <c r="I712" s="4" t="s">
        <v>50</v>
      </c>
      <c r="J712" s="1" t="s">
        <v>97</v>
      </c>
      <c r="K712" s="4" t="s">
        <v>75</v>
      </c>
      <c r="L712" s="1" t="s">
        <v>1491</v>
      </c>
      <c r="M712" s="4">
        <v>0.59</v>
      </c>
      <c r="N712" s="1" t="s">
        <v>34</v>
      </c>
      <c r="O712" s="4" t="s">
        <v>61</v>
      </c>
      <c r="P712" s="4" t="s">
        <v>68</v>
      </c>
      <c r="Q712" s="4" t="s">
        <v>1492</v>
      </c>
      <c r="R712" s="4">
        <v>98387</v>
      </c>
      <c r="S712" s="2">
        <v>42067</v>
      </c>
      <c r="T712" s="2">
        <v>42068</v>
      </c>
      <c r="U712" s="6">
        <v>-19.93</v>
      </c>
      <c r="V712" s="4">
        <v>2</v>
      </c>
      <c r="W712" s="4">
        <v>10.11</v>
      </c>
      <c r="X712" s="4">
        <v>88890</v>
      </c>
      <c r="Y712" s="4">
        <f>DataSheet!$E712-DataSheet!$D712</f>
        <v>3.9400000000000004</v>
      </c>
      <c r="Z712" s="1" t="str">
        <f>_xlfn.IFS(Table_1[[#This Row],[Region]]="Central","Chris",Table_1[[#This Row],[Region]]="East","Erin",Table_1[[#This Row],[Region]]="South","Sam",Table_1[[#This Row],[Region]]="West","William")</f>
        <v>William</v>
      </c>
    </row>
    <row r="713" spans="1:26" ht="14.4" x14ac:dyDescent="0.3">
      <c r="A713" s="4">
        <v>679</v>
      </c>
      <c r="B713" s="3" t="s">
        <v>1490</v>
      </c>
      <c r="C713" s="4" t="s">
        <v>118</v>
      </c>
      <c r="D713" s="4">
        <v>0.02</v>
      </c>
      <c r="E713" s="8">
        <v>367.99</v>
      </c>
      <c r="F713" s="4">
        <v>19.989999999999998</v>
      </c>
      <c r="G713" s="1" t="s">
        <v>40</v>
      </c>
      <c r="H713" s="4" t="s">
        <v>96</v>
      </c>
      <c r="I713" s="4" t="s">
        <v>50</v>
      </c>
      <c r="J713" s="1" t="s">
        <v>74</v>
      </c>
      <c r="K713" s="4" t="s">
        <v>75</v>
      </c>
      <c r="L713" s="1" t="s">
        <v>1493</v>
      </c>
      <c r="M713" s="4">
        <v>0.4</v>
      </c>
      <c r="N713" s="1" t="s">
        <v>34</v>
      </c>
      <c r="O713" s="4" t="s">
        <v>61</v>
      </c>
      <c r="P713" s="4" t="s">
        <v>68</v>
      </c>
      <c r="Q713" s="4" t="s">
        <v>1492</v>
      </c>
      <c r="R713" s="4">
        <v>98387</v>
      </c>
      <c r="S713" s="2">
        <v>42067</v>
      </c>
      <c r="T713" s="2">
        <v>42068</v>
      </c>
      <c r="U713" s="6">
        <v>4568.6072999999997</v>
      </c>
      <c r="V713" s="4">
        <v>17</v>
      </c>
      <c r="W713" s="4">
        <v>6621.17</v>
      </c>
      <c r="X713" s="4">
        <v>88890</v>
      </c>
      <c r="Y713" s="4">
        <f>DataSheet!$E713-DataSheet!$D713</f>
        <v>367.97</v>
      </c>
      <c r="Z713" s="1" t="str">
        <f>_xlfn.IFS(Table_1[[#This Row],[Region]]="Central","Chris",Table_1[[#This Row],[Region]]="East","Erin",Table_1[[#This Row],[Region]]="South","Sam",Table_1[[#This Row],[Region]]="West","William")</f>
        <v>William</v>
      </c>
    </row>
    <row r="714" spans="1:26" ht="14.4" x14ac:dyDescent="0.3">
      <c r="A714" s="4">
        <v>680</v>
      </c>
      <c r="B714" s="3" t="s">
        <v>1494</v>
      </c>
      <c r="C714" s="4" t="s">
        <v>118</v>
      </c>
      <c r="D714" s="4">
        <v>0.04</v>
      </c>
      <c r="E714" s="8">
        <v>95.99</v>
      </c>
      <c r="F714" s="4">
        <v>4.9000000000000004</v>
      </c>
      <c r="G714" s="1" t="s">
        <v>40</v>
      </c>
      <c r="H714" s="4" t="s">
        <v>96</v>
      </c>
      <c r="I714" s="4" t="s">
        <v>42</v>
      </c>
      <c r="J714" s="1" t="s">
        <v>137</v>
      </c>
      <c r="K714" s="4" t="s">
        <v>75</v>
      </c>
      <c r="L714" s="1" t="s">
        <v>770</v>
      </c>
      <c r="M714" s="4">
        <v>0.56000000000000005</v>
      </c>
      <c r="N714" s="1" t="s">
        <v>34</v>
      </c>
      <c r="O714" s="4" t="s">
        <v>61</v>
      </c>
      <c r="P714" s="4" t="s">
        <v>68</v>
      </c>
      <c r="Q714" s="4" t="s">
        <v>1495</v>
      </c>
      <c r="R714" s="4">
        <v>99207</v>
      </c>
      <c r="S714" s="2">
        <v>42067</v>
      </c>
      <c r="T714" s="2">
        <v>42069</v>
      </c>
      <c r="U714" s="6">
        <v>-258.22500000000002</v>
      </c>
      <c r="V714" s="4">
        <v>3</v>
      </c>
      <c r="W714" s="4">
        <v>253.78</v>
      </c>
      <c r="X714" s="4">
        <v>88890</v>
      </c>
      <c r="Y714" s="4">
        <f>DataSheet!$E714-DataSheet!$D714</f>
        <v>95.949999999999989</v>
      </c>
      <c r="Z714" s="1" t="str">
        <f>_xlfn.IFS(Table_1[[#This Row],[Region]]="Central","Chris",Table_1[[#This Row],[Region]]="East","Erin",Table_1[[#This Row],[Region]]="South","Sam",Table_1[[#This Row],[Region]]="West","William")</f>
        <v>William</v>
      </c>
    </row>
    <row r="715" spans="1:26" ht="14.4" x14ac:dyDescent="0.3">
      <c r="A715" s="4">
        <v>2696</v>
      </c>
      <c r="B715" s="3" t="s">
        <v>1496</v>
      </c>
      <c r="C715" s="4" t="s">
        <v>27</v>
      </c>
      <c r="D715" s="4">
        <v>0.05</v>
      </c>
      <c r="E715" s="8">
        <v>107.53</v>
      </c>
      <c r="F715" s="4">
        <v>5.81</v>
      </c>
      <c r="G715" s="1" t="s">
        <v>40</v>
      </c>
      <c r="H715" s="4" t="s">
        <v>73</v>
      </c>
      <c r="I715" s="4" t="s">
        <v>30</v>
      </c>
      <c r="J715" s="1" t="s">
        <v>128</v>
      </c>
      <c r="K715" s="4" t="s">
        <v>146</v>
      </c>
      <c r="L715" s="1" t="s">
        <v>1497</v>
      </c>
      <c r="M715" s="4">
        <v>0.65</v>
      </c>
      <c r="N715" s="1" t="s">
        <v>34</v>
      </c>
      <c r="O715" s="4" t="s">
        <v>35</v>
      </c>
      <c r="P715" s="4" t="s">
        <v>166</v>
      </c>
      <c r="Q715" s="4" t="s">
        <v>1498</v>
      </c>
      <c r="R715" s="4">
        <v>35401</v>
      </c>
      <c r="S715" s="2">
        <v>42068</v>
      </c>
      <c r="T715" s="2">
        <v>42069</v>
      </c>
      <c r="U715" s="6">
        <v>-89.418000000000006</v>
      </c>
      <c r="V715" s="4">
        <v>6</v>
      </c>
      <c r="W715" s="4">
        <v>612.91999999999996</v>
      </c>
      <c r="X715" s="4">
        <v>87676</v>
      </c>
      <c r="Y715" s="4">
        <f>DataSheet!$E715-DataSheet!$D715</f>
        <v>107.48</v>
      </c>
      <c r="Z715" s="1" t="str">
        <f>_xlfn.IFS(Table_1[[#This Row],[Region]]="Central","Chris",Table_1[[#This Row],[Region]]="East","Erin",Table_1[[#This Row],[Region]]="South","Sam",Table_1[[#This Row],[Region]]="West","William")</f>
        <v>Sam</v>
      </c>
    </row>
    <row r="716" spans="1:26" ht="14.4" x14ac:dyDescent="0.3">
      <c r="A716" s="4">
        <v>2376</v>
      </c>
      <c r="B716" s="3" t="s">
        <v>1499</v>
      </c>
      <c r="C716" s="4" t="s">
        <v>39</v>
      </c>
      <c r="D716" s="4">
        <v>0.05</v>
      </c>
      <c r="E716" s="8">
        <v>3.28</v>
      </c>
      <c r="F716" s="4">
        <v>3.97</v>
      </c>
      <c r="G716" s="1" t="s">
        <v>40</v>
      </c>
      <c r="H716" s="4" t="s">
        <v>96</v>
      </c>
      <c r="I716" s="4" t="s">
        <v>50</v>
      </c>
      <c r="J716" s="1" t="s">
        <v>51</v>
      </c>
      <c r="K716" s="4" t="s">
        <v>52</v>
      </c>
      <c r="L716" s="1" t="s">
        <v>247</v>
      </c>
      <c r="M716" s="4">
        <v>0.56000000000000005</v>
      </c>
      <c r="N716" s="1" t="s">
        <v>34</v>
      </c>
      <c r="O716" s="4" t="s">
        <v>61</v>
      </c>
      <c r="P716" s="4" t="s">
        <v>492</v>
      </c>
      <c r="Q716" s="4" t="s">
        <v>1500</v>
      </c>
      <c r="R716" s="4">
        <v>83843</v>
      </c>
      <c r="S716" s="2">
        <v>42068</v>
      </c>
      <c r="T716" s="2">
        <v>42069</v>
      </c>
      <c r="U716" s="6">
        <v>-100.24</v>
      </c>
      <c r="V716" s="4">
        <v>18</v>
      </c>
      <c r="W716" s="4">
        <v>61.29</v>
      </c>
      <c r="X716" s="4">
        <v>91321</v>
      </c>
      <c r="Y716" s="4">
        <f>DataSheet!$E716-DataSheet!$D716</f>
        <v>3.23</v>
      </c>
      <c r="Z716" s="1" t="str">
        <f>_xlfn.IFS(Table_1[[#This Row],[Region]]="Central","Chris",Table_1[[#This Row],[Region]]="East","Erin",Table_1[[#This Row],[Region]]="South","Sam",Table_1[[#This Row],[Region]]="West","William")</f>
        <v>William</v>
      </c>
    </row>
    <row r="717" spans="1:26" ht="14.4" x14ac:dyDescent="0.3">
      <c r="A717" s="4">
        <v>2376</v>
      </c>
      <c r="B717" s="3" t="s">
        <v>1499</v>
      </c>
      <c r="C717" s="4" t="s">
        <v>39</v>
      </c>
      <c r="D717" s="4">
        <v>0.03</v>
      </c>
      <c r="E717" s="8">
        <v>6.98</v>
      </c>
      <c r="F717" s="4">
        <v>9.69</v>
      </c>
      <c r="G717" s="1" t="s">
        <v>40</v>
      </c>
      <c r="H717" s="4" t="s">
        <v>96</v>
      </c>
      <c r="I717" s="4" t="s">
        <v>50</v>
      </c>
      <c r="J717" s="1" t="s">
        <v>80</v>
      </c>
      <c r="K717" s="4" t="s">
        <v>75</v>
      </c>
      <c r="L717" s="1" t="s">
        <v>1501</v>
      </c>
      <c r="M717" s="4">
        <v>0.83</v>
      </c>
      <c r="N717" s="1" t="s">
        <v>34</v>
      </c>
      <c r="O717" s="4" t="s">
        <v>61</v>
      </c>
      <c r="P717" s="4" t="s">
        <v>492</v>
      </c>
      <c r="Q717" s="4" t="s">
        <v>1500</v>
      </c>
      <c r="R717" s="4">
        <v>83843</v>
      </c>
      <c r="S717" s="2">
        <v>42068</v>
      </c>
      <c r="T717" s="2">
        <v>42070</v>
      </c>
      <c r="U717" s="6">
        <v>-262.62</v>
      </c>
      <c r="V717" s="4">
        <v>15</v>
      </c>
      <c r="W717" s="4">
        <v>109.15</v>
      </c>
      <c r="X717" s="4">
        <v>91321</v>
      </c>
      <c r="Y717" s="4">
        <f>DataSheet!$E717-DataSheet!$D717</f>
        <v>6.95</v>
      </c>
      <c r="Z717" s="1" t="str">
        <f>_xlfn.IFS(Table_1[[#This Row],[Region]]="Central","Chris",Table_1[[#This Row],[Region]]="East","Erin",Table_1[[#This Row],[Region]]="South","Sam",Table_1[[#This Row],[Region]]="West","William")</f>
        <v>William</v>
      </c>
    </row>
    <row r="718" spans="1:26" ht="14.4" x14ac:dyDescent="0.3">
      <c r="A718" s="4">
        <v>670</v>
      </c>
      <c r="B718" s="3" t="s">
        <v>1502</v>
      </c>
      <c r="C718" s="4" t="s">
        <v>49</v>
      </c>
      <c r="D718" s="4">
        <v>0.08</v>
      </c>
      <c r="E718" s="8">
        <v>296.18</v>
      </c>
      <c r="F718" s="4">
        <v>54.12</v>
      </c>
      <c r="G718" s="1" t="s">
        <v>28</v>
      </c>
      <c r="H718" s="4" t="s">
        <v>73</v>
      </c>
      <c r="I718" s="4" t="s">
        <v>30</v>
      </c>
      <c r="J718" s="1" t="s">
        <v>31</v>
      </c>
      <c r="K718" s="4" t="s">
        <v>32</v>
      </c>
      <c r="L718" s="1" t="s">
        <v>1081</v>
      </c>
      <c r="M718" s="4">
        <v>0.76</v>
      </c>
      <c r="N718" s="1" t="s">
        <v>34</v>
      </c>
      <c r="O718" s="4" t="s">
        <v>35</v>
      </c>
      <c r="P718" s="4" t="s">
        <v>244</v>
      </c>
      <c r="Q718" s="4" t="s">
        <v>1503</v>
      </c>
      <c r="R718" s="4">
        <v>22025</v>
      </c>
      <c r="S718" s="2">
        <v>42068</v>
      </c>
      <c r="T718" s="2">
        <v>42075</v>
      </c>
      <c r="U718" s="6">
        <v>-187.22200000000001</v>
      </c>
      <c r="V718" s="4">
        <v>5</v>
      </c>
      <c r="W718" s="4">
        <v>1429.81</v>
      </c>
      <c r="X718" s="4">
        <v>88474</v>
      </c>
      <c r="Y718" s="4">
        <f>DataSheet!$E718-DataSheet!$D718</f>
        <v>296.10000000000002</v>
      </c>
      <c r="Z718" s="1" t="str">
        <f>_xlfn.IFS(Table_1[[#This Row],[Region]]="Central","Chris",Table_1[[#This Row],[Region]]="East","Erin",Table_1[[#This Row],[Region]]="South","Sam",Table_1[[#This Row],[Region]]="West","William")</f>
        <v>Sam</v>
      </c>
    </row>
    <row r="719" spans="1:26" ht="14.4" x14ac:dyDescent="0.3">
      <c r="A719" s="4">
        <v>2944</v>
      </c>
      <c r="B719" s="3" t="s">
        <v>1504</v>
      </c>
      <c r="C719" s="4" t="s">
        <v>49</v>
      </c>
      <c r="D719" s="4">
        <v>0.04</v>
      </c>
      <c r="E719" s="8">
        <v>4.55</v>
      </c>
      <c r="F719" s="4">
        <v>1.49</v>
      </c>
      <c r="G719" s="1" t="s">
        <v>40</v>
      </c>
      <c r="H719" s="4" t="s">
        <v>96</v>
      </c>
      <c r="I719" s="4" t="s">
        <v>50</v>
      </c>
      <c r="J719" s="1" t="s">
        <v>74</v>
      </c>
      <c r="K719" s="4" t="s">
        <v>75</v>
      </c>
      <c r="L719" s="1" t="s">
        <v>1505</v>
      </c>
      <c r="M719" s="4">
        <v>0.35</v>
      </c>
      <c r="N719" s="1" t="s">
        <v>34</v>
      </c>
      <c r="O719" s="4" t="s">
        <v>54</v>
      </c>
      <c r="P719" s="4" t="s">
        <v>291</v>
      </c>
      <c r="Q719" s="4" t="s">
        <v>1506</v>
      </c>
      <c r="R719" s="4">
        <v>48640</v>
      </c>
      <c r="S719" s="2">
        <v>42068</v>
      </c>
      <c r="T719" s="2">
        <v>42070</v>
      </c>
      <c r="U719" s="6">
        <v>28.288</v>
      </c>
      <c r="V719" s="4">
        <v>13</v>
      </c>
      <c r="W719" s="4">
        <v>59.75</v>
      </c>
      <c r="X719" s="4">
        <v>90309</v>
      </c>
      <c r="Y719" s="4">
        <f>DataSheet!$E719-DataSheet!$D719</f>
        <v>4.51</v>
      </c>
      <c r="Z719" s="1" t="str">
        <f>_xlfn.IFS(Table_1[[#This Row],[Region]]="Central","Chris",Table_1[[#This Row],[Region]]="East","Erin",Table_1[[#This Row],[Region]]="South","Sam",Table_1[[#This Row],[Region]]="West","William")</f>
        <v>Chris</v>
      </c>
    </row>
    <row r="720" spans="1:26" ht="14.4" x14ac:dyDescent="0.3">
      <c r="A720" s="4">
        <v>392</v>
      </c>
      <c r="B720" s="3" t="s">
        <v>1507</v>
      </c>
      <c r="C720" s="4" t="s">
        <v>118</v>
      </c>
      <c r="D720" s="4">
        <v>0.02</v>
      </c>
      <c r="E720" s="8">
        <v>34.979999999999997</v>
      </c>
      <c r="F720" s="4">
        <v>7.53</v>
      </c>
      <c r="G720" s="1" t="s">
        <v>40</v>
      </c>
      <c r="H720" s="4" t="s">
        <v>96</v>
      </c>
      <c r="I720" s="4" t="s">
        <v>42</v>
      </c>
      <c r="J720" s="1" t="s">
        <v>43</v>
      </c>
      <c r="K720" s="4" t="s">
        <v>75</v>
      </c>
      <c r="L720" s="1" t="s">
        <v>1441</v>
      </c>
      <c r="M720" s="4">
        <v>0.76</v>
      </c>
      <c r="N720" s="1" t="s">
        <v>34</v>
      </c>
      <c r="O720" s="4" t="s">
        <v>54</v>
      </c>
      <c r="P720" s="4" t="s">
        <v>82</v>
      </c>
      <c r="Q720" s="4" t="s">
        <v>1508</v>
      </c>
      <c r="R720" s="4">
        <v>63105</v>
      </c>
      <c r="S720" s="2">
        <v>42068</v>
      </c>
      <c r="T720" s="2">
        <v>42070</v>
      </c>
      <c r="U720" s="6">
        <v>-159.68</v>
      </c>
      <c r="V720" s="4">
        <v>1</v>
      </c>
      <c r="W720" s="4">
        <v>37.159999999999997</v>
      </c>
      <c r="X720" s="4">
        <v>86383</v>
      </c>
      <c r="Y720" s="4">
        <f>DataSheet!$E720-DataSheet!$D720</f>
        <v>34.959999999999994</v>
      </c>
      <c r="Z720" s="1" t="str">
        <f>_xlfn.IFS(Table_1[[#This Row],[Region]]="Central","Chris",Table_1[[#This Row],[Region]]="East","Erin",Table_1[[#This Row],[Region]]="South","Sam",Table_1[[#This Row],[Region]]="West","William")</f>
        <v>Chris</v>
      </c>
    </row>
    <row r="721" spans="1:26" ht="14.4" x14ac:dyDescent="0.3">
      <c r="A721" s="4">
        <v>392</v>
      </c>
      <c r="B721" s="3" t="s">
        <v>1507</v>
      </c>
      <c r="C721" s="4" t="s">
        <v>118</v>
      </c>
      <c r="D721" s="4">
        <v>0.01</v>
      </c>
      <c r="E721" s="8">
        <v>19.989999999999998</v>
      </c>
      <c r="F721" s="4">
        <v>11.17</v>
      </c>
      <c r="G721" s="1" t="s">
        <v>40</v>
      </c>
      <c r="H721" s="4" t="s">
        <v>96</v>
      </c>
      <c r="I721" s="4" t="s">
        <v>30</v>
      </c>
      <c r="J721" s="1" t="s">
        <v>128</v>
      </c>
      <c r="K721" s="4" t="s">
        <v>66</v>
      </c>
      <c r="L721" s="1" t="s">
        <v>491</v>
      </c>
      <c r="M721" s="4">
        <v>0.6</v>
      </c>
      <c r="N721" s="1" t="s">
        <v>34</v>
      </c>
      <c r="O721" s="4" t="s">
        <v>54</v>
      </c>
      <c r="P721" s="4" t="s">
        <v>82</v>
      </c>
      <c r="Q721" s="4" t="s">
        <v>1508</v>
      </c>
      <c r="R721" s="4">
        <v>63105</v>
      </c>
      <c r="S721" s="2">
        <v>42068</v>
      </c>
      <c r="T721" s="2">
        <v>42071</v>
      </c>
      <c r="U721" s="6">
        <v>27.91</v>
      </c>
      <c r="V721" s="4">
        <v>2</v>
      </c>
      <c r="W721" s="4">
        <v>43.65</v>
      </c>
      <c r="X721" s="4">
        <v>86383</v>
      </c>
      <c r="Y721" s="4">
        <f>DataSheet!$E721-DataSheet!$D721</f>
        <v>19.979999999999997</v>
      </c>
      <c r="Z721" s="1" t="str">
        <f>_xlfn.IFS(Table_1[[#This Row],[Region]]="Central","Chris",Table_1[[#This Row],[Region]]="East","Erin",Table_1[[#This Row],[Region]]="South","Sam",Table_1[[#This Row],[Region]]="West","William")</f>
        <v>Chris</v>
      </c>
    </row>
    <row r="722" spans="1:26" ht="14.4" x14ac:dyDescent="0.3">
      <c r="A722" s="4">
        <v>3003</v>
      </c>
      <c r="B722" s="3" t="s">
        <v>1509</v>
      </c>
      <c r="C722" s="4" t="s">
        <v>118</v>
      </c>
      <c r="D722" s="4">
        <v>0.03</v>
      </c>
      <c r="E722" s="8">
        <v>85.99</v>
      </c>
      <c r="F722" s="4">
        <v>0.99</v>
      </c>
      <c r="G722" s="1" t="s">
        <v>40</v>
      </c>
      <c r="H722" s="4" t="s">
        <v>73</v>
      </c>
      <c r="I722" s="4" t="s">
        <v>42</v>
      </c>
      <c r="J722" s="1" t="s">
        <v>137</v>
      </c>
      <c r="K722" s="4" t="s">
        <v>52</v>
      </c>
      <c r="L722" s="1" t="s">
        <v>1178</v>
      </c>
      <c r="M722" s="4">
        <v>0.55000000000000004</v>
      </c>
      <c r="N722" s="1" t="s">
        <v>34</v>
      </c>
      <c r="O722" s="4" t="s">
        <v>61</v>
      </c>
      <c r="P722" s="4" t="s">
        <v>492</v>
      </c>
      <c r="Q722" s="4" t="s">
        <v>1510</v>
      </c>
      <c r="R722" s="4">
        <v>83814</v>
      </c>
      <c r="S722" s="2">
        <v>42068</v>
      </c>
      <c r="T722" s="2">
        <v>42069</v>
      </c>
      <c r="U722" s="6">
        <v>1037.1044999999999</v>
      </c>
      <c r="V722" s="4">
        <v>20</v>
      </c>
      <c r="W722" s="4">
        <v>1503.05</v>
      </c>
      <c r="X722" s="4">
        <v>91586</v>
      </c>
      <c r="Y722" s="4">
        <f>DataSheet!$E722-DataSheet!$D722</f>
        <v>85.96</v>
      </c>
      <c r="Z722" s="1" t="str">
        <f>_xlfn.IFS(Table_1[[#This Row],[Region]]="Central","Chris",Table_1[[#This Row],[Region]]="East","Erin",Table_1[[#This Row],[Region]]="South","Sam",Table_1[[#This Row],[Region]]="West","William")</f>
        <v>William</v>
      </c>
    </row>
    <row r="723" spans="1:26" ht="14.4" x14ac:dyDescent="0.3">
      <c r="A723" s="4">
        <v>1014</v>
      </c>
      <c r="B723" s="3" t="s">
        <v>1446</v>
      </c>
      <c r="C723" s="4" t="s">
        <v>72</v>
      </c>
      <c r="D723" s="4">
        <v>0.08</v>
      </c>
      <c r="E723" s="8">
        <v>10.91</v>
      </c>
      <c r="F723" s="4">
        <v>2.99</v>
      </c>
      <c r="G723" s="1" t="s">
        <v>40</v>
      </c>
      <c r="H723" s="4" t="s">
        <v>73</v>
      </c>
      <c r="I723" s="4" t="s">
        <v>50</v>
      </c>
      <c r="J723" s="1" t="s">
        <v>74</v>
      </c>
      <c r="K723" s="4" t="s">
        <v>75</v>
      </c>
      <c r="L723" s="1" t="s">
        <v>1511</v>
      </c>
      <c r="M723" s="4">
        <v>0.38</v>
      </c>
      <c r="N723" s="1" t="s">
        <v>34</v>
      </c>
      <c r="O723" s="4" t="s">
        <v>35</v>
      </c>
      <c r="P723" s="4" t="s">
        <v>46</v>
      </c>
      <c r="Q723" s="4" t="s">
        <v>1447</v>
      </c>
      <c r="R723" s="4">
        <v>72022</v>
      </c>
      <c r="S723" s="2">
        <v>42068</v>
      </c>
      <c r="T723" s="2">
        <v>42069</v>
      </c>
      <c r="U723" s="6">
        <v>-2.1</v>
      </c>
      <c r="V723" s="4">
        <v>11</v>
      </c>
      <c r="W723" s="4">
        <v>119.99</v>
      </c>
      <c r="X723" s="4">
        <v>88388</v>
      </c>
      <c r="Y723" s="4">
        <f>DataSheet!$E723-DataSheet!$D723</f>
        <v>10.83</v>
      </c>
      <c r="Z723" s="1" t="str">
        <f>_xlfn.IFS(Table_1[[#This Row],[Region]]="Central","Chris",Table_1[[#This Row],[Region]]="East","Erin",Table_1[[#This Row],[Region]]="South","Sam",Table_1[[#This Row],[Region]]="West","William")</f>
        <v>Sam</v>
      </c>
    </row>
    <row r="724" spans="1:26" ht="14.4" x14ac:dyDescent="0.3">
      <c r="A724" s="4">
        <v>1279</v>
      </c>
      <c r="B724" s="3" t="s">
        <v>1449</v>
      </c>
      <c r="C724" s="4" t="s">
        <v>72</v>
      </c>
      <c r="D724" s="4">
        <v>0</v>
      </c>
      <c r="E724" s="8">
        <v>442.14</v>
      </c>
      <c r="F724" s="4">
        <v>14.7</v>
      </c>
      <c r="G724" s="1" t="s">
        <v>28</v>
      </c>
      <c r="H724" s="4" t="s">
        <v>96</v>
      </c>
      <c r="I724" s="4" t="s">
        <v>42</v>
      </c>
      <c r="J724" s="1" t="s">
        <v>58</v>
      </c>
      <c r="K724" s="4" t="s">
        <v>59</v>
      </c>
      <c r="L724" s="1" t="s">
        <v>1314</v>
      </c>
      <c r="M724" s="4">
        <v>0.56000000000000005</v>
      </c>
      <c r="N724" s="1" t="s">
        <v>34</v>
      </c>
      <c r="O724" s="4" t="s">
        <v>54</v>
      </c>
      <c r="P724" s="4" t="s">
        <v>55</v>
      </c>
      <c r="Q724" s="4" t="s">
        <v>1450</v>
      </c>
      <c r="R724" s="4">
        <v>46324</v>
      </c>
      <c r="S724" s="2">
        <v>42068</v>
      </c>
      <c r="T724" s="2">
        <v>42068</v>
      </c>
      <c r="U724" s="6">
        <v>501.51</v>
      </c>
      <c r="V724" s="4">
        <v>5</v>
      </c>
      <c r="W724" s="4">
        <v>2343.34</v>
      </c>
      <c r="X724" s="4">
        <v>90115</v>
      </c>
      <c r="Y724" s="4">
        <f>DataSheet!$E724-DataSheet!$D724</f>
        <v>442.14</v>
      </c>
      <c r="Z724" s="1" t="str">
        <f>_xlfn.IFS(Table_1[[#This Row],[Region]]="Central","Chris",Table_1[[#This Row],[Region]]="East","Erin",Table_1[[#This Row],[Region]]="South","Sam",Table_1[[#This Row],[Region]]="West","William")</f>
        <v>Chris</v>
      </c>
    </row>
    <row r="725" spans="1:26" ht="14.4" x14ac:dyDescent="0.3">
      <c r="A725" s="4">
        <v>1432</v>
      </c>
      <c r="B725" s="3" t="s">
        <v>1512</v>
      </c>
      <c r="C725" s="4" t="s">
        <v>72</v>
      </c>
      <c r="D725" s="4">
        <v>0.05</v>
      </c>
      <c r="E725" s="8">
        <v>9.7799999999999994</v>
      </c>
      <c r="F725" s="4">
        <v>1.39</v>
      </c>
      <c r="G725" s="1" t="s">
        <v>40</v>
      </c>
      <c r="H725" s="4" t="s">
        <v>96</v>
      </c>
      <c r="I725" s="4" t="s">
        <v>50</v>
      </c>
      <c r="J725" s="1" t="s">
        <v>347</v>
      </c>
      <c r="K725" s="4" t="s">
        <v>75</v>
      </c>
      <c r="L725" s="1" t="s">
        <v>1513</v>
      </c>
      <c r="M725" s="4">
        <v>0.39</v>
      </c>
      <c r="N725" s="1" t="s">
        <v>34</v>
      </c>
      <c r="O725" s="4" t="s">
        <v>54</v>
      </c>
      <c r="P725" s="4" t="s">
        <v>55</v>
      </c>
      <c r="Q725" s="4" t="s">
        <v>1514</v>
      </c>
      <c r="R725" s="4">
        <v>46203</v>
      </c>
      <c r="S725" s="2">
        <v>42068</v>
      </c>
      <c r="T725" s="2">
        <v>42069</v>
      </c>
      <c r="U725" s="6">
        <v>74.278499999999994</v>
      </c>
      <c r="V725" s="4">
        <v>11</v>
      </c>
      <c r="W725" s="4">
        <v>107.65</v>
      </c>
      <c r="X725" s="4">
        <v>86826</v>
      </c>
      <c r="Y725" s="4">
        <f>DataSheet!$E725-DataSheet!$D725</f>
        <v>9.7299999999999986</v>
      </c>
      <c r="Z725" s="1" t="str">
        <f>_xlfn.IFS(Table_1[[#This Row],[Region]]="Central","Chris",Table_1[[#This Row],[Region]]="East","Erin",Table_1[[#This Row],[Region]]="South","Sam",Table_1[[#This Row],[Region]]="West","William")</f>
        <v>Chris</v>
      </c>
    </row>
    <row r="726" spans="1:26" ht="14.4" x14ac:dyDescent="0.3">
      <c r="A726" s="4">
        <v>1433</v>
      </c>
      <c r="B726" s="3" t="s">
        <v>1515</v>
      </c>
      <c r="C726" s="4" t="s">
        <v>72</v>
      </c>
      <c r="D726" s="4">
        <v>0.02</v>
      </c>
      <c r="E726" s="8">
        <v>3.28</v>
      </c>
      <c r="F726" s="4">
        <v>3.97</v>
      </c>
      <c r="G726" s="1" t="s">
        <v>89</v>
      </c>
      <c r="H726" s="4" t="s">
        <v>96</v>
      </c>
      <c r="I726" s="4" t="s">
        <v>50</v>
      </c>
      <c r="J726" s="1" t="s">
        <v>51</v>
      </c>
      <c r="K726" s="4" t="s">
        <v>52</v>
      </c>
      <c r="L726" s="1" t="s">
        <v>369</v>
      </c>
      <c r="M726" s="4">
        <v>0.56000000000000005</v>
      </c>
      <c r="N726" s="1" t="s">
        <v>34</v>
      </c>
      <c r="O726" s="4" t="s">
        <v>54</v>
      </c>
      <c r="P726" s="4" t="s">
        <v>55</v>
      </c>
      <c r="Q726" s="4" t="s">
        <v>1516</v>
      </c>
      <c r="R726" s="4">
        <v>47130</v>
      </c>
      <c r="S726" s="2">
        <v>42068</v>
      </c>
      <c r="T726" s="2">
        <v>42069</v>
      </c>
      <c r="U726" s="6">
        <v>-66.349999999999994</v>
      </c>
      <c r="V726" s="4">
        <v>7</v>
      </c>
      <c r="W726" s="4">
        <v>25.15</v>
      </c>
      <c r="X726" s="4">
        <v>86826</v>
      </c>
      <c r="Y726" s="4">
        <f>DataSheet!$E726-DataSheet!$D726</f>
        <v>3.26</v>
      </c>
      <c r="Z726" s="1" t="str">
        <f>_xlfn.IFS(Table_1[[#This Row],[Region]]="Central","Chris",Table_1[[#This Row],[Region]]="East","Erin",Table_1[[#This Row],[Region]]="South","Sam",Table_1[[#This Row],[Region]]="West","William")</f>
        <v>Chris</v>
      </c>
    </row>
    <row r="727" spans="1:26" ht="14.4" x14ac:dyDescent="0.3">
      <c r="A727" s="4">
        <v>2006</v>
      </c>
      <c r="B727" s="3" t="s">
        <v>1517</v>
      </c>
      <c r="C727" s="4" t="s">
        <v>72</v>
      </c>
      <c r="D727" s="4">
        <v>0.03</v>
      </c>
      <c r="E727" s="8">
        <v>5.78</v>
      </c>
      <c r="F727" s="4">
        <v>5.37</v>
      </c>
      <c r="G727" s="1" t="s">
        <v>40</v>
      </c>
      <c r="H727" s="4" t="s">
        <v>73</v>
      </c>
      <c r="I727" s="4" t="s">
        <v>50</v>
      </c>
      <c r="J727" s="1" t="s">
        <v>90</v>
      </c>
      <c r="K727" s="4" t="s">
        <v>75</v>
      </c>
      <c r="L727" s="1" t="s">
        <v>1518</v>
      </c>
      <c r="M727" s="4">
        <v>0.36</v>
      </c>
      <c r="N727" s="1" t="s">
        <v>34</v>
      </c>
      <c r="O727" s="4" t="s">
        <v>61</v>
      </c>
      <c r="P727" s="4" t="s">
        <v>62</v>
      </c>
      <c r="Q727" s="4" t="s">
        <v>1245</v>
      </c>
      <c r="R727" s="4">
        <v>81301</v>
      </c>
      <c r="S727" s="2">
        <v>42068</v>
      </c>
      <c r="T727" s="2">
        <v>42069</v>
      </c>
      <c r="U727" s="6">
        <v>-63.35</v>
      </c>
      <c r="V727" s="4">
        <v>15</v>
      </c>
      <c r="W727" s="4">
        <v>88.22</v>
      </c>
      <c r="X727" s="4">
        <v>88798</v>
      </c>
      <c r="Y727" s="4">
        <f>DataSheet!$E727-DataSheet!$D727</f>
        <v>5.75</v>
      </c>
      <c r="Z727" s="1" t="str">
        <f>_xlfn.IFS(Table_1[[#This Row],[Region]]="Central","Chris",Table_1[[#This Row],[Region]]="East","Erin",Table_1[[#This Row],[Region]]="South","Sam",Table_1[[#This Row],[Region]]="West","William")</f>
        <v>William</v>
      </c>
    </row>
    <row r="728" spans="1:26" ht="14.4" x14ac:dyDescent="0.3">
      <c r="A728" s="4">
        <v>868</v>
      </c>
      <c r="B728" s="3" t="s">
        <v>1370</v>
      </c>
      <c r="C728" s="4" t="s">
        <v>27</v>
      </c>
      <c r="D728" s="4">
        <v>0.06</v>
      </c>
      <c r="E728" s="8">
        <v>6.48</v>
      </c>
      <c r="F728" s="4">
        <v>8.8800000000000008</v>
      </c>
      <c r="G728" s="1" t="s">
        <v>40</v>
      </c>
      <c r="H728" s="4" t="s">
        <v>96</v>
      </c>
      <c r="I728" s="4" t="s">
        <v>50</v>
      </c>
      <c r="J728" s="1" t="s">
        <v>90</v>
      </c>
      <c r="K728" s="4" t="s">
        <v>75</v>
      </c>
      <c r="L728" s="1" t="s">
        <v>1519</v>
      </c>
      <c r="M728" s="4">
        <v>0.37</v>
      </c>
      <c r="N728" s="1" t="s">
        <v>34</v>
      </c>
      <c r="O728" s="4" t="s">
        <v>54</v>
      </c>
      <c r="P728" s="4" t="s">
        <v>86</v>
      </c>
      <c r="Q728" s="4" t="s">
        <v>1372</v>
      </c>
      <c r="R728" s="4">
        <v>55126</v>
      </c>
      <c r="S728" s="2">
        <v>42069</v>
      </c>
      <c r="T728" s="2">
        <v>42070</v>
      </c>
      <c r="U728" s="6">
        <v>-237.47</v>
      </c>
      <c r="V728" s="4">
        <v>20</v>
      </c>
      <c r="W728" s="4">
        <v>125.77</v>
      </c>
      <c r="X728" s="4">
        <v>91195</v>
      </c>
      <c r="Y728" s="4">
        <f>DataSheet!$E728-DataSheet!$D728</f>
        <v>6.4200000000000008</v>
      </c>
      <c r="Z728" s="1" t="str">
        <f>_xlfn.IFS(Table_1[[#This Row],[Region]]="Central","Chris",Table_1[[#This Row],[Region]]="East","Erin",Table_1[[#This Row],[Region]]="South","Sam",Table_1[[#This Row],[Region]]="West","William")</f>
        <v>Chris</v>
      </c>
    </row>
    <row r="729" spans="1:26" ht="14.4" x14ac:dyDescent="0.3">
      <c r="A729" s="4">
        <v>3008</v>
      </c>
      <c r="B729" s="3" t="s">
        <v>1520</v>
      </c>
      <c r="C729" s="4" t="s">
        <v>27</v>
      </c>
      <c r="D729" s="4">
        <v>0.05</v>
      </c>
      <c r="E729" s="8">
        <v>9.99</v>
      </c>
      <c r="F729" s="4">
        <v>4.78</v>
      </c>
      <c r="G729" s="1" t="s">
        <v>40</v>
      </c>
      <c r="H729" s="4" t="s">
        <v>73</v>
      </c>
      <c r="I729" s="4" t="s">
        <v>50</v>
      </c>
      <c r="J729" s="1" t="s">
        <v>90</v>
      </c>
      <c r="K729" s="4" t="s">
        <v>75</v>
      </c>
      <c r="L729" s="1" t="s">
        <v>1521</v>
      </c>
      <c r="M729" s="4">
        <v>0.4</v>
      </c>
      <c r="N729" s="1" t="s">
        <v>34</v>
      </c>
      <c r="O729" s="4" t="s">
        <v>54</v>
      </c>
      <c r="P729" s="4" t="s">
        <v>86</v>
      </c>
      <c r="Q729" s="4" t="s">
        <v>1522</v>
      </c>
      <c r="R729" s="4">
        <v>55343</v>
      </c>
      <c r="S729" s="2">
        <v>42069</v>
      </c>
      <c r="T729" s="2">
        <v>42070</v>
      </c>
      <c r="U729" s="6">
        <v>41.3</v>
      </c>
      <c r="V729" s="4">
        <v>20</v>
      </c>
      <c r="W729" s="4">
        <v>203.37</v>
      </c>
      <c r="X729" s="4">
        <v>89414</v>
      </c>
      <c r="Y729" s="4">
        <f>DataSheet!$E729-DataSheet!$D729</f>
        <v>9.94</v>
      </c>
      <c r="Z729" s="1" t="str">
        <f>_xlfn.IFS(Table_1[[#This Row],[Region]]="Central","Chris",Table_1[[#This Row],[Region]]="East","Erin",Table_1[[#This Row],[Region]]="South","Sam",Table_1[[#This Row],[Region]]="West","William")</f>
        <v>Chris</v>
      </c>
    </row>
    <row r="730" spans="1:26" ht="14.4" x14ac:dyDescent="0.3">
      <c r="A730" s="4">
        <v>688</v>
      </c>
      <c r="B730" s="3" t="s">
        <v>1523</v>
      </c>
      <c r="C730" s="4" t="s">
        <v>49</v>
      </c>
      <c r="D730" s="4">
        <v>0.06</v>
      </c>
      <c r="E730" s="8">
        <v>4.18</v>
      </c>
      <c r="F730" s="4">
        <v>2.99</v>
      </c>
      <c r="G730" s="1" t="s">
        <v>40</v>
      </c>
      <c r="H730" s="4" t="s">
        <v>29</v>
      </c>
      <c r="I730" s="4" t="s">
        <v>50</v>
      </c>
      <c r="J730" s="1" t="s">
        <v>74</v>
      </c>
      <c r="K730" s="4" t="s">
        <v>75</v>
      </c>
      <c r="L730" s="1" t="s">
        <v>1524</v>
      </c>
      <c r="M730" s="4">
        <v>0.37</v>
      </c>
      <c r="N730" s="1" t="s">
        <v>34</v>
      </c>
      <c r="O730" s="4" t="s">
        <v>54</v>
      </c>
      <c r="P730" s="4" t="s">
        <v>82</v>
      </c>
      <c r="Q730" s="4" t="s">
        <v>1525</v>
      </c>
      <c r="R730" s="4">
        <v>63116</v>
      </c>
      <c r="S730" s="2">
        <v>42069</v>
      </c>
      <c r="T730" s="2">
        <v>42071</v>
      </c>
      <c r="U730" s="6">
        <v>-12.718999999999999</v>
      </c>
      <c r="V730" s="4">
        <v>5</v>
      </c>
      <c r="W730" s="4">
        <v>21.34</v>
      </c>
      <c r="X730" s="4">
        <v>88504</v>
      </c>
      <c r="Y730" s="4">
        <f>DataSheet!$E730-DataSheet!$D730</f>
        <v>4.12</v>
      </c>
      <c r="Z730" s="1" t="str">
        <f>_xlfn.IFS(Table_1[[#This Row],[Region]]="Central","Chris",Table_1[[#This Row],[Region]]="East","Erin",Table_1[[#This Row],[Region]]="South","Sam",Table_1[[#This Row],[Region]]="West","William")</f>
        <v>Chris</v>
      </c>
    </row>
    <row r="731" spans="1:26" ht="14.4" x14ac:dyDescent="0.3">
      <c r="A731" s="4">
        <v>797</v>
      </c>
      <c r="B731" s="3" t="s">
        <v>1526</v>
      </c>
      <c r="C731" s="4" t="s">
        <v>49</v>
      </c>
      <c r="D731" s="4">
        <v>0.09</v>
      </c>
      <c r="E731" s="8">
        <v>6.48</v>
      </c>
      <c r="F731" s="4">
        <v>6.86</v>
      </c>
      <c r="G731" s="1" t="s">
        <v>40</v>
      </c>
      <c r="H731" s="4" t="s">
        <v>96</v>
      </c>
      <c r="I731" s="4" t="s">
        <v>50</v>
      </c>
      <c r="J731" s="1" t="s">
        <v>90</v>
      </c>
      <c r="K731" s="4" t="s">
        <v>75</v>
      </c>
      <c r="L731" s="1" t="s">
        <v>1527</v>
      </c>
      <c r="M731" s="4">
        <v>0.37</v>
      </c>
      <c r="N731" s="1" t="s">
        <v>34</v>
      </c>
      <c r="O731" s="4" t="s">
        <v>61</v>
      </c>
      <c r="P731" s="4" t="s">
        <v>148</v>
      </c>
      <c r="Q731" s="4" t="s">
        <v>1528</v>
      </c>
      <c r="R731" s="4">
        <v>84067</v>
      </c>
      <c r="S731" s="2">
        <v>42069</v>
      </c>
      <c r="T731" s="2">
        <v>42071</v>
      </c>
      <c r="U731" s="6">
        <v>-62.23</v>
      </c>
      <c r="V731" s="4">
        <v>8</v>
      </c>
      <c r="W731" s="4">
        <v>50.88</v>
      </c>
      <c r="X731" s="4">
        <v>86870</v>
      </c>
      <c r="Y731" s="4">
        <f>DataSheet!$E731-DataSheet!$D731</f>
        <v>6.3900000000000006</v>
      </c>
      <c r="Z731" s="1" t="str">
        <f>_xlfn.IFS(Table_1[[#This Row],[Region]]="Central","Chris",Table_1[[#This Row],[Region]]="East","Erin",Table_1[[#This Row],[Region]]="South","Sam",Table_1[[#This Row],[Region]]="West","William")</f>
        <v>William</v>
      </c>
    </row>
    <row r="732" spans="1:26" ht="14.4" x14ac:dyDescent="0.3">
      <c r="A732" s="4">
        <v>2729</v>
      </c>
      <c r="B732" s="3" t="s">
        <v>1529</v>
      </c>
      <c r="C732" s="4" t="s">
        <v>49</v>
      </c>
      <c r="D732" s="4">
        <v>0.08</v>
      </c>
      <c r="E732" s="8">
        <v>230.98</v>
      </c>
      <c r="F732" s="4">
        <v>23.78</v>
      </c>
      <c r="G732" s="1" t="s">
        <v>28</v>
      </c>
      <c r="H732" s="4" t="s">
        <v>41</v>
      </c>
      <c r="I732" s="4" t="s">
        <v>30</v>
      </c>
      <c r="J732" s="1" t="s">
        <v>31</v>
      </c>
      <c r="K732" s="4" t="s">
        <v>32</v>
      </c>
      <c r="L732" s="1" t="s">
        <v>1530</v>
      </c>
      <c r="M732" s="4">
        <v>0.6</v>
      </c>
      <c r="N732" s="1" t="s">
        <v>34</v>
      </c>
      <c r="O732" s="4" t="s">
        <v>61</v>
      </c>
      <c r="P732" s="4" t="s">
        <v>68</v>
      </c>
      <c r="Q732" s="4" t="s">
        <v>406</v>
      </c>
      <c r="R732" s="4">
        <v>98226</v>
      </c>
      <c r="S732" s="2">
        <v>42069</v>
      </c>
      <c r="T732" s="2">
        <v>42073</v>
      </c>
      <c r="U732" s="6">
        <v>501.69</v>
      </c>
      <c r="V732" s="4">
        <v>4</v>
      </c>
      <c r="W732" s="4">
        <v>924.8</v>
      </c>
      <c r="X732" s="4">
        <v>88114</v>
      </c>
      <c r="Y732" s="4">
        <f>DataSheet!$E732-DataSheet!$D732</f>
        <v>230.89999999999998</v>
      </c>
      <c r="Z732" s="1" t="str">
        <f>_xlfn.IFS(Table_1[[#This Row],[Region]]="Central","Chris",Table_1[[#This Row],[Region]]="East","Erin",Table_1[[#This Row],[Region]]="South","Sam",Table_1[[#This Row],[Region]]="West","William")</f>
        <v>William</v>
      </c>
    </row>
    <row r="733" spans="1:26" ht="14.4" x14ac:dyDescent="0.3">
      <c r="A733" s="4">
        <v>1771</v>
      </c>
      <c r="B733" s="3" t="s">
        <v>1531</v>
      </c>
      <c r="C733" s="4" t="s">
        <v>118</v>
      </c>
      <c r="D733" s="4">
        <v>7.0000000000000007E-2</v>
      </c>
      <c r="E733" s="8">
        <v>60.98</v>
      </c>
      <c r="F733" s="4">
        <v>49</v>
      </c>
      <c r="G733" s="1" t="s">
        <v>40</v>
      </c>
      <c r="H733" s="4" t="s">
        <v>73</v>
      </c>
      <c r="I733" s="4" t="s">
        <v>50</v>
      </c>
      <c r="J733" s="1" t="s">
        <v>97</v>
      </c>
      <c r="K733" s="4" t="s">
        <v>66</v>
      </c>
      <c r="L733" s="1" t="s">
        <v>1532</v>
      </c>
      <c r="M733" s="4">
        <v>0.59</v>
      </c>
      <c r="N733" s="1" t="s">
        <v>34</v>
      </c>
      <c r="O733" s="4" t="s">
        <v>54</v>
      </c>
      <c r="P733" s="4" t="s">
        <v>105</v>
      </c>
      <c r="Q733" s="4" t="s">
        <v>1039</v>
      </c>
      <c r="R733" s="4">
        <v>61032</v>
      </c>
      <c r="S733" s="2">
        <v>42069</v>
      </c>
      <c r="T733" s="2">
        <v>42070</v>
      </c>
      <c r="U733" s="6">
        <v>-807.89</v>
      </c>
      <c r="V733" s="4">
        <v>7</v>
      </c>
      <c r="W733" s="4">
        <v>410.17</v>
      </c>
      <c r="X733" s="4">
        <v>89106</v>
      </c>
      <c r="Y733" s="4">
        <f>DataSheet!$E733-DataSheet!$D733</f>
        <v>60.91</v>
      </c>
      <c r="Z733" s="1" t="str">
        <f>_xlfn.IFS(Table_1[[#This Row],[Region]]="Central","Chris",Table_1[[#This Row],[Region]]="East","Erin",Table_1[[#This Row],[Region]]="South","Sam",Table_1[[#This Row],[Region]]="West","William")</f>
        <v>Chris</v>
      </c>
    </row>
    <row r="734" spans="1:26" ht="14.4" x14ac:dyDescent="0.3">
      <c r="A734" s="4">
        <v>945</v>
      </c>
      <c r="B734" s="3" t="s">
        <v>1533</v>
      </c>
      <c r="C734" s="4" t="s">
        <v>72</v>
      </c>
      <c r="D734" s="4">
        <v>0.03</v>
      </c>
      <c r="E734" s="8">
        <v>31.74</v>
      </c>
      <c r="F734" s="4">
        <v>12.62</v>
      </c>
      <c r="G734" s="1" t="s">
        <v>40</v>
      </c>
      <c r="H734" s="4" t="s">
        <v>73</v>
      </c>
      <c r="I734" s="4" t="s">
        <v>50</v>
      </c>
      <c r="J734" s="1" t="s">
        <v>74</v>
      </c>
      <c r="K734" s="4" t="s">
        <v>75</v>
      </c>
      <c r="L734" s="1" t="s">
        <v>1534</v>
      </c>
      <c r="M734" s="4">
        <v>0.37</v>
      </c>
      <c r="N734" s="1" t="s">
        <v>34</v>
      </c>
      <c r="O734" s="4" t="s">
        <v>61</v>
      </c>
      <c r="P734" s="4" t="s">
        <v>92</v>
      </c>
      <c r="Q734" s="4" t="s">
        <v>1535</v>
      </c>
      <c r="R734" s="4">
        <v>95070</v>
      </c>
      <c r="S734" s="2">
        <v>42069</v>
      </c>
      <c r="T734" s="2">
        <v>42069</v>
      </c>
      <c r="U734" s="6">
        <v>-4.3010000000000002</v>
      </c>
      <c r="V734" s="4">
        <v>3</v>
      </c>
      <c r="W734" s="4">
        <v>98.7</v>
      </c>
      <c r="X734" s="4">
        <v>86567</v>
      </c>
      <c r="Y734" s="4">
        <f>DataSheet!$E734-DataSheet!$D734</f>
        <v>31.709999999999997</v>
      </c>
      <c r="Z734" s="1" t="str">
        <f>_xlfn.IFS(Table_1[[#This Row],[Region]]="Central","Chris",Table_1[[#This Row],[Region]]="East","Erin",Table_1[[#This Row],[Region]]="South","Sam",Table_1[[#This Row],[Region]]="West","William")</f>
        <v>William</v>
      </c>
    </row>
    <row r="735" spans="1:26" ht="14.4" x14ac:dyDescent="0.3">
      <c r="A735" s="4">
        <v>3327</v>
      </c>
      <c r="B735" s="3" t="s">
        <v>1536</v>
      </c>
      <c r="C735" s="4" t="s">
        <v>72</v>
      </c>
      <c r="D735" s="4">
        <v>0.06</v>
      </c>
      <c r="E735" s="8">
        <v>113.98</v>
      </c>
      <c r="F735" s="4">
        <v>30</v>
      </c>
      <c r="G735" s="1" t="s">
        <v>28</v>
      </c>
      <c r="H735" s="4" t="s">
        <v>29</v>
      </c>
      <c r="I735" s="4" t="s">
        <v>30</v>
      </c>
      <c r="J735" s="1" t="s">
        <v>111</v>
      </c>
      <c r="K735" s="4" t="s">
        <v>59</v>
      </c>
      <c r="L735" s="1" t="s">
        <v>1537</v>
      </c>
      <c r="M735" s="4">
        <v>0.69</v>
      </c>
      <c r="N735" s="1" t="s">
        <v>34</v>
      </c>
      <c r="O735" s="4" t="s">
        <v>54</v>
      </c>
      <c r="P735" s="4" t="s">
        <v>291</v>
      </c>
      <c r="Q735" s="4" t="s">
        <v>1538</v>
      </c>
      <c r="R735" s="4">
        <v>48060</v>
      </c>
      <c r="S735" s="2">
        <v>42069</v>
      </c>
      <c r="T735" s="2">
        <v>42071</v>
      </c>
      <c r="U735" s="6">
        <v>-127.3</v>
      </c>
      <c r="V735" s="4">
        <v>3</v>
      </c>
      <c r="W735" s="4">
        <v>356.14</v>
      </c>
      <c r="X735" s="4">
        <v>87272</v>
      </c>
      <c r="Y735" s="4">
        <f>DataSheet!$E735-DataSheet!$D735</f>
        <v>113.92</v>
      </c>
      <c r="Z735" s="1" t="str">
        <f>_xlfn.IFS(Table_1[[#This Row],[Region]]="Central","Chris",Table_1[[#This Row],[Region]]="East","Erin",Table_1[[#This Row],[Region]]="South","Sam",Table_1[[#This Row],[Region]]="West","William")</f>
        <v>Chris</v>
      </c>
    </row>
    <row r="736" spans="1:26" ht="14.4" x14ac:dyDescent="0.3">
      <c r="A736" s="4">
        <v>3327</v>
      </c>
      <c r="B736" s="3" t="s">
        <v>1536</v>
      </c>
      <c r="C736" s="4" t="s">
        <v>72</v>
      </c>
      <c r="D736" s="4">
        <v>0.05</v>
      </c>
      <c r="E736" s="8">
        <v>6.48</v>
      </c>
      <c r="F736" s="4">
        <v>6.86</v>
      </c>
      <c r="G736" s="1" t="s">
        <v>40</v>
      </c>
      <c r="H736" s="4" t="s">
        <v>29</v>
      </c>
      <c r="I736" s="4" t="s">
        <v>50</v>
      </c>
      <c r="J736" s="1" t="s">
        <v>90</v>
      </c>
      <c r="K736" s="4" t="s">
        <v>75</v>
      </c>
      <c r="L736" s="1" t="s">
        <v>1527</v>
      </c>
      <c r="M736" s="4">
        <v>0.37</v>
      </c>
      <c r="N736" s="1" t="s">
        <v>34</v>
      </c>
      <c r="O736" s="4" t="s">
        <v>54</v>
      </c>
      <c r="P736" s="4" t="s">
        <v>291</v>
      </c>
      <c r="Q736" s="4" t="s">
        <v>1538</v>
      </c>
      <c r="R736" s="4">
        <v>48060</v>
      </c>
      <c r="S736" s="2">
        <v>42069</v>
      </c>
      <c r="T736" s="2">
        <v>42071</v>
      </c>
      <c r="U736" s="6">
        <v>-52.77</v>
      </c>
      <c r="V736" s="4">
        <v>4</v>
      </c>
      <c r="W736" s="4">
        <v>27.08</v>
      </c>
      <c r="X736" s="4">
        <v>87272</v>
      </c>
      <c r="Y736" s="4">
        <f>DataSheet!$E736-DataSheet!$D736</f>
        <v>6.4300000000000006</v>
      </c>
      <c r="Z736" s="1" t="str">
        <f>_xlfn.IFS(Table_1[[#This Row],[Region]]="Central","Chris",Table_1[[#This Row],[Region]]="East","Erin",Table_1[[#This Row],[Region]]="South","Sam",Table_1[[#This Row],[Region]]="West","William")</f>
        <v>Chris</v>
      </c>
    </row>
    <row r="737" spans="1:26" ht="14.4" x14ac:dyDescent="0.3">
      <c r="A737" s="4">
        <v>1020</v>
      </c>
      <c r="B737" s="3" t="s">
        <v>1020</v>
      </c>
      <c r="C737" s="4" t="s">
        <v>27</v>
      </c>
      <c r="D737" s="4">
        <v>0.09</v>
      </c>
      <c r="E737" s="8">
        <v>517.48</v>
      </c>
      <c r="F737" s="4">
        <v>16.63</v>
      </c>
      <c r="G737" s="1" t="s">
        <v>28</v>
      </c>
      <c r="H737" s="4" t="s">
        <v>29</v>
      </c>
      <c r="I737" s="4" t="s">
        <v>42</v>
      </c>
      <c r="J737" s="1" t="s">
        <v>58</v>
      </c>
      <c r="K737" s="4" t="s">
        <v>32</v>
      </c>
      <c r="L737" s="1" t="s">
        <v>1539</v>
      </c>
      <c r="M737" s="4">
        <v>0.59</v>
      </c>
      <c r="N737" s="1" t="s">
        <v>34</v>
      </c>
      <c r="O737" s="4" t="s">
        <v>54</v>
      </c>
      <c r="P737" s="4" t="s">
        <v>539</v>
      </c>
      <c r="Q737" s="4" t="s">
        <v>1022</v>
      </c>
      <c r="R737" s="4">
        <v>66762</v>
      </c>
      <c r="S737" s="2">
        <v>42070</v>
      </c>
      <c r="T737" s="2">
        <v>42070</v>
      </c>
      <c r="U737" s="6">
        <v>909.36</v>
      </c>
      <c r="V737" s="4">
        <v>5</v>
      </c>
      <c r="W737" s="4">
        <v>2354.54</v>
      </c>
      <c r="X737" s="4">
        <v>88632</v>
      </c>
      <c r="Y737" s="4">
        <f>DataSheet!$E737-DataSheet!$D737</f>
        <v>517.39</v>
      </c>
      <c r="Z737" s="1" t="str">
        <f>_xlfn.IFS(Table_1[[#This Row],[Region]]="Central","Chris",Table_1[[#This Row],[Region]]="East","Erin",Table_1[[#This Row],[Region]]="South","Sam",Table_1[[#This Row],[Region]]="West","William")</f>
        <v>Chris</v>
      </c>
    </row>
    <row r="738" spans="1:26" ht="14.4" x14ac:dyDescent="0.3">
      <c r="A738" s="4">
        <v>850</v>
      </c>
      <c r="B738" s="3" t="s">
        <v>1540</v>
      </c>
      <c r="C738" s="4" t="s">
        <v>72</v>
      </c>
      <c r="D738" s="4">
        <v>7.0000000000000007E-2</v>
      </c>
      <c r="E738" s="8">
        <v>6.08</v>
      </c>
      <c r="F738" s="4">
        <v>0.91</v>
      </c>
      <c r="G738" s="1" t="s">
        <v>40</v>
      </c>
      <c r="H738" s="4" t="s">
        <v>96</v>
      </c>
      <c r="I738" s="4" t="s">
        <v>50</v>
      </c>
      <c r="J738" s="1" t="s">
        <v>51</v>
      </c>
      <c r="K738" s="4" t="s">
        <v>52</v>
      </c>
      <c r="L738" s="1" t="s">
        <v>1541</v>
      </c>
      <c r="M738" s="4">
        <v>0.51</v>
      </c>
      <c r="N738" s="1" t="s">
        <v>34</v>
      </c>
      <c r="O738" s="4" t="s">
        <v>61</v>
      </c>
      <c r="P738" s="4" t="s">
        <v>92</v>
      </c>
      <c r="Q738" s="4" t="s">
        <v>1542</v>
      </c>
      <c r="R738" s="4">
        <v>93117</v>
      </c>
      <c r="S738" s="2">
        <v>42070</v>
      </c>
      <c r="T738" s="2">
        <v>42071</v>
      </c>
      <c r="U738" s="6">
        <v>19.57</v>
      </c>
      <c r="V738" s="4">
        <v>7</v>
      </c>
      <c r="W738" s="4">
        <v>41.96</v>
      </c>
      <c r="X738" s="4">
        <v>88569</v>
      </c>
      <c r="Y738" s="4">
        <f>DataSheet!$E738-DataSheet!$D738</f>
        <v>6.01</v>
      </c>
      <c r="Z738" s="1" t="str">
        <f>_xlfn.IFS(Table_1[[#This Row],[Region]]="Central","Chris",Table_1[[#This Row],[Region]]="East","Erin",Table_1[[#This Row],[Region]]="South","Sam",Table_1[[#This Row],[Region]]="West","William")</f>
        <v>William</v>
      </c>
    </row>
    <row r="739" spans="1:26" ht="14.4" x14ac:dyDescent="0.3">
      <c r="A739" s="4">
        <v>851</v>
      </c>
      <c r="B739" s="3" t="s">
        <v>1366</v>
      </c>
      <c r="C739" s="4" t="s">
        <v>72</v>
      </c>
      <c r="D739" s="4">
        <v>0.08</v>
      </c>
      <c r="E739" s="8">
        <v>19.899999999999999</v>
      </c>
      <c r="F739" s="4">
        <v>5.29</v>
      </c>
      <c r="G739" s="1" t="s">
        <v>40</v>
      </c>
      <c r="H739" s="4" t="s">
        <v>96</v>
      </c>
      <c r="I739" s="4" t="s">
        <v>50</v>
      </c>
      <c r="J739" s="1" t="s">
        <v>97</v>
      </c>
      <c r="K739" s="4" t="s">
        <v>146</v>
      </c>
      <c r="L739" s="1" t="s">
        <v>1543</v>
      </c>
      <c r="M739" s="4">
        <v>0.4</v>
      </c>
      <c r="N739" s="1" t="s">
        <v>34</v>
      </c>
      <c r="O739" s="4" t="s">
        <v>61</v>
      </c>
      <c r="P739" s="4" t="s">
        <v>92</v>
      </c>
      <c r="Q739" s="4" t="s">
        <v>1368</v>
      </c>
      <c r="R739" s="4">
        <v>91745</v>
      </c>
      <c r="S739" s="2">
        <v>42070</v>
      </c>
      <c r="T739" s="2">
        <v>42072</v>
      </c>
      <c r="U739" s="6">
        <v>107.11</v>
      </c>
      <c r="V739" s="4">
        <v>13</v>
      </c>
      <c r="W739" s="4">
        <v>240.46</v>
      </c>
      <c r="X739" s="4">
        <v>88569</v>
      </c>
      <c r="Y739" s="4">
        <f>DataSheet!$E739-DataSheet!$D739</f>
        <v>19.82</v>
      </c>
      <c r="Z739" s="1" t="str">
        <f>_xlfn.IFS(Table_1[[#This Row],[Region]]="Central","Chris",Table_1[[#This Row],[Region]]="East","Erin",Table_1[[#This Row],[Region]]="South","Sam",Table_1[[#This Row],[Region]]="West","William")</f>
        <v>William</v>
      </c>
    </row>
    <row r="740" spans="1:26" ht="14.4" x14ac:dyDescent="0.3">
      <c r="A740" s="4">
        <v>851</v>
      </c>
      <c r="B740" s="3" t="s">
        <v>1366</v>
      </c>
      <c r="C740" s="4" t="s">
        <v>72</v>
      </c>
      <c r="D740" s="4">
        <v>0.02</v>
      </c>
      <c r="E740" s="8">
        <v>3.36</v>
      </c>
      <c r="F740" s="4">
        <v>6.27</v>
      </c>
      <c r="G740" s="1" t="s">
        <v>40</v>
      </c>
      <c r="H740" s="4" t="s">
        <v>96</v>
      </c>
      <c r="I740" s="4" t="s">
        <v>50</v>
      </c>
      <c r="J740" s="1" t="s">
        <v>74</v>
      </c>
      <c r="K740" s="4" t="s">
        <v>75</v>
      </c>
      <c r="L740" s="1" t="s">
        <v>188</v>
      </c>
      <c r="M740" s="4">
        <v>0.4</v>
      </c>
      <c r="N740" s="1" t="s">
        <v>34</v>
      </c>
      <c r="O740" s="4" t="s">
        <v>61</v>
      </c>
      <c r="P740" s="4" t="s">
        <v>92</v>
      </c>
      <c r="Q740" s="4" t="s">
        <v>1368</v>
      </c>
      <c r="R740" s="4">
        <v>91745</v>
      </c>
      <c r="S740" s="2">
        <v>42070</v>
      </c>
      <c r="T740" s="2">
        <v>42072</v>
      </c>
      <c r="U740" s="6">
        <v>-216.154</v>
      </c>
      <c r="V740" s="4">
        <v>21</v>
      </c>
      <c r="W740" s="4">
        <v>74.08</v>
      </c>
      <c r="X740" s="4">
        <v>88569</v>
      </c>
      <c r="Y740" s="4">
        <f>DataSheet!$E740-DataSheet!$D740</f>
        <v>3.34</v>
      </c>
      <c r="Z740" s="1" t="str">
        <f>_xlfn.IFS(Table_1[[#This Row],[Region]]="Central","Chris",Table_1[[#This Row],[Region]]="East","Erin",Table_1[[#This Row],[Region]]="South","Sam",Table_1[[#This Row],[Region]]="West","William")</f>
        <v>William</v>
      </c>
    </row>
    <row r="741" spans="1:26" ht="14.4" x14ac:dyDescent="0.3">
      <c r="A741" s="4">
        <v>2750</v>
      </c>
      <c r="B741" s="3" t="s">
        <v>1544</v>
      </c>
      <c r="C741" s="4" t="s">
        <v>27</v>
      </c>
      <c r="D741" s="4">
        <v>0.02</v>
      </c>
      <c r="E741" s="8">
        <v>161.55000000000001</v>
      </c>
      <c r="F741" s="4">
        <v>19.989999999999998</v>
      </c>
      <c r="G741" s="1" t="s">
        <v>40</v>
      </c>
      <c r="H741" s="4" t="s">
        <v>29</v>
      </c>
      <c r="I741" s="4" t="s">
        <v>50</v>
      </c>
      <c r="J741" s="1" t="s">
        <v>80</v>
      </c>
      <c r="K741" s="4" t="s">
        <v>75</v>
      </c>
      <c r="L741" s="1" t="s">
        <v>81</v>
      </c>
      <c r="M741" s="4">
        <v>0.66</v>
      </c>
      <c r="N741" s="1" t="s">
        <v>34</v>
      </c>
      <c r="O741" s="4" t="s">
        <v>35</v>
      </c>
      <c r="P741" s="4" t="s">
        <v>244</v>
      </c>
      <c r="Q741" s="4" t="s">
        <v>1545</v>
      </c>
      <c r="R741" s="4">
        <v>22980</v>
      </c>
      <c r="S741" s="2">
        <v>42071</v>
      </c>
      <c r="T741" s="2">
        <v>42071</v>
      </c>
      <c r="U741" s="6">
        <v>664.51800000000003</v>
      </c>
      <c r="V741" s="4">
        <v>4</v>
      </c>
      <c r="W741" s="4">
        <v>657.61</v>
      </c>
      <c r="X741" s="4">
        <v>91424</v>
      </c>
      <c r="Y741" s="4">
        <f>DataSheet!$E741-DataSheet!$D741</f>
        <v>161.53</v>
      </c>
      <c r="Z741" s="1" t="str">
        <f>_xlfn.IFS(Table_1[[#This Row],[Region]]="Central","Chris",Table_1[[#This Row],[Region]]="East","Erin",Table_1[[#This Row],[Region]]="South","Sam",Table_1[[#This Row],[Region]]="West","William")</f>
        <v>Sam</v>
      </c>
    </row>
    <row r="742" spans="1:26" ht="14.4" x14ac:dyDescent="0.3">
      <c r="A742" s="4">
        <v>2770</v>
      </c>
      <c r="B742" s="3" t="s">
        <v>1546</v>
      </c>
      <c r="C742" s="4" t="s">
        <v>27</v>
      </c>
      <c r="D742" s="4">
        <v>0.02</v>
      </c>
      <c r="E742" s="8">
        <v>11.55</v>
      </c>
      <c r="F742" s="4">
        <v>2.36</v>
      </c>
      <c r="G742" s="1" t="s">
        <v>40</v>
      </c>
      <c r="H742" s="4" t="s">
        <v>96</v>
      </c>
      <c r="I742" s="4" t="s">
        <v>50</v>
      </c>
      <c r="J742" s="1" t="s">
        <v>51</v>
      </c>
      <c r="K742" s="4" t="s">
        <v>52</v>
      </c>
      <c r="L742" s="1" t="s">
        <v>382</v>
      </c>
      <c r="M742" s="4">
        <v>0.55000000000000004</v>
      </c>
      <c r="N742" s="1" t="s">
        <v>34</v>
      </c>
      <c r="O742" s="4" t="s">
        <v>35</v>
      </c>
      <c r="P742" s="4" t="s">
        <v>77</v>
      </c>
      <c r="Q742" s="4" t="s">
        <v>1547</v>
      </c>
      <c r="R742" s="4">
        <v>30338</v>
      </c>
      <c r="S742" s="2">
        <v>42071</v>
      </c>
      <c r="T742" s="2">
        <v>42073</v>
      </c>
      <c r="U742" s="6">
        <v>1289.3820000000001</v>
      </c>
      <c r="V742" s="4">
        <v>14</v>
      </c>
      <c r="W742" s="4">
        <v>159.53</v>
      </c>
      <c r="X742" s="4">
        <v>88975</v>
      </c>
      <c r="Y742" s="4">
        <f>DataSheet!$E742-DataSheet!$D742</f>
        <v>11.530000000000001</v>
      </c>
      <c r="Z742" s="1" t="str">
        <f>_xlfn.IFS(Table_1[[#This Row],[Region]]="Central","Chris",Table_1[[#This Row],[Region]]="East","Erin",Table_1[[#This Row],[Region]]="South","Sam",Table_1[[#This Row],[Region]]="West","William")</f>
        <v>Sam</v>
      </c>
    </row>
    <row r="743" spans="1:26" ht="14.4" x14ac:dyDescent="0.3">
      <c r="A743" s="4">
        <v>2837</v>
      </c>
      <c r="B743" s="3" t="s">
        <v>1548</v>
      </c>
      <c r="C743" s="4" t="s">
        <v>39</v>
      </c>
      <c r="D743" s="4">
        <v>7.0000000000000007E-2</v>
      </c>
      <c r="E743" s="8">
        <v>51.98</v>
      </c>
      <c r="F743" s="4">
        <v>10.17</v>
      </c>
      <c r="G743" s="1" t="s">
        <v>40</v>
      </c>
      <c r="H743" s="4" t="s">
        <v>73</v>
      </c>
      <c r="I743" s="4" t="s">
        <v>42</v>
      </c>
      <c r="J743" s="1" t="s">
        <v>58</v>
      </c>
      <c r="K743" s="4" t="s">
        <v>146</v>
      </c>
      <c r="L743" s="1" t="s">
        <v>1549</v>
      </c>
      <c r="M743" s="4">
        <v>0.37</v>
      </c>
      <c r="N743" s="1" t="s">
        <v>34</v>
      </c>
      <c r="O743" s="4" t="s">
        <v>54</v>
      </c>
      <c r="P743" s="4" t="s">
        <v>209</v>
      </c>
      <c r="Q743" s="4" t="s">
        <v>1550</v>
      </c>
      <c r="R743" s="4">
        <v>74133</v>
      </c>
      <c r="S743" s="2">
        <v>42071</v>
      </c>
      <c r="T743" s="2">
        <v>42073</v>
      </c>
      <c r="U743" s="6">
        <v>439.78530000000001</v>
      </c>
      <c r="V743" s="4">
        <v>13</v>
      </c>
      <c r="W743" s="4">
        <v>637.37</v>
      </c>
      <c r="X743" s="4">
        <v>89801</v>
      </c>
      <c r="Y743" s="4">
        <f>DataSheet!$E743-DataSheet!$D743</f>
        <v>51.91</v>
      </c>
      <c r="Z743" s="1" t="str">
        <f>_xlfn.IFS(Table_1[[#This Row],[Region]]="Central","Chris",Table_1[[#This Row],[Region]]="East","Erin",Table_1[[#This Row],[Region]]="South","Sam",Table_1[[#This Row],[Region]]="West","William")</f>
        <v>Chris</v>
      </c>
    </row>
    <row r="744" spans="1:26" ht="14.4" x14ac:dyDescent="0.3">
      <c r="A744" s="4">
        <v>2837</v>
      </c>
      <c r="B744" s="3" t="s">
        <v>1548</v>
      </c>
      <c r="C744" s="4" t="s">
        <v>39</v>
      </c>
      <c r="D744" s="4">
        <v>0.1</v>
      </c>
      <c r="E744" s="8">
        <v>80.97</v>
      </c>
      <c r="F744" s="4">
        <v>33.6</v>
      </c>
      <c r="G744" s="1" t="s">
        <v>28</v>
      </c>
      <c r="H744" s="4" t="s">
        <v>73</v>
      </c>
      <c r="I744" s="4" t="s">
        <v>42</v>
      </c>
      <c r="J744" s="1" t="s">
        <v>58</v>
      </c>
      <c r="K744" s="4" t="s">
        <v>59</v>
      </c>
      <c r="L744" s="1" t="s">
        <v>911</v>
      </c>
      <c r="M744" s="4">
        <v>0.37</v>
      </c>
      <c r="N744" s="1" t="s">
        <v>34</v>
      </c>
      <c r="O744" s="4" t="s">
        <v>54</v>
      </c>
      <c r="P744" s="4" t="s">
        <v>209</v>
      </c>
      <c r="Q744" s="4" t="s">
        <v>1550</v>
      </c>
      <c r="R744" s="4">
        <v>74133</v>
      </c>
      <c r="S744" s="2">
        <v>42071</v>
      </c>
      <c r="T744" s="2">
        <v>42074</v>
      </c>
      <c r="U744" s="6">
        <v>-149.4573</v>
      </c>
      <c r="V744" s="4">
        <v>3</v>
      </c>
      <c r="W744" s="4">
        <v>232.16</v>
      </c>
      <c r="X744" s="4">
        <v>89801</v>
      </c>
      <c r="Y744" s="4">
        <f>DataSheet!$E744-DataSheet!$D744</f>
        <v>80.87</v>
      </c>
      <c r="Z744" s="1" t="str">
        <f>_xlfn.IFS(Table_1[[#This Row],[Region]]="Central","Chris",Table_1[[#This Row],[Region]]="East","Erin",Table_1[[#This Row],[Region]]="South","Sam",Table_1[[#This Row],[Region]]="West","William")</f>
        <v>Chris</v>
      </c>
    </row>
    <row r="745" spans="1:26" ht="14.4" x14ac:dyDescent="0.3">
      <c r="A745" s="4">
        <v>693</v>
      </c>
      <c r="B745" s="3" t="s">
        <v>1551</v>
      </c>
      <c r="C745" s="4" t="s">
        <v>49</v>
      </c>
      <c r="D745" s="4">
        <v>0.09</v>
      </c>
      <c r="E745" s="8">
        <v>5.34</v>
      </c>
      <c r="F745" s="4">
        <v>2.99</v>
      </c>
      <c r="G745" s="1" t="s">
        <v>89</v>
      </c>
      <c r="H745" s="4" t="s">
        <v>29</v>
      </c>
      <c r="I745" s="4" t="s">
        <v>50</v>
      </c>
      <c r="J745" s="1" t="s">
        <v>74</v>
      </c>
      <c r="K745" s="4" t="s">
        <v>75</v>
      </c>
      <c r="L745" s="1" t="s">
        <v>1380</v>
      </c>
      <c r="M745" s="4">
        <v>0.38</v>
      </c>
      <c r="N745" s="1" t="s">
        <v>34</v>
      </c>
      <c r="O745" s="4" t="s">
        <v>61</v>
      </c>
      <c r="P745" s="4" t="s">
        <v>62</v>
      </c>
      <c r="Q745" s="4" t="s">
        <v>1552</v>
      </c>
      <c r="R745" s="4">
        <v>80229</v>
      </c>
      <c r="S745" s="2">
        <v>42071</v>
      </c>
      <c r="T745" s="2">
        <v>42078</v>
      </c>
      <c r="U745" s="6">
        <v>9.4860000000000007</v>
      </c>
      <c r="V745" s="4">
        <v>17</v>
      </c>
      <c r="W745" s="4">
        <v>95.1</v>
      </c>
      <c r="X745" s="4">
        <v>87812</v>
      </c>
      <c r="Y745" s="4">
        <f>DataSheet!$E745-DataSheet!$D745</f>
        <v>5.25</v>
      </c>
      <c r="Z745" s="1" t="str">
        <f>_xlfn.IFS(Table_1[[#This Row],[Region]]="Central","Chris",Table_1[[#This Row],[Region]]="East","Erin",Table_1[[#This Row],[Region]]="South","Sam",Table_1[[#This Row],[Region]]="West","William")</f>
        <v>William</v>
      </c>
    </row>
    <row r="746" spans="1:26" ht="14.4" x14ac:dyDescent="0.3">
      <c r="A746" s="4">
        <v>693</v>
      </c>
      <c r="B746" s="3" t="s">
        <v>1551</v>
      </c>
      <c r="C746" s="4" t="s">
        <v>49</v>
      </c>
      <c r="D746" s="4">
        <v>7.0000000000000007E-2</v>
      </c>
      <c r="E746" s="8">
        <v>140.97999999999999</v>
      </c>
      <c r="F746" s="4">
        <v>53.48</v>
      </c>
      <c r="G746" s="1" t="s">
        <v>28</v>
      </c>
      <c r="H746" s="4" t="s">
        <v>29</v>
      </c>
      <c r="I746" s="4" t="s">
        <v>30</v>
      </c>
      <c r="J746" s="1" t="s">
        <v>119</v>
      </c>
      <c r="K746" s="4" t="s">
        <v>32</v>
      </c>
      <c r="L746" s="1" t="s">
        <v>1553</v>
      </c>
      <c r="M746" s="4">
        <v>0.65</v>
      </c>
      <c r="N746" s="1" t="s">
        <v>34</v>
      </c>
      <c r="O746" s="4" t="s">
        <v>61</v>
      </c>
      <c r="P746" s="4" t="s">
        <v>62</v>
      </c>
      <c r="Q746" s="4" t="s">
        <v>1552</v>
      </c>
      <c r="R746" s="4">
        <v>80229</v>
      </c>
      <c r="S746" s="2">
        <v>42071</v>
      </c>
      <c r="T746" s="2">
        <v>42078</v>
      </c>
      <c r="U746" s="6">
        <v>-263.64999999999998</v>
      </c>
      <c r="V746" s="4">
        <v>5</v>
      </c>
      <c r="W746" s="4">
        <v>734.74</v>
      </c>
      <c r="X746" s="4">
        <v>87812</v>
      </c>
      <c r="Y746" s="4">
        <f>DataSheet!$E746-DataSheet!$D746</f>
        <v>140.91</v>
      </c>
      <c r="Z746" s="1" t="str">
        <f>_xlfn.IFS(Table_1[[#This Row],[Region]]="Central","Chris",Table_1[[#This Row],[Region]]="East","Erin",Table_1[[#This Row],[Region]]="South","Sam",Table_1[[#This Row],[Region]]="West","William")</f>
        <v>William</v>
      </c>
    </row>
    <row r="747" spans="1:26" ht="14.4" x14ac:dyDescent="0.3">
      <c r="A747" s="4">
        <v>693</v>
      </c>
      <c r="B747" s="3" t="s">
        <v>1551</v>
      </c>
      <c r="C747" s="4" t="s">
        <v>49</v>
      </c>
      <c r="D747" s="4">
        <v>0.06</v>
      </c>
      <c r="E747" s="8">
        <v>205.99</v>
      </c>
      <c r="F747" s="4">
        <v>5.26</v>
      </c>
      <c r="G747" s="1" t="s">
        <v>40</v>
      </c>
      <c r="H747" s="4" t="s">
        <v>29</v>
      </c>
      <c r="I747" s="4" t="s">
        <v>42</v>
      </c>
      <c r="J747" s="1" t="s">
        <v>137</v>
      </c>
      <c r="K747" s="4" t="s">
        <v>75</v>
      </c>
      <c r="L747" s="1" t="s">
        <v>1554</v>
      </c>
      <c r="M747" s="4">
        <v>0.56000000000000005</v>
      </c>
      <c r="N747" s="1" t="s">
        <v>34</v>
      </c>
      <c r="O747" s="4" t="s">
        <v>61</v>
      </c>
      <c r="P747" s="4" t="s">
        <v>62</v>
      </c>
      <c r="Q747" s="4" t="s">
        <v>1552</v>
      </c>
      <c r="R747" s="4">
        <v>80229</v>
      </c>
      <c r="S747" s="2">
        <v>42071</v>
      </c>
      <c r="T747" s="2">
        <v>42078</v>
      </c>
      <c r="U747" s="6">
        <v>890.18100000000004</v>
      </c>
      <c r="V747" s="4">
        <v>11</v>
      </c>
      <c r="W747" s="4">
        <v>1882.87</v>
      </c>
      <c r="X747" s="4">
        <v>87812</v>
      </c>
      <c r="Y747" s="4">
        <f>DataSheet!$E747-DataSheet!$D747</f>
        <v>205.93</v>
      </c>
      <c r="Z747" s="1" t="str">
        <f>_xlfn.IFS(Table_1[[#This Row],[Region]]="Central","Chris",Table_1[[#This Row],[Region]]="East","Erin",Table_1[[#This Row],[Region]]="South","Sam",Table_1[[#This Row],[Region]]="West","William")</f>
        <v>William</v>
      </c>
    </row>
    <row r="748" spans="1:26" ht="14.4" x14ac:dyDescent="0.3">
      <c r="A748" s="4">
        <v>1718</v>
      </c>
      <c r="B748" s="3" t="s">
        <v>1555</v>
      </c>
      <c r="C748" s="4" t="s">
        <v>49</v>
      </c>
      <c r="D748" s="4">
        <v>0.01</v>
      </c>
      <c r="E748" s="8">
        <v>300.98</v>
      </c>
      <c r="F748" s="4">
        <v>64.73</v>
      </c>
      <c r="G748" s="1" t="s">
        <v>28</v>
      </c>
      <c r="H748" s="4" t="s">
        <v>41</v>
      </c>
      <c r="I748" s="4" t="s">
        <v>30</v>
      </c>
      <c r="J748" s="1" t="s">
        <v>111</v>
      </c>
      <c r="K748" s="4" t="s">
        <v>59</v>
      </c>
      <c r="L748" s="1" t="s">
        <v>1342</v>
      </c>
      <c r="M748" s="4">
        <v>0.56000000000000005</v>
      </c>
      <c r="N748" s="1" t="s">
        <v>34</v>
      </c>
      <c r="O748" s="4" t="s">
        <v>35</v>
      </c>
      <c r="P748" s="4" t="s">
        <v>99</v>
      </c>
      <c r="Q748" s="4" t="s">
        <v>1556</v>
      </c>
      <c r="R748" s="4">
        <v>27529</v>
      </c>
      <c r="S748" s="2">
        <v>42071</v>
      </c>
      <c r="T748" s="2">
        <v>42078</v>
      </c>
      <c r="U748" s="6">
        <v>-48.874000000000002</v>
      </c>
      <c r="V748" s="4">
        <v>3</v>
      </c>
      <c r="W748" s="4">
        <v>974.14</v>
      </c>
      <c r="X748" s="4">
        <v>90621</v>
      </c>
      <c r="Y748" s="4">
        <f>DataSheet!$E748-DataSheet!$D748</f>
        <v>300.97000000000003</v>
      </c>
      <c r="Z748" s="1" t="str">
        <f>_xlfn.IFS(Table_1[[#This Row],[Region]]="Central","Chris",Table_1[[#This Row],[Region]]="East","Erin",Table_1[[#This Row],[Region]]="South","Sam",Table_1[[#This Row],[Region]]="West","William")</f>
        <v>Sam</v>
      </c>
    </row>
    <row r="749" spans="1:26" ht="14.4" x14ac:dyDescent="0.3">
      <c r="A749" s="4">
        <v>1075</v>
      </c>
      <c r="B749" s="3" t="s">
        <v>1557</v>
      </c>
      <c r="C749" s="4" t="s">
        <v>39</v>
      </c>
      <c r="D749" s="4">
        <v>0.04</v>
      </c>
      <c r="E749" s="8">
        <v>19.23</v>
      </c>
      <c r="F749" s="4">
        <v>6.15</v>
      </c>
      <c r="G749" s="1" t="s">
        <v>40</v>
      </c>
      <c r="H749" s="4" t="s">
        <v>73</v>
      </c>
      <c r="I749" s="4" t="s">
        <v>30</v>
      </c>
      <c r="J749" s="1" t="s">
        <v>128</v>
      </c>
      <c r="K749" s="4" t="s">
        <v>44</v>
      </c>
      <c r="L749" s="1" t="s">
        <v>1279</v>
      </c>
      <c r="M749" s="4">
        <v>0.44</v>
      </c>
      <c r="N749" s="1" t="s">
        <v>34</v>
      </c>
      <c r="O749" s="4" t="s">
        <v>54</v>
      </c>
      <c r="P749" s="4" t="s">
        <v>105</v>
      </c>
      <c r="Q749" s="4" t="s">
        <v>1558</v>
      </c>
      <c r="R749" s="4">
        <v>60441</v>
      </c>
      <c r="S749" s="2">
        <v>42072</v>
      </c>
      <c r="T749" s="2">
        <v>42073</v>
      </c>
      <c r="U749" s="6">
        <v>152.4348</v>
      </c>
      <c r="V749" s="4">
        <v>11</v>
      </c>
      <c r="W749" s="4">
        <v>220.92</v>
      </c>
      <c r="X749" s="4">
        <v>86422</v>
      </c>
      <c r="Y749" s="4">
        <f>DataSheet!$E749-DataSheet!$D749</f>
        <v>19.190000000000001</v>
      </c>
      <c r="Z749" s="1" t="str">
        <f>_xlfn.IFS(Table_1[[#This Row],[Region]]="Central","Chris",Table_1[[#This Row],[Region]]="East","Erin",Table_1[[#This Row],[Region]]="South","Sam",Table_1[[#This Row],[Region]]="West","William")</f>
        <v>Chris</v>
      </c>
    </row>
    <row r="750" spans="1:26" ht="14.4" x14ac:dyDescent="0.3">
      <c r="A750" s="4">
        <v>2258</v>
      </c>
      <c r="B750" s="3" t="s">
        <v>1559</v>
      </c>
      <c r="C750" s="4" t="s">
        <v>49</v>
      </c>
      <c r="D750" s="4">
        <v>0.01</v>
      </c>
      <c r="E750" s="8">
        <v>7.64</v>
      </c>
      <c r="F750" s="4">
        <v>1.39</v>
      </c>
      <c r="G750" s="1" t="s">
        <v>89</v>
      </c>
      <c r="H750" s="4" t="s">
        <v>96</v>
      </c>
      <c r="I750" s="4" t="s">
        <v>50</v>
      </c>
      <c r="J750" s="1" t="s">
        <v>347</v>
      </c>
      <c r="K750" s="4" t="s">
        <v>75</v>
      </c>
      <c r="L750" s="1" t="s">
        <v>1560</v>
      </c>
      <c r="M750" s="4">
        <v>0.36</v>
      </c>
      <c r="N750" s="1" t="s">
        <v>34</v>
      </c>
      <c r="O750" s="4" t="s">
        <v>35</v>
      </c>
      <c r="P750" s="4" t="s">
        <v>99</v>
      </c>
      <c r="Q750" s="4" t="s">
        <v>1561</v>
      </c>
      <c r="R750" s="4">
        <v>27801</v>
      </c>
      <c r="S750" s="2">
        <v>42072</v>
      </c>
      <c r="T750" s="2">
        <v>42076</v>
      </c>
      <c r="U750" s="6">
        <v>-1676.6120000000001</v>
      </c>
      <c r="V750" s="4">
        <v>9</v>
      </c>
      <c r="W750" s="4">
        <v>73.290000000000006</v>
      </c>
      <c r="X750" s="4">
        <v>87962</v>
      </c>
      <c r="Y750" s="4">
        <f>DataSheet!$E750-DataSheet!$D750</f>
        <v>7.63</v>
      </c>
      <c r="Z750" s="1" t="str">
        <f>_xlfn.IFS(Table_1[[#This Row],[Region]]="Central","Chris",Table_1[[#This Row],[Region]]="East","Erin",Table_1[[#This Row],[Region]]="South","Sam",Table_1[[#This Row],[Region]]="West","William")</f>
        <v>Sam</v>
      </c>
    </row>
    <row r="751" spans="1:26" ht="14.4" x14ac:dyDescent="0.3">
      <c r="A751" s="4">
        <v>2258</v>
      </c>
      <c r="B751" s="3" t="s">
        <v>1559</v>
      </c>
      <c r="C751" s="4" t="s">
        <v>49</v>
      </c>
      <c r="D751" s="4">
        <v>7.0000000000000007E-2</v>
      </c>
      <c r="E751" s="8">
        <v>400.97</v>
      </c>
      <c r="F751" s="4">
        <v>48.26</v>
      </c>
      <c r="G751" s="1" t="s">
        <v>28</v>
      </c>
      <c r="H751" s="4" t="s">
        <v>96</v>
      </c>
      <c r="I751" s="4" t="s">
        <v>42</v>
      </c>
      <c r="J751" s="1" t="s">
        <v>58</v>
      </c>
      <c r="K751" s="4" t="s">
        <v>32</v>
      </c>
      <c r="L751" s="1" t="s">
        <v>1562</v>
      </c>
      <c r="M751" s="4">
        <v>0.36</v>
      </c>
      <c r="N751" s="1" t="s">
        <v>34</v>
      </c>
      <c r="O751" s="4" t="s">
        <v>35</v>
      </c>
      <c r="P751" s="4" t="s">
        <v>99</v>
      </c>
      <c r="Q751" s="4" t="s">
        <v>1561</v>
      </c>
      <c r="R751" s="4">
        <v>27801</v>
      </c>
      <c r="S751" s="2">
        <v>42072</v>
      </c>
      <c r="T751" s="2">
        <v>42076</v>
      </c>
      <c r="U751" s="6">
        <v>45.127800000000001</v>
      </c>
      <c r="V751" s="4">
        <v>8</v>
      </c>
      <c r="W751" s="4">
        <v>2961.32</v>
      </c>
      <c r="X751" s="4">
        <v>87962</v>
      </c>
      <c r="Y751" s="4">
        <f>DataSheet!$E751-DataSheet!$D751</f>
        <v>400.90000000000003</v>
      </c>
      <c r="Z751" s="1" t="str">
        <f>_xlfn.IFS(Table_1[[#This Row],[Region]]="Central","Chris",Table_1[[#This Row],[Region]]="East","Erin",Table_1[[#This Row],[Region]]="South","Sam",Table_1[[#This Row],[Region]]="West","William")</f>
        <v>Sam</v>
      </c>
    </row>
    <row r="752" spans="1:26" ht="14.4" x14ac:dyDescent="0.3">
      <c r="A752" s="4">
        <v>2855</v>
      </c>
      <c r="B752" s="3" t="s">
        <v>680</v>
      </c>
      <c r="C752" s="4" t="s">
        <v>49</v>
      </c>
      <c r="D752" s="4">
        <v>0.09</v>
      </c>
      <c r="E752" s="8">
        <v>6783.02</v>
      </c>
      <c r="F752" s="4">
        <v>24.49</v>
      </c>
      <c r="G752" s="1" t="s">
        <v>40</v>
      </c>
      <c r="H752" s="4" t="s">
        <v>41</v>
      </c>
      <c r="I752" s="4" t="s">
        <v>42</v>
      </c>
      <c r="J752" s="1" t="s">
        <v>58</v>
      </c>
      <c r="K752" s="4" t="s">
        <v>66</v>
      </c>
      <c r="L752" s="1" t="s">
        <v>316</v>
      </c>
      <c r="M752" s="4">
        <v>0.39</v>
      </c>
      <c r="N752" s="1" t="s">
        <v>34</v>
      </c>
      <c r="O752" s="4" t="s">
        <v>61</v>
      </c>
      <c r="P752" s="4" t="s">
        <v>68</v>
      </c>
      <c r="Q752" s="4" t="s">
        <v>682</v>
      </c>
      <c r="R752" s="4">
        <v>98198</v>
      </c>
      <c r="S752" s="2">
        <v>42073</v>
      </c>
      <c r="T752" s="2">
        <v>42077</v>
      </c>
      <c r="U752" s="6">
        <v>-14140.7016</v>
      </c>
      <c r="V752" s="4">
        <v>1</v>
      </c>
      <c r="W752" s="4">
        <v>6296</v>
      </c>
      <c r="X752" s="4">
        <v>87317</v>
      </c>
      <c r="Y752" s="4">
        <f>DataSheet!$E752-DataSheet!$D752</f>
        <v>6782.93</v>
      </c>
      <c r="Z752" s="1" t="str">
        <f>_xlfn.IFS(Table_1[[#This Row],[Region]]="Central","Chris",Table_1[[#This Row],[Region]]="East","Erin",Table_1[[#This Row],[Region]]="South","Sam",Table_1[[#This Row],[Region]]="West","William")</f>
        <v>William</v>
      </c>
    </row>
    <row r="753" spans="1:26" ht="14.4" x14ac:dyDescent="0.3">
      <c r="A753" s="4">
        <v>2545</v>
      </c>
      <c r="B753" s="3" t="s">
        <v>1563</v>
      </c>
      <c r="C753" s="4" t="s">
        <v>118</v>
      </c>
      <c r="D753" s="4">
        <v>0.01</v>
      </c>
      <c r="E753" s="8">
        <v>99.99</v>
      </c>
      <c r="F753" s="4">
        <v>19.989999999999998</v>
      </c>
      <c r="G753" s="1" t="s">
        <v>89</v>
      </c>
      <c r="H753" s="4" t="s">
        <v>73</v>
      </c>
      <c r="I753" s="4" t="s">
        <v>42</v>
      </c>
      <c r="J753" s="1" t="s">
        <v>58</v>
      </c>
      <c r="K753" s="4" t="s">
        <v>75</v>
      </c>
      <c r="L753" s="1" t="s">
        <v>1564</v>
      </c>
      <c r="M753" s="4">
        <v>0.52</v>
      </c>
      <c r="N753" s="1" t="s">
        <v>34</v>
      </c>
      <c r="O753" s="4" t="s">
        <v>35</v>
      </c>
      <c r="P753" s="4" t="s">
        <v>244</v>
      </c>
      <c r="Q753" s="4" t="s">
        <v>880</v>
      </c>
      <c r="R753" s="4">
        <v>22153</v>
      </c>
      <c r="S753" s="2">
        <v>42073</v>
      </c>
      <c r="T753" s="2">
        <v>42075</v>
      </c>
      <c r="U753" s="6">
        <v>90.024000000000001</v>
      </c>
      <c r="V753" s="4">
        <v>2</v>
      </c>
      <c r="W753" s="4">
        <v>202.98</v>
      </c>
      <c r="X753" s="4">
        <v>87915</v>
      </c>
      <c r="Y753" s="4">
        <f>DataSheet!$E753-DataSheet!$D753</f>
        <v>99.97999999999999</v>
      </c>
      <c r="Z753" s="1" t="str">
        <f>_xlfn.IFS(Table_1[[#This Row],[Region]]="Central","Chris",Table_1[[#This Row],[Region]]="East","Erin",Table_1[[#This Row],[Region]]="South","Sam",Table_1[[#This Row],[Region]]="West","William")</f>
        <v>Sam</v>
      </c>
    </row>
    <row r="754" spans="1:26" ht="14.4" x14ac:dyDescent="0.3">
      <c r="A754" s="4">
        <v>3194</v>
      </c>
      <c r="B754" s="3" t="s">
        <v>1565</v>
      </c>
      <c r="C754" s="4" t="s">
        <v>118</v>
      </c>
      <c r="D754" s="4">
        <v>0.1</v>
      </c>
      <c r="E754" s="8">
        <v>4.9800000000000004</v>
      </c>
      <c r="F754" s="4">
        <v>7.54</v>
      </c>
      <c r="G754" s="1" t="s">
        <v>40</v>
      </c>
      <c r="H754" s="4" t="s">
        <v>41</v>
      </c>
      <c r="I754" s="4" t="s">
        <v>50</v>
      </c>
      <c r="J754" s="1" t="s">
        <v>90</v>
      </c>
      <c r="K754" s="4" t="s">
        <v>75</v>
      </c>
      <c r="L754" s="1" t="s">
        <v>1566</v>
      </c>
      <c r="M754" s="4">
        <v>0.38</v>
      </c>
      <c r="N754" s="1" t="s">
        <v>34</v>
      </c>
      <c r="O754" s="4" t="s">
        <v>35</v>
      </c>
      <c r="P754" s="4" t="s">
        <v>125</v>
      </c>
      <c r="Q754" s="4" t="s">
        <v>438</v>
      </c>
      <c r="R754" s="4">
        <v>34609</v>
      </c>
      <c r="S754" s="2">
        <v>42073</v>
      </c>
      <c r="T754" s="2">
        <v>42074</v>
      </c>
      <c r="U754" s="6">
        <v>45.078000000000003</v>
      </c>
      <c r="V754" s="4">
        <v>9</v>
      </c>
      <c r="W754" s="4">
        <v>43.84</v>
      </c>
      <c r="X754" s="4">
        <v>89805</v>
      </c>
      <c r="Y754" s="4">
        <f>DataSheet!$E754-DataSheet!$D754</f>
        <v>4.8800000000000008</v>
      </c>
      <c r="Z754" s="1" t="str">
        <f>_xlfn.IFS(Table_1[[#This Row],[Region]]="Central","Chris",Table_1[[#This Row],[Region]]="East","Erin",Table_1[[#This Row],[Region]]="South","Sam",Table_1[[#This Row],[Region]]="West","William")</f>
        <v>Sam</v>
      </c>
    </row>
    <row r="755" spans="1:26" ht="14.4" x14ac:dyDescent="0.3">
      <c r="A755" s="4">
        <v>3194</v>
      </c>
      <c r="B755" s="3" t="s">
        <v>1565</v>
      </c>
      <c r="C755" s="4" t="s">
        <v>118</v>
      </c>
      <c r="D755" s="4">
        <v>0</v>
      </c>
      <c r="E755" s="8">
        <v>22.84</v>
      </c>
      <c r="F755" s="4">
        <v>8.18</v>
      </c>
      <c r="G755" s="1" t="s">
        <v>40</v>
      </c>
      <c r="H755" s="4" t="s">
        <v>41</v>
      </c>
      <c r="I755" s="4" t="s">
        <v>50</v>
      </c>
      <c r="J755" s="1" t="s">
        <v>90</v>
      </c>
      <c r="K755" s="4" t="s">
        <v>75</v>
      </c>
      <c r="L755" s="1" t="s">
        <v>607</v>
      </c>
      <c r="M755" s="4">
        <v>0.39</v>
      </c>
      <c r="N755" s="1" t="s">
        <v>34</v>
      </c>
      <c r="O755" s="4" t="s">
        <v>35</v>
      </c>
      <c r="P755" s="4" t="s">
        <v>125</v>
      </c>
      <c r="Q755" s="4" t="s">
        <v>438</v>
      </c>
      <c r="R755" s="4">
        <v>34609</v>
      </c>
      <c r="S755" s="2">
        <v>42073</v>
      </c>
      <c r="T755" s="2">
        <v>42075</v>
      </c>
      <c r="U755" s="6">
        <v>-110.376</v>
      </c>
      <c r="V755" s="4">
        <v>6</v>
      </c>
      <c r="W755" s="4">
        <v>141.74</v>
      </c>
      <c r="X755" s="4">
        <v>89805</v>
      </c>
      <c r="Y755" s="4">
        <f>DataSheet!$E755-DataSheet!$D755</f>
        <v>22.84</v>
      </c>
      <c r="Z755" s="1" t="str">
        <f>_xlfn.IFS(Table_1[[#This Row],[Region]]="Central","Chris",Table_1[[#This Row],[Region]]="East","Erin",Table_1[[#This Row],[Region]]="South","Sam",Table_1[[#This Row],[Region]]="West","William")</f>
        <v>Sam</v>
      </c>
    </row>
    <row r="756" spans="1:26" ht="14.4" x14ac:dyDescent="0.3">
      <c r="A756" s="4">
        <v>52</v>
      </c>
      <c r="B756" s="3" t="s">
        <v>1567</v>
      </c>
      <c r="C756" s="4" t="s">
        <v>72</v>
      </c>
      <c r="D756" s="4">
        <v>0</v>
      </c>
      <c r="E756" s="8">
        <v>115.99</v>
      </c>
      <c r="F756" s="4">
        <v>2.5</v>
      </c>
      <c r="G756" s="1" t="s">
        <v>40</v>
      </c>
      <c r="H756" s="4" t="s">
        <v>96</v>
      </c>
      <c r="I756" s="4" t="s">
        <v>42</v>
      </c>
      <c r="J756" s="1" t="s">
        <v>137</v>
      </c>
      <c r="K756" s="4" t="s">
        <v>75</v>
      </c>
      <c r="L756" s="1" t="s">
        <v>1568</v>
      </c>
      <c r="M756" s="4">
        <v>0.56999999999999995</v>
      </c>
      <c r="N756" s="1" t="s">
        <v>34</v>
      </c>
      <c r="O756" s="4" t="s">
        <v>61</v>
      </c>
      <c r="P756" s="4" t="s">
        <v>68</v>
      </c>
      <c r="Q756" s="4" t="s">
        <v>1569</v>
      </c>
      <c r="R756" s="4">
        <v>98373</v>
      </c>
      <c r="S756" s="2">
        <v>42073</v>
      </c>
      <c r="T756" s="2">
        <v>42073</v>
      </c>
      <c r="U756" s="6">
        <v>162.666</v>
      </c>
      <c r="V756" s="4">
        <v>6</v>
      </c>
      <c r="W756" s="4">
        <v>627.04</v>
      </c>
      <c r="X756" s="4">
        <v>88426</v>
      </c>
      <c r="Y756" s="4">
        <f>DataSheet!$E756-DataSheet!$D756</f>
        <v>115.99</v>
      </c>
      <c r="Z756" s="1" t="str">
        <f>_xlfn.IFS(Table_1[[#This Row],[Region]]="Central","Chris",Table_1[[#This Row],[Region]]="East","Erin",Table_1[[#This Row],[Region]]="South","Sam",Table_1[[#This Row],[Region]]="West","William")</f>
        <v>William</v>
      </c>
    </row>
    <row r="757" spans="1:26" ht="14.4" x14ac:dyDescent="0.3">
      <c r="A757" s="4">
        <v>53</v>
      </c>
      <c r="B757" s="3" t="s">
        <v>842</v>
      </c>
      <c r="C757" s="4" t="s">
        <v>72</v>
      </c>
      <c r="D757" s="4">
        <v>0.02</v>
      </c>
      <c r="E757" s="8">
        <v>5.98</v>
      </c>
      <c r="F757" s="4">
        <v>5.79</v>
      </c>
      <c r="G757" s="1" t="s">
        <v>40</v>
      </c>
      <c r="H757" s="4" t="s">
        <v>96</v>
      </c>
      <c r="I757" s="4" t="s">
        <v>50</v>
      </c>
      <c r="J757" s="1" t="s">
        <v>90</v>
      </c>
      <c r="K757" s="4" t="s">
        <v>75</v>
      </c>
      <c r="L757" s="1" t="s">
        <v>473</v>
      </c>
      <c r="M757" s="4">
        <v>0.36</v>
      </c>
      <c r="N757" s="1" t="s">
        <v>34</v>
      </c>
      <c r="O757" s="4" t="s">
        <v>61</v>
      </c>
      <c r="P757" s="4" t="s">
        <v>68</v>
      </c>
      <c r="Q757" s="4" t="s">
        <v>844</v>
      </c>
      <c r="R757" s="4">
        <v>98052</v>
      </c>
      <c r="S757" s="2">
        <v>42073</v>
      </c>
      <c r="T757" s="2">
        <v>42074</v>
      </c>
      <c r="U757" s="6">
        <v>-67.489999999999995</v>
      </c>
      <c r="V757" s="4">
        <v>17</v>
      </c>
      <c r="W757" s="4">
        <v>110.19</v>
      </c>
      <c r="X757" s="4">
        <v>88426</v>
      </c>
      <c r="Y757" s="4">
        <f>DataSheet!$E757-DataSheet!$D757</f>
        <v>5.9600000000000009</v>
      </c>
      <c r="Z757" s="1" t="str">
        <f>_xlfn.IFS(Table_1[[#This Row],[Region]]="Central","Chris",Table_1[[#This Row],[Region]]="East","Erin",Table_1[[#This Row],[Region]]="South","Sam",Table_1[[#This Row],[Region]]="West","William")</f>
        <v>William</v>
      </c>
    </row>
    <row r="758" spans="1:26" ht="14.4" x14ac:dyDescent="0.3">
      <c r="A758" s="4">
        <v>753</v>
      </c>
      <c r="B758" s="3" t="s">
        <v>1570</v>
      </c>
      <c r="C758" s="4" t="s">
        <v>27</v>
      </c>
      <c r="D758" s="4">
        <v>0.06</v>
      </c>
      <c r="E758" s="8">
        <v>2.61</v>
      </c>
      <c r="F758" s="4">
        <v>0.5</v>
      </c>
      <c r="G758" s="1" t="s">
        <v>89</v>
      </c>
      <c r="H758" s="4" t="s">
        <v>96</v>
      </c>
      <c r="I758" s="4" t="s">
        <v>50</v>
      </c>
      <c r="J758" s="1" t="s">
        <v>154</v>
      </c>
      <c r="K758" s="4" t="s">
        <v>75</v>
      </c>
      <c r="L758" s="1" t="s">
        <v>1571</v>
      </c>
      <c r="M758" s="4">
        <v>0.39</v>
      </c>
      <c r="N758" s="1" t="s">
        <v>34</v>
      </c>
      <c r="O758" s="4" t="s">
        <v>61</v>
      </c>
      <c r="P758" s="4" t="s">
        <v>590</v>
      </c>
      <c r="Q758" s="4" t="s">
        <v>1572</v>
      </c>
      <c r="R758" s="4">
        <v>86301</v>
      </c>
      <c r="S758" s="2">
        <v>42074</v>
      </c>
      <c r="T758" s="2">
        <v>42074</v>
      </c>
      <c r="U758" s="6">
        <v>10.85</v>
      </c>
      <c r="V758" s="4">
        <v>1</v>
      </c>
      <c r="W758" s="4">
        <v>17.59</v>
      </c>
      <c r="X758" s="4">
        <v>90438</v>
      </c>
      <c r="Y758" s="4">
        <f>DataSheet!$E758-DataSheet!$D758</f>
        <v>2.5499999999999998</v>
      </c>
      <c r="Z758" s="1" t="str">
        <f>_xlfn.IFS(Table_1[[#This Row],[Region]]="Central","Chris",Table_1[[#This Row],[Region]]="East","Erin",Table_1[[#This Row],[Region]]="South","Sam",Table_1[[#This Row],[Region]]="West","William")</f>
        <v>William</v>
      </c>
    </row>
    <row r="759" spans="1:26" ht="14.4" x14ac:dyDescent="0.3">
      <c r="A759" s="4">
        <v>753</v>
      </c>
      <c r="B759" s="3" t="s">
        <v>1570</v>
      </c>
      <c r="C759" s="4" t="s">
        <v>27</v>
      </c>
      <c r="D759" s="4">
        <v>0.01</v>
      </c>
      <c r="E759" s="8">
        <v>6.35</v>
      </c>
      <c r="F759" s="4">
        <v>1.02</v>
      </c>
      <c r="G759" s="1" t="s">
        <v>40</v>
      </c>
      <c r="H759" s="4" t="s">
        <v>96</v>
      </c>
      <c r="I759" s="4" t="s">
        <v>50</v>
      </c>
      <c r="J759" s="1" t="s">
        <v>90</v>
      </c>
      <c r="K759" s="4" t="s">
        <v>52</v>
      </c>
      <c r="L759" s="1" t="s">
        <v>529</v>
      </c>
      <c r="M759" s="4">
        <v>0.39</v>
      </c>
      <c r="N759" s="1" t="s">
        <v>34</v>
      </c>
      <c r="O759" s="4" t="s">
        <v>61</v>
      </c>
      <c r="P759" s="4" t="s">
        <v>590</v>
      </c>
      <c r="Q759" s="4" t="s">
        <v>1572</v>
      </c>
      <c r="R759" s="4">
        <v>86301</v>
      </c>
      <c r="S759" s="2">
        <v>42074</v>
      </c>
      <c r="T759" s="2">
        <v>42076</v>
      </c>
      <c r="U759" s="6">
        <v>97.662599999999998</v>
      </c>
      <c r="V759" s="4">
        <v>22</v>
      </c>
      <c r="W759" s="4">
        <v>141.54</v>
      </c>
      <c r="X759" s="4">
        <v>90438</v>
      </c>
      <c r="Y759" s="4">
        <f>DataSheet!$E759-DataSheet!$D759</f>
        <v>6.34</v>
      </c>
      <c r="Z759" s="1" t="str">
        <f>_xlfn.IFS(Table_1[[#This Row],[Region]]="Central","Chris",Table_1[[#This Row],[Region]]="East","Erin",Table_1[[#This Row],[Region]]="South","Sam",Table_1[[#This Row],[Region]]="West","William")</f>
        <v>William</v>
      </c>
    </row>
    <row r="760" spans="1:26" ht="14.4" x14ac:dyDescent="0.3">
      <c r="A760" s="4">
        <v>1494</v>
      </c>
      <c r="B760" s="3" t="s">
        <v>1573</v>
      </c>
      <c r="C760" s="4" t="s">
        <v>27</v>
      </c>
      <c r="D760" s="4">
        <v>0.06</v>
      </c>
      <c r="E760" s="8">
        <v>8.3699999999999992</v>
      </c>
      <c r="F760" s="4">
        <v>10.16</v>
      </c>
      <c r="G760" s="1" t="s">
        <v>40</v>
      </c>
      <c r="H760" s="4" t="s">
        <v>96</v>
      </c>
      <c r="I760" s="4" t="s">
        <v>30</v>
      </c>
      <c r="J760" s="1" t="s">
        <v>128</v>
      </c>
      <c r="K760" s="4" t="s">
        <v>66</v>
      </c>
      <c r="L760" s="1" t="s">
        <v>1574</v>
      </c>
      <c r="M760" s="4">
        <v>0.59</v>
      </c>
      <c r="N760" s="1" t="s">
        <v>34</v>
      </c>
      <c r="O760" s="4" t="s">
        <v>113</v>
      </c>
      <c r="P760" s="4" t="s">
        <v>420</v>
      </c>
      <c r="Q760" s="4" t="s">
        <v>1575</v>
      </c>
      <c r="R760" s="4">
        <v>21222</v>
      </c>
      <c r="S760" s="2">
        <v>42074</v>
      </c>
      <c r="T760" s="2">
        <v>42076</v>
      </c>
      <c r="U760" s="6">
        <v>-255.65</v>
      </c>
      <c r="V760" s="4">
        <v>18</v>
      </c>
      <c r="W760" s="4">
        <v>157.63999999999999</v>
      </c>
      <c r="X760" s="4">
        <v>85880</v>
      </c>
      <c r="Y760" s="4">
        <f>DataSheet!$E760-DataSheet!$D760</f>
        <v>8.3099999999999987</v>
      </c>
      <c r="Z760" s="1" t="str">
        <f>_xlfn.IFS(Table_1[[#This Row],[Region]]="Central","Chris",Table_1[[#This Row],[Region]]="East","Erin",Table_1[[#This Row],[Region]]="South","Sam",Table_1[[#This Row],[Region]]="West","William")</f>
        <v>Erin</v>
      </c>
    </row>
    <row r="761" spans="1:26" ht="14.4" x14ac:dyDescent="0.3">
      <c r="A761" s="4">
        <v>1494</v>
      </c>
      <c r="B761" s="3" t="s">
        <v>1573</v>
      </c>
      <c r="C761" s="4" t="s">
        <v>27</v>
      </c>
      <c r="D761" s="4">
        <v>0.09</v>
      </c>
      <c r="E761" s="8">
        <v>6.48</v>
      </c>
      <c r="F761" s="4">
        <v>9.17</v>
      </c>
      <c r="G761" s="1" t="s">
        <v>89</v>
      </c>
      <c r="H761" s="4" t="s">
        <v>96</v>
      </c>
      <c r="I761" s="4" t="s">
        <v>50</v>
      </c>
      <c r="J761" s="1" t="s">
        <v>90</v>
      </c>
      <c r="K761" s="4" t="s">
        <v>75</v>
      </c>
      <c r="L761" s="1" t="s">
        <v>396</v>
      </c>
      <c r="M761" s="4">
        <v>0.37</v>
      </c>
      <c r="N761" s="1" t="s">
        <v>34</v>
      </c>
      <c r="O761" s="4" t="s">
        <v>113</v>
      </c>
      <c r="P761" s="4" t="s">
        <v>420</v>
      </c>
      <c r="Q761" s="4" t="s">
        <v>1575</v>
      </c>
      <c r="R761" s="4">
        <v>21222</v>
      </c>
      <c r="S761" s="2">
        <v>42074</v>
      </c>
      <c r="T761" s="2">
        <v>42076</v>
      </c>
      <c r="U761" s="6">
        <v>-76.540000000000006</v>
      </c>
      <c r="V761" s="4">
        <v>6</v>
      </c>
      <c r="W761" s="4">
        <v>42.16</v>
      </c>
      <c r="X761" s="4">
        <v>85880</v>
      </c>
      <c r="Y761" s="4">
        <f>DataSheet!$E761-DataSheet!$D761</f>
        <v>6.3900000000000006</v>
      </c>
      <c r="Z761" s="1" t="str">
        <f>_xlfn.IFS(Table_1[[#This Row],[Region]]="Central","Chris",Table_1[[#This Row],[Region]]="East","Erin",Table_1[[#This Row],[Region]]="South","Sam",Table_1[[#This Row],[Region]]="West","William")</f>
        <v>Erin</v>
      </c>
    </row>
    <row r="762" spans="1:26" ht="14.4" x14ac:dyDescent="0.3">
      <c r="A762" s="4">
        <v>1497</v>
      </c>
      <c r="B762" s="3" t="s">
        <v>1576</v>
      </c>
      <c r="C762" s="4" t="s">
        <v>27</v>
      </c>
      <c r="D762" s="4">
        <v>0.09</v>
      </c>
      <c r="E762" s="8">
        <v>6.28</v>
      </c>
      <c r="F762" s="4">
        <v>5.29</v>
      </c>
      <c r="G762" s="1" t="s">
        <v>40</v>
      </c>
      <c r="H762" s="4" t="s">
        <v>96</v>
      </c>
      <c r="I762" s="4" t="s">
        <v>30</v>
      </c>
      <c r="J762" s="1" t="s">
        <v>128</v>
      </c>
      <c r="K762" s="4" t="s">
        <v>75</v>
      </c>
      <c r="L762" s="1" t="s">
        <v>1577</v>
      </c>
      <c r="M762" s="4">
        <v>0.43</v>
      </c>
      <c r="N762" s="1" t="s">
        <v>34</v>
      </c>
      <c r="O762" s="4" t="s">
        <v>113</v>
      </c>
      <c r="P762" s="4" t="s">
        <v>114</v>
      </c>
      <c r="Q762" s="4" t="s">
        <v>1578</v>
      </c>
      <c r="R762" s="4">
        <v>14901</v>
      </c>
      <c r="S762" s="2">
        <v>42074</v>
      </c>
      <c r="T762" s="2">
        <v>42075</v>
      </c>
      <c r="U762" s="6">
        <v>-10.09</v>
      </c>
      <c r="V762" s="4">
        <v>2</v>
      </c>
      <c r="W762" s="4">
        <v>14.08</v>
      </c>
      <c r="X762" s="4">
        <v>85880</v>
      </c>
      <c r="Y762" s="4">
        <f>DataSheet!$E762-DataSheet!$D762</f>
        <v>6.19</v>
      </c>
      <c r="Z762" s="1" t="str">
        <f>_xlfn.IFS(Table_1[[#This Row],[Region]]="Central","Chris",Table_1[[#This Row],[Region]]="East","Erin",Table_1[[#This Row],[Region]]="South","Sam",Table_1[[#This Row],[Region]]="West","William")</f>
        <v>Erin</v>
      </c>
    </row>
    <row r="763" spans="1:26" ht="14.4" x14ac:dyDescent="0.3">
      <c r="A763" s="4">
        <v>1497</v>
      </c>
      <c r="B763" s="3" t="s">
        <v>1576</v>
      </c>
      <c r="C763" s="4" t="s">
        <v>27</v>
      </c>
      <c r="D763" s="4">
        <v>0.03</v>
      </c>
      <c r="E763" s="8">
        <v>15.14</v>
      </c>
      <c r="F763" s="4">
        <v>4.53</v>
      </c>
      <c r="G763" s="1" t="s">
        <v>40</v>
      </c>
      <c r="H763" s="4" t="s">
        <v>96</v>
      </c>
      <c r="I763" s="4" t="s">
        <v>50</v>
      </c>
      <c r="J763" s="1" t="s">
        <v>80</v>
      </c>
      <c r="K763" s="4" t="s">
        <v>75</v>
      </c>
      <c r="L763" s="1" t="s">
        <v>1357</v>
      </c>
      <c r="M763" s="4">
        <v>0.81</v>
      </c>
      <c r="N763" s="1" t="s">
        <v>34</v>
      </c>
      <c r="O763" s="4" t="s">
        <v>113</v>
      </c>
      <c r="P763" s="4" t="s">
        <v>114</v>
      </c>
      <c r="Q763" s="4" t="s">
        <v>1578</v>
      </c>
      <c r="R763" s="4">
        <v>14901</v>
      </c>
      <c r="S763" s="2">
        <v>42074</v>
      </c>
      <c r="T763" s="2">
        <v>42076</v>
      </c>
      <c r="U763" s="6">
        <v>-92.87</v>
      </c>
      <c r="V763" s="4">
        <v>17</v>
      </c>
      <c r="W763" s="4">
        <v>256.73</v>
      </c>
      <c r="X763" s="4">
        <v>85880</v>
      </c>
      <c r="Y763" s="4">
        <f>DataSheet!$E763-DataSheet!$D763</f>
        <v>15.110000000000001</v>
      </c>
      <c r="Z763" s="1" t="str">
        <f>_xlfn.IFS(Table_1[[#This Row],[Region]]="Central","Chris",Table_1[[#This Row],[Region]]="East","Erin",Table_1[[#This Row],[Region]]="South","Sam",Table_1[[#This Row],[Region]]="West","William")</f>
        <v>Erin</v>
      </c>
    </row>
    <row r="764" spans="1:26" ht="14.4" x14ac:dyDescent="0.3">
      <c r="A764" s="4">
        <v>2616</v>
      </c>
      <c r="B764" s="3" t="s">
        <v>1579</v>
      </c>
      <c r="C764" s="4" t="s">
        <v>27</v>
      </c>
      <c r="D764" s="4">
        <v>0</v>
      </c>
      <c r="E764" s="8">
        <v>2.6</v>
      </c>
      <c r="F764" s="4">
        <v>2.4</v>
      </c>
      <c r="G764" s="1" t="s">
        <v>40</v>
      </c>
      <c r="H764" s="4" t="s">
        <v>96</v>
      </c>
      <c r="I764" s="4" t="s">
        <v>50</v>
      </c>
      <c r="J764" s="1" t="s">
        <v>51</v>
      </c>
      <c r="K764" s="4" t="s">
        <v>52</v>
      </c>
      <c r="L764" s="1" t="s">
        <v>358</v>
      </c>
      <c r="M764" s="4">
        <v>0.57999999999999996</v>
      </c>
      <c r="N764" s="1" t="s">
        <v>34</v>
      </c>
      <c r="O764" s="4" t="s">
        <v>54</v>
      </c>
      <c r="P764" s="4" t="s">
        <v>291</v>
      </c>
      <c r="Q764" s="4" t="s">
        <v>1580</v>
      </c>
      <c r="R764" s="4">
        <v>49002</v>
      </c>
      <c r="S764" s="2">
        <v>42074</v>
      </c>
      <c r="T764" s="2">
        <v>42076</v>
      </c>
      <c r="U764" s="6">
        <v>-45.21</v>
      </c>
      <c r="V764" s="4">
        <v>16</v>
      </c>
      <c r="W764" s="4">
        <v>44.75</v>
      </c>
      <c r="X764" s="4">
        <v>91495</v>
      </c>
      <c r="Y764" s="4">
        <f>DataSheet!$E764-DataSheet!$D764</f>
        <v>2.6</v>
      </c>
      <c r="Z764" s="1" t="str">
        <f>_xlfn.IFS(Table_1[[#This Row],[Region]]="Central","Chris",Table_1[[#This Row],[Region]]="East","Erin",Table_1[[#This Row],[Region]]="South","Sam",Table_1[[#This Row],[Region]]="West","William")</f>
        <v>Chris</v>
      </c>
    </row>
    <row r="765" spans="1:26" ht="14.4" x14ac:dyDescent="0.3">
      <c r="A765" s="4">
        <v>1484</v>
      </c>
      <c r="B765" s="3" t="s">
        <v>1581</v>
      </c>
      <c r="C765" s="4" t="s">
        <v>39</v>
      </c>
      <c r="D765" s="4">
        <v>0.06</v>
      </c>
      <c r="E765" s="8">
        <v>99.99</v>
      </c>
      <c r="F765" s="4">
        <v>19.989999999999998</v>
      </c>
      <c r="G765" s="1" t="s">
        <v>40</v>
      </c>
      <c r="H765" s="4" t="s">
        <v>73</v>
      </c>
      <c r="I765" s="4" t="s">
        <v>42</v>
      </c>
      <c r="J765" s="1" t="s">
        <v>43</v>
      </c>
      <c r="K765" s="4" t="s">
        <v>75</v>
      </c>
      <c r="L765" s="1" t="s">
        <v>1582</v>
      </c>
      <c r="M765" s="4">
        <v>0.52</v>
      </c>
      <c r="N765" s="1" t="s">
        <v>34</v>
      </c>
      <c r="O765" s="4" t="s">
        <v>54</v>
      </c>
      <c r="P765" s="4" t="s">
        <v>105</v>
      </c>
      <c r="Q765" s="4" t="s">
        <v>1583</v>
      </c>
      <c r="R765" s="4">
        <v>60016</v>
      </c>
      <c r="S765" s="2">
        <v>42074</v>
      </c>
      <c r="T765" s="2">
        <v>42077</v>
      </c>
      <c r="U765" s="6">
        <v>-127.56</v>
      </c>
      <c r="V765" s="4">
        <v>3</v>
      </c>
      <c r="W765" s="4">
        <v>290.24</v>
      </c>
      <c r="X765" s="4">
        <v>91235</v>
      </c>
      <c r="Y765" s="4">
        <f>DataSheet!$E765-DataSheet!$D765</f>
        <v>99.929999999999993</v>
      </c>
      <c r="Z765" s="1" t="str">
        <f>_xlfn.IFS(Table_1[[#This Row],[Region]]="Central","Chris",Table_1[[#This Row],[Region]]="East","Erin",Table_1[[#This Row],[Region]]="South","Sam",Table_1[[#This Row],[Region]]="West","William")</f>
        <v>Chris</v>
      </c>
    </row>
    <row r="766" spans="1:26" ht="14.4" x14ac:dyDescent="0.3">
      <c r="A766" s="4">
        <v>1484</v>
      </c>
      <c r="B766" s="3" t="s">
        <v>1581</v>
      </c>
      <c r="C766" s="4" t="s">
        <v>39</v>
      </c>
      <c r="D766" s="4">
        <v>0</v>
      </c>
      <c r="E766" s="8">
        <v>193.17</v>
      </c>
      <c r="F766" s="4">
        <v>19.989999999999998</v>
      </c>
      <c r="G766" s="1" t="s">
        <v>40</v>
      </c>
      <c r="H766" s="4" t="s">
        <v>73</v>
      </c>
      <c r="I766" s="4" t="s">
        <v>50</v>
      </c>
      <c r="J766" s="1" t="s">
        <v>80</v>
      </c>
      <c r="K766" s="4" t="s">
        <v>75</v>
      </c>
      <c r="L766" s="1" t="s">
        <v>1584</v>
      </c>
      <c r="M766" s="4">
        <v>0.71</v>
      </c>
      <c r="N766" s="1" t="s">
        <v>34</v>
      </c>
      <c r="O766" s="4" t="s">
        <v>54</v>
      </c>
      <c r="P766" s="4" t="s">
        <v>105</v>
      </c>
      <c r="Q766" s="4" t="s">
        <v>1583</v>
      </c>
      <c r="R766" s="4">
        <v>60016</v>
      </c>
      <c r="S766" s="2">
        <v>42074</v>
      </c>
      <c r="T766" s="2">
        <v>42075</v>
      </c>
      <c r="U766" s="6">
        <v>282.18</v>
      </c>
      <c r="V766" s="4">
        <v>5</v>
      </c>
      <c r="W766" s="4">
        <v>971.4</v>
      </c>
      <c r="X766" s="4">
        <v>91235</v>
      </c>
      <c r="Y766" s="4">
        <f>DataSheet!$E766-DataSheet!$D766</f>
        <v>193.17</v>
      </c>
      <c r="Z766" s="1" t="str">
        <f>_xlfn.IFS(Table_1[[#This Row],[Region]]="Central","Chris",Table_1[[#This Row],[Region]]="East","Erin",Table_1[[#This Row],[Region]]="South","Sam",Table_1[[#This Row],[Region]]="West","William")</f>
        <v>Chris</v>
      </c>
    </row>
    <row r="767" spans="1:26" ht="14.4" x14ac:dyDescent="0.3">
      <c r="A767" s="4">
        <v>1484</v>
      </c>
      <c r="B767" s="3" t="s">
        <v>1581</v>
      </c>
      <c r="C767" s="4" t="s">
        <v>39</v>
      </c>
      <c r="D767" s="4">
        <v>0.08</v>
      </c>
      <c r="E767" s="8">
        <v>20.99</v>
      </c>
      <c r="F767" s="4">
        <v>3.3</v>
      </c>
      <c r="G767" s="1" t="s">
        <v>89</v>
      </c>
      <c r="H767" s="4" t="s">
        <v>73</v>
      </c>
      <c r="I767" s="4" t="s">
        <v>42</v>
      </c>
      <c r="J767" s="1" t="s">
        <v>137</v>
      </c>
      <c r="K767" s="4" t="s">
        <v>44</v>
      </c>
      <c r="L767" s="1" t="s">
        <v>1585</v>
      </c>
      <c r="M767" s="4">
        <v>0.81</v>
      </c>
      <c r="N767" s="1" t="s">
        <v>34</v>
      </c>
      <c r="O767" s="4" t="s">
        <v>54</v>
      </c>
      <c r="P767" s="4" t="s">
        <v>105</v>
      </c>
      <c r="Q767" s="4" t="s">
        <v>1583</v>
      </c>
      <c r="R767" s="4">
        <v>60016</v>
      </c>
      <c r="S767" s="2">
        <v>42074</v>
      </c>
      <c r="T767" s="2">
        <v>42074</v>
      </c>
      <c r="U767" s="6">
        <v>-96.337999999999994</v>
      </c>
      <c r="V767" s="4">
        <v>11</v>
      </c>
      <c r="W767" s="4">
        <v>193.51</v>
      </c>
      <c r="X767" s="4">
        <v>91235</v>
      </c>
      <c r="Y767" s="4">
        <f>DataSheet!$E767-DataSheet!$D767</f>
        <v>20.91</v>
      </c>
      <c r="Z767" s="1" t="str">
        <f>_xlfn.IFS(Table_1[[#This Row],[Region]]="Central","Chris",Table_1[[#This Row],[Region]]="East","Erin",Table_1[[#This Row],[Region]]="South","Sam",Table_1[[#This Row],[Region]]="West","William")</f>
        <v>Chris</v>
      </c>
    </row>
    <row r="768" spans="1:26" ht="14.4" x14ac:dyDescent="0.3">
      <c r="A768" s="4">
        <v>3397</v>
      </c>
      <c r="B768" s="3" t="s">
        <v>1586</v>
      </c>
      <c r="C768" s="4" t="s">
        <v>39</v>
      </c>
      <c r="D768" s="4">
        <v>0.01</v>
      </c>
      <c r="E768" s="8">
        <v>10.9</v>
      </c>
      <c r="F768" s="4">
        <v>7.46</v>
      </c>
      <c r="G768" s="1" t="s">
        <v>40</v>
      </c>
      <c r="H768" s="4" t="s">
        <v>29</v>
      </c>
      <c r="I768" s="4" t="s">
        <v>50</v>
      </c>
      <c r="J768" s="1" t="s">
        <v>80</v>
      </c>
      <c r="K768" s="4" t="s">
        <v>75</v>
      </c>
      <c r="L768" s="1" t="s">
        <v>1587</v>
      </c>
      <c r="M768" s="4">
        <v>0.59</v>
      </c>
      <c r="N768" s="1" t="s">
        <v>34</v>
      </c>
      <c r="O768" s="4" t="s">
        <v>54</v>
      </c>
      <c r="P768" s="4" t="s">
        <v>105</v>
      </c>
      <c r="Q768" s="4" t="s">
        <v>1588</v>
      </c>
      <c r="R768" s="4">
        <v>61832</v>
      </c>
      <c r="S768" s="2">
        <v>42074</v>
      </c>
      <c r="T768" s="2">
        <v>42075</v>
      </c>
      <c r="U768" s="6">
        <v>-116.76</v>
      </c>
      <c r="V768" s="4">
        <v>18</v>
      </c>
      <c r="W768" s="4">
        <v>207.31</v>
      </c>
      <c r="X768" s="4">
        <v>87536</v>
      </c>
      <c r="Y768" s="4">
        <f>DataSheet!$E768-DataSheet!$D768</f>
        <v>10.89</v>
      </c>
      <c r="Z768" s="1" t="str">
        <f>_xlfn.IFS(Table_1[[#This Row],[Region]]="Central","Chris",Table_1[[#This Row],[Region]]="East","Erin",Table_1[[#This Row],[Region]]="South","Sam",Table_1[[#This Row],[Region]]="West","William")</f>
        <v>Chris</v>
      </c>
    </row>
    <row r="769" spans="1:26" ht="14.4" x14ac:dyDescent="0.3">
      <c r="A769" s="4">
        <v>3397</v>
      </c>
      <c r="B769" s="3" t="s">
        <v>1586</v>
      </c>
      <c r="C769" s="4" t="s">
        <v>39</v>
      </c>
      <c r="D769" s="4">
        <v>0.1</v>
      </c>
      <c r="E769" s="8">
        <v>7.99</v>
      </c>
      <c r="F769" s="4">
        <v>5.03</v>
      </c>
      <c r="G769" s="1" t="s">
        <v>40</v>
      </c>
      <c r="H769" s="4" t="s">
        <v>29</v>
      </c>
      <c r="I769" s="4" t="s">
        <v>42</v>
      </c>
      <c r="J769" s="1" t="s">
        <v>137</v>
      </c>
      <c r="K769" s="4" t="s">
        <v>146</v>
      </c>
      <c r="L769" s="1" t="s">
        <v>467</v>
      </c>
      <c r="M769" s="4">
        <v>0.6</v>
      </c>
      <c r="N769" s="1" t="s">
        <v>34</v>
      </c>
      <c r="O769" s="4" t="s">
        <v>54</v>
      </c>
      <c r="P769" s="4" t="s">
        <v>105</v>
      </c>
      <c r="Q769" s="4" t="s">
        <v>1588</v>
      </c>
      <c r="R769" s="4">
        <v>61832</v>
      </c>
      <c r="S769" s="2">
        <v>42074</v>
      </c>
      <c r="T769" s="2">
        <v>42075</v>
      </c>
      <c r="U769" s="6">
        <v>-160.952</v>
      </c>
      <c r="V769" s="4">
        <v>22</v>
      </c>
      <c r="W769" s="4">
        <v>143.12</v>
      </c>
      <c r="X769" s="4">
        <v>87536</v>
      </c>
      <c r="Y769" s="4">
        <f>DataSheet!$E769-DataSheet!$D769</f>
        <v>7.8900000000000006</v>
      </c>
      <c r="Z769" s="1" t="str">
        <f>_xlfn.IFS(Table_1[[#This Row],[Region]]="Central","Chris",Table_1[[#This Row],[Region]]="East","Erin",Table_1[[#This Row],[Region]]="South","Sam",Table_1[[#This Row],[Region]]="West","William")</f>
        <v>Chris</v>
      </c>
    </row>
    <row r="770" spans="1:26" ht="14.4" x14ac:dyDescent="0.3">
      <c r="A770" s="4">
        <v>3151</v>
      </c>
      <c r="B770" s="3" t="s">
        <v>955</v>
      </c>
      <c r="C770" s="4" t="s">
        <v>118</v>
      </c>
      <c r="D770" s="4">
        <v>0.02</v>
      </c>
      <c r="E770" s="8">
        <v>5.98</v>
      </c>
      <c r="F770" s="4">
        <v>1.49</v>
      </c>
      <c r="G770" s="1" t="s">
        <v>40</v>
      </c>
      <c r="H770" s="4" t="s">
        <v>96</v>
      </c>
      <c r="I770" s="4" t="s">
        <v>50</v>
      </c>
      <c r="J770" s="1" t="s">
        <v>74</v>
      </c>
      <c r="K770" s="4" t="s">
        <v>75</v>
      </c>
      <c r="L770" s="1" t="s">
        <v>1589</v>
      </c>
      <c r="M770" s="4">
        <v>0.39</v>
      </c>
      <c r="N770" s="1" t="s">
        <v>34</v>
      </c>
      <c r="O770" s="4" t="s">
        <v>61</v>
      </c>
      <c r="P770" s="4" t="s">
        <v>92</v>
      </c>
      <c r="Q770" s="4" t="s">
        <v>956</v>
      </c>
      <c r="R770" s="4">
        <v>92277</v>
      </c>
      <c r="S770" s="2">
        <v>42074</v>
      </c>
      <c r="T770" s="2">
        <v>42075</v>
      </c>
      <c r="U770" s="6">
        <v>28.526</v>
      </c>
      <c r="V770" s="4">
        <v>10</v>
      </c>
      <c r="W770" s="4">
        <v>59.9</v>
      </c>
      <c r="X770" s="4">
        <v>88547</v>
      </c>
      <c r="Y770" s="4">
        <f>DataSheet!$E770-DataSheet!$D770</f>
        <v>5.9600000000000009</v>
      </c>
      <c r="Z770" s="1" t="str">
        <f>_xlfn.IFS(Table_1[[#This Row],[Region]]="Central","Chris",Table_1[[#This Row],[Region]]="East","Erin",Table_1[[#This Row],[Region]]="South","Sam",Table_1[[#This Row],[Region]]="West","William")</f>
        <v>William</v>
      </c>
    </row>
    <row r="771" spans="1:26" ht="14.4" x14ac:dyDescent="0.3">
      <c r="A771" s="4">
        <v>796</v>
      </c>
      <c r="B771" s="3" t="s">
        <v>1590</v>
      </c>
      <c r="C771" s="4" t="s">
        <v>72</v>
      </c>
      <c r="D771" s="4">
        <v>0.06</v>
      </c>
      <c r="E771" s="8">
        <v>8.6</v>
      </c>
      <c r="F771" s="4">
        <v>6.19</v>
      </c>
      <c r="G771" s="1" t="s">
        <v>40</v>
      </c>
      <c r="H771" s="4" t="s">
        <v>96</v>
      </c>
      <c r="I771" s="4" t="s">
        <v>50</v>
      </c>
      <c r="J771" s="1" t="s">
        <v>74</v>
      </c>
      <c r="K771" s="4" t="s">
        <v>75</v>
      </c>
      <c r="L771" s="1" t="s">
        <v>534</v>
      </c>
      <c r="M771" s="4">
        <v>0.38</v>
      </c>
      <c r="N771" s="1" t="s">
        <v>34</v>
      </c>
      <c r="O771" s="4" t="s">
        <v>54</v>
      </c>
      <c r="P771" s="4" t="s">
        <v>135</v>
      </c>
      <c r="Q771" s="4" t="s">
        <v>1591</v>
      </c>
      <c r="R771" s="4">
        <v>68046</v>
      </c>
      <c r="S771" s="2">
        <v>42074</v>
      </c>
      <c r="T771" s="2">
        <v>42075</v>
      </c>
      <c r="U771" s="6">
        <v>-46.115000000000002</v>
      </c>
      <c r="V771" s="4">
        <v>9</v>
      </c>
      <c r="W771" s="4">
        <v>79.400000000000006</v>
      </c>
      <c r="X771" s="4">
        <v>86867</v>
      </c>
      <c r="Y771" s="4">
        <f>DataSheet!$E771-DataSheet!$D771</f>
        <v>8.5399999999999991</v>
      </c>
      <c r="Z771" s="1" t="str">
        <f>_xlfn.IFS(Table_1[[#This Row],[Region]]="Central","Chris",Table_1[[#This Row],[Region]]="East","Erin",Table_1[[#This Row],[Region]]="South","Sam",Table_1[[#This Row],[Region]]="West","William")</f>
        <v>Chris</v>
      </c>
    </row>
    <row r="772" spans="1:26" ht="14.4" x14ac:dyDescent="0.3">
      <c r="A772" s="4">
        <v>1254</v>
      </c>
      <c r="B772" s="3" t="s">
        <v>1592</v>
      </c>
      <c r="C772" s="4" t="s">
        <v>27</v>
      </c>
      <c r="D772" s="4">
        <v>0.06</v>
      </c>
      <c r="E772" s="8">
        <v>80.98</v>
      </c>
      <c r="F772" s="4">
        <v>35</v>
      </c>
      <c r="G772" s="1" t="s">
        <v>40</v>
      </c>
      <c r="H772" s="4" t="s">
        <v>73</v>
      </c>
      <c r="I772" s="4" t="s">
        <v>50</v>
      </c>
      <c r="J772" s="1" t="s">
        <v>80</v>
      </c>
      <c r="K772" s="4" t="s">
        <v>66</v>
      </c>
      <c r="L772" s="1" t="s">
        <v>226</v>
      </c>
      <c r="M772" s="4">
        <v>0.81</v>
      </c>
      <c r="N772" s="1" t="s">
        <v>34</v>
      </c>
      <c r="O772" s="4" t="s">
        <v>54</v>
      </c>
      <c r="P772" s="4" t="s">
        <v>189</v>
      </c>
      <c r="Q772" s="4" t="s">
        <v>1593</v>
      </c>
      <c r="R772" s="4">
        <v>77530</v>
      </c>
      <c r="S772" s="2">
        <v>42075</v>
      </c>
      <c r="T772" s="2">
        <v>42076</v>
      </c>
      <c r="U772" s="6">
        <v>-218.77</v>
      </c>
      <c r="V772" s="4">
        <v>2</v>
      </c>
      <c r="W772" s="4">
        <v>172.79</v>
      </c>
      <c r="X772" s="4">
        <v>89983</v>
      </c>
      <c r="Y772" s="4">
        <f>DataSheet!$E772-DataSheet!$D772</f>
        <v>80.92</v>
      </c>
      <c r="Z772" s="1" t="str">
        <f>_xlfn.IFS(Table_1[[#This Row],[Region]]="Central","Chris",Table_1[[#This Row],[Region]]="East","Erin",Table_1[[#This Row],[Region]]="South","Sam",Table_1[[#This Row],[Region]]="West","William")</f>
        <v>Chris</v>
      </c>
    </row>
    <row r="773" spans="1:26" ht="14.4" x14ac:dyDescent="0.3">
      <c r="A773" s="4">
        <v>2896</v>
      </c>
      <c r="B773" s="3" t="s">
        <v>725</v>
      </c>
      <c r="C773" s="4" t="s">
        <v>27</v>
      </c>
      <c r="D773" s="4">
        <v>0</v>
      </c>
      <c r="E773" s="8">
        <v>22.84</v>
      </c>
      <c r="F773" s="4">
        <v>16.920000000000002</v>
      </c>
      <c r="G773" s="1" t="s">
        <v>40</v>
      </c>
      <c r="H773" s="4" t="s">
        <v>73</v>
      </c>
      <c r="I773" s="4" t="s">
        <v>50</v>
      </c>
      <c r="J773" s="1" t="s">
        <v>90</v>
      </c>
      <c r="K773" s="4" t="s">
        <v>75</v>
      </c>
      <c r="L773" s="1" t="s">
        <v>1594</v>
      </c>
      <c r="M773" s="4">
        <v>0.39</v>
      </c>
      <c r="N773" s="1" t="s">
        <v>34</v>
      </c>
      <c r="O773" s="4" t="s">
        <v>54</v>
      </c>
      <c r="P773" s="4" t="s">
        <v>86</v>
      </c>
      <c r="Q773" s="4" t="s">
        <v>726</v>
      </c>
      <c r="R773" s="4">
        <v>56001</v>
      </c>
      <c r="S773" s="2">
        <v>42075</v>
      </c>
      <c r="T773" s="2">
        <v>42077</v>
      </c>
      <c r="U773" s="6">
        <v>-83.75</v>
      </c>
      <c r="V773" s="4">
        <v>15</v>
      </c>
      <c r="W773" s="4">
        <v>370.62</v>
      </c>
      <c r="X773" s="4">
        <v>86927</v>
      </c>
      <c r="Y773" s="4">
        <f>DataSheet!$E773-DataSheet!$D773</f>
        <v>22.84</v>
      </c>
      <c r="Z773" s="1" t="str">
        <f>_xlfn.IFS(Table_1[[#This Row],[Region]]="Central","Chris",Table_1[[#This Row],[Region]]="East","Erin",Table_1[[#This Row],[Region]]="South","Sam",Table_1[[#This Row],[Region]]="West","William")</f>
        <v>Chris</v>
      </c>
    </row>
    <row r="774" spans="1:26" ht="14.4" x14ac:dyDescent="0.3">
      <c r="A774" s="4">
        <v>1027</v>
      </c>
      <c r="B774" s="3" t="s">
        <v>1595</v>
      </c>
      <c r="C774" s="4" t="s">
        <v>39</v>
      </c>
      <c r="D774" s="4">
        <v>0.1</v>
      </c>
      <c r="E774" s="8">
        <v>73.98</v>
      </c>
      <c r="F774" s="4">
        <v>4</v>
      </c>
      <c r="G774" s="1" t="s">
        <v>40</v>
      </c>
      <c r="H774" s="4" t="s">
        <v>29</v>
      </c>
      <c r="I774" s="4" t="s">
        <v>42</v>
      </c>
      <c r="J774" s="1" t="s">
        <v>43</v>
      </c>
      <c r="K774" s="4" t="s">
        <v>75</v>
      </c>
      <c r="L774" s="1" t="s">
        <v>310</v>
      </c>
      <c r="M774" s="4">
        <v>0.79</v>
      </c>
      <c r="N774" s="1" t="s">
        <v>34</v>
      </c>
      <c r="O774" s="4" t="s">
        <v>113</v>
      </c>
      <c r="P774" s="4" t="s">
        <v>114</v>
      </c>
      <c r="Q774" s="4" t="s">
        <v>1596</v>
      </c>
      <c r="R774" s="4">
        <v>14225</v>
      </c>
      <c r="S774" s="2">
        <v>42075</v>
      </c>
      <c r="T774" s="2">
        <v>42076</v>
      </c>
      <c r="U774" s="6">
        <v>-229.87</v>
      </c>
      <c r="V774" s="4">
        <v>5</v>
      </c>
      <c r="W774" s="4">
        <v>347.23</v>
      </c>
      <c r="X774" s="4">
        <v>89004</v>
      </c>
      <c r="Y774" s="4">
        <f>DataSheet!$E774-DataSheet!$D774</f>
        <v>73.88000000000001</v>
      </c>
      <c r="Z774" s="1" t="str">
        <f>_xlfn.IFS(Table_1[[#This Row],[Region]]="Central","Chris",Table_1[[#This Row],[Region]]="East","Erin",Table_1[[#This Row],[Region]]="South","Sam",Table_1[[#This Row],[Region]]="West","William")</f>
        <v>Erin</v>
      </c>
    </row>
    <row r="775" spans="1:26" ht="14.4" x14ac:dyDescent="0.3">
      <c r="A775" s="4">
        <v>1027</v>
      </c>
      <c r="B775" s="3" t="s">
        <v>1595</v>
      </c>
      <c r="C775" s="4" t="s">
        <v>39</v>
      </c>
      <c r="D775" s="4">
        <v>0.05</v>
      </c>
      <c r="E775" s="8">
        <v>51.98</v>
      </c>
      <c r="F775" s="4">
        <v>10.17</v>
      </c>
      <c r="G775" s="1" t="s">
        <v>40</v>
      </c>
      <c r="H775" s="4" t="s">
        <v>29</v>
      </c>
      <c r="I775" s="4" t="s">
        <v>42</v>
      </c>
      <c r="J775" s="1" t="s">
        <v>58</v>
      </c>
      <c r="K775" s="4" t="s">
        <v>146</v>
      </c>
      <c r="L775" s="1" t="s">
        <v>1549</v>
      </c>
      <c r="M775" s="4">
        <v>0.37</v>
      </c>
      <c r="N775" s="1" t="s">
        <v>34</v>
      </c>
      <c r="O775" s="4" t="s">
        <v>113</v>
      </c>
      <c r="P775" s="4" t="s">
        <v>114</v>
      </c>
      <c r="Q775" s="4" t="s">
        <v>1596</v>
      </c>
      <c r="R775" s="4">
        <v>14225</v>
      </c>
      <c r="S775" s="2">
        <v>42075</v>
      </c>
      <c r="T775" s="2">
        <v>42076</v>
      </c>
      <c r="U775" s="6">
        <v>329.9787</v>
      </c>
      <c r="V775" s="4">
        <v>9</v>
      </c>
      <c r="W775" s="4">
        <v>478.23</v>
      </c>
      <c r="X775" s="4">
        <v>89004</v>
      </c>
      <c r="Y775" s="4">
        <f>DataSheet!$E775-DataSheet!$D775</f>
        <v>51.93</v>
      </c>
      <c r="Z775" s="1" t="str">
        <f>_xlfn.IFS(Table_1[[#This Row],[Region]]="Central","Chris",Table_1[[#This Row],[Region]]="East","Erin",Table_1[[#This Row],[Region]]="South","Sam",Table_1[[#This Row],[Region]]="West","William")</f>
        <v>Erin</v>
      </c>
    </row>
    <row r="776" spans="1:26" ht="14.4" x14ac:dyDescent="0.3">
      <c r="A776" s="4">
        <v>32</v>
      </c>
      <c r="B776" s="3" t="s">
        <v>646</v>
      </c>
      <c r="C776" s="4" t="s">
        <v>49</v>
      </c>
      <c r="D776" s="4">
        <v>0.06</v>
      </c>
      <c r="E776" s="8">
        <v>205.99</v>
      </c>
      <c r="F776" s="4">
        <v>8.99</v>
      </c>
      <c r="G776" s="1" t="s">
        <v>40</v>
      </c>
      <c r="H776" s="4" t="s">
        <v>96</v>
      </c>
      <c r="I776" s="4" t="s">
        <v>42</v>
      </c>
      <c r="J776" s="1" t="s">
        <v>137</v>
      </c>
      <c r="K776" s="4" t="s">
        <v>75</v>
      </c>
      <c r="L776" s="1" t="s">
        <v>665</v>
      </c>
      <c r="M776" s="4">
        <v>0.56000000000000005</v>
      </c>
      <c r="N776" s="1" t="s">
        <v>34</v>
      </c>
      <c r="O776" s="4" t="s">
        <v>61</v>
      </c>
      <c r="P776" s="4" t="s">
        <v>141</v>
      </c>
      <c r="Q776" s="4" t="s">
        <v>648</v>
      </c>
      <c r="R776" s="4">
        <v>97526</v>
      </c>
      <c r="S776" s="2">
        <v>42075</v>
      </c>
      <c r="T776" s="2">
        <v>42082</v>
      </c>
      <c r="U776" s="6">
        <v>3568.096</v>
      </c>
      <c r="V776" s="4">
        <v>22</v>
      </c>
      <c r="W776" s="4">
        <v>3838.14</v>
      </c>
      <c r="X776" s="4">
        <v>89203</v>
      </c>
      <c r="Y776" s="4">
        <f>DataSheet!$E776-DataSheet!$D776</f>
        <v>205.93</v>
      </c>
      <c r="Z776" s="1" t="str">
        <f>_xlfn.IFS(Table_1[[#This Row],[Region]]="Central","Chris",Table_1[[#This Row],[Region]]="East","Erin",Table_1[[#This Row],[Region]]="South","Sam",Table_1[[#This Row],[Region]]="West","William")</f>
        <v>William</v>
      </c>
    </row>
    <row r="777" spans="1:26" ht="14.4" x14ac:dyDescent="0.3">
      <c r="A777" s="4">
        <v>2593</v>
      </c>
      <c r="B777" s="3" t="s">
        <v>1597</v>
      </c>
      <c r="C777" s="4" t="s">
        <v>49</v>
      </c>
      <c r="D777" s="4">
        <v>0.01</v>
      </c>
      <c r="E777" s="8">
        <v>85.99</v>
      </c>
      <c r="F777" s="4">
        <v>0.99</v>
      </c>
      <c r="G777" s="1" t="s">
        <v>40</v>
      </c>
      <c r="H777" s="4" t="s">
        <v>96</v>
      </c>
      <c r="I777" s="4" t="s">
        <v>42</v>
      </c>
      <c r="J777" s="1" t="s">
        <v>137</v>
      </c>
      <c r="K777" s="4" t="s">
        <v>52</v>
      </c>
      <c r="L777" s="1" t="s">
        <v>1598</v>
      </c>
      <c r="M777" s="4">
        <v>0.85</v>
      </c>
      <c r="N777" s="1" t="s">
        <v>34</v>
      </c>
      <c r="O777" s="4" t="s">
        <v>35</v>
      </c>
      <c r="P777" s="4" t="s">
        <v>77</v>
      </c>
      <c r="Q777" s="4" t="s">
        <v>1599</v>
      </c>
      <c r="R777" s="4">
        <v>30605</v>
      </c>
      <c r="S777" s="2">
        <v>42075</v>
      </c>
      <c r="T777" s="2">
        <v>42080</v>
      </c>
      <c r="U777" s="6">
        <v>311.73</v>
      </c>
      <c r="V777" s="4">
        <v>2</v>
      </c>
      <c r="W777" s="4">
        <v>146.16999999999999</v>
      </c>
      <c r="X777" s="4">
        <v>87773</v>
      </c>
      <c r="Y777" s="4">
        <f>DataSheet!$E777-DataSheet!$D777</f>
        <v>85.97999999999999</v>
      </c>
      <c r="Z777" s="1" t="str">
        <f>_xlfn.IFS(Table_1[[#This Row],[Region]]="Central","Chris",Table_1[[#This Row],[Region]]="East","Erin",Table_1[[#This Row],[Region]]="South","Sam",Table_1[[#This Row],[Region]]="West","William")</f>
        <v>Sam</v>
      </c>
    </row>
    <row r="778" spans="1:26" ht="14.4" x14ac:dyDescent="0.3">
      <c r="A778" s="4">
        <v>2741</v>
      </c>
      <c r="B778" s="3" t="s">
        <v>1600</v>
      </c>
      <c r="C778" s="4" t="s">
        <v>49</v>
      </c>
      <c r="D778" s="4">
        <v>0.01</v>
      </c>
      <c r="E778" s="8">
        <v>35.99</v>
      </c>
      <c r="F778" s="4">
        <v>5.99</v>
      </c>
      <c r="G778" s="1" t="s">
        <v>40</v>
      </c>
      <c r="H778" s="4" t="s">
        <v>29</v>
      </c>
      <c r="I778" s="4" t="s">
        <v>42</v>
      </c>
      <c r="J778" s="1" t="s">
        <v>137</v>
      </c>
      <c r="K778" s="4" t="s">
        <v>52</v>
      </c>
      <c r="L778" s="1" t="s">
        <v>1374</v>
      </c>
      <c r="M778" s="4">
        <v>0.38</v>
      </c>
      <c r="N778" s="1" t="s">
        <v>34</v>
      </c>
      <c r="O778" s="4" t="s">
        <v>61</v>
      </c>
      <c r="P778" s="4" t="s">
        <v>492</v>
      </c>
      <c r="Q778" s="4" t="s">
        <v>1601</v>
      </c>
      <c r="R778" s="4">
        <v>83605</v>
      </c>
      <c r="S778" s="2">
        <v>42075</v>
      </c>
      <c r="T778" s="2">
        <v>42082</v>
      </c>
      <c r="U778" s="6">
        <v>218.23320000000001</v>
      </c>
      <c r="V778" s="4">
        <v>10</v>
      </c>
      <c r="W778" s="4">
        <v>316.27999999999997</v>
      </c>
      <c r="X778" s="4">
        <v>89481</v>
      </c>
      <c r="Y778" s="4">
        <f>DataSheet!$E778-DataSheet!$D778</f>
        <v>35.980000000000004</v>
      </c>
      <c r="Z778" s="1" t="str">
        <f>_xlfn.IFS(Table_1[[#This Row],[Region]]="Central","Chris",Table_1[[#This Row],[Region]]="East","Erin",Table_1[[#This Row],[Region]]="South","Sam",Table_1[[#This Row],[Region]]="West","William")</f>
        <v>William</v>
      </c>
    </row>
    <row r="779" spans="1:26" ht="14.4" x14ac:dyDescent="0.3">
      <c r="A779" s="4">
        <v>146</v>
      </c>
      <c r="B779" s="3" t="s">
        <v>1602</v>
      </c>
      <c r="C779" s="4" t="s">
        <v>72</v>
      </c>
      <c r="D779" s="4">
        <v>0.01</v>
      </c>
      <c r="E779" s="8">
        <v>45.98</v>
      </c>
      <c r="F779" s="4">
        <v>4.8</v>
      </c>
      <c r="G779" s="1" t="s">
        <v>40</v>
      </c>
      <c r="H779" s="4" t="s">
        <v>29</v>
      </c>
      <c r="I779" s="4" t="s">
        <v>30</v>
      </c>
      <c r="J779" s="1" t="s">
        <v>128</v>
      </c>
      <c r="K779" s="4" t="s">
        <v>52</v>
      </c>
      <c r="L779" s="1" t="s">
        <v>1603</v>
      </c>
      <c r="M779" s="4">
        <v>0.68</v>
      </c>
      <c r="N779" s="1" t="s">
        <v>34</v>
      </c>
      <c r="O779" s="4" t="s">
        <v>54</v>
      </c>
      <c r="P779" s="4" t="s">
        <v>189</v>
      </c>
      <c r="Q779" s="4" t="s">
        <v>1604</v>
      </c>
      <c r="R779" s="4">
        <v>76148</v>
      </c>
      <c r="S779" s="2">
        <v>42075</v>
      </c>
      <c r="T779" s="2">
        <v>42076</v>
      </c>
      <c r="U779" s="6">
        <v>133.5771</v>
      </c>
      <c r="V779" s="4">
        <v>4</v>
      </c>
      <c r="W779" s="4">
        <v>193.59</v>
      </c>
      <c r="X779" s="4">
        <v>91088</v>
      </c>
      <c r="Y779" s="4">
        <f>DataSheet!$E779-DataSheet!$D779</f>
        <v>45.97</v>
      </c>
      <c r="Z779" s="1" t="str">
        <f>_xlfn.IFS(Table_1[[#This Row],[Region]]="Central","Chris",Table_1[[#This Row],[Region]]="East","Erin",Table_1[[#This Row],[Region]]="South","Sam",Table_1[[#This Row],[Region]]="West","William")</f>
        <v>Chris</v>
      </c>
    </row>
    <row r="780" spans="1:26" ht="14.4" x14ac:dyDescent="0.3">
      <c r="A780" s="4">
        <v>903</v>
      </c>
      <c r="B780" s="3" t="s">
        <v>1605</v>
      </c>
      <c r="C780" s="4" t="s">
        <v>72</v>
      </c>
      <c r="D780" s="4">
        <v>0</v>
      </c>
      <c r="E780" s="8">
        <v>5.98</v>
      </c>
      <c r="F780" s="4">
        <v>1.49</v>
      </c>
      <c r="G780" s="1" t="s">
        <v>40</v>
      </c>
      <c r="H780" s="4" t="s">
        <v>41</v>
      </c>
      <c r="I780" s="4" t="s">
        <v>50</v>
      </c>
      <c r="J780" s="1" t="s">
        <v>74</v>
      </c>
      <c r="K780" s="4" t="s">
        <v>75</v>
      </c>
      <c r="L780" s="1" t="s">
        <v>1589</v>
      </c>
      <c r="M780" s="4">
        <v>0.39</v>
      </c>
      <c r="N780" s="1" t="s">
        <v>34</v>
      </c>
      <c r="O780" s="4" t="s">
        <v>113</v>
      </c>
      <c r="P780" s="4" t="s">
        <v>405</v>
      </c>
      <c r="Q780" s="4" t="s">
        <v>1110</v>
      </c>
      <c r="R780" s="4">
        <v>1887</v>
      </c>
      <c r="S780" s="2">
        <v>42075</v>
      </c>
      <c r="T780" s="2">
        <v>42077</v>
      </c>
      <c r="U780" s="6">
        <v>80.674800000000005</v>
      </c>
      <c r="V780" s="4">
        <v>18</v>
      </c>
      <c r="W780" s="4">
        <v>116.92</v>
      </c>
      <c r="X780" s="4">
        <v>90806</v>
      </c>
      <c r="Y780" s="4">
        <f>DataSheet!$E780-DataSheet!$D780</f>
        <v>5.98</v>
      </c>
      <c r="Z780" s="1" t="str">
        <f>_xlfn.IFS(Table_1[[#This Row],[Region]]="Central","Chris",Table_1[[#This Row],[Region]]="East","Erin",Table_1[[#This Row],[Region]]="South","Sam",Table_1[[#This Row],[Region]]="West","William")</f>
        <v>Erin</v>
      </c>
    </row>
    <row r="781" spans="1:26" ht="14.4" x14ac:dyDescent="0.3">
      <c r="A781" s="4">
        <v>2037</v>
      </c>
      <c r="B781" s="3" t="s">
        <v>1606</v>
      </c>
      <c r="C781" s="4" t="s">
        <v>72</v>
      </c>
      <c r="D781" s="4">
        <v>0</v>
      </c>
      <c r="E781" s="8">
        <v>73.98</v>
      </c>
      <c r="F781" s="4">
        <v>14.52</v>
      </c>
      <c r="G781" s="1" t="s">
        <v>40</v>
      </c>
      <c r="H781" s="4" t="s">
        <v>29</v>
      </c>
      <c r="I781" s="4" t="s">
        <v>42</v>
      </c>
      <c r="J781" s="1" t="s">
        <v>43</v>
      </c>
      <c r="K781" s="4" t="s">
        <v>75</v>
      </c>
      <c r="L781" s="1" t="s">
        <v>310</v>
      </c>
      <c r="M781" s="4">
        <v>0.65</v>
      </c>
      <c r="N781" s="1" t="s">
        <v>34</v>
      </c>
      <c r="O781" s="4" t="s">
        <v>61</v>
      </c>
      <c r="P781" s="4" t="s">
        <v>279</v>
      </c>
      <c r="Q781" s="4" t="s">
        <v>918</v>
      </c>
      <c r="R781" s="4">
        <v>59715</v>
      </c>
      <c r="S781" s="2">
        <v>42075</v>
      </c>
      <c r="T781" s="2">
        <v>42077</v>
      </c>
      <c r="U781" s="6">
        <v>-88.61</v>
      </c>
      <c r="V781" s="4">
        <v>4</v>
      </c>
      <c r="W781" s="4">
        <v>305.70999999999998</v>
      </c>
      <c r="X781" s="4">
        <v>89333</v>
      </c>
      <c r="Y781" s="4">
        <f>DataSheet!$E781-DataSheet!$D781</f>
        <v>73.98</v>
      </c>
      <c r="Z781" s="1" t="str">
        <f>_xlfn.IFS(Table_1[[#This Row],[Region]]="Central","Chris",Table_1[[#This Row],[Region]]="East","Erin",Table_1[[#This Row],[Region]]="South","Sam",Table_1[[#This Row],[Region]]="West","William")</f>
        <v>William</v>
      </c>
    </row>
    <row r="782" spans="1:26" ht="14.4" x14ac:dyDescent="0.3">
      <c r="A782" s="4">
        <v>2787</v>
      </c>
      <c r="B782" s="3" t="s">
        <v>1607</v>
      </c>
      <c r="C782" s="4" t="s">
        <v>72</v>
      </c>
      <c r="D782" s="4">
        <v>0.01</v>
      </c>
      <c r="E782" s="8">
        <v>47.98</v>
      </c>
      <c r="F782" s="4">
        <v>3.61</v>
      </c>
      <c r="G782" s="1" t="s">
        <v>89</v>
      </c>
      <c r="H782" s="4" t="s">
        <v>41</v>
      </c>
      <c r="I782" s="4" t="s">
        <v>42</v>
      </c>
      <c r="J782" s="1" t="s">
        <v>43</v>
      </c>
      <c r="K782" s="4" t="s">
        <v>44</v>
      </c>
      <c r="L782" s="1" t="s">
        <v>1241</v>
      </c>
      <c r="M782" s="4">
        <v>0.71</v>
      </c>
      <c r="N782" s="1" t="s">
        <v>34</v>
      </c>
      <c r="O782" s="4" t="s">
        <v>35</v>
      </c>
      <c r="P782" s="4" t="s">
        <v>170</v>
      </c>
      <c r="Q782" s="4" t="s">
        <v>1608</v>
      </c>
      <c r="R782" s="4">
        <v>70003</v>
      </c>
      <c r="S782" s="2">
        <v>42075</v>
      </c>
      <c r="T782" s="2">
        <v>42076</v>
      </c>
      <c r="U782" s="6">
        <v>-44.436</v>
      </c>
      <c r="V782" s="4">
        <v>8</v>
      </c>
      <c r="W782" s="4">
        <v>393.98</v>
      </c>
      <c r="X782" s="4">
        <v>91316</v>
      </c>
      <c r="Y782" s="4">
        <f>DataSheet!$E782-DataSheet!$D782</f>
        <v>47.97</v>
      </c>
      <c r="Z782" s="1" t="str">
        <f>_xlfn.IFS(Table_1[[#This Row],[Region]]="Central","Chris",Table_1[[#This Row],[Region]]="East","Erin",Table_1[[#This Row],[Region]]="South","Sam",Table_1[[#This Row],[Region]]="West","William")</f>
        <v>Sam</v>
      </c>
    </row>
    <row r="783" spans="1:26" ht="14.4" x14ac:dyDescent="0.3">
      <c r="A783" s="4">
        <v>573</v>
      </c>
      <c r="B783" s="3" t="s">
        <v>1382</v>
      </c>
      <c r="C783" s="4" t="s">
        <v>27</v>
      </c>
      <c r="D783" s="4">
        <v>0.05</v>
      </c>
      <c r="E783" s="8">
        <v>4.13</v>
      </c>
      <c r="F783" s="4">
        <v>5.04</v>
      </c>
      <c r="G783" s="1" t="s">
        <v>40</v>
      </c>
      <c r="H783" s="4" t="s">
        <v>73</v>
      </c>
      <c r="I783" s="4" t="s">
        <v>50</v>
      </c>
      <c r="J783" s="1" t="s">
        <v>74</v>
      </c>
      <c r="K783" s="4" t="s">
        <v>75</v>
      </c>
      <c r="L783" s="1" t="s">
        <v>1021</v>
      </c>
      <c r="M783" s="4">
        <v>0.38</v>
      </c>
      <c r="N783" s="1" t="s">
        <v>34</v>
      </c>
      <c r="O783" s="4" t="s">
        <v>54</v>
      </c>
      <c r="P783" s="4" t="s">
        <v>105</v>
      </c>
      <c r="Q783" s="4" t="s">
        <v>1384</v>
      </c>
      <c r="R783" s="4">
        <v>61554</v>
      </c>
      <c r="S783" s="2">
        <v>42076</v>
      </c>
      <c r="T783" s="2">
        <v>42077</v>
      </c>
      <c r="U783" s="6">
        <v>-12.1555</v>
      </c>
      <c r="V783" s="4">
        <v>1</v>
      </c>
      <c r="W783" s="4">
        <v>5.84</v>
      </c>
      <c r="X783" s="4">
        <v>86555</v>
      </c>
      <c r="Y783" s="4">
        <f>DataSheet!$E783-DataSheet!$D783</f>
        <v>4.08</v>
      </c>
      <c r="Z783" s="1" t="str">
        <f>_xlfn.IFS(Table_1[[#This Row],[Region]]="Central","Chris",Table_1[[#This Row],[Region]]="East","Erin",Table_1[[#This Row],[Region]]="South","Sam",Table_1[[#This Row],[Region]]="West","William")</f>
        <v>Chris</v>
      </c>
    </row>
    <row r="784" spans="1:26" ht="14.4" x14ac:dyDescent="0.3">
      <c r="A784" s="4">
        <v>1035</v>
      </c>
      <c r="B784" s="3" t="s">
        <v>1609</v>
      </c>
      <c r="C784" s="4" t="s">
        <v>27</v>
      </c>
      <c r="D784" s="4">
        <v>7.0000000000000007E-2</v>
      </c>
      <c r="E784" s="8">
        <v>125.99</v>
      </c>
      <c r="F784" s="4">
        <v>2.5</v>
      </c>
      <c r="G784" s="1" t="s">
        <v>40</v>
      </c>
      <c r="H784" s="4" t="s">
        <v>73</v>
      </c>
      <c r="I784" s="4" t="s">
        <v>42</v>
      </c>
      <c r="J784" s="1" t="s">
        <v>137</v>
      </c>
      <c r="K784" s="4" t="s">
        <v>75</v>
      </c>
      <c r="L784" s="1" t="s">
        <v>950</v>
      </c>
      <c r="M784" s="4">
        <v>0.6</v>
      </c>
      <c r="N784" s="1" t="s">
        <v>34</v>
      </c>
      <c r="O784" s="4" t="s">
        <v>113</v>
      </c>
      <c r="P784" s="4" t="s">
        <v>319</v>
      </c>
      <c r="Q784" s="4" t="s">
        <v>1610</v>
      </c>
      <c r="R784" s="4">
        <v>43015</v>
      </c>
      <c r="S784" s="2">
        <v>42076</v>
      </c>
      <c r="T784" s="2">
        <v>42076</v>
      </c>
      <c r="U784" s="6">
        <v>-604.40599999999995</v>
      </c>
      <c r="V784" s="4">
        <v>1</v>
      </c>
      <c r="W784" s="4">
        <v>100.59</v>
      </c>
      <c r="X784" s="4">
        <v>90710</v>
      </c>
      <c r="Y784" s="4">
        <f>DataSheet!$E784-DataSheet!$D784</f>
        <v>125.92</v>
      </c>
      <c r="Z784" s="1" t="str">
        <f>_xlfn.IFS(Table_1[[#This Row],[Region]]="Central","Chris",Table_1[[#This Row],[Region]]="East","Erin",Table_1[[#This Row],[Region]]="South","Sam",Table_1[[#This Row],[Region]]="West","William")</f>
        <v>Erin</v>
      </c>
    </row>
    <row r="785" spans="1:26" ht="14.4" x14ac:dyDescent="0.3">
      <c r="A785" s="4">
        <v>1036</v>
      </c>
      <c r="B785" s="3" t="s">
        <v>1611</v>
      </c>
      <c r="C785" s="4" t="s">
        <v>27</v>
      </c>
      <c r="D785" s="4">
        <v>0.03</v>
      </c>
      <c r="E785" s="8">
        <v>99.99</v>
      </c>
      <c r="F785" s="4">
        <v>19.989999999999998</v>
      </c>
      <c r="G785" s="1" t="s">
        <v>40</v>
      </c>
      <c r="H785" s="4" t="s">
        <v>73</v>
      </c>
      <c r="I785" s="4" t="s">
        <v>42</v>
      </c>
      <c r="J785" s="1" t="s">
        <v>43</v>
      </c>
      <c r="K785" s="4" t="s">
        <v>75</v>
      </c>
      <c r="L785" s="1" t="s">
        <v>1582</v>
      </c>
      <c r="M785" s="4">
        <v>0.52</v>
      </c>
      <c r="N785" s="1" t="s">
        <v>34</v>
      </c>
      <c r="O785" s="4" t="s">
        <v>113</v>
      </c>
      <c r="P785" s="4" t="s">
        <v>319</v>
      </c>
      <c r="Q785" s="4" t="s">
        <v>1612</v>
      </c>
      <c r="R785" s="4">
        <v>43017</v>
      </c>
      <c r="S785" s="2">
        <v>42076</v>
      </c>
      <c r="T785" s="2">
        <v>42077</v>
      </c>
      <c r="U785" s="6">
        <v>293.66000000000003</v>
      </c>
      <c r="V785" s="4">
        <v>6</v>
      </c>
      <c r="W785" s="4">
        <v>598.38</v>
      </c>
      <c r="X785" s="4">
        <v>90710</v>
      </c>
      <c r="Y785" s="4">
        <f>DataSheet!$E785-DataSheet!$D785</f>
        <v>99.96</v>
      </c>
      <c r="Z785" s="1" t="str">
        <f>_xlfn.IFS(Table_1[[#This Row],[Region]]="Central","Chris",Table_1[[#This Row],[Region]]="East","Erin",Table_1[[#This Row],[Region]]="South","Sam",Table_1[[#This Row],[Region]]="West","William")</f>
        <v>Erin</v>
      </c>
    </row>
    <row r="786" spans="1:26" ht="14.4" x14ac:dyDescent="0.3">
      <c r="A786" s="4">
        <v>2468</v>
      </c>
      <c r="B786" s="3" t="s">
        <v>1613</v>
      </c>
      <c r="C786" s="4" t="s">
        <v>27</v>
      </c>
      <c r="D786" s="4">
        <v>0.04</v>
      </c>
      <c r="E786" s="8">
        <v>65.989999999999995</v>
      </c>
      <c r="F786" s="4">
        <v>8.99</v>
      </c>
      <c r="G786" s="1" t="s">
        <v>40</v>
      </c>
      <c r="H786" s="4" t="s">
        <v>96</v>
      </c>
      <c r="I786" s="4" t="s">
        <v>42</v>
      </c>
      <c r="J786" s="1" t="s">
        <v>137</v>
      </c>
      <c r="K786" s="4" t="s">
        <v>75</v>
      </c>
      <c r="L786" s="1" t="s">
        <v>1614</v>
      </c>
      <c r="M786" s="4">
        <v>0.55000000000000004</v>
      </c>
      <c r="N786" s="1" t="s">
        <v>34</v>
      </c>
      <c r="O786" s="4" t="s">
        <v>35</v>
      </c>
      <c r="P786" s="4" t="s">
        <v>99</v>
      </c>
      <c r="Q786" s="4" t="s">
        <v>1615</v>
      </c>
      <c r="R786" s="4">
        <v>28144</v>
      </c>
      <c r="S786" s="2">
        <v>42076</v>
      </c>
      <c r="T786" s="2">
        <v>42077</v>
      </c>
      <c r="U786" s="6">
        <v>-335.041</v>
      </c>
      <c r="V786" s="4">
        <v>13</v>
      </c>
      <c r="W786" s="4">
        <v>724.57</v>
      </c>
      <c r="X786" s="4">
        <v>88137</v>
      </c>
      <c r="Y786" s="4">
        <f>DataSheet!$E786-DataSheet!$D786</f>
        <v>65.949999999999989</v>
      </c>
      <c r="Z786" s="1" t="str">
        <f>_xlfn.IFS(Table_1[[#This Row],[Region]]="Central","Chris",Table_1[[#This Row],[Region]]="East","Erin",Table_1[[#This Row],[Region]]="South","Sam",Table_1[[#This Row],[Region]]="West","William")</f>
        <v>Sam</v>
      </c>
    </row>
    <row r="787" spans="1:26" ht="14.4" x14ac:dyDescent="0.3">
      <c r="A787" s="4">
        <v>3036</v>
      </c>
      <c r="B787" s="3" t="s">
        <v>566</v>
      </c>
      <c r="C787" s="4" t="s">
        <v>27</v>
      </c>
      <c r="D787" s="4">
        <v>0.08</v>
      </c>
      <c r="E787" s="8">
        <v>178.47</v>
      </c>
      <c r="F787" s="4">
        <v>19.989999999999998</v>
      </c>
      <c r="G787" s="1" t="s">
        <v>40</v>
      </c>
      <c r="H787" s="4" t="s">
        <v>73</v>
      </c>
      <c r="I787" s="4" t="s">
        <v>50</v>
      </c>
      <c r="J787" s="1" t="s">
        <v>80</v>
      </c>
      <c r="K787" s="4" t="s">
        <v>75</v>
      </c>
      <c r="L787" s="1" t="s">
        <v>1013</v>
      </c>
      <c r="M787" s="4">
        <v>0.55000000000000004</v>
      </c>
      <c r="N787" s="1" t="s">
        <v>34</v>
      </c>
      <c r="O787" s="4" t="s">
        <v>54</v>
      </c>
      <c r="P787" s="4" t="s">
        <v>567</v>
      </c>
      <c r="Q787" s="4" t="s">
        <v>568</v>
      </c>
      <c r="R787" s="4">
        <v>58554</v>
      </c>
      <c r="S787" s="2">
        <v>42076</v>
      </c>
      <c r="T787" s="2">
        <v>42079</v>
      </c>
      <c r="U787" s="6">
        <v>2267.2199999999998</v>
      </c>
      <c r="V787" s="4">
        <v>22</v>
      </c>
      <c r="W787" s="4">
        <v>3802.01</v>
      </c>
      <c r="X787" s="4">
        <v>89130</v>
      </c>
      <c r="Y787" s="4">
        <f>DataSheet!$E787-DataSheet!$D787</f>
        <v>178.39</v>
      </c>
      <c r="Z787" s="1" t="str">
        <f>_xlfn.IFS(Table_1[[#This Row],[Region]]="Central","Chris",Table_1[[#This Row],[Region]]="East","Erin",Table_1[[#This Row],[Region]]="South","Sam",Table_1[[#This Row],[Region]]="West","William")</f>
        <v>Chris</v>
      </c>
    </row>
    <row r="788" spans="1:26" ht="14.4" x14ac:dyDescent="0.3">
      <c r="A788" s="4">
        <v>600</v>
      </c>
      <c r="B788" s="3" t="s">
        <v>1616</v>
      </c>
      <c r="C788" s="4" t="s">
        <v>118</v>
      </c>
      <c r="D788" s="4">
        <v>0.06</v>
      </c>
      <c r="E788" s="8">
        <v>6.48</v>
      </c>
      <c r="F788" s="4">
        <v>7.37</v>
      </c>
      <c r="G788" s="1" t="s">
        <v>40</v>
      </c>
      <c r="H788" s="4" t="s">
        <v>96</v>
      </c>
      <c r="I788" s="4" t="s">
        <v>50</v>
      </c>
      <c r="J788" s="1" t="s">
        <v>90</v>
      </c>
      <c r="K788" s="4" t="s">
        <v>75</v>
      </c>
      <c r="L788" s="1" t="s">
        <v>1617</v>
      </c>
      <c r="M788" s="4">
        <v>0.37</v>
      </c>
      <c r="N788" s="1" t="s">
        <v>34</v>
      </c>
      <c r="O788" s="4" t="s">
        <v>113</v>
      </c>
      <c r="P788" s="4" t="s">
        <v>420</v>
      </c>
      <c r="Q788" s="4" t="s">
        <v>1618</v>
      </c>
      <c r="R788" s="4">
        <v>21136</v>
      </c>
      <c r="S788" s="2">
        <v>42076</v>
      </c>
      <c r="T788" s="2">
        <v>42077</v>
      </c>
      <c r="U788" s="6">
        <v>-75.44</v>
      </c>
      <c r="V788" s="4">
        <v>5</v>
      </c>
      <c r="W788" s="4">
        <v>32.39</v>
      </c>
      <c r="X788" s="4">
        <v>87579</v>
      </c>
      <c r="Y788" s="4">
        <f>DataSheet!$E788-DataSheet!$D788</f>
        <v>6.4200000000000008</v>
      </c>
      <c r="Z788" s="1" t="str">
        <f>_xlfn.IFS(Table_1[[#This Row],[Region]]="Central","Chris",Table_1[[#This Row],[Region]]="East","Erin",Table_1[[#This Row],[Region]]="South","Sam",Table_1[[#This Row],[Region]]="West","William")</f>
        <v>Erin</v>
      </c>
    </row>
    <row r="789" spans="1:26" ht="14.4" x14ac:dyDescent="0.3">
      <c r="A789" s="4">
        <v>2285</v>
      </c>
      <c r="B789" s="3" t="s">
        <v>1619</v>
      </c>
      <c r="C789" s="4" t="s">
        <v>118</v>
      </c>
      <c r="D789" s="4">
        <v>0.02</v>
      </c>
      <c r="E789" s="8">
        <v>17.7</v>
      </c>
      <c r="F789" s="4">
        <v>9.4700000000000006</v>
      </c>
      <c r="G789" s="1" t="s">
        <v>89</v>
      </c>
      <c r="H789" s="4" t="s">
        <v>96</v>
      </c>
      <c r="I789" s="4" t="s">
        <v>50</v>
      </c>
      <c r="J789" s="1" t="s">
        <v>80</v>
      </c>
      <c r="K789" s="4" t="s">
        <v>75</v>
      </c>
      <c r="L789" s="1" t="s">
        <v>1053</v>
      </c>
      <c r="M789" s="4">
        <v>0.59</v>
      </c>
      <c r="N789" s="1" t="s">
        <v>34</v>
      </c>
      <c r="O789" s="4" t="s">
        <v>35</v>
      </c>
      <c r="P789" s="4" t="s">
        <v>273</v>
      </c>
      <c r="Q789" s="4" t="s">
        <v>1620</v>
      </c>
      <c r="R789" s="4">
        <v>29730</v>
      </c>
      <c r="S789" s="2">
        <v>42076</v>
      </c>
      <c r="T789" s="2">
        <v>42078</v>
      </c>
      <c r="U789" s="6">
        <v>-85.022000000000006</v>
      </c>
      <c r="V789" s="4">
        <v>21</v>
      </c>
      <c r="W789" s="4">
        <v>374.6</v>
      </c>
      <c r="X789" s="4">
        <v>90148</v>
      </c>
      <c r="Y789" s="4">
        <f>DataSheet!$E789-DataSheet!$D789</f>
        <v>17.68</v>
      </c>
      <c r="Z789" s="1" t="str">
        <f>_xlfn.IFS(Table_1[[#This Row],[Region]]="Central","Chris",Table_1[[#This Row],[Region]]="East","Erin",Table_1[[#This Row],[Region]]="South","Sam",Table_1[[#This Row],[Region]]="West","William")</f>
        <v>Sam</v>
      </c>
    </row>
    <row r="790" spans="1:26" ht="14.4" x14ac:dyDescent="0.3">
      <c r="A790" s="4">
        <v>2484</v>
      </c>
      <c r="B790" s="3" t="s">
        <v>1621</v>
      </c>
      <c r="C790" s="4" t="s">
        <v>118</v>
      </c>
      <c r="D790" s="4">
        <v>0.05</v>
      </c>
      <c r="E790" s="8">
        <v>6.48</v>
      </c>
      <c r="F790" s="4">
        <v>7.91</v>
      </c>
      <c r="G790" s="1" t="s">
        <v>40</v>
      </c>
      <c r="H790" s="4" t="s">
        <v>96</v>
      </c>
      <c r="I790" s="4" t="s">
        <v>50</v>
      </c>
      <c r="J790" s="1" t="s">
        <v>90</v>
      </c>
      <c r="K790" s="4" t="s">
        <v>75</v>
      </c>
      <c r="L790" s="1" t="s">
        <v>1622</v>
      </c>
      <c r="M790" s="4">
        <v>0.37</v>
      </c>
      <c r="N790" s="1" t="s">
        <v>34</v>
      </c>
      <c r="O790" s="4" t="s">
        <v>35</v>
      </c>
      <c r="P790" s="4" t="s">
        <v>125</v>
      </c>
      <c r="Q790" s="4" t="s">
        <v>1623</v>
      </c>
      <c r="R790" s="4">
        <v>33881</v>
      </c>
      <c r="S790" s="2">
        <v>42076</v>
      </c>
      <c r="T790" s="2">
        <v>42077</v>
      </c>
      <c r="U790" s="6">
        <v>322.12200000000001</v>
      </c>
      <c r="V790" s="4">
        <v>16</v>
      </c>
      <c r="W790" s="4">
        <v>109.99</v>
      </c>
      <c r="X790" s="4">
        <v>88998</v>
      </c>
      <c r="Y790" s="4">
        <f>DataSheet!$E790-DataSheet!$D790</f>
        <v>6.4300000000000006</v>
      </c>
      <c r="Z790" s="1" t="str">
        <f>_xlfn.IFS(Table_1[[#This Row],[Region]]="Central","Chris",Table_1[[#This Row],[Region]]="East","Erin",Table_1[[#This Row],[Region]]="South","Sam",Table_1[[#This Row],[Region]]="West","William")</f>
        <v>Sam</v>
      </c>
    </row>
    <row r="791" spans="1:26" ht="14.4" x14ac:dyDescent="0.3">
      <c r="A791" s="4">
        <v>2484</v>
      </c>
      <c r="B791" s="3" t="s">
        <v>1621</v>
      </c>
      <c r="C791" s="4" t="s">
        <v>118</v>
      </c>
      <c r="D791" s="4">
        <v>0.03</v>
      </c>
      <c r="E791" s="8">
        <v>111.03</v>
      </c>
      <c r="F791" s="4">
        <v>8.64</v>
      </c>
      <c r="G791" s="1" t="s">
        <v>40</v>
      </c>
      <c r="H791" s="4" t="s">
        <v>96</v>
      </c>
      <c r="I791" s="4" t="s">
        <v>50</v>
      </c>
      <c r="J791" s="1" t="s">
        <v>80</v>
      </c>
      <c r="K791" s="4" t="s">
        <v>75</v>
      </c>
      <c r="L791" s="1" t="s">
        <v>1624</v>
      </c>
      <c r="M791" s="4">
        <v>0.78</v>
      </c>
      <c r="N791" s="1" t="s">
        <v>34</v>
      </c>
      <c r="O791" s="4" t="s">
        <v>35</v>
      </c>
      <c r="P791" s="4" t="s">
        <v>125</v>
      </c>
      <c r="Q791" s="4" t="s">
        <v>1623</v>
      </c>
      <c r="R791" s="4">
        <v>33881</v>
      </c>
      <c r="S791" s="2">
        <v>42076</v>
      </c>
      <c r="T791" s="2">
        <v>42077</v>
      </c>
      <c r="U791" s="6">
        <v>366.54</v>
      </c>
      <c r="V791" s="4">
        <v>8</v>
      </c>
      <c r="W791" s="4">
        <v>900.12</v>
      </c>
      <c r="X791" s="4">
        <v>88998</v>
      </c>
      <c r="Y791" s="4">
        <f>DataSheet!$E791-DataSheet!$D791</f>
        <v>111</v>
      </c>
      <c r="Z791" s="1" t="str">
        <f>_xlfn.IFS(Table_1[[#This Row],[Region]]="Central","Chris",Table_1[[#This Row],[Region]]="East","Erin",Table_1[[#This Row],[Region]]="South","Sam",Table_1[[#This Row],[Region]]="West","William")</f>
        <v>Sam</v>
      </c>
    </row>
    <row r="792" spans="1:26" ht="14.4" x14ac:dyDescent="0.3">
      <c r="A792" s="4">
        <v>604</v>
      </c>
      <c r="B792" s="3" t="s">
        <v>743</v>
      </c>
      <c r="C792" s="4" t="s">
        <v>27</v>
      </c>
      <c r="D792" s="4">
        <v>0.09</v>
      </c>
      <c r="E792" s="8">
        <v>154.13</v>
      </c>
      <c r="F792" s="4">
        <v>69</v>
      </c>
      <c r="G792" s="1" t="s">
        <v>89</v>
      </c>
      <c r="H792" s="4" t="s">
        <v>96</v>
      </c>
      <c r="I792" s="4" t="s">
        <v>30</v>
      </c>
      <c r="J792" s="1" t="s">
        <v>31</v>
      </c>
      <c r="K792" s="4" t="s">
        <v>66</v>
      </c>
      <c r="L792" s="1" t="s">
        <v>926</v>
      </c>
      <c r="M792" s="4">
        <v>0.68</v>
      </c>
      <c r="N792" s="1" t="s">
        <v>34</v>
      </c>
      <c r="O792" s="4" t="s">
        <v>61</v>
      </c>
      <c r="P792" s="4" t="s">
        <v>92</v>
      </c>
      <c r="Q792" s="4" t="s">
        <v>102</v>
      </c>
      <c r="R792" s="4">
        <v>90045</v>
      </c>
      <c r="S792" s="2">
        <v>42077</v>
      </c>
      <c r="T792" s="2">
        <v>42078</v>
      </c>
      <c r="U792" s="6">
        <v>-1763.7476999999999</v>
      </c>
      <c r="V792" s="4">
        <v>38</v>
      </c>
      <c r="W792" s="4">
        <v>5679.59</v>
      </c>
      <c r="X792" s="4">
        <v>28647</v>
      </c>
      <c r="Y792" s="4">
        <f>DataSheet!$E792-DataSheet!$D792</f>
        <v>154.04</v>
      </c>
      <c r="Z792" s="1" t="str">
        <f>_xlfn.IFS(Table_1[[#This Row],[Region]]="Central","Chris",Table_1[[#This Row],[Region]]="East","Erin",Table_1[[#This Row],[Region]]="South","Sam",Table_1[[#This Row],[Region]]="West","William")</f>
        <v>William</v>
      </c>
    </row>
    <row r="793" spans="1:26" ht="14.4" x14ac:dyDescent="0.3">
      <c r="A793" s="4">
        <v>605</v>
      </c>
      <c r="B793" s="3" t="s">
        <v>1625</v>
      </c>
      <c r="C793" s="4" t="s">
        <v>27</v>
      </c>
      <c r="D793" s="4">
        <v>0.09</v>
      </c>
      <c r="E793" s="8">
        <v>154.13</v>
      </c>
      <c r="F793" s="4">
        <v>69</v>
      </c>
      <c r="G793" s="1" t="s">
        <v>89</v>
      </c>
      <c r="H793" s="4" t="s">
        <v>96</v>
      </c>
      <c r="I793" s="4" t="s">
        <v>30</v>
      </c>
      <c r="J793" s="1" t="s">
        <v>31</v>
      </c>
      <c r="K793" s="4" t="s">
        <v>66</v>
      </c>
      <c r="L793" s="1" t="s">
        <v>926</v>
      </c>
      <c r="M793" s="4">
        <v>0.68</v>
      </c>
      <c r="N793" s="1" t="s">
        <v>34</v>
      </c>
      <c r="O793" s="4" t="s">
        <v>113</v>
      </c>
      <c r="P793" s="4" t="s">
        <v>114</v>
      </c>
      <c r="Q793" s="4" t="s">
        <v>1626</v>
      </c>
      <c r="R793" s="4">
        <v>11795</v>
      </c>
      <c r="S793" s="2">
        <v>42077</v>
      </c>
      <c r="T793" s="2">
        <v>42078</v>
      </c>
      <c r="U793" s="6">
        <v>-1763.7476999999999</v>
      </c>
      <c r="V793" s="4">
        <v>10</v>
      </c>
      <c r="W793" s="4">
        <v>1494.63</v>
      </c>
      <c r="X793" s="4">
        <v>91144</v>
      </c>
      <c r="Y793" s="4">
        <f>DataSheet!$E793-DataSheet!$D793</f>
        <v>154.04</v>
      </c>
      <c r="Z793" s="1" t="str">
        <f>_xlfn.IFS(Table_1[[#This Row],[Region]]="Central","Chris",Table_1[[#This Row],[Region]]="East","Erin",Table_1[[#This Row],[Region]]="South","Sam",Table_1[[#This Row],[Region]]="West","William")</f>
        <v>Erin</v>
      </c>
    </row>
    <row r="794" spans="1:26" ht="14.4" x14ac:dyDescent="0.3">
      <c r="A794" s="4">
        <v>994</v>
      </c>
      <c r="B794" s="3" t="s">
        <v>1627</v>
      </c>
      <c r="C794" s="4" t="s">
        <v>39</v>
      </c>
      <c r="D794" s="4">
        <v>0.1</v>
      </c>
      <c r="E794" s="8">
        <v>400.98</v>
      </c>
      <c r="F794" s="4">
        <v>76.37</v>
      </c>
      <c r="G794" s="1" t="s">
        <v>28</v>
      </c>
      <c r="H794" s="4" t="s">
        <v>29</v>
      </c>
      <c r="I794" s="4" t="s">
        <v>30</v>
      </c>
      <c r="J794" s="1" t="s">
        <v>31</v>
      </c>
      <c r="K794" s="4" t="s">
        <v>32</v>
      </c>
      <c r="L794" s="1" t="s">
        <v>1004</v>
      </c>
      <c r="M794" s="4">
        <v>0.6</v>
      </c>
      <c r="N794" s="1" t="s">
        <v>34</v>
      </c>
      <c r="O794" s="4" t="s">
        <v>113</v>
      </c>
      <c r="P794" s="4" t="s">
        <v>333</v>
      </c>
      <c r="Q794" s="4" t="s">
        <v>334</v>
      </c>
      <c r="R794" s="4">
        <v>4073</v>
      </c>
      <c r="S794" s="2">
        <v>42077</v>
      </c>
      <c r="T794" s="2">
        <v>42078</v>
      </c>
      <c r="U794" s="6">
        <v>-969.04836599999999</v>
      </c>
      <c r="V794" s="4">
        <v>2</v>
      </c>
      <c r="W794" s="4">
        <v>810.47</v>
      </c>
      <c r="X794" s="4">
        <v>89433</v>
      </c>
      <c r="Y794" s="4">
        <f>DataSheet!$E794-DataSheet!$D794</f>
        <v>400.88</v>
      </c>
      <c r="Z794" s="1" t="str">
        <f>_xlfn.IFS(Table_1[[#This Row],[Region]]="Central","Chris",Table_1[[#This Row],[Region]]="East","Erin",Table_1[[#This Row],[Region]]="South","Sam",Table_1[[#This Row],[Region]]="West","William")</f>
        <v>Erin</v>
      </c>
    </row>
    <row r="795" spans="1:26" ht="14.4" x14ac:dyDescent="0.3">
      <c r="A795" s="4">
        <v>999</v>
      </c>
      <c r="B795" s="3" t="s">
        <v>1628</v>
      </c>
      <c r="C795" s="4" t="s">
        <v>39</v>
      </c>
      <c r="D795" s="4">
        <v>0.08</v>
      </c>
      <c r="E795" s="8">
        <v>45.19</v>
      </c>
      <c r="F795" s="4">
        <v>1.99</v>
      </c>
      <c r="G795" s="1" t="s">
        <v>40</v>
      </c>
      <c r="H795" s="4" t="s">
        <v>29</v>
      </c>
      <c r="I795" s="4" t="s">
        <v>42</v>
      </c>
      <c r="J795" s="1" t="s">
        <v>43</v>
      </c>
      <c r="K795" s="4" t="s">
        <v>44</v>
      </c>
      <c r="L795" s="1" t="s">
        <v>45</v>
      </c>
      <c r="M795" s="4">
        <v>0.55000000000000004</v>
      </c>
      <c r="N795" s="1" t="s">
        <v>34</v>
      </c>
      <c r="O795" s="4" t="s">
        <v>113</v>
      </c>
      <c r="P795" s="4" t="s">
        <v>399</v>
      </c>
      <c r="Q795" s="4" t="s">
        <v>1629</v>
      </c>
      <c r="R795" s="4">
        <v>7450</v>
      </c>
      <c r="S795" s="2">
        <v>42077</v>
      </c>
      <c r="T795" s="2">
        <v>42078</v>
      </c>
      <c r="U795" s="6">
        <v>-71.83</v>
      </c>
      <c r="V795" s="4">
        <v>3</v>
      </c>
      <c r="W795" s="4">
        <v>127.22</v>
      </c>
      <c r="X795" s="4">
        <v>89433</v>
      </c>
      <c r="Y795" s="4">
        <f>DataSheet!$E795-DataSheet!$D795</f>
        <v>45.11</v>
      </c>
      <c r="Z795" s="1" t="str">
        <f>_xlfn.IFS(Table_1[[#This Row],[Region]]="Central","Chris",Table_1[[#This Row],[Region]]="East","Erin",Table_1[[#This Row],[Region]]="South","Sam",Table_1[[#This Row],[Region]]="West","William")</f>
        <v>Erin</v>
      </c>
    </row>
    <row r="796" spans="1:26" ht="14.4" x14ac:dyDescent="0.3">
      <c r="A796" s="4">
        <v>1000</v>
      </c>
      <c r="B796" s="3" t="s">
        <v>1630</v>
      </c>
      <c r="C796" s="4" t="s">
        <v>39</v>
      </c>
      <c r="D796" s="4">
        <v>0.03</v>
      </c>
      <c r="E796" s="8">
        <v>33.979999999999997</v>
      </c>
      <c r="F796" s="4">
        <v>19.989999999999998</v>
      </c>
      <c r="G796" s="1" t="s">
        <v>40</v>
      </c>
      <c r="H796" s="4" t="s">
        <v>29</v>
      </c>
      <c r="I796" s="4" t="s">
        <v>30</v>
      </c>
      <c r="J796" s="1" t="s">
        <v>128</v>
      </c>
      <c r="K796" s="4" t="s">
        <v>75</v>
      </c>
      <c r="L796" s="1" t="s">
        <v>1631</v>
      </c>
      <c r="M796" s="4">
        <v>0.55000000000000004</v>
      </c>
      <c r="N796" s="1" t="s">
        <v>34</v>
      </c>
      <c r="O796" s="4" t="s">
        <v>113</v>
      </c>
      <c r="P796" s="4" t="s">
        <v>635</v>
      </c>
      <c r="Q796" s="4" t="s">
        <v>1632</v>
      </c>
      <c r="R796" s="4">
        <v>5201</v>
      </c>
      <c r="S796" s="2">
        <v>42077</v>
      </c>
      <c r="T796" s="2">
        <v>42078</v>
      </c>
      <c r="U796" s="6">
        <v>-0.74</v>
      </c>
      <c r="V796" s="4">
        <v>12</v>
      </c>
      <c r="W796" s="4">
        <v>432.44</v>
      </c>
      <c r="X796" s="4">
        <v>89433</v>
      </c>
      <c r="Y796" s="4">
        <f>DataSheet!$E796-DataSheet!$D796</f>
        <v>33.949999999999996</v>
      </c>
      <c r="Z796" s="1" t="str">
        <f>_xlfn.IFS(Table_1[[#This Row],[Region]]="Central","Chris",Table_1[[#This Row],[Region]]="East","Erin",Table_1[[#This Row],[Region]]="South","Sam",Table_1[[#This Row],[Region]]="West","William")</f>
        <v>Erin</v>
      </c>
    </row>
    <row r="797" spans="1:26" ht="14.4" x14ac:dyDescent="0.3">
      <c r="A797" s="4">
        <v>2345</v>
      </c>
      <c r="B797" s="3" t="s">
        <v>1633</v>
      </c>
      <c r="C797" s="4" t="s">
        <v>118</v>
      </c>
      <c r="D797" s="4">
        <v>7.0000000000000007E-2</v>
      </c>
      <c r="E797" s="8">
        <v>200.98</v>
      </c>
      <c r="F797" s="4">
        <v>23.76</v>
      </c>
      <c r="G797" s="1" t="s">
        <v>28</v>
      </c>
      <c r="H797" s="4" t="s">
        <v>96</v>
      </c>
      <c r="I797" s="4" t="s">
        <v>30</v>
      </c>
      <c r="J797" s="1" t="s">
        <v>111</v>
      </c>
      <c r="K797" s="4" t="s">
        <v>59</v>
      </c>
      <c r="L797" s="1" t="s">
        <v>1634</v>
      </c>
      <c r="M797" s="4">
        <v>0.57999999999999996</v>
      </c>
      <c r="N797" s="1" t="s">
        <v>34</v>
      </c>
      <c r="O797" s="4" t="s">
        <v>35</v>
      </c>
      <c r="P797" s="4" t="s">
        <v>390</v>
      </c>
      <c r="Q797" s="4" t="s">
        <v>829</v>
      </c>
      <c r="R797" s="4">
        <v>42003</v>
      </c>
      <c r="S797" s="2">
        <v>42077</v>
      </c>
      <c r="T797" s="2">
        <v>42078</v>
      </c>
      <c r="U797" s="6">
        <v>-132.42599999999999</v>
      </c>
      <c r="V797" s="4">
        <v>9</v>
      </c>
      <c r="W797" s="4">
        <v>1805.9</v>
      </c>
      <c r="X797" s="4">
        <v>89504</v>
      </c>
      <c r="Y797" s="4">
        <f>DataSheet!$E797-DataSheet!$D797</f>
        <v>200.91</v>
      </c>
      <c r="Z797" s="1" t="str">
        <f>_xlfn.IFS(Table_1[[#This Row],[Region]]="Central","Chris",Table_1[[#This Row],[Region]]="East","Erin",Table_1[[#This Row],[Region]]="South","Sam",Table_1[[#This Row],[Region]]="West","William")</f>
        <v>Sam</v>
      </c>
    </row>
    <row r="798" spans="1:26" ht="14.4" x14ac:dyDescent="0.3">
      <c r="A798" s="4">
        <v>2345</v>
      </c>
      <c r="B798" s="3" t="s">
        <v>1633</v>
      </c>
      <c r="C798" s="4" t="s">
        <v>118</v>
      </c>
      <c r="D798" s="4">
        <v>0.02</v>
      </c>
      <c r="E798" s="8">
        <v>179.29</v>
      </c>
      <c r="F798" s="4">
        <v>29.21</v>
      </c>
      <c r="G798" s="1" t="s">
        <v>28</v>
      </c>
      <c r="H798" s="4" t="s">
        <v>96</v>
      </c>
      <c r="I798" s="4" t="s">
        <v>30</v>
      </c>
      <c r="J798" s="1" t="s">
        <v>31</v>
      </c>
      <c r="K798" s="4" t="s">
        <v>32</v>
      </c>
      <c r="L798" s="1" t="s">
        <v>545</v>
      </c>
      <c r="M798" s="4">
        <v>0.76</v>
      </c>
      <c r="N798" s="1" t="s">
        <v>34</v>
      </c>
      <c r="O798" s="4" t="s">
        <v>35</v>
      </c>
      <c r="P798" s="4" t="s">
        <v>390</v>
      </c>
      <c r="Q798" s="4" t="s">
        <v>829</v>
      </c>
      <c r="R798" s="4">
        <v>42003</v>
      </c>
      <c r="S798" s="2">
        <v>42077</v>
      </c>
      <c r="T798" s="2">
        <v>42077</v>
      </c>
      <c r="U798" s="6">
        <v>-411.23599999999999</v>
      </c>
      <c r="V798" s="4">
        <v>2</v>
      </c>
      <c r="W798" s="4">
        <v>311.41000000000003</v>
      </c>
      <c r="X798" s="4">
        <v>89504</v>
      </c>
      <c r="Y798" s="4">
        <f>DataSheet!$E798-DataSheet!$D798</f>
        <v>179.26999999999998</v>
      </c>
      <c r="Z798" s="1" t="str">
        <f>_xlfn.IFS(Table_1[[#This Row],[Region]]="Central","Chris",Table_1[[#This Row],[Region]]="East","Erin",Table_1[[#This Row],[Region]]="South","Sam",Table_1[[#This Row],[Region]]="West","William")</f>
        <v>Sam</v>
      </c>
    </row>
    <row r="799" spans="1:26" ht="14.4" x14ac:dyDescent="0.3">
      <c r="A799" s="4">
        <v>2417</v>
      </c>
      <c r="B799" s="3" t="s">
        <v>1635</v>
      </c>
      <c r="C799" s="4" t="s">
        <v>118</v>
      </c>
      <c r="D799" s="4">
        <v>0</v>
      </c>
      <c r="E799" s="8">
        <v>65.989999999999995</v>
      </c>
      <c r="F799" s="4">
        <v>3.99</v>
      </c>
      <c r="G799" s="1" t="s">
        <v>40</v>
      </c>
      <c r="H799" s="4" t="s">
        <v>41</v>
      </c>
      <c r="I799" s="4" t="s">
        <v>42</v>
      </c>
      <c r="J799" s="1" t="s">
        <v>137</v>
      </c>
      <c r="K799" s="4" t="s">
        <v>75</v>
      </c>
      <c r="L799" s="1" t="s">
        <v>1636</v>
      </c>
      <c r="M799" s="4">
        <v>0.59</v>
      </c>
      <c r="N799" s="1" t="s">
        <v>34</v>
      </c>
      <c r="O799" s="4" t="s">
        <v>35</v>
      </c>
      <c r="P799" s="4" t="s">
        <v>244</v>
      </c>
      <c r="Q799" s="4" t="s">
        <v>1637</v>
      </c>
      <c r="R799" s="4">
        <v>22124</v>
      </c>
      <c r="S799" s="2">
        <v>42077</v>
      </c>
      <c r="T799" s="2">
        <v>42078</v>
      </c>
      <c r="U799" s="6">
        <v>-60.564</v>
      </c>
      <c r="V799" s="4">
        <v>13</v>
      </c>
      <c r="W799" s="4">
        <v>765.65</v>
      </c>
      <c r="X799" s="4">
        <v>86754</v>
      </c>
      <c r="Y799" s="4">
        <f>DataSheet!$E799-DataSheet!$D799</f>
        <v>65.989999999999995</v>
      </c>
      <c r="Z799" s="1" t="str">
        <f>_xlfn.IFS(Table_1[[#This Row],[Region]]="Central","Chris",Table_1[[#This Row],[Region]]="East","Erin",Table_1[[#This Row],[Region]]="South","Sam",Table_1[[#This Row],[Region]]="West","William")</f>
        <v>Sam</v>
      </c>
    </row>
    <row r="800" spans="1:26" ht="14.4" x14ac:dyDescent="0.3">
      <c r="A800" s="4">
        <v>3279</v>
      </c>
      <c r="B800" s="3" t="s">
        <v>1638</v>
      </c>
      <c r="C800" s="4" t="s">
        <v>118</v>
      </c>
      <c r="D800" s="4">
        <v>0.01</v>
      </c>
      <c r="E800" s="8">
        <v>45.99</v>
      </c>
      <c r="F800" s="4">
        <v>4.99</v>
      </c>
      <c r="G800" s="1" t="s">
        <v>40</v>
      </c>
      <c r="H800" s="4" t="s">
        <v>73</v>
      </c>
      <c r="I800" s="4" t="s">
        <v>42</v>
      </c>
      <c r="J800" s="1" t="s">
        <v>137</v>
      </c>
      <c r="K800" s="4" t="s">
        <v>75</v>
      </c>
      <c r="L800" s="1" t="s">
        <v>1448</v>
      </c>
      <c r="M800" s="4">
        <v>0.56000000000000005</v>
      </c>
      <c r="N800" s="1" t="s">
        <v>34</v>
      </c>
      <c r="O800" s="4" t="s">
        <v>35</v>
      </c>
      <c r="P800" s="4" t="s">
        <v>273</v>
      </c>
      <c r="Q800" s="4" t="s">
        <v>1639</v>
      </c>
      <c r="R800" s="4">
        <v>29203</v>
      </c>
      <c r="S800" s="2">
        <v>42077</v>
      </c>
      <c r="T800" s="2">
        <v>42079</v>
      </c>
      <c r="U800" s="6">
        <v>24.018000000000001</v>
      </c>
      <c r="V800" s="4">
        <v>3</v>
      </c>
      <c r="W800" s="4">
        <v>125.19</v>
      </c>
      <c r="X800" s="4">
        <v>90767</v>
      </c>
      <c r="Y800" s="4">
        <f>DataSheet!$E800-DataSheet!$D800</f>
        <v>45.980000000000004</v>
      </c>
      <c r="Z800" s="1" t="str">
        <f>_xlfn.IFS(Table_1[[#This Row],[Region]]="Central","Chris",Table_1[[#This Row],[Region]]="East","Erin",Table_1[[#This Row],[Region]]="South","Sam",Table_1[[#This Row],[Region]]="West","William")</f>
        <v>Sam</v>
      </c>
    </row>
    <row r="801" spans="1:26" ht="14.4" x14ac:dyDescent="0.3">
      <c r="A801" s="4">
        <v>373</v>
      </c>
      <c r="B801" s="3" t="s">
        <v>1640</v>
      </c>
      <c r="C801" s="4" t="s">
        <v>72</v>
      </c>
      <c r="D801" s="4">
        <v>0.02</v>
      </c>
      <c r="E801" s="8">
        <v>200.98</v>
      </c>
      <c r="F801" s="4">
        <v>55.96</v>
      </c>
      <c r="G801" s="1" t="s">
        <v>28</v>
      </c>
      <c r="H801" s="4" t="s">
        <v>29</v>
      </c>
      <c r="I801" s="4" t="s">
        <v>30</v>
      </c>
      <c r="J801" s="1" t="s">
        <v>119</v>
      </c>
      <c r="K801" s="4" t="s">
        <v>32</v>
      </c>
      <c r="L801" s="1" t="s">
        <v>1641</v>
      </c>
      <c r="M801" s="4">
        <v>0.75</v>
      </c>
      <c r="N801" s="1" t="s">
        <v>34</v>
      </c>
      <c r="O801" s="4" t="s">
        <v>54</v>
      </c>
      <c r="P801" s="4" t="s">
        <v>291</v>
      </c>
      <c r="Q801" s="4" t="s">
        <v>1165</v>
      </c>
      <c r="R801" s="4">
        <v>48234</v>
      </c>
      <c r="S801" s="2">
        <v>42077</v>
      </c>
      <c r="T801" s="2">
        <v>42079</v>
      </c>
      <c r="U801" s="6">
        <v>-163.63</v>
      </c>
      <c r="V801" s="4">
        <v>45</v>
      </c>
      <c r="W801" s="4">
        <v>9539.6</v>
      </c>
      <c r="X801" s="4">
        <v>24193</v>
      </c>
      <c r="Y801" s="4">
        <f>DataSheet!$E801-DataSheet!$D801</f>
        <v>200.95999999999998</v>
      </c>
      <c r="Z801" s="1" t="str">
        <f>_xlfn.IFS(Table_1[[#This Row],[Region]]="Central","Chris",Table_1[[#This Row],[Region]]="East","Erin",Table_1[[#This Row],[Region]]="South","Sam",Table_1[[#This Row],[Region]]="West","William")</f>
        <v>Chris</v>
      </c>
    </row>
    <row r="802" spans="1:26" ht="14.4" x14ac:dyDescent="0.3">
      <c r="A802" s="4">
        <v>373</v>
      </c>
      <c r="B802" s="3" t="s">
        <v>1640</v>
      </c>
      <c r="C802" s="4" t="s">
        <v>72</v>
      </c>
      <c r="D802" s="4">
        <v>0.02</v>
      </c>
      <c r="E802" s="8">
        <v>4.28</v>
      </c>
      <c r="F802" s="4">
        <v>5.17</v>
      </c>
      <c r="G802" s="1" t="s">
        <v>40</v>
      </c>
      <c r="H802" s="4" t="s">
        <v>29</v>
      </c>
      <c r="I802" s="4" t="s">
        <v>50</v>
      </c>
      <c r="J802" s="1" t="s">
        <v>90</v>
      </c>
      <c r="K802" s="4" t="s">
        <v>75</v>
      </c>
      <c r="L802" s="1" t="s">
        <v>1256</v>
      </c>
      <c r="M802" s="4">
        <v>0.4</v>
      </c>
      <c r="N802" s="1" t="s">
        <v>34</v>
      </c>
      <c r="O802" s="4" t="s">
        <v>54</v>
      </c>
      <c r="P802" s="4" t="s">
        <v>291</v>
      </c>
      <c r="Q802" s="4" t="s">
        <v>1165</v>
      </c>
      <c r="R802" s="4">
        <v>48234</v>
      </c>
      <c r="S802" s="2">
        <v>42077</v>
      </c>
      <c r="T802" s="2">
        <v>42078</v>
      </c>
      <c r="U802" s="6">
        <v>-63.87</v>
      </c>
      <c r="V802" s="4">
        <v>24</v>
      </c>
      <c r="W802" s="4">
        <v>109.86</v>
      </c>
      <c r="X802" s="4">
        <v>24193</v>
      </c>
      <c r="Y802" s="4">
        <f>DataSheet!$E802-DataSheet!$D802</f>
        <v>4.2600000000000007</v>
      </c>
      <c r="Z802" s="1" t="str">
        <f>_xlfn.IFS(Table_1[[#This Row],[Region]]="Central","Chris",Table_1[[#This Row],[Region]]="East","Erin",Table_1[[#This Row],[Region]]="South","Sam",Table_1[[#This Row],[Region]]="West","William")</f>
        <v>Chris</v>
      </c>
    </row>
    <row r="803" spans="1:26" ht="14.4" x14ac:dyDescent="0.3">
      <c r="A803" s="4">
        <v>373</v>
      </c>
      <c r="B803" s="3" t="s">
        <v>1640</v>
      </c>
      <c r="C803" s="4" t="s">
        <v>72</v>
      </c>
      <c r="D803" s="4">
        <v>0.04</v>
      </c>
      <c r="E803" s="8">
        <v>85.99</v>
      </c>
      <c r="F803" s="4">
        <v>0.99</v>
      </c>
      <c r="G803" s="1" t="s">
        <v>40</v>
      </c>
      <c r="H803" s="4" t="s">
        <v>29</v>
      </c>
      <c r="I803" s="4" t="s">
        <v>42</v>
      </c>
      <c r="J803" s="1" t="s">
        <v>137</v>
      </c>
      <c r="K803" s="4" t="s">
        <v>52</v>
      </c>
      <c r="L803" s="1" t="s">
        <v>1598</v>
      </c>
      <c r="M803" s="4">
        <v>0.85</v>
      </c>
      <c r="N803" s="1" t="s">
        <v>34</v>
      </c>
      <c r="O803" s="4" t="s">
        <v>54</v>
      </c>
      <c r="P803" s="4" t="s">
        <v>291</v>
      </c>
      <c r="Q803" s="4" t="s">
        <v>1165</v>
      </c>
      <c r="R803" s="4">
        <v>48234</v>
      </c>
      <c r="S803" s="2">
        <v>42077</v>
      </c>
      <c r="T803" s="2">
        <v>42079</v>
      </c>
      <c r="U803" s="6">
        <v>-175.17500000000001</v>
      </c>
      <c r="V803" s="4">
        <v>19</v>
      </c>
      <c r="W803" s="4">
        <v>1426.51</v>
      </c>
      <c r="X803" s="4">
        <v>24193</v>
      </c>
      <c r="Y803" s="4">
        <f>DataSheet!$E803-DataSheet!$D803</f>
        <v>85.949999999999989</v>
      </c>
      <c r="Z803" s="1" t="str">
        <f>_xlfn.IFS(Table_1[[#This Row],[Region]]="Central","Chris",Table_1[[#This Row],[Region]]="East","Erin",Table_1[[#This Row],[Region]]="South","Sam",Table_1[[#This Row],[Region]]="West","William")</f>
        <v>Chris</v>
      </c>
    </row>
    <row r="804" spans="1:26" ht="14.4" x14ac:dyDescent="0.3">
      <c r="A804" s="4">
        <v>375</v>
      </c>
      <c r="B804" s="3" t="s">
        <v>1642</v>
      </c>
      <c r="C804" s="4" t="s">
        <v>72</v>
      </c>
      <c r="D804" s="4">
        <v>0.02</v>
      </c>
      <c r="E804" s="8">
        <v>200.98</v>
      </c>
      <c r="F804" s="4">
        <v>55.96</v>
      </c>
      <c r="G804" s="1" t="s">
        <v>28</v>
      </c>
      <c r="H804" s="4" t="s">
        <v>29</v>
      </c>
      <c r="I804" s="4" t="s">
        <v>30</v>
      </c>
      <c r="J804" s="1" t="s">
        <v>119</v>
      </c>
      <c r="K804" s="4" t="s">
        <v>32</v>
      </c>
      <c r="L804" s="1" t="s">
        <v>1641</v>
      </c>
      <c r="M804" s="4">
        <v>0.75</v>
      </c>
      <c r="N804" s="1" t="s">
        <v>34</v>
      </c>
      <c r="O804" s="4" t="s">
        <v>35</v>
      </c>
      <c r="P804" s="4" t="s">
        <v>402</v>
      </c>
      <c r="Q804" s="4" t="s">
        <v>1643</v>
      </c>
      <c r="R804" s="4">
        <v>37814</v>
      </c>
      <c r="S804" s="2">
        <v>42077</v>
      </c>
      <c r="T804" s="2">
        <v>42079</v>
      </c>
      <c r="U804" s="6">
        <v>-224.9478</v>
      </c>
      <c r="V804" s="4">
        <v>11</v>
      </c>
      <c r="W804" s="4">
        <v>2331.9</v>
      </c>
      <c r="X804" s="4">
        <v>90917</v>
      </c>
      <c r="Y804" s="4">
        <f>DataSheet!$E804-DataSheet!$D804</f>
        <v>200.95999999999998</v>
      </c>
      <c r="Z804" s="1" t="str">
        <f>_xlfn.IFS(Table_1[[#This Row],[Region]]="Central","Chris",Table_1[[#This Row],[Region]]="East","Erin",Table_1[[#This Row],[Region]]="South","Sam",Table_1[[#This Row],[Region]]="West","William")</f>
        <v>Sam</v>
      </c>
    </row>
    <row r="805" spans="1:26" ht="14.4" x14ac:dyDescent="0.3">
      <c r="A805" s="4">
        <v>375</v>
      </c>
      <c r="B805" s="3" t="s">
        <v>1642</v>
      </c>
      <c r="C805" s="4" t="s">
        <v>72</v>
      </c>
      <c r="D805" s="4">
        <v>0.02</v>
      </c>
      <c r="E805" s="8">
        <v>4.28</v>
      </c>
      <c r="F805" s="4">
        <v>5.17</v>
      </c>
      <c r="G805" s="1" t="s">
        <v>40</v>
      </c>
      <c r="H805" s="4" t="s">
        <v>29</v>
      </c>
      <c r="I805" s="4" t="s">
        <v>50</v>
      </c>
      <c r="J805" s="1" t="s">
        <v>90</v>
      </c>
      <c r="K805" s="4" t="s">
        <v>75</v>
      </c>
      <c r="L805" s="1" t="s">
        <v>1256</v>
      </c>
      <c r="M805" s="4">
        <v>0.4</v>
      </c>
      <c r="N805" s="1" t="s">
        <v>34</v>
      </c>
      <c r="O805" s="4" t="s">
        <v>35</v>
      </c>
      <c r="P805" s="4" t="s">
        <v>402</v>
      </c>
      <c r="Q805" s="4" t="s">
        <v>1643</v>
      </c>
      <c r="R805" s="4">
        <v>37814</v>
      </c>
      <c r="S805" s="2">
        <v>42077</v>
      </c>
      <c r="T805" s="2">
        <v>42078</v>
      </c>
      <c r="U805" s="6">
        <v>196.8</v>
      </c>
      <c r="V805" s="4">
        <v>6</v>
      </c>
      <c r="W805" s="4">
        <v>27.47</v>
      </c>
      <c r="X805" s="4">
        <v>90917</v>
      </c>
      <c r="Y805" s="4">
        <f>DataSheet!$E805-DataSheet!$D805</f>
        <v>4.2600000000000007</v>
      </c>
      <c r="Z805" s="1" t="str">
        <f>_xlfn.IFS(Table_1[[#This Row],[Region]]="Central","Chris",Table_1[[#This Row],[Region]]="East","Erin",Table_1[[#This Row],[Region]]="South","Sam",Table_1[[#This Row],[Region]]="West","William")</f>
        <v>Sam</v>
      </c>
    </row>
    <row r="806" spans="1:26" ht="14.4" x14ac:dyDescent="0.3">
      <c r="A806" s="4">
        <v>1682</v>
      </c>
      <c r="B806" s="3" t="s">
        <v>1188</v>
      </c>
      <c r="C806" s="4" t="s">
        <v>72</v>
      </c>
      <c r="D806" s="4">
        <v>0.08</v>
      </c>
      <c r="E806" s="8">
        <v>4.9800000000000004</v>
      </c>
      <c r="F806" s="4">
        <v>4.7</v>
      </c>
      <c r="G806" s="1" t="s">
        <v>40</v>
      </c>
      <c r="H806" s="4" t="s">
        <v>41</v>
      </c>
      <c r="I806" s="4" t="s">
        <v>50</v>
      </c>
      <c r="J806" s="1" t="s">
        <v>90</v>
      </c>
      <c r="K806" s="4" t="s">
        <v>75</v>
      </c>
      <c r="L806" s="1" t="s">
        <v>1336</v>
      </c>
      <c r="M806" s="4">
        <v>0.38</v>
      </c>
      <c r="N806" s="1" t="s">
        <v>34</v>
      </c>
      <c r="O806" s="4" t="s">
        <v>54</v>
      </c>
      <c r="P806" s="4" t="s">
        <v>105</v>
      </c>
      <c r="Q806" s="4" t="s">
        <v>535</v>
      </c>
      <c r="R806" s="4">
        <v>60611</v>
      </c>
      <c r="S806" s="2">
        <v>42077</v>
      </c>
      <c r="T806" s="2">
        <v>42078</v>
      </c>
      <c r="U806" s="6">
        <v>-56.35</v>
      </c>
      <c r="V806" s="4">
        <v>47</v>
      </c>
      <c r="W806" s="4">
        <v>225.98</v>
      </c>
      <c r="X806" s="4">
        <v>38080</v>
      </c>
      <c r="Y806" s="4">
        <f>DataSheet!$E806-DataSheet!$D806</f>
        <v>4.9000000000000004</v>
      </c>
      <c r="Z806" s="1" t="str">
        <f>_xlfn.IFS(Table_1[[#This Row],[Region]]="Central","Chris",Table_1[[#This Row],[Region]]="East","Erin",Table_1[[#This Row],[Region]]="South","Sam",Table_1[[#This Row],[Region]]="West","William")</f>
        <v>Chris</v>
      </c>
    </row>
    <row r="807" spans="1:26" ht="14.4" x14ac:dyDescent="0.3">
      <c r="A807" s="4">
        <v>1683</v>
      </c>
      <c r="B807" s="3" t="s">
        <v>1189</v>
      </c>
      <c r="C807" s="4" t="s">
        <v>72</v>
      </c>
      <c r="D807" s="4">
        <v>0.08</v>
      </c>
      <c r="E807" s="8">
        <v>4.9800000000000004</v>
      </c>
      <c r="F807" s="4">
        <v>4.7</v>
      </c>
      <c r="G807" s="1" t="s">
        <v>40</v>
      </c>
      <c r="H807" s="4" t="s">
        <v>41</v>
      </c>
      <c r="I807" s="4" t="s">
        <v>50</v>
      </c>
      <c r="J807" s="1" t="s">
        <v>90</v>
      </c>
      <c r="K807" s="4" t="s">
        <v>75</v>
      </c>
      <c r="L807" s="1" t="s">
        <v>1336</v>
      </c>
      <c r="M807" s="4">
        <v>0.38</v>
      </c>
      <c r="N807" s="1" t="s">
        <v>34</v>
      </c>
      <c r="O807" s="4" t="s">
        <v>54</v>
      </c>
      <c r="P807" s="4" t="s">
        <v>189</v>
      </c>
      <c r="Q807" s="4" t="s">
        <v>1190</v>
      </c>
      <c r="R807" s="4">
        <v>77301</v>
      </c>
      <c r="S807" s="2">
        <v>42077</v>
      </c>
      <c r="T807" s="2">
        <v>42078</v>
      </c>
      <c r="U807" s="6">
        <v>-56.35</v>
      </c>
      <c r="V807" s="4">
        <v>12</v>
      </c>
      <c r="W807" s="4">
        <v>57.7</v>
      </c>
      <c r="X807" s="4">
        <v>90613</v>
      </c>
      <c r="Y807" s="4">
        <f>DataSheet!$E807-DataSheet!$D807</f>
        <v>4.9000000000000004</v>
      </c>
      <c r="Z807" s="1" t="str">
        <f>_xlfn.IFS(Table_1[[#This Row],[Region]]="Central","Chris",Table_1[[#This Row],[Region]]="East","Erin",Table_1[[#This Row],[Region]]="South","Sam",Table_1[[#This Row],[Region]]="West","William")</f>
        <v>Chris</v>
      </c>
    </row>
    <row r="808" spans="1:26" ht="14.4" x14ac:dyDescent="0.3">
      <c r="A808" s="4">
        <v>3177</v>
      </c>
      <c r="B808" s="3" t="s">
        <v>1644</v>
      </c>
      <c r="C808" s="4" t="s">
        <v>72</v>
      </c>
      <c r="D808" s="4">
        <v>0.1</v>
      </c>
      <c r="E808" s="8">
        <v>62.18</v>
      </c>
      <c r="F808" s="4">
        <v>10.84</v>
      </c>
      <c r="G808" s="1" t="s">
        <v>40</v>
      </c>
      <c r="H808" s="4" t="s">
        <v>41</v>
      </c>
      <c r="I808" s="4" t="s">
        <v>30</v>
      </c>
      <c r="J808" s="1" t="s">
        <v>128</v>
      </c>
      <c r="K808" s="4" t="s">
        <v>146</v>
      </c>
      <c r="L808" s="1" t="s">
        <v>1233</v>
      </c>
      <c r="M808" s="4">
        <v>0.63</v>
      </c>
      <c r="N808" s="1" t="s">
        <v>34</v>
      </c>
      <c r="O808" s="4" t="s">
        <v>35</v>
      </c>
      <c r="P808" s="4" t="s">
        <v>125</v>
      </c>
      <c r="Q808" s="4" t="s">
        <v>1645</v>
      </c>
      <c r="R808" s="4">
        <v>33458</v>
      </c>
      <c r="S808" s="2">
        <v>42077</v>
      </c>
      <c r="T808" s="2">
        <v>42079</v>
      </c>
      <c r="U808" s="6">
        <v>-29.666</v>
      </c>
      <c r="V808" s="4">
        <v>9</v>
      </c>
      <c r="W808" s="4">
        <v>511.57</v>
      </c>
      <c r="X808" s="4">
        <v>90818</v>
      </c>
      <c r="Y808" s="4">
        <f>DataSheet!$E808-DataSheet!$D808</f>
        <v>62.08</v>
      </c>
      <c r="Z808" s="1" t="str">
        <f>_xlfn.IFS(Table_1[[#This Row],[Region]]="Central","Chris",Table_1[[#This Row],[Region]]="East","Erin",Table_1[[#This Row],[Region]]="South","Sam",Table_1[[#This Row],[Region]]="West","William")</f>
        <v>Sam</v>
      </c>
    </row>
    <row r="809" spans="1:26" ht="14.4" x14ac:dyDescent="0.3">
      <c r="A809" s="4">
        <v>594</v>
      </c>
      <c r="B809" s="3" t="s">
        <v>1646</v>
      </c>
      <c r="C809" s="4" t="s">
        <v>27</v>
      </c>
      <c r="D809" s="4">
        <v>0.09</v>
      </c>
      <c r="E809" s="8">
        <v>13.79</v>
      </c>
      <c r="F809" s="4">
        <v>8.7799999999999994</v>
      </c>
      <c r="G809" s="1" t="s">
        <v>40</v>
      </c>
      <c r="H809" s="4" t="s">
        <v>41</v>
      </c>
      <c r="I809" s="4" t="s">
        <v>30</v>
      </c>
      <c r="J809" s="1" t="s">
        <v>128</v>
      </c>
      <c r="K809" s="4" t="s">
        <v>75</v>
      </c>
      <c r="L809" s="1" t="s">
        <v>1328</v>
      </c>
      <c r="M809" s="4">
        <v>0.43</v>
      </c>
      <c r="N809" s="1" t="s">
        <v>34</v>
      </c>
      <c r="O809" s="4" t="s">
        <v>54</v>
      </c>
      <c r="P809" s="4" t="s">
        <v>55</v>
      </c>
      <c r="Q809" s="4" t="s">
        <v>1647</v>
      </c>
      <c r="R809" s="4">
        <v>46016</v>
      </c>
      <c r="S809" s="2">
        <v>42078</v>
      </c>
      <c r="T809" s="2">
        <v>42080</v>
      </c>
      <c r="U809" s="6">
        <v>-22.12</v>
      </c>
      <c r="V809" s="4">
        <v>1</v>
      </c>
      <c r="W809" s="4">
        <v>17.440000000000001</v>
      </c>
      <c r="X809" s="4">
        <v>86309</v>
      </c>
      <c r="Y809" s="4">
        <f>DataSheet!$E809-DataSheet!$D809</f>
        <v>13.7</v>
      </c>
      <c r="Z809" s="1" t="str">
        <f>_xlfn.IFS(Table_1[[#This Row],[Region]]="Central","Chris",Table_1[[#This Row],[Region]]="East","Erin",Table_1[[#This Row],[Region]]="South","Sam",Table_1[[#This Row],[Region]]="West","William")</f>
        <v>Chris</v>
      </c>
    </row>
    <row r="810" spans="1:26" ht="14.4" x14ac:dyDescent="0.3">
      <c r="A810" s="4">
        <v>83</v>
      </c>
      <c r="B810" s="3" t="s">
        <v>1648</v>
      </c>
      <c r="C810" s="4" t="s">
        <v>39</v>
      </c>
      <c r="D810" s="4">
        <v>0.04</v>
      </c>
      <c r="E810" s="8">
        <v>296.18</v>
      </c>
      <c r="F810" s="4">
        <v>54.12</v>
      </c>
      <c r="G810" s="1" t="s">
        <v>28</v>
      </c>
      <c r="H810" s="4" t="s">
        <v>96</v>
      </c>
      <c r="I810" s="4" t="s">
        <v>30</v>
      </c>
      <c r="J810" s="1" t="s">
        <v>31</v>
      </c>
      <c r="K810" s="4" t="s">
        <v>32</v>
      </c>
      <c r="L810" s="1" t="s">
        <v>1081</v>
      </c>
      <c r="M810" s="4">
        <v>0.76</v>
      </c>
      <c r="N810" s="1" t="s">
        <v>34</v>
      </c>
      <c r="O810" s="4" t="s">
        <v>113</v>
      </c>
      <c r="P810" s="4" t="s">
        <v>319</v>
      </c>
      <c r="Q810" s="4" t="s">
        <v>999</v>
      </c>
      <c r="R810" s="4">
        <v>44708</v>
      </c>
      <c r="S810" s="2">
        <v>42078</v>
      </c>
      <c r="T810" s="2">
        <v>42078</v>
      </c>
      <c r="U810" s="6">
        <v>-715.77820599999995</v>
      </c>
      <c r="V810" s="4">
        <v>6</v>
      </c>
      <c r="W810" s="4">
        <v>1821.89</v>
      </c>
      <c r="X810" s="4">
        <v>87365</v>
      </c>
      <c r="Y810" s="4">
        <f>DataSheet!$E810-DataSheet!$D810</f>
        <v>296.14</v>
      </c>
      <c r="Z810" s="1" t="str">
        <f>_xlfn.IFS(Table_1[[#This Row],[Region]]="Central","Chris",Table_1[[#This Row],[Region]]="East","Erin",Table_1[[#This Row],[Region]]="South","Sam",Table_1[[#This Row],[Region]]="West","William")</f>
        <v>Erin</v>
      </c>
    </row>
    <row r="811" spans="1:26" ht="14.4" x14ac:dyDescent="0.3">
      <c r="A811" s="4">
        <v>1123</v>
      </c>
      <c r="B811" s="3" t="s">
        <v>1649</v>
      </c>
      <c r="C811" s="4" t="s">
        <v>39</v>
      </c>
      <c r="D811" s="4">
        <v>0.03</v>
      </c>
      <c r="E811" s="8">
        <v>7.3</v>
      </c>
      <c r="F811" s="4">
        <v>7.72</v>
      </c>
      <c r="G811" s="1" t="s">
        <v>40</v>
      </c>
      <c r="H811" s="4" t="s">
        <v>29</v>
      </c>
      <c r="I811" s="4" t="s">
        <v>50</v>
      </c>
      <c r="J811" s="1" t="s">
        <v>74</v>
      </c>
      <c r="K811" s="4" t="s">
        <v>75</v>
      </c>
      <c r="L811" s="1" t="s">
        <v>1650</v>
      </c>
      <c r="M811" s="4">
        <v>0.38</v>
      </c>
      <c r="N811" s="1" t="s">
        <v>34</v>
      </c>
      <c r="O811" s="4" t="s">
        <v>61</v>
      </c>
      <c r="P811" s="4" t="s">
        <v>92</v>
      </c>
      <c r="Q811" s="4" t="s">
        <v>1651</v>
      </c>
      <c r="R811" s="4">
        <v>95661</v>
      </c>
      <c r="S811" s="2">
        <v>42078</v>
      </c>
      <c r="T811" s="2">
        <v>42081</v>
      </c>
      <c r="U811" s="6">
        <v>-127.05200000000001</v>
      </c>
      <c r="V811" s="4">
        <v>14</v>
      </c>
      <c r="W811" s="4">
        <v>103.61</v>
      </c>
      <c r="X811" s="4">
        <v>87015</v>
      </c>
      <c r="Y811" s="4">
        <f>DataSheet!$E811-DataSheet!$D811</f>
        <v>7.27</v>
      </c>
      <c r="Z811" s="1" t="str">
        <f>_xlfn.IFS(Table_1[[#This Row],[Region]]="Central","Chris",Table_1[[#This Row],[Region]]="East","Erin",Table_1[[#This Row],[Region]]="South","Sam",Table_1[[#This Row],[Region]]="West","William")</f>
        <v>William</v>
      </c>
    </row>
    <row r="812" spans="1:26" ht="14.4" x14ac:dyDescent="0.3">
      <c r="A812" s="4">
        <v>2426</v>
      </c>
      <c r="B812" s="3" t="s">
        <v>1652</v>
      </c>
      <c r="C812" s="4" t="s">
        <v>39</v>
      </c>
      <c r="D812" s="4">
        <v>0.08</v>
      </c>
      <c r="E812" s="8">
        <v>30.93</v>
      </c>
      <c r="F812" s="4">
        <v>3.92</v>
      </c>
      <c r="G812" s="1" t="s">
        <v>40</v>
      </c>
      <c r="H812" s="4" t="s">
        <v>29</v>
      </c>
      <c r="I812" s="4" t="s">
        <v>30</v>
      </c>
      <c r="J812" s="1" t="s">
        <v>128</v>
      </c>
      <c r="K812" s="4" t="s">
        <v>44</v>
      </c>
      <c r="L812" s="1" t="s">
        <v>1653</v>
      </c>
      <c r="M812" s="4">
        <v>0.44</v>
      </c>
      <c r="N812" s="1" t="s">
        <v>34</v>
      </c>
      <c r="O812" s="4" t="s">
        <v>54</v>
      </c>
      <c r="P812" s="4" t="s">
        <v>189</v>
      </c>
      <c r="Q812" s="4" t="s">
        <v>1654</v>
      </c>
      <c r="R812" s="4">
        <v>75061</v>
      </c>
      <c r="S812" s="2">
        <v>42078</v>
      </c>
      <c r="T812" s="2">
        <v>42079</v>
      </c>
      <c r="U812" s="6">
        <v>63.059100000000001</v>
      </c>
      <c r="V812" s="4">
        <v>3</v>
      </c>
      <c r="W812" s="4">
        <v>91.39</v>
      </c>
      <c r="X812" s="4">
        <v>90859</v>
      </c>
      <c r="Y812" s="4">
        <f>DataSheet!$E812-DataSheet!$D812</f>
        <v>30.85</v>
      </c>
      <c r="Z812" s="1" t="str">
        <f>_xlfn.IFS(Table_1[[#This Row],[Region]]="Central","Chris",Table_1[[#This Row],[Region]]="East","Erin",Table_1[[#This Row],[Region]]="South","Sam",Table_1[[#This Row],[Region]]="West","William")</f>
        <v>Chris</v>
      </c>
    </row>
    <row r="813" spans="1:26" ht="14.4" x14ac:dyDescent="0.3">
      <c r="A813" s="4">
        <v>724</v>
      </c>
      <c r="B813" s="3" t="s">
        <v>1655</v>
      </c>
      <c r="C813" s="4" t="s">
        <v>118</v>
      </c>
      <c r="D813" s="4">
        <v>0.09</v>
      </c>
      <c r="E813" s="8">
        <v>125.99</v>
      </c>
      <c r="F813" s="4">
        <v>8.99</v>
      </c>
      <c r="G813" s="1" t="s">
        <v>40</v>
      </c>
      <c r="H813" s="4" t="s">
        <v>41</v>
      </c>
      <c r="I813" s="4" t="s">
        <v>42</v>
      </c>
      <c r="J813" s="1" t="s">
        <v>137</v>
      </c>
      <c r="K813" s="4" t="s">
        <v>75</v>
      </c>
      <c r="L813" s="1" t="s">
        <v>1656</v>
      </c>
      <c r="M813" s="4">
        <v>0.55000000000000004</v>
      </c>
      <c r="N813" s="1" t="s">
        <v>34</v>
      </c>
      <c r="O813" s="4" t="s">
        <v>113</v>
      </c>
      <c r="P813" s="4" t="s">
        <v>250</v>
      </c>
      <c r="Q813" s="4" t="s">
        <v>1657</v>
      </c>
      <c r="R813" s="4">
        <v>6614</v>
      </c>
      <c r="S813" s="2">
        <v>42078</v>
      </c>
      <c r="T813" s="2">
        <v>42079</v>
      </c>
      <c r="U813" s="6">
        <v>-605.37400000000002</v>
      </c>
      <c r="V813" s="4">
        <v>1</v>
      </c>
      <c r="W813" s="4">
        <v>100.38</v>
      </c>
      <c r="X813" s="4">
        <v>90359</v>
      </c>
      <c r="Y813" s="4">
        <f>DataSheet!$E813-DataSheet!$D813</f>
        <v>125.89999999999999</v>
      </c>
      <c r="Z813" s="1" t="str">
        <f>_xlfn.IFS(Table_1[[#This Row],[Region]]="Central","Chris",Table_1[[#This Row],[Region]]="East","Erin",Table_1[[#This Row],[Region]]="South","Sam",Table_1[[#This Row],[Region]]="West","William")</f>
        <v>Erin</v>
      </c>
    </row>
    <row r="814" spans="1:26" ht="14.4" x14ac:dyDescent="0.3">
      <c r="A814" s="4">
        <v>727</v>
      </c>
      <c r="B814" s="3" t="s">
        <v>1658</v>
      </c>
      <c r="C814" s="4" t="s">
        <v>118</v>
      </c>
      <c r="D814" s="4">
        <v>0.1</v>
      </c>
      <c r="E814" s="8">
        <v>17.98</v>
      </c>
      <c r="F814" s="4">
        <v>4</v>
      </c>
      <c r="G814" s="1" t="s">
        <v>40</v>
      </c>
      <c r="H814" s="4" t="s">
        <v>41</v>
      </c>
      <c r="I814" s="4" t="s">
        <v>42</v>
      </c>
      <c r="J814" s="1" t="s">
        <v>43</v>
      </c>
      <c r="K814" s="4" t="s">
        <v>75</v>
      </c>
      <c r="L814" s="1" t="s">
        <v>1659</v>
      </c>
      <c r="M814" s="4">
        <v>0.79</v>
      </c>
      <c r="N814" s="1" t="s">
        <v>34</v>
      </c>
      <c r="O814" s="4" t="s">
        <v>113</v>
      </c>
      <c r="P814" s="4" t="s">
        <v>333</v>
      </c>
      <c r="Q814" s="4" t="s">
        <v>1660</v>
      </c>
      <c r="R814" s="4">
        <v>4240</v>
      </c>
      <c r="S814" s="2">
        <v>42078</v>
      </c>
      <c r="T814" s="2">
        <v>42079</v>
      </c>
      <c r="U814" s="6">
        <v>-99.55</v>
      </c>
      <c r="V814" s="4">
        <v>4</v>
      </c>
      <c r="W814" s="4">
        <v>66.319999999999993</v>
      </c>
      <c r="X814" s="4">
        <v>90359</v>
      </c>
      <c r="Y814" s="4">
        <f>DataSheet!$E814-DataSheet!$D814</f>
        <v>17.88</v>
      </c>
      <c r="Z814" s="1" t="str">
        <f>_xlfn.IFS(Table_1[[#This Row],[Region]]="Central","Chris",Table_1[[#This Row],[Region]]="East","Erin",Table_1[[#This Row],[Region]]="South","Sam",Table_1[[#This Row],[Region]]="West","William")</f>
        <v>Erin</v>
      </c>
    </row>
    <row r="815" spans="1:26" ht="14.4" x14ac:dyDescent="0.3">
      <c r="A815" s="4">
        <v>2356</v>
      </c>
      <c r="B815" s="3" t="s">
        <v>1661</v>
      </c>
      <c r="C815" s="4" t="s">
        <v>118</v>
      </c>
      <c r="D815" s="4">
        <v>0</v>
      </c>
      <c r="E815" s="8">
        <v>29.34</v>
      </c>
      <c r="F815" s="4">
        <v>7.87</v>
      </c>
      <c r="G815" s="1" t="s">
        <v>40</v>
      </c>
      <c r="H815" s="4" t="s">
        <v>41</v>
      </c>
      <c r="I815" s="4" t="s">
        <v>30</v>
      </c>
      <c r="J815" s="1" t="s">
        <v>128</v>
      </c>
      <c r="K815" s="4" t="s">
        <v>75</v>
      </c>
      <c r="L815" s="1" t="s">
        <v>1662</v>
      </c>
      <c r="M815" s="4">
        <v>0.54</v>
      </c>
      <c r="N815" s="1" t="s">
        <v>34</v>
      </c>
      <c r="O815" s="4" t="s">
        <v>61</v>
      </c>
      <c r="P815" s="4" t="s">
        <v>1062</v>
      </c>
      <c r="Q815" s="4" t="s">
        <v>1663</v>
      </c>
      <c r="R815" s="4">
        <v>82901</v>
      </c>
      <c r="S815" s="2">
        <v>42078</v>
      </c>
      <c r="T815" s="2">
        <v>42080</v>
      </c>
      <c r="U815" s="6">
        <v>385.37</v>
      </c>
      <c r="V815" s="4">
        <v>22</v>
      </c>
      <c r="W815" s="4">
        <v>668.38</v>
      </c>
      <c r="X815" s="4">
        <v>91305</v>
      </c>
      <c r="Y815" s="4">
        <f>DataSheet!$E815-DataSheet!$D815</f>
        <v>29.34</v>
      </c>
      <c r="Z815" s="1" t="str">
        <f>_xlfn.IFS(Table_1[[#This Row],[Region]]="Central","Chris",Table_1[[#This Row],[Region]]="East","Erin",Table_1[[#This Row],[Region]]="South","Sam",Table_1[[#This Row],[Region]]="West","William")</f>
        <v>William</v>
      </c>
    </row>
    <row r="816" spans="1:26" ht="14.4" x14ac:dyDescent="0.3">
      <c r="A816" s="4">
        <v>2372</v>
      </c>
      <c r="B816" s="3" t="s">
        <v>1664</v>
      </c>
      <c r="C816" s="4" t="s">
        <v>118</v>
      </c>
      <c r="D816" s="4">
        <v>0.01</v>
      </c>
      <c r="E816" s="8">
        <v>1.76</v>
      </c>
      <c r="F816" s="4">
        <v>0.7</v>
      </c>
      <c r="G816" s="1" t="s">
        <v>40</v>
      </c>
      <c r="H816" s="4" t="s">
        <v>96</v>
      </c>
      <c r="I816" s="4" t="s">
        <v>50</v>
      </c>
      <c r="J816" s="1" t="s">
        <v>51</v>
      </c>
      <c r="K816" s="4" t="s">
        <v>52</v>
      </c>
      <c r="L816" s="1" t="s">
        <v>1665</v>
      </c>
      <c r="M816" s="4">
        <v>0.56000000000000005</v>
      </c>
      <c r="N816" s="1" t="s">
        <v>34</v>
      </c>
      <c r="O816" s="4" t="s">
        <v>54</v>
      </c>
      <c r="P816" s="4" t="s">
        <v>86</v>
      </c>
      <c r="Q816" s="4" t="s">
        <v>1666</v>
      </c>
      <c r="R816" s="4">
        <v>55803</v>
      </c>
      <c r="S816" s="2">
        <v>42078</v>
      </c>
      <c r="T816" s="2">
        <v>42079</v>
      </c>
      <c r="U816" s="6">
        <v>-1.56</v>
      </c>
      <c r="V816" s="4">
        <v>4</v>
      </c>
      <c r="W816" s="4">
        <v>7.2</v>
      </c>
      <c r="X816" s="4">
        <v>90714</v>
      </c>
      <c r="Y816" s="4">
        <f>DataSheet!$E816-DataSheet!$D816</f>
        <v>1.75</v>
      </c>
      <c r="Z816" s="1" t="str">
        <f>_xlfn.IFS(Table_1[[#This Row],[Region]]="Central","Chris",Table_1[[#This Row],[Region]]="East","Erin",Table_1[[#This Row],[Region]]="South","Sam",Table_1[[#This Row],[Region]]="West","William")</f>
        <v>Chris</v>
      </c>
    </row>
    <row r="817" spans="1:26" ht="14.4" x14ac:dyDescent="0.3">
      <c r="A817" s="4">
        <v>871</v>
      </c>
      <c r="B817" s="3" t="s">
        <v>1667</v>
      </c>
      <c r="C817" s="4" t="s">
        <v>72</v>
      </c>
      <c r="D817" s="4">
        <v>0.03</v>
      </c>
      <c r="E817" s="8">
        <v>14.2</v>
      </c>
      <c r="F817" s="4">
        <v>5.3</v>
      </c>
      <c r="G817" s="1" t="s">
        <v>40</v>
      </c>
      <c r="H817" s="4" t="s">
        <v>73</v>
      </c>
      <c r="I817" s="4" t="s">
        <v>30</v>
      </c>
      <c r="J817" s="1" t="s">
        <v>128</v>
      </c>
      <c r="K817" s="4" t="s">
        <v>52</v>
      </c>
      <c r="L817" s="1" t="s">
        <v>290</v>
      </c>
      <c r="M817" s="4">
        <v>0.46</v>
      </c>
      <c r="N817" s="1" t="s">
        <v>34</v>
      </c>
      <c r="O817" s="4" t="s">
        <v>61</v>
      </c>
      <c r="P817" s="4" t="s">
        <v>298</v>
      </c>
      <c r="Q817" s="4" t="s">
        <v>1668</v>
      </c>
      <c r="R817" s="4">
        <v>89502</v>
      </c>
      <c r="S817" s="2">
        <v>42078</v>
      </c>
      <c r="T817" s="2">
        <v>42080</v>
      </c>
      <c r="U817" s="6">
        <v>21.555599999999998</v>
      </c>
      <c r="V817" s="4">
        <v>2</v>
      </c>
      <c r="W817" s="4">
        <v>31.24</v>
      </c>
      <c r="X817" s="4">
        <v>90577</v>
      </c>
      <c r="Y817" s="4">
        <f>DataSheet!$E817-DataSheet!$D817</f>
        <v>14.17</v>
      </c>
      <c r="Z817" s="1" t="str">
        <f>_xlfn.IFS(Table_1[[#This Row],[Region]]="Central","Chris",Table_1[[#This Row],[Region]]="East","Erin",Table_1[[#This Row],[Region]]="South","Sam",Table_1[[#This Row],[Region]]="West","William")</f>
        <v>William</v>
      </c>
    </row>
    <row r="818" spans="1:26" ht="14.4" x14ac:dyDescent="0.3">
      <c r="A818" s="4">
        <v>1646</v>
      </c>
      <c r="B818" s="3" t="s">
        <v>1669</v>
      </c>
      <c r="C818" s="4" t="s">
        <v>72</v>
      </c>
      <c r="D818" s="4">
        <v>0.06</v>
      </c>
      <c r="E818" s="8">
        <v>3.29</v>
      </c>
      <c r="F818" s="4">
        <v>1.35</v>
      </c>
      <c r="G818" s="1" t="s">
        <v>40</v>
      </c>
      <c r="H818" s="4" t="s">
        <v>29</v>
      </c>
      <c r="I818" s="4" t="s">
        <v>50</v>
      </c>
      <c r="J818" s="1" t="s">
        <v>178</v>
      </c>
      <c r="K818" s="4" t="s">
        <v>52</v>
      </c>
      <c r="L818" s="1" t="s">
        <v>1670</v>
      </c>
      <c r="M818" s="4">
        <v>0.4</v>
      </c>
      <c r="N818" s="1" t="s">
        <v>34</v>
      </c>
      <c r="O818" s="4" t="s">
        <v>113</v>
      </c>
      <c r="P818" s="4" t="s">
        <v>114</v>
      </c>
      <c r="Q818" s="4" t="s">
        <v>1671</v>
      </c>
      <c r="R818" s="4">
        <v>11714</v>
      </c>
      <c r="S818" s="2">
        <v>42078</v>
      </c>
      <c r="T818" s="2">
        <v>42080</v>
      </c>
      <c r="U818" s="6">
        <v>8.5299999999999994</v>
      </c>
      <c r="V818" s="4">
        <v>11</v>
      </c>
      <c r="W818" s="4">
        <v>35.97</v>
      </c>
      <c r="X818" s="4">
        <v>90932</v>
      </c>
      <c r="Y818" s="4">
        <f>DataSheet!$E818-DataSheet!$D818</f>
        <v>3.23</v>
      </c>
      <c r="Z818" s="1" t="str">
        <f>_xlfn.IFS(Table_1[[#This Row],[Region]]="Central","Chris",Table_1[[#This Row],[Region]]="East","Erin",Table_1[[#This Row],[Region]]="South","Sam",Table_1[[#This Row],[Region]]="West","William")</f>
        <v>Erin</v>
      </c>
    </row>
    <row r="819" spans="1:26" ht="14.4" x14ac:dyDescent="0.3">
      <c r="A819" s="4">
        <v>853</v>
      </c>
      <c r="B819" s="3" t="s">
        <v>1672</v>
      </c>
      <c r="C819" s="4" t="s">
        <v>39</v>
      </c>
      <c r="D819" s="4">
        <v>0.05</v>
      </c>
      <c r="E819" s="8">
        <v>4.24</v>
      </c>
      <c r="F819" s="4">
        <v>5.41</v>
      </c>
      <c r="G819" s="1" t="s">
        <v>40</v>
      </c>
      <c r="H819" s="4" t="s">
        <v>29</v>
      </c>
      <c r="I819" s="4" t="s">
        <v>50</v>
      </c>
      <c r="J819" s="1" t="s">
        <v>74</v>
      </c>
      <c r="K819" s="4" t="s">
        <v>75</v>
      </c>
      <c r="L819" s="1" t="s">
        <v>1673</v>
      </c>
      <c r="M819" s="4">
        <v>0.35</v>
      </c>
      <c r="N819" s="1" t="s">
        <v>34</v>
      </c>
      <c r="O819" s="4" t="s">
        <v>61</v>
      </c>
      <c r="P819" s="4" t="s">
        <v>92</v>
      </c>
      <c r="Q819" s="4" t="s">
        <v>1674</v>
      </c>
      <c r="R819" s="4">
        <v>92345</v>
      </c>
      <c r="S819" s="2">
        <v>42079</v>
      </c>
      <c r="T819" s="2">
        <v>42081</v>
      </c>
      <c r="U819" s="6">
        <v>-89.216999999999999</v>
      </c>
      <c r="V819" s="4">
        <v>12</v>
      </c>
      <c r="W819" s="4">
        <v>50.83</v>
      </c>
      <c r="X819" s="4">
        <v>88570</v>
      </c>
      <c r="Y819" s="4">
        <f>DataSheet!$E819-DataSheet!$D819</f>
        <v>4.1900000000000004</v>
      </c>
      <c r="Z819" s="1" t="str">
        <f>_xlfn.IFS(Table_1[[#This Row],[Region]]="Central","Chris",Table_1[[#This Row],[Region]]="East","Erin",Table_1[[#This Row],[Region]]="South","Sam",Table_1[[#This Row],[Region]]="West","William")</f>
        <v>William</v>
      </c>
    </row>
    <row r="820" spans="1:26" ht="14.4" x14ac:dyDescent="0.3">
      <c r="A820" s="4">
        <v>2272</v>
      </c>
      <c r="B820" s="3" t="s">
        <v>1675</v>
      </c>
      <c r="C820" s="4" t="s">
        <v>39</v>
      </c>
      <c r="D820" s="4">
        <v>0.08</v>
      </c>
      <c r="E820" s="8">
        <v>15.73</v>
      </c>
      <c r="F820" s="4">
        <v>7.42</v>
      </c>
      <c r="G820" s="1" t="s">
        <v>89</v>
      </c>
      <c r="H820" s="4" t="s">
        <v>96</v>
      </c>
      <c r="I820" s="4" t="s">
        <v>50</v>
      </c>
      <c r="J820" s="1" t="s">
        <v>570</v>
      </c>
      <c r="K820" s="4" t="s">
        <v>44</v>
      </c>
      <c r="L820" s="1" t="s">
        <v>957</v>
      </c>
      <c r="M820" s="4">
        <v>0.56000000000000005</v>
      </c>
      <c r="N820" s="1" t="s">
        <v>34</v>
      </c>
      <c r="O820" s="4" t="s">
        <v>54</v>
      </c>
      <c r="P820" s="4" t="s">
        <v>189</v>
      </c>
      <c r="Q820" s="4" t="s">
        <v>1676</v>
      </c>
      <c r="R820" s="4">
        <v>76543</v>
      </c>
      <c r="S820" s="2">
        <v>42079</v>
      </c>
      <c r="T820" s="2">
        <v>42081</v>
      </c>
      <c r="U820" s="6">
        <v>-37.6</v>
      </c>
      <c r="V820" s="4">
        <v>5</v>
      </c>
      <c r="W820" s="4">
        <v>78.08</v>
      </c>
      <c r="X820" s="4">
        <v>90110</v>
      </c>
      <c r="Y820" s="4">
        <f>DataSheet!$E820-DataSheet!$D820</f>
        <v>15.65</v>
      </c>
      <c r="Z820" s="1" t="str">
        <f>_xlfn.IFS(Table_1[[#This Row],[Region]]="Central","Chris",Table_1[[#This Row],[Region]]="East","Erin",Table_1[[#This Row],[Region]]="South","Sam",Table_1[[#This Row],[Region]]="West","William")</f>
        <v>Chris</v>
      </c>
    </row>
    <row r="821" spans="1:26" ht="14.4" x14ac:dyDescent="0.3">
      <c r="A821" s="4">
        <v>2323</v>
      </c>
      <c r="B821" s="3" t="s">
        <v>1677</v>
      </c>
      <c r="C821" s="4" t="s">
        <v>39</v>
      </c>
      <c r="D821" s="4">
        <v>0.08</v>
      </c>
      <c r="E821" s="8">
        <v>68.81</v>
      </c>
      <c r="F821" s="4">
        <v>60</v>
      </c>
      <c r="G821" s="1" t="s">
        <v>28</v>
      </c>
      <c r="H821" s="4" t="s">
        <v>29</v>
      </c>
      <c r="I821" s="4" t="s">
        <v>50</v>
      </c>
      <c r="J821" s="1" t="s">
        <v>97</v>
      </c>
      <c r="K821" s="4" t="s">
        <v>59</v>
      </c>
      <c r="L821" s="1" t="s">
        <v>1678</v>
      </c>
      <c r="M821" s="4">
        <v>0.41</v>
      </c>
      <c r="N821" s="1" t="s">
        <v>34</v>
      </c>
      <c r="O821" s="4" t="s">
        <v>61</v>
      </c>
      <c r="P821" s="4" t="s">
        <v>92</v>
      </c>
      <c r="Q821" s="4" t="s">
        <v>1216</v>
      </c>
      <c r="R821" s="4">
        <v>92236</v>
      </c>
      <c r="S821" s="2">
        <v>42079</v>
      </c>
      <c r="T821" s="2">
        <v>42080</v>
      </c>
      <c r="U821" s="6">
        <v>-550.42999999999995</v>
      </c>
      <c r="V821" s="4">
        <v>5</v>
      </c>
      <c r="W821" s="4">
        <v>337.86</v>
      </c>
      <c r="X821" s="4">
        <v>88721</v>
      </c>
      <c r="Y821" s="4">
        <f>DataSheet!$E821-DataSheet!$D821</f>
        <v>68.73</v>
      </c>
      <c r="Z821" s="1" t="str">
        <f>_xlfn.IFS(Table_1[[#This Row],[Region]]="Central","Chris",Table_1[[#This Row],[Region]]="East","Erin",Table_1[[#This Row],[Region]]="South","Sam",Table_1[[#This Row],[Region]]="West","William")</f>
        <v>William</v>
      </c>
    </row>
    <row r="822" spans="1:26" ht="14.4" x14ac:dyDescent="0.3">
      <c r="A822" s="4">
        <v>2323</v>
      </c>
      <c r="B822" s="3" t="s">
        <v>1677</v>
      </c>
      <c r="C822" s="4" t="s">
        <v>39</v>
      </c>
      <c r="D822" s="4">
        <v>0.04</v>
      </c>
      <c r="E822" s="8">
        <v>21.38</v>
      </c>
      <c r="F822" s="4">
        <v>8.99</v>
      </c>
      <c r="G822" s="1" t="s">
        <v>40</v>
      </c>
      <c r="H822" s="4" t="s">
        <v>29</v>
      </c>
      <c r="I822" s="4" t="s">
        <v>50</v>
      </c>
      <c r="J822" s="1" t="s">
        <v>51</v>
      </c>
      <c r="K822" s="4" t="s">
        <v>44</v>
      </c>
      <c r="L822" s="1" t="s">
        <v>1679</v>
      </c>
      <c r="M822" s="4">
        <v>0.59</v>
      </c>
      <c r="N822" s="1" t="s">
        <v>34</v>
      </c>
      <c r="O822" s="4" t="s">
        <v>61</v>
      </c>
      <c r="P822" s="4" t="s">
        <v>92</v>
      </c>
      <c r="Q822" s="4" t="s">
        <v>1216</v>
      </c>
      <c r="R822" s="4">
        <v>92236</v>
      </c>
      <c r="S822" s="2">
        <v>42079</v>
      </c>
      <c r="T822" s="2">
        <v>42081</v>
      </c>
      <c r="U822" s="6">
        <v>-52.12</v>
      </c>
      <c r="V822" s="4">
        <v>4</v>
      </c>
      <c r="W822" s="4">
        <v>84.21</v>
      </c>
      <c r="X822" s="4">
        <v>88721</v>
      </c>
      <c r="Y822" s="4">
        <f>DataSheet!$E822-DataSheet!$D822</f>
        <v>21.34</v>
      </c>
      <c r="Z822" s="1" t="str">
        <f>_xlfn.IFS(Table_1[[#This Row],[Region]]="Central","Chris",Table_1[[#This Row],[Region]]="East","Erin",Table_1[[#This Row],[Region]]="South","Sam",Table_1[[#This Row],[Region]]="West","William")</f>
        <v>William</v>
      </c>
    </row>
    <row r="823" spans="1:26" ht="14.4" x14ac:dyDescent="0.3">
      <c r="A823" s="4">
        <v>145</v>
      </c>
      <c r="B823" s="3" t="s">
        <v>530</v>
      </c>
      <c r="C823" s="4" t="s">
        <v>49</v>
      </c>
      <c r="D823" s="4">
        <v>7.0000000000000007E-2</v>
      </c>
      <c r="E823" s="8">
        <v>154.13</v>
      </c>
      <c r="F823" s="4">
        <v>69</v>
      </c>
      <c r="G823" s="1" t="s">
        <v>89</v>
      </c>
      <c r="H823" s="4" t="s">
        <v>73</v>
      </c>
      <c r="I823" s="4" t="s">
        <v>30</v>
      </c>
      <c r="J823" s="1" t="s">
        <v>31</v>
      </c>
      <c r="K823" s="4" t="s">
        <v>66</v>
      </c>
      <c r="L823" s="1" t="s">
        <v>926</v>
      </c>
      <c r="M823" s="4">
        <v>0.68</v>
      </c>
      <c r="N823" s="1" t="s">
        <v>34</v>
      </c>
      <c r="O823" s="4" t="s">
        <v>113</v>
      </c>
      <c r="P823" s="4" t="s">
        <v>322</v>
      </c>
      <c r="Q823" s="4" t="s">
        <v>532</v>
      </c>
      <c r="R823" s="4">
        <v>15122</v>
      </c>
      <c r="S823" s="2">
        <v>42079</v>
      </c>
      <c r="T823" s="2">
        <v>42079</v>
      </c>
      <c r="U823" s="6">
        <v>-634.73410000000001</v>
      </c>
      <c r="V823" s="4">
        <v>3</v>
      </c>
      <c r="W823" s="4">
        <v>453.62</v>
      </c>
      <c r="X823" s="4">
        <v>91089</v>
      </c>
      <c r="Y823" s="4">
        <f>DataSheet!$E823-DataSheet!$D823</f>
        <v>154.06</v>
      </c>
      <c r="Z823" s="1" t="str">
        <f>_xlfn.IFS(Table_1[[#This Row],[Region]]="Central","Chris",Table_1[[#This Row],[Region]]="East","Erin",Table_1[[#This Row],[Region]]="South","Sam",Table_1[[#This Row],[Region]]="West","William")</f>
        <v>Erin</v>
      </c>
    </row>
    <row r="824" spans="1:26" ht="14.4" x14ac:dyDescent="0.3">
      <c r="A824" s="4">
        <v>1068</v>
      </c>
      <c r="B824" s="3" t="s">
        <v>1680</v>
      </c>
      <c r="C824" s="4" t="s">
        <v>49</v>
      </c>
      <c r="D824" s="4">
        <v>0.04</v>
      </c>
      <c r="E824" s="8">
        <v>22.84</v>
      </c>
      <c r="F824" s="4">
        <v>16.87</v>
      </c>
      <c r="G824" s="1" t="s">
        <v>40</v>
      </c>
      <c r="H824" s="4" t="s">
        <v>73</v>
      </c>
      <c r="I824" s="4" t="s">
        <v>50</v>
      </c>
      <c r="J824" s="1" t="s">
        <v>90</v>
      </c>
      <c r="K824" s="4" t="s">
        <v>75</v>
      </c>
      <c r="L824" s="1" t="s">
        <v>1681</v>
      </c>
      <c r="M824" s="4">
        <v>0.39</v>
      </c>
      <c r="N824" s="1" t="s">
        <v>34</v>
      </c>
      <c r="O824" s="4" t="s">
        <v>54</v>
      </c>
      <c r="P824" s="4" t="s">
        <v>105</v>
      </c>
      <c r="Q824" s="4" t="s">
        <v>1682</v>
      </c>
      <c r="R824" s="4">
        <v>60409</v>
      </c>
      <c r="S824" s="2">
        <v>42079</v>
      </c>
      <c r="T824" s="2">
        <v>42079</v>
      </c>
      <c r="U824" s="6">
        <v>-97.28</v>
      </c>
      <c r="V824" s="4">
        <v>12</v>
      </c>
      <c r="W824" s="4">
        <v>286.39999999999998</v>
      </c>
      <c r="X824" s="4">
        <v>87109</v>
      </c>
      <c r="Y824" s="4">
        <f>DataSheet!$E824-DataSheet!$D824</f>
        <v>22.8</v>
      </c>
      <c r="Z824" s="1" t="str">
        <f>_xlfn.IFS(Table_1[[#This Row],[Region]]="Central","Chris",Table_1[[#This Row],[Region]]="East","Erin",Table_1[[#This Row],[Region]]="South","Sam",Table_1[[#This Row],[Region]]="West","William")</f>
        <v>Chris</v>
      </c>
    </row>
    <row r="825" spans="1:26" ht="14.4" x14ac:dyDescent="0.3">
      <c r="A825" s="4">
        <v>2157</v>
      </c>
      <c r="B825" s="3" t="s">
        <v>1683</v>
      </c>
      <c r="C825" s="4" t="s">
        <v>49</v>
      </c>
      <c r="D825" s="4">
        <v>0.05</v>
      </c>
      <c r="E825" s="8">
        <v>55.5</v>
      </c>
      <c r="F825" s="4">
        <v>52.2</v>
      </c>
      <c r="G825" s="1" t="s">
        <v>40</v>
      </c>
      <c r="H825" s="4" t="s">
        <v>73</v>
      </c>
      <c r="I825" s="4" t="s">
        <v>30</v>
      </c>
      <c r="J825" s="1" t="s">
        <v>128</v>
      </c>
      <c r="K825" s="4" t="s">
        <v>146</v>
      </c>
      <c r="L825" s="1" t="s">
        <v>1684</v>
      </c>
      <c r="M825" s="4">
        <v>0.72</v>
      </c>
      <c r="N825" s="1" t="s">
        <v>34</v>
      </c>
      <c r="O825" s="4" t="s">
        <v>54</v>
      </c>
      <c r="P825" s="4" t="s">
        <v>291</v>
      </c>
      <c r="Q825" s="4" t="s">
        <v>1685</v>
      </c>
      <c r="R825" s="4">
        <v>48093</v>
      </c>
      <c r="S825" s="2">
        <v>42079</v>
      </c>
      <c r="T825" s="2">
        <v>42079</v>
      </c>
      <c r="U825" s="6">
        <v>-118.54</v>
      </c>
      <c r="V825" s="4">
        <v>4</v>
      </c>
      <c r="W825" s="4">
        <v>253.87</v>
      </c>
      <c r="X825" s="4">
        <v>90385</v>
      </c>
      <c r="Y825" s="4">
        <f>DataSheet!$E825-DataSheet!$D825</f>
        <v>55.45</v>
      </c>
      <c r="Z825" s="1" t="str">
        <f>_xlfn.IFS(Table_1[[#This Row],[Region]]="Central","Chris",Table_1[[#This Row],[Region]]="East","Erin",Table_1[[#This Row],[Region]]="South","Sam",Table_1[[#This Row],[Region]]="West","William")</f>
        <v>Chris</v>
      </c>
    </row>
    <row r="826" spans="1:26" ht="14.4" x14ac:dyDescent="0.3">
      <c r="A826" s="4">
        <v>2157</v>
      </c>
      <c r="B826" s="3" t="s">
        <v>1683</v>
      </c>
      <c r="C826" s="4" t="s">
        <v>49</v>
      </c>
      <c r="D826" s="4">
        <v>0.05</v>
      </c>
      <c r="E826" s="8">
        <v>442.14</v>
      </c>
      <c r="F826" s="4">
        <v>14.7</v>
      </c>
      <c r="G826" s="1" t="s">
        <v>28</v>
      </c>
      <c r="H826" s="4" t="s">
        <v>73</v>
      </c>
      <c r="I826" s="4" t="s">
        <v>42</v>
      </c>
      <c r="J826" s="1" t="s">
        <v>58</v>
      </c>
      <c r="K826" s="4" t="s">
        <v>59</v>
      </c>
      <c r="L826" s="1" t="s">
        <v>1314</v>
      </c>
      <c r="M826" s="4">
        <v>0.56000000000000005</v>
      </c>
      <c r="N826" s="1" t="s">
        <v>34</v>
      </c>
      <c r="O826" s="4" t="s">
        <v>54</v>
      </c>
      <c r="P826" s="4" t="s">
        <v>291</v>
      </c>
      <c r="Q826" s="4" t="s">
        <v>1685</v>
      </c>
      <c r="R826" s="4">
        <v>48093</v>
      </c>
      <c r="S826" s="2">
        <v>42079</v>
      </c>
      <c r="T826" s="2">
        <v>42088</v>
      </c>
      <c r="U826" s="6">
        <v>2963.48</v>
      </c>
      <c r="V826" s="4">
        <v>14</v>
      </c>
      <c r="W826" s="4">
        <v>5880.46</v>
      </c>
      <c r="X826" s="4">
        <v>90385</v>
      </c>
      <c r="Y826" s="4">
        <f>DataSheet!$E826-DataSheet!$D826</f>
        <v>442.09</v>
      </c>
      <c r="Z826" s="1" t="str">
        <f>_xlfn.IFS(Table_1[[#This Row],[Region]]="Central","Chris",Table_1[[#This Row],[Region]]="East","Erin",Table_1[[#This Row],[Region]]="South","Sam",Table_1[[#This Row],[Region]]="West","William")</f>
        <v>Chris</v>
      </c>
    </row>
    <row r="827" spans="1:26" ht="14.4" x14ac:dyDescent="0.3">
      <c r="A827" s="4">
        <v>1241</v>
      </c>
      <c r="B827" s="3" t="s">
        <v>1686</v>
      </c>
      <c r="C827" s="4" t="s">
        <v>72</v>
      </c>
      <c r="D827" s="4">
        <v>0</v>
      </c>
      <c r="E827" s="8">
        <v>387.99</v>
      </c>
      <c r="F827" s="4">
        <v>19.989999999999998</v>
      </c>
      <c r="G827" s="1" t="s">
        <v>40</v>
      </c>
      <c r="H827" s="4" t="s">
        <v>96</v>
      </c>
      <c r="I827" s="4" t="s">
        <v>50</v>
      </c>
      <c r="J827" s="1" t="s">
        <v>74</v>
      </c>
      <c r="K827" s="4" t="s">
        <v>75</v>
      </c>
      <c r="L827" s="1" t="s">
        <v>1687</v>
      </c>
      <c r="M827" s="4">
        <v>0.38</v>
      </c>
      <c r="N827" s="1" t="s">
        <v>34</v>
      </c>
      <c r="O827" s="4" t="s">
        <v>35</v>
      </c>
      <c r="P827" s="4" t="s">
        <v>166</v>
      </c>
      <c r="Q827" s="4" t="s">
        <v>1206</v>
      </c>
      <c r="R827" s="4">
        <v>36830</v>
      </c>
      <c r="S827" s="2">
        <v>42079</v>
      </c>
      <c r="T827" s="2">
        <v>42080</v>
      </c>
      <c r="U827" s="6">
        <v>-70.14</v>
      </c>
      <c r="V827" s="4">
        <v>23</v>
      </c>
      <c r="W827" s="4">
        <v>9280.7199999999993</v>
      </c>
      <c r="X827" s="4">
        <v>90880</v>
      </c>
      <c r="Y827" s="4">
        <f>DataSheet!$E827-DataSheet!$D827</f>
        <v>387.99</v>
      </c>
      <c r="Z827" s="1" t="str">
        <f>_xlfn.IFS(Table_1[[#This Row],[Region]]="Central","Chris",Table_1[[#This Row],[Region]]="East","Erin",Table_1[[#This Row],[Region]]="South","Sam",Table_1[[#This Row],[Region]]="West","William")</f>
        <v>Sam</v>
      </c>
    </row>
    <row r="828" spans="1:26" ht="14.4" x14ac:dyDescent="0.3">
      <c r="A828" s="4">
        <v>1711</v>
      </c>
      <c r="B828" s="3" t="s">
        <v>1688</v>
      </c>
      <c r="C828" s="4" t="s">
        <v>72</v>
      </c>
      <c r="D828" s="4">
        <v>7.0000000000000007E-2</v>
      </c>
      <c r="E828" s="8">
        <v>7.59</v>
      </c>
      <c r="F828" s="4">
        <v>4</v>
      </c>
      <c r="G828" s="1" t="s">
        <v>40</v>
      </c>
      <c r="H828" s="4" t="s">
        <v>96</v>
      </c>
      <c r="I828" s="4" t="s">
        <v>30</v>
      </c>
      <c r="J828" s="1" t="s">
        <v>128</v>
      </c>
      <c r="K828" s="4" t="s">
        <v>52</v>
      </c>
      <c r="L828" s="1" t="s">
        <v>1689</v>
      </c>
      <c r="M828" s="4">
        <v>0.42</v>
      </c>
      <c r="N828" s="1" t="s">
        <v>34</v>
      </c>
      <c r="O828" s="4" t="s">
        <v>35</v>
      </c>
      <c r="P828" s="4" t="s">
        <v>77</v>
      </c>
      <c r="Q828" s="4" t="s">
        <v>1690</v>
      </c>
      <c r="R828" s="4">
        <v>30062</v>
      </c>
      <c r="S828" s="2">
        <v>42079</v>
      </c>
      <c r="T828" s="2">
        <v>42081</v>
      </c>
      <c r="U828" s="6">
        <v>-167.048</v>
      </c>
      <c r="V828" s="4">
        <v>3</v>
      </c>
      <c r="W828" s="4">
        <v>22.48</v>
      </c>
      <c r="X828" s="4">
        <v>87747</v>
      </c>
      <c r="Y828" s="4">
        <f>DataSheet!$E828-DataSheet!$D828</f>
        <v>7.52</v>
      </c>
      <c r="Z828" s="1" t="str">
        <f>_xlfn.IFS(Table_1[[#This Row],[Region]]="Central","Chris",Table_1[[#This Row],[Region]]="East","Erin",Table_1[[#This Row],[Region]]="South","Sam",Table_1[[#This Row],[Region]]="West","William")</f>
        <v>Sam</v>
      </c>
    </row>
    <row r="829" spans="1:26" ht="14.4" x14ac:dyDescent="0.3">
      <c r="A829" s="4">
        <v>2030</v>
      </c>
      <c r="B829" s="3" t="s">
        <v>1691</v>
      </c>
      <c r="C829" s="4" t="s">
        <v>27</v>
      </c>
      <c r="D829" s="4">
        <v>0.04</v>
      </c>
      <c r="E829" s="8">
        <v>120.97</v>
      </c>
      <c r="F829" s="4">
        <v>7.11</v>
      </c>
      <c r="G829" s="1" t="s">
        <v>40</v>
      </c>
      <c r="H829" s="4" t="s">
        <v>96</v>
      </c>
      <c r="I829" s="4" t="s">
        <v>42</v>
      </c>
      <c r="J829" s="1" t="s">
        <v>58</v>
      </c>
      <c r="K829" s="4" t="s">
        <v>146</v>
      </c>
      <c r="L829" s="1" t="s">
        <v>1692</v>
      </c>
      <c r="M829" s="4">
        <v>0.36</v>
      </c>
      <c r="N829" s="1" t="s">
        <v>34</v>
      </c>
      <c r="O829" s="4" t="s">
        <v>54</v>
      </c>
      <c r="P829" s="4" t="s">
        <v>189</v>
      </c>
      <c r="Q829" s="4" t="s">
        <v>1029</v>
      </c>
      <c r="R829" s="4">
        <v>75401</v>
      </c>
      <c r="S829" s="2">
        <v>42080</v>
      </c>
      <c r="T829" s="2">
        <v>42080</v>
      </c>
      <c r="U829" s="6">
        <v>1320.5496000000001</v>
      </c>
      <c r="V829" s="4">
        <v>16</v>
      </c>
      <c r="W829" s="4">
        <v>1913.84</v>
      </c>
      <c r="X829" s="4">
        <v>91059</v>
      </c>
      <c r="Y829" s="4">
        <f>DataSheet!$E829-DataSheet!$D829</f>
        <v>120.92999999999999</v>
      </c>
      <c r="Z829" s="1" t="str">
        <f>_xlfn.IFS(Table_1[[#This Row],[Region]]="Central","Chris",Table_1[[#This Row],[Region]]="East","Erin",Table_1[[#This Row],[Region]]="South","Sam",Table_1[[#This Row],[Region]]="West","William")</f>
        <v>Chris</v>
      </c>
    </row>
    <row r="830" spans="1:26" ht="14.4" x14ac:dyDescent="0.3">
      <c r="A830" s="4">
        <v>2030</v>
      </c>
      <c r="B830" s="3" t="s">
        <v>1691</v>
      </c>
      <c r="C830" s="4" t="s">
        <v>27</v>
      </c>
      <c r="D830" s="4">
        <v>0</v>
      </c>
      <c r="E830" s="8">
        <v>195.99</v>
      </c>
      <c r="F830" s="4">
        <v>4.2</v>
      </c>
      <c r="G830" s="1" t="s">
        <v>40</v>
      </c>
      <c r="H830" s="4" t="s">
        <v>96</v>
      </c>
      <c r="I830" s="4" t="s">
        <v>42</v>
      </c>
      <c r="J830" s="1" t="s">
        <v>137</v>
      </c>
      <c r="K830" s="4" t="s">
        <v>75</v>
      </c>
      <c r="L830" s="1" t="s">
        <v>1693</v>
      </c>
      <c r="M830" s="4">
        <v>0.6</v>
      </c>
      <c r="N830" s="1" t="s">
        <v>34</v>
      </c>
      <c r="O830" s="4" t="s">
        <v>54</v>
      </c>
      <c r="P830" s="4" t="s">
        <v>189</v>
      </c>
      <c r="Q830" s="4" t="s">
        <v>1029</v>
      </c>
      <c r="R830" s="4">
        <v>75401</v>
      </c>
      <c r="S830" s="2">
        <v>42080</v>
      </c>
      <c r="T830" s="2">
        <v>42082</v>
      </c>
      <c r="U830" s="6">
        <v>1585.5029999999999</v>
      </c>
      <c r="V830" s="4">
        <v>16</v>
      </c>
      <c r="W830" s="4">
        <v>2692.12</v>
      </c>
      <c r="X830" s="4">
        <v>91059</v>
      </c>
      <c r="Y830" s="4">
        <f>DataSheet!$E830-DataSheet!$D830</f>
        <v>195.99</v>
      </c>
      <c r="Z830" s="1" t="str">
        <f>_xlfn.IFS(Table_1[[#This Row],[Region]]="Central","Chris",Table_1[[#This Row],[Region]]="East","Erin",Table_1[[#This Row],[Region]]="South","Sam",Table_1[[#This Row],[Region]]="West","William")</f>
        <v>Chris</v>
      </c>
    </row>
    <row r="831" spans="1:26" ht="14.4" x14ac:dyDescent="0.3">
      <c r="A831" s="4">
        <v>2647</v>
      </c>
      <c r="B831" s="3" t="s">
        <v>1694</v>
      </c>
      <c r="C831" s="4" t="s">
        <v>49</v>
      </c>
      <c r="D831" s="4">
        <v>0.1</v>
      </c>
      <c r="E831" s="8">
        <v>10.98</v>
      </c>
      <c r="F831" s="4">
        <v>3.99</v>
      </c>
      <c r="G831" s="1" t="s">
        <v>40</v>
      </c>
      <c r="H831" s="4" t="s">
        <v>96</v>
      </c>
      <c r="I831" s="4" t="s">
        <v>50</v>
      </c>
      <c r="J831" s="1" t="s">
        <v>97</v>
      </c>
      <c r="K831" s="4" t="s">
        <v>75</v>
      </c>
      <c r="L831" s="1" t="s">
        <v>1695</v>
      </c>
      <c r="M831" s="4">
        <v>0.57999999999999996</v>
      </c>
      <c r="N831" s="1" t="s">
        <v>34</v>
      </c>
      <c r="O831" s="4" t="s">
        <v>61</v>
      </c>
      <c r="P831" s="4" t="s">
        <v>92</v>
      </c>
      <c r="Q831" s="4" t="s">
        <v>1696</v>
      </c>
      <c r="R831" s="4">
        <v>93309</v>
      </c>
      <c r="S831" s="2">
        <v>42080</v>
      </c>
      <c r="T831" s="2">
        <v>42087</v>
      </c>
      <c r="U831" s="6">
        <v>-21.03</v>
      </c>
      <c r="V831" s="4">
        <v>5</v>
      </c>
      <c r="W831" s="4">
        <v>52.21</v>
      </c>
      <c r="X831" s="4">
        <v>91386</v>
      </c>
      <c r="Y831" s="4">
        <f>DataSheet!$E831-DataSheet!$D831</f>
        <v>10.88</v>
      </c>
      <c r="Z831" s="1" t="str">
        <f>_xlfn.IFS(Table_1[[#This Row],[Region]]="Central","Chris",Table_1[[#This Row],[Region]]="East","Erin",Table_1[[#This Row],[Region]]="South","Sam",Table_1[[#This Row],[Region]]="West","William")</f>
        <v>William</v>
      </c>
    </row>
    <row r="832" spans="1:26" ht="14.4" x14ac:dyDescent="0.3">
      <c r="A832" s="4">
        <v>2647</v>
      </c>
      <c r="B832" s="3" t="s">
        <v>1694</v>
      </c>
      <c r="C832" s="4" t="s">
        <v>49</v>
      </c>
      <c r="D832" s="4">
        <v>0.01</v>
      </c>
      <c r="E832" s="8">
        <v>39.979999999999997</v>
      </c>
      <c r="F832" s="4">
        <v>9.1999999999999993</v>
      </c>
      <c r="G832" s="1" t="s">
        <v>40</v>
      </c>
      <c r="H832" s="4" t="s">
        <v>96</v>
      </c>
      <c r="I832" s="4" t="s">
        <v>30</v>
      </c>
      <c r="J832" s="1" t="s">
        <v>128</v>
      </c>
      <c r="K832" s="4" t="s">
        <v>52</v>
      </c>
      <c r="L832" s="1" t="s">
        <v>1697</v>
      </c>
      <c r="M832" s="4">
        <v>0.65</v>
      </c>
      <c r="N832" s="1" t="s">
        <v>34</v>
      </c>
      <c r="O832" s="4" t="s">
        <v>61</v>
      </c>
      <c r="P832" s="4" t="s">
        <v>92</v>
      </c>
      <c r="Q832" s="4" t="s">
        <v>1696</v>
      </c>
      <c r="R832" s="4">
        <v>93309</v>
      </c>
      <c r="S832" s="2">
        <v>42080</v>
      </c>
      <c r="T832" s="2">
        <v>42082</v>
      </c>
      <c r="U832" s="6">
        <v>117.52079999999999</v>
      </c>
      <c r="V832" s="4">
        <v>4</v>
      </c>
      <c r="W832" s="4">
        <v>170.32</v>
      </c>
      <c r="X832" s="4">
        <v>91386</v>
      </c>
      <c r="Y832" s="4">
        <f>DataSheet!$E832-DataSheet!$D832</f>
        <v>39.97</v>
      </c>
      <c r="Z832" s="1" t="str">
        <f>_xlfn.IFS(Table_1[[#This Row],[Region]]="Central","Chris",Table_1[[#This Row],[Region]]="East","Erin",Table_1[[#This Row],[Region]]="South","Sam",Table_1[[#This Row],[Region]]="West","William")</f>
        <v>William</v>
      </c>
    </row>
    <row r="833" spans="1:26" ht="14.4" x14ac:dyDescent="0.3">
      <c r="A833" s="4">
        <v>339</v>
      </c>
      <c r="B833" s="3" t="s">
        <v>1698</v>
      </c>
      <c r="C833" s="4" t="s">
        <v>118</v>
      </c>
      <c r="D833" s="4">
        <v>0.08</v>
      </c>
      <c r="E833" s="8">
        <v>7.77</v>
      </c>
      <c r="F833" s="4">
        <v>9.23</v>
      </c>
      <c r="G833" s="1" t="s">
        <v>40</v>
      </c>
      <c r="H833" s="4" t="s">
        <v>96</v>
      </c>
      <c r="I833" s="4" t="s">
        <v>50</v>
      </c>
      <c r="J833" s="1" t="s">
        <v>97</v>
      </c>
      <c r="K833" s="4" t="s">
        <v>75</v>
      </c>
      <c r="L833" s="1" t="s">
        <v>479</v>
      </c>
      <c r="M833" s="4">
        <v>0.57999999999999996</v>
      </c>
      <c r="N833" s="1" t="s">
        <v>34</v>
      </c>
      <c r="O833" s="4" t="s">
        <v>113</v>
      </c>
      <c r="P833" s="4" t="s">
        <v>319</v>
      </c>
      <c r="Q833" s="4" t="s">
        <v>1485</v>
      </c>
      <c r="R833" s="4">
        <v>43229</v>
      </c>
      <c r="S833" s="2">
        <v>42080</v>
      </c>
      <c r="T833" s="2">
        <v>42081</v>
      </c>
      <c r="U833" s="6">
        <v>-83.65</v>
      </c>
      <c r="V833" s="4">
        <v>5</v>
      </c>
      <c r="W833" s="4">
        <v>40.299999999999997</v>
      </c>
      <c r="X833" s="4">
        <v>90583</v>
      </c>
      <c r="Y833" s="4">
        <f>DataSheet!$E833-DataSheet!$D833</f>
        <v>7.6899999999999995</v>
      </c>
      <c r="Z833" s="1" t="str">
        <f>_xlfn.IFS(Table_1[[#This Row],[Region]]="Central","Chris",Table_1[[#This Row],[Region]]="East","Erin",Table_1[[#This Row],[Region]]="South","Sam",Table_1[[#This Row],[Region]]="West","William")</f>
        <v>Erin</v>
      </c>
    </row>
    <row r="834" spans="1:26" ht="14.4" x14ac:dyDescent="0.3">
      <c r="A834" s="4">
        <v>339</v>
      </c>
      <c r="B834" s="3" t="s">
        <v>1698</v>
      </c>
      <c r="C834" s="4" t="s">
        <v>118</v>
      </c>
      <c r="D834" s="4">
        <v>7.0000000000000007E-2</v>
      </c>
      <c r="E834" s="8">
        <v>7.59</v>
      </c>
      <c r="F834" s="4">
        <v>4</v>
      </c>
      <c r="G834" s="1" t="s">
        <v>40</v>
      </c>
      <c r="H834" s="4" t="s">
        <v>96</v>
      </c>
      <c r="I834" s="4" t="s">
        <v>30</v>
      </c>
      <c r="J834" s="1" t="s">
        <v>128</v>
      </c>
      <c r="K834" s="4" t="s">
        <v>52</v>
      </c>
      <c r="L834" s="1" t="s">
        <v>1689</v>
      </c>
      <c r="M834" s="4">
        <v>0.42</v>
      </c>
      <c r="N834" s="1" t="s">
        <v>34</v>
      </c>
      <c r="O834" s="4" t="s">
        <v>113</v>
      </c>
      <c r="P834" s="4" t="s">
        <v>319</v>
      </c>
      <c r="Q834" s="4" t="s">
        <v>1485</v>
      </c>
      <c r="R834" s="4">
        <v>43229</v>
      </c>
      <c r="S834" s="2">
        <v>42080</v>
      </c>
      <c r="T834" s="2">
        <v>42082</v>
      </c>
      <c r="U834" s="6">
        <v>24.39</v>
      </c>
      <c r="V834" s="4">
        <v>15</v>
      </c>
      <c r="W834" s="4">
        <v>111.88</v>
      </c>
      <c r="X834" s="4">
        <v>90583</v>
      </c>
      <c r="Y834" s="4">
        <f>DataSheet!$E834-DataSheet!$D834</f>
        <v>7.52</v>
      </c>
      <c r="Z834" s="1" t="str">
        <f>_xlfn.IFS(Table_1[[#This Row],[Region]]="Central","Chris",Table_1[[#This Row],[Region]]="East","Erin",Table_1[[#This Row],[Region]]="South","Sam",Table_1[[#This Row],[Region]]="West","William")</f>
        <v>Erin</v>
      </c>
    </row>
    <row r="835" spans="1:26" ht="14.4" x14ac:dyDescent="0.3">
      <c r="A835" s="4">
        <v>1808</v>
      </c>
      <c r="B835" s="3" t="s">
        <v>1699</v>
      </c>
      <c r="C835" s="4" t="s">
        <v>118</v>
      </c>
      <c r="D835" s="4">
        <v>0.01</v>
      </c>
      <c r="E835" s="8">
        <v>8.1199999999999992</v>
      </c>
      <c r="F835" s="4">
        <v>2.83</v>
      </c>
      <c r="G835" s="1" t="s">
        <v>89</v>
      </c>
      <c r="H835" s="4" t="s">
        <v>73</v>
      </c>
      <c r="I835" s="4" t="s">
        <v>42</v>
      </c>
      <c r="J835" s="1" t="s">
        <v>43</v>
      </c>
      <c r="K835" s="4" t="s">
        <v>44</v>
      </c>
      <c r="L835" s="1" t="s">
        <v>1700</v>
      </c>
      <c r="M835" s="4">
        <v>0.77</v>
      </c>
      <c r="N835" s="1" t="s">
        <v>34</v>
      </c>
      <c r="O835" s="4" t="s">
        <v>113</v>
      </c>
      <c r="P835" s="4" t="s">
        <v>905</v>
      </c>
      <c r="Q835" s="4" t="s">
        <v>1701</v>
      </c>
      <c r="R835" s="4">
        <v>26101</v>
      </c>
      <c r="S835" s="2">
        <v>42080</v>
      </c>
      <c r="T835" s="2">
        <v>42081</v>
      </c>
      <c r="U835" s="6">
        <v>-40.76</v>
      </c>
      <c r="V835" s="4">
        <v>10</v>
      </c>
      <c r="W835" s="4">
        <v>88.64</v>
      </c>
      <c r="X835" s="4">
        <v>89251</v>
      </c>
      <c r="Y835" s="4">
        <f>DataSheet!$E835-DataSheet!$D835</f>
        <v>8.11</v>
      </c>
      <c r="Z835" s="1" t="str">
        <f>_xlfn.IFS(Table_1[[#This Row],[Region]]="Central","Chris",Table_1[[#This Row],[Region]]="East","Erin",Table_1[[#This Row],[Region]]="South","Sam",Table_1[[#This Row],[Region]]="West","William")</f>
        <v>Erin</v>
      </c>
    </row>
    <row r="836" spans="1:26" ht="14.4" x14ac:dyDescent="0.3">
      <c r="A836" s="4">
        <v>1364</v>
      </c>
      <c r="B836" s="3" t="s">
        <v>1702</v>
      </c>
      <c r="C836" s="4" t="s">
        <v>72</v>
      </c>
      <c r="D836" s="4">
        <v>0.1</v>
      </c>
      <c r="E836" s="8">
        <v>5.98</v>
      </c>
      <c r="F836" s="4">
        <v>5.35</v>
      </c>
      <c r="G836" s="1" t="s">
        <v>40</v>
      </c>
      <c r="H836" s="4" t="s">
        <v>73</v>
      </c>
      <c r="I836" s="4" t="s">
        <v>50</v>
      </c>
      <c r="J836" s="1" t="s">
        <v>90</v>
      </c>
      <c r="K836" s="4" t="s">
        <v>75</v>
      </c>
      <c r="L836" s="1" t="s">
        <v>811</v>
      </c>
      <c r="M836" s="4">
        <v>0.4</v>
      </c>
      <c r="N836" s="1" t="s">
        <v>34</v>
      </c>
      <c r="O836" s="4" t="s">
        <v>113</v>
      </c>
      <c r="P836" s="4" t="s">
        <v>420</v>
      </c>
      <c r="Q836" s="4" t="s">
        <v>1703</v>
      </c>
      <c r="R836" s="4">
        <v>20746</v>
      </c>
      <c r="S836" s="2">
        <v>42080</v>
      </c>
      <c r="T836" s="2">
        <v>42080</v>
      </c>
      <c r="U836" s="6">
        <v>-90.26</v>
      </c>
      <c r="V836" s="4">
        <v>10</v>
      </c>
      <c r="W836" s="4">
        <v>57.34</v>
      </c>
      <c r="X836" s="4">
        <v>89994</v>
      </c>
      <c r="Y836" s="4">
        <f>DataSheet!$E836-DataSheet!$D836</f>
        <v>5.8800000000000008</v>
      </c>
      <c r="Z836" s="1" t="str">
        <f>_xlfn.IFS(Table_1[[#This Row],[Region]]="Central","Chris",Table_1[[#This Row],[Region]]="East","Erin",Table_1[[#This Row],[Region]]="South","Sam",Table_1[[#This Row],[Region]]="West","William")</f>
        <v>Erin</v>
      </c>
    </row>
    <row r="837" spans="1:26" ht="14.4" x14ac:dyDescent="0.3">
      <c r="A837" s="4">
        <v>3001</v>
      </c>
      <c r="B837" s="3" t="s">
        <v>1704</v>
      </c>
      <c r="C837" s="4" t="s">
        <v>72</v>
      </c>
      <c r="D837" s="4">
        <v>0.03</v>
      </c>
      <c r="E837" s="8">
        <v>5.4</v>
      </c>
      <c r="F837" s="4">
        <v>7.78</v>
      </c>
      <c r="G837" s="1" t="s">
        <v>40</v>
      </c>
      <c r="H837" s="4" t="s">
        <v>41</v>
      </c>
      <c r="I837" s="4" t="s">
        <v>50</v>
      </c>
      <c r="J837" s="1" t="s">
        <v>74</v>
      </c>
      <c r="K837" s="4" t="s">
        <v>75</v>
      </c>
      <c r="L837" s="1" t="s">
        <v>1486</v>
      </c>
      <c r="M837" s="4">
        <v>0.37</v>
      </c>
      <c r="N837" s="1" t="s">
        <v>34</v>
      </c>
      <c r="O837" s="4" t="s">
        <v>54</v>
      </c>
      <c r="P837" s="4" t="s">
        <v>291</v>
      </c>
      <c r="Q837" s="4" t="s">
        <v>1538</v>
      </c>
      <c r="R837" s="4">
        <v>48060</v>
      </c>
      <c r="S837" s="2">
        <v>42080</v>
      </c>
      <c r="T837" s="2">
        <v>42082</v>
      </c>
      <c r="U837" s="6">
        <v>-237.54400000000001</v>
      </c>
      <c r="V837" s="4">
        <v>21</v>
      </c>
      <c r="W837" s="4">
        <v>117.87</v>
      </c>
      <c r="X837" s="4">
        <v>87043</v>
      </c>
      <c r="Y837" s="4">
        <f>DataSheet!$E837-DataSheet!$D837</f>
        <v>5.37</v>
      </c>
      <c r="Z837" s="1" t="str">
        <f>_xlfn.IFS(Table_1[[#This Row],[Region]]="Central","Chris",Table_1[[#This Row],[Region]]="East","Erin",Table_1[[#This Row],[Region]]="South","Sam",Table_1[[#This Row],[Region]]="West","William")</f>
        <v>Chris</v>
      </c>
    </row>
    <row r="838" spans="1:26" ht="14.4" x14ac:dyDescent="0.3">
      <c r="A838" s="4">
        <v>2127</v>
      </c>
      <c r="B838" s="3" t="s">
        <v>1705</v>
      </c>
      <c r="C838" s="4" t="s">
        <v>27</v>
      </c>
      <c r="D838" s="4">
        <v>0.1</v>
      </c>
      <c r="E838" s="8">
        <v>5.98</v>
      </c>
      <c r="F838" s="4">
        <v>5.14</v>
      </c>
      <c r="G838" s="1" t="s">
        <v>40</v>
      </c>
      <c r="H838" s="4" t="s">
        <v>73</v>
      </c>
      <c r="I838" s="4" t="s">
        <v>50</v>
      </c>
      <c r="J838" s="1" t="s">
        <v>90</v>
      </c>
      <c r="K838" s="4" t="s">
        <v>75</v>
      </c>
      <c r="L838" s="1" t="s">
        <v>1706</v>
      </c>
      <c r="M838" s="4">
        <v>0.36</v>
      </c>
      <c r="N838" s="1" t="s">
        <v>34</v>
      </c>
      <c r="O838" s="4" t="s">
        <v>54</v>
      </c>
      <c r="P838" s="4" t="s">
        <v>291</v>
      </c>
      <c r="Q838" s="4" t="s">
        <v>1707</v>
      </c>
      <c r="R838" s="4">
        <v>48310</v>
      </c>
      <c r="S838" s="2">
        <v>42081</v>
      </c>
      <c r="T838" s="2">
        <v>42083</v>
      </c>
      <c r="U838" s="6">
        <v>-49.53</v>
      </c>
      <c r="V838" s="4">
        <v>6</v>
      </c>
      <c r="W838" s="4">
        <v>33.950000000000003</v>
      </c>
      <c r="X838" s="4">
        <v>88418</v>
      </c>
      <c r="Y838" s="4">
        <f>DataSheet!$E838-DataSheet!$D838</f>
        <v>5.8800000000000008</v>
      </c>
      <c r="Z838" s="1" t="str">
        <f>_xlfn.IFS(Table_1[[#This Row],[Region]]="Central","Chris",Table_1[[#This Row],[Region]]="East","Erin",Table_1[[#This Row],[Region]]="South","Sam",Table_1[[#This Row],[Region]]="West","William")</f>
        <v>Chris</v>
      </c>
    </row>
    <row r="839" spans="1:26" ht="14.4" x14ac:dyDescent="0.3">
      <c r="A839" s="4">
        <v>3191</v>
      </c>
      <c r="B839" s="3" t="s">
        <v>1708</v>
      </c>
      <c r="C839" s="4" t="s">
        <v>27</v>
      </c>
      <c r="D839" s="4">
        <v>0.01</v>
      </c>
      <c r="E839" s="8">
        <v>20.99</v>
      </c>
      <c r="F839" s="4">
        <v>4.8099999999999996</v>
      </c>
      <c r="G839" s="1" t="s">
        <v>40</v>
      </c>
      <c r="H839" s="4" t="s">
        <v>96</v>
      </c>
      <c r="I839" s="4" t="s">
        <v>42</v>
      </c>
      <c r="J839" s="1" t="s">
        <v>137</v>
      </c>
      <c r="K839" s="4" t="s">
        <v>146</v>
      </c>
      <c r="L839" s="1" t="s">
        <v>1433</v>
      </c>
      <c r="M839" s="4">
        <v>0.57999999999999996</v>
      </c>
      <c r="N839" s="1" t="s">
        <v>34</v>
      </c>
      <c r="O839" s="4" t="s">
        <v>54</v>
      </c>
      <c r="P839" s="4" t="s">
        <v>359</v>
      </c>
      <c r="Q839" s="4" t="s">
        <v>1709</v>
      </c>
      <c r="R839" s="4">
        <v>54481</v>
      </c>
      <c r="S839" s="2">
        <v>42081</v>
      </c>
      <c r="T839" s="2">
        <v>42081</v>
      </c>
      <c r="U839" s="6">
        <v>-9.1080000000000005</v>
      </c>
      <c r="V839" s="4">
        <v>5</v>
      </c>
      <c r="W839" s="4">
        <v>93.81</v>
      </c>
      <c r="X839" s="4">
        <v>86447</v>
      </c>
      <c r="Y839" s="4">
        <f>DataSheet!$E839-DataSheet!$D839</f>
        <v>20.979999999999997</v>
      </c>
      <c r="Z839" s="1" t="str">
        <f>_xlfn.IFS(Table_1[[#This Row],[Region]]="Central","Chris",Table_1[[#This Row],[Region]]="East","Erin",Table_1[[#This Row],[Region]]="South","Sam",Table_1[[#This Row],[Region]]="West","William")</f>
        <v>Chris</v>
      </c>
    </row>
    <row r="840" spans="1:26" ht="14.4" x14ac:dyDescent="0.3">
      <c r="A840" s="4">
        <v>1197</v>
      </c>
      <c r="B840" s="3" t="s">
        <v>1710</v>
      </c>
      <c r="C840" s="4" t="s">
        <v>39</v>
      </c>
      <c r="D840" s="4">
        <v>0.08</v>
      </c>
      <c r="E840" s="8">
        <v>355.98</v>
      </c>
      <c r="F840" s="4">
        <v>58.92</v>
      </c>
      <c r="G840" s="1" t="s">
        <v>28</v>
      </c>
      <c r="H840" s="4" t="s">
        <v>29</v>
      </c>
      <c r="I840" s="4" t="s">
        <v>30</v>
      </c>
      <c r="J840" s="1" t="s">
        <v>111</v>
      </c>
      <c r="K840" s="4" t="s">
        <v>59</v>
      </c>
      <c r="L840" s="1" t="s">
        <v>696</v>
      </c>
      <c r="M840" s="4">
        <v>0.64</v>
      </c>
      <c r="N840" s="1" t="s">
        <v>34</v>
      </c>
      <c r="O840" s="4" t="s">
        <v>113</v>
      </c>
      <c r="P840" s="4" t="s">
        <v>405</v>
      </c>
      <c r="Q840" s="4" t="s">
        <v>1711</v>
      </c>
      <c r="R840" s="4">
        <v>1776</v>
      </c>
      <c r="S840" s="2">
        <v>42081</v>
      </c>
      <c r="T840" s="2">
        <v>42083</v>
      </c>
      <c r="U840" s="6">
        <v>103.83</v>
      </c>
      <c r="V840" s="4">
        <v>4</v>
      </c>
      <c r="W840" s="4">
        <v>1350.94</v>
      </c>
      <c r="X840" s="4">
        <v>87583</v>
      </c>
      <c r="Y840" s="4">
        <f>DataSheet!$E840-DataSheet!$D840</f>
        <v>355.90000000000003</v>
      </c>
      <c r="Z840" s="1" t="str">
        <f>_xlfn.IFS(Table_1[[#This Row],[Region]]="Central","Chris",Table_1[[#This Row],[Region]]="East","Erin",Table_1[[#This Row],[Region]]="South","Sam",Table_1[[#This Row],[Region]]="West","William")</f>
        <v>Erin</v>
      </c>
    </row>
    <row r="841" spans="1:26" ht="14.4" x14ac:dyDescent="0.3">
      <c r="A841" s="4">
        <v>1894</v>
      </c>
      <c r="B841" s="3" t="s">
        <v>1341</v>
      </c>
      <c r="C841" s="4" t="s">
        <v>39</v>
      </c>
      <c r="D841" s="4">
        <v>0.01</v>
      </c>
      <c r="E841" s="8">
        <v>26.17</v>
      </c>
      <c r="F841" s="4">
        <v>1.39</v>
      </c>
      <c r="G841" s="1" t="s">
        <v>40</v>
      </c>
      <c r="H841" s="4" t="s">
        <v>41</v>
      </c>
      <c r="I841" s="4" t="s">
        <v>50</v>
      </c>
      <c r="J841" s="1" t="s">
        <v>347</v>
      </c>
      <c r="K841" s="4" t="s">
        <v>75</v>
      </c>
      <c r="L841" s="1" t="s">
        <v>1712</v>
      </c>
      <c r="M841" s="4">
        <v>0.38</v>
      </c>
      <c r="N841" s="1" t="s">
        <v>34</v>
      </c>
      <c r="O841" s="4" t="s">
        <v>54</v>
      </c>
      <c r="P841" s="4" t="s">
        <v>359</v>
      </c>
      <c r="Q841" s="4" t="s">
        <v>1343</v>
      </c>
      <c r="R841" s="4">
        <v>54915</v>
      </c>
      <c r="S841" s="2">
        <v>42081</v>
      </c>
      <c r="T841" s="2">
        <v>42082</v>
      </c>
      <c r="U841" s="6">
        <v>237.04259999999999</v>
      </c>
      <c r="V841" s="4">
        <v>13</v>
      </c>
      <c r="W841" s="4">
        <v>343.54</v>
      </c>
      <c r="X841" s="4">
        <v>91263</v>
      </c>
      <c r="Y841" s="4">
        <f>DataSheet!$E841-DataSheet!$D841</f>
        <v>26.16</v>
      </c>
      <c r="Z841" s="1" t="str">
        <f>_xlfn.IFS(Table_1[[#This Row],[Region]]="Central","Chris",Table_1[[#This Row],[Region]]="East","Erin",Table_1[[#This Row],[Region]]="South","Sam",Table_1[[#This Row],[Region]]="West","William")</f>
        <v>Chris</v>
      </c>
    </row>
    <row r="842" spans="1:26" ht="14.4" x14ac:dyDescent="0.3">
      <c r="A842" s="4">
        <v>1015</v>
      </c>
      <c r="B842" s="3" t="s">
        <v>1713</v>
      </c>
      <c r="C842" s="4" t="s">
        <v>118</v>
      </c>
      <c r="D842" s="4">
        <v>0</v>
      </c>
      <c r="E842" s="8">
        <v>43.98</v>
      </c>
      <c r="F842" s="4">
        <v>8.99</v>
      </c>
      <c r="G842" s="1" t="s">
        <v>40</v>
      </c>
      <c r="H842" s="4" t="s">
        <v>73</v>
      </c>
      <c r="I842" s="4" t="s">
        <v>50</v>
      </c>
      <c r="J842" s="1" t="s">
        <v>51</v>
      </c>
      <c r="K842" s="4" t="s">
        <v>44</v>
      </c>
      <c r="L842" s="1" t="s">
        <v>824</v>
      </c>
      <c r="M842" s="4">
        <v>0.57999999999999996</v>
      </c>
      <c r="N842" s="1" t="s">
        <v>34</v>
      </c>
      <c r="O842" s="4" t="s">
        <v>35</v>
      </c>
      <c r="P842" s="4" t="s">
        <v>99</v>
      </c>
      <c r="Q842" s="4" t="s">
        <v>1714</v>
      </c>
      <c r="R842" s="4">
        <v>27502</v>
      </c>
      <c r="S842" s="2">
        <v>42081</v>
      </c>
      <c r="T842" s="2">
        <v>42081</v>
      </c>
      <c r="U842" s="6">
        <v>829.46699999999998</v>
      </c>
      <c r="V842" s="4">
        <v>14</v>
      </c>
      <c r="W842" s="4">
        <v>650.70000000000005</v>
      </c>
      <c r="X842" s="4">
        <v>88390</v>
      </c>
      <c r="Y842" s="4">
        <f>DataSheet!$E842-DataSheet!$D842</f>
        <v>43.98</v>
      </c>
      <c r="Z842" s="1" t="str">
        <f>_xlfn.IFS(Table_1[[#This Row],[Region]]="Central","Chris",Table_1[[#This Row],[Region]]="East","Erin",Table_1[[#This Row],[Region]]="South","Sam",Table_1[[#This Row],[Region]]="West","William")</f>
        <v>Sam</v>
      </c>
    </row>
    <row r="843" spans="1:26" ht="14.4" x14ac:dyDescent="0.3">
      <c r="A843" s="4">
        <v>1967</v>
      </c>
      <c r="B843" s="3" t="s">
        <v>1715</v>
      </c>
      <c r="C843" s="4" t="s">
        <v>118</v>
      </c>
      <c r="D843" s="4">
        <v>0.01</v>
      </c>
      <c r="E843" s="8">
        <v>78.650000000000006</v>
      </c>
      <c r="F843" s="4">
        <v>13.99</v>
      </c>
      <c r="G843" s="1" t="s">
        <v>89</v>
      </c>
      <c r="H843" s="4" t="s">
        <v>29</v>
      </c>
      <c r="I843" s="4" t="s">
        <v>50</v>
      </c>
      <c r="J843" s="1" t="s">
        <v>97</v>
      </c>
      <c r="K843" s="4" t="s">
        <v>146</v>
      </c>
      <c r="L843" s="1" t="s">
        <v>1716</v>
      </c>
      <c r="M843" s="4">
        <v>0.52</v>
      </c>
      <c r="N843" s="1" t="s">
        <v>34</v>
      </c>
      <c r="O843" s="4" t="s">
        <v>54</v>
      </c>
      <c r="P843" s="4" t="s">
        <v>215</v>
      </c>
      <c r="Q843" s="4" t="s">
        <v>37</v>
      </c>
      <c r="R843" s="4">
        <v>52732</v>
      </c>
      <c r="S843" s="2">
        <v>42081</v>
      </c>
      <c r="T843" s="2">
        <v>42082</v>
      </c>
      <c r="U843" s="6">
        <v>442.36590000000001</v>
      </c>
      <c r="V843" s="4">
        <v>8</v>
      </c>
      <c r="W843" s="4">
        <v>641.11</v>
      </c>
      <c r="X843" s="4">
        <v>89456</v>
      </c>
      <c r="Y843" s="4">
        <f>DataSheet!$E843-DataSheet!$D843</f>
        <v>78.64</v>
      </c>
      <c r="Z843" s="1" t="str">
        <f>_xlfn.IFS(Table_1[[#This Row],[Region]]="Central","Chris",Table_1[[#This Row],[Region]]="East","Erin",Table_1[[#This Row],[Region]]="South","Sam",Table_1[[#This Row],[Region]]="West","William")</f>
        <v>Chris</v>
      </c>
    </row>
    <row r="844" spans="1:26" ht="14.4" x14ac:dyDescent="0.3">
      <c r="A844" s="4">
        <v>2030</v>
      </c>
      <c r="B844" s="3" t="s">
        <v>1691</v>
      </c>
      <c r="C844" s="4" t="s">
        <v>118</v>
      </c>
      <c r="D844" s="4">
        <v>0.03</v>
      </c>
      <c r="E844" s="8">
        <v>55.98</v>
      </c>
      <c r="F844" s="4">
        <v>4.8600000000000003</v>
      </c>
      <c r="G844" s="1" t="s">
        <v>40</v>
      </c>
      <c r="H844" s="4" t="s">
        <v>96</v>
      </c>
      <c r="I844" s="4" t="s">
        <v>50</v>
      </c>
      <c r="J844" s="1" t="s">
        <v>90</v>
      </c>
      <c r="K844" s="4" t="s">
        <v>75</v>
      </c>
      <c r="L844" s="1" t="s">
        <v>1717</v>
      </c>
      <c r="M844" s="4">
        <v>0.36</v>
      </c>
      <c r="N844" s="1" t="s">
        <v>34</v>
      </c>
      <c r="O844" s="4" t="s">
        <v>54</v>
      </c>
      <c r="P844" s="4" t="s">
        <v>189</v>
      </c>
      <c r="Q844" s="4" t="s">
        <v>1029</v>
      </c>
      <c r="R844" s="4">
        <v>75401</v>
      </c>
      <c r="S844" s="2">
        <v>42081</v>
      </c>
      <c r="T844" s="2">
        <v>42083</v>
      </c>
      <c r="U844" s="6">
        <v>526.04219999999998</v>
      </c>
      <c r="V844" s="4">
        <v>13</v>
      </c>
      <c r="W844" s="4">
        <v>762.38</v>
      </c>
      <c r="X844" s="4">
        <v>91060</v>
      </c>
      <c r="Y844" s="4">
        <f>DataSheet!$E844-DataSheet!$D844</f>
        <v>55.949999999999996</v>
      </c>
      <c r="Z844" s="1" t="str">
        <f>_xlfn.IFS(Table_1[[#This Row],[Region]]="Central","Chris",Table_1[[#This Row],[Region]]="East","Erin",Table_1[[#This Row],[Region]]="South","Sam",Table_1[[#This Row],[Region]]="West","William")</f>
        <v>Chris</v>
      </c>
    </row>
    <row r="845" spans="1:26" ht="14.4" x14ac:dyDescent="0.3">
      <c r="A845" s="4">
        <v>2745</v>
      </c>
      <c r="B845" s="3" t="s">
        <v>1718</v>
      </c>
      <c r="C845" s="4" t="s">
        <v>118</v>
      </c>
      <c r="D845" s="4">
        <v>0.01</v>
      </c>
      <c r="E845" s="8">
        <v>220.98</v>
      </c>
      <c r="F845" s="4">
        <v>64.66</v>
      </c>
      <c r="G845" s="1" t="s">
        <v>28</v>
      </c>
      <c r="H845" s="4" t="s">
        <v>96</v>
      </c>
      <c r="I845" s="4" t="s">
        <v>30</v>
      </c>
      <c r="J845" s="1" t="s">
        <v>119</v>
      </c>
      <c r="K845" s="4" t="s">
        <v>32</v>
      </c>
      <c r="L845" s="1" t="s">
        <v>1719</v>
      </c>
      <c r="M845" s="4">
        <v>0.62</v>
      </c>
      <c r="N845" s="1" t="s">
        <v>34</v>
      </c>
      <c r="O845" s="4" t="s">
        <v>61</v>
      </c>
      <c r="P845" s="4" t="s">
        <v>590</v>
      </c>
      <c r="Q845" s="4" t="s">
        <v>1720</v>
      </c>
      <c r="R845" s="4">
        <v>85224</v>
      </c>
      <c r="S845" s="2">
        <v>42081</v>
      </c>
      <c r="T845" s="2">
        <v>42082</v>
      </c>
      <c r="U845" s="6">
        <v>1049.03</v>
      </c>
      <c r="V845" s="4">
        <v>11</v>
      </c>
      <c r="W845" s="4">
        <v>2591.09</v>
      </c>
      <c r="X845" s="4">
        <v>86184</v>
      </c>
      <c r="Y845" s="4">
        <f>DataSheet!$E845-DataSheet!$D845</f>
        <v>220.97</v>
      </c>
      <c r="Z845" s="1" t="str">
        <f>_xlfn.IFS(Table_1[[#This Row],[Region]]="Central","Chris",Table_1[[#This Row],[Region]]="East","Erin",Table_1[[#This Row],[Region]]="South","Sam",Table_1[[#This Row],[Region]]="West","William")</f>
        <v>William</v>
      </c>
    </row>
    <row r="846" spans="1:26" ht="14.4" x14ac:dyDescent="0.3">
      <c r="A846" s="4">
        <v>2747</v>
      </c>
      <c r="B846" s="3" t="s">
        <v>1008</v>
      </c>
      <c r="C846" s="4" t="s">
        <v>118</v>
      </c>
      <c r="D846" s="4">
        <v>0.01</v>
      </c>
      <c r="E846" s="8">
        <v>220.98</v>
      </c>
      <c r="F846" s="4">
        <v>64.66</v>
      </c>
      <c r="G846" s="1" t="s">
        <v>28</v>
      </c>
      <c r="H846" s="4" t="s">
        <v>96</v>
      </c>
      <c r="I846" s="4" t="s">
        <v>30</v>
      </c>
      <c r="J846" s="1" t="s">
        <v>119</v>
      </c>
      <c r="K846" s="4" t="s">
        <v>32</v>
      </c>
      <c r="L846" s="1" t="s">
        <v>1719</v>
      </c>
      <c r="M846" s="4">
        <v>0.62</v>
      </c>
      <c r="N846" s="1" t="s">
        <v>34</v>
      </c>
      <c r="O846" s="4" t="s">
        <v>113</v>
      </c>
      <c r="P846" s="4" t="s">
        <v>114</v>
      </c>
      <c r="Q846" s="4" t="s">
        <v>115</v>
      </c>
      <c r="R846" s="4">
        <v>10115</v>
      </c>
      <c r="S846" s="2">
        <v>42081</v>
      </c>
      <c r="T846" s="2">
        <v>42082</v>
      </c>
      <c r="U846" s="6">
        <v>1049.03</v>
      </c>
      <c r="V846" s="4">
        <v>44</v>
      </c>
      <c r="W846" s="4">
        <v>10364.36</v>
      </c>
      <c r="X846" s="4">
        <v>23751</v>
      </c>
      <c r="Y846" s="4">
        <f>DataSheet!$E846-DataSheet!$D846</f>
        <v>220.97</v>
      </c>
      <c r="Z846" s="1" t="str">
        <f>_xlfn.IFS(Table_1[[#This Row],[Region]]="Central","Chris",Table_1[[#This Row],[Region]]="East","Erin",Table_1[[#This Row],[Region]]="South","Sam",Table_1[[#This Row],[Region]]="West","William")</f>
        <v>Erin</v>
      </c>
    </row>
    <row r="847" spans="1:26" ht="14.4" x14ac:dyDescent="0.3">
      <c r="A847" s="4">
        <v>485</v>
      </c>
      <c r="B847" s="3" t="s">
        <v>1721</v>
      </c>
      <c r="C847" s="4" t="s">
        <v>72</v>
      </c>
      <c r="D847" s="4">
        <v>0.05</v>
      </c>
      <c r="E847" s="8">
        <v>2.88</v>
      </c>
      <c r="F847" s="4">
        <v>0.5</v>
      </c>
      <c r="G847" s="1" t="s">
        <v>40</v>
      </c>
      <c r="H847" s="4" t="s">
        <v>96</v>
      </c>
      <c r="I847" s="4" t="s">
        <v>50</v>
      </c>
      <c r="J847" s="1" t="s">
        <v>154</v>
      </c>
      <c r="K847" s="4" t="s">
        <v>75</v>
      </c>
      <c r="L847" s="1" t="s">
        <v>1722</v>
      </c>
      <c r="M847" s="4">
        <v>0.36</v>
      </c>
      <c r="N847" s="1" t="s">
        <v>34</v>
      </c>
      <c r="O847" s="4" t="s">
        <v>61</v>
      </c>
      <c r="P847" s="4" t="s">
        <v>92</v>
      </c>
      <c r="Q847" s="4" t="s">
        <v>1723</v>
      </c>
      <c r="R847" s="4">
        <v>93727</v>
      </c>
      <c r="S847" s="2">
        <v>42081</v>
      </c>
      <c r="T847" s="2">
        <v>42083</v>
      </c>
      <c r="U847" s="6">
        <v>6.0513000000000003</v>
      </c>
      <c r="V847" s="4">
        <v>3</v>
      </c>
      <c r="W847" s="4">
        <v>8.77</v>
      </c>
      <c r="X847" s="4">
        <v>91062</v>
      </c>
      <c r="Y847" s="4">
        <f>DataSheet!$E847-DataSheet!$D847</f>
        <v>2.83</v>
      </c>
      <c r="Z847" s="1" t="str">
        <f>_xlfn.IFS(Table_1[[#This Row],[Region]]="Central","Chris",Table_1[[#This Row],[Region]]="East","Erin",Table_1[[#This Row],[Region]]="South","Sam",Table_1[[#This Row],[Region]]="West","William")</f>
        <v>William</v>
      </c>
    </row>
    <row r="848" spans="1:26" ht="14.4" x14ac:dyDescent="0.3">
      <c r="A848" s="4">
        <v>383</v>
      </c>
      <c r="B848" s="3" t="s">
        <v>1724</v>
      </c>
      <c r="C848" s="4" t="s">
        <v>27</v>
      </c>
      <c r="D848" s="4">
        <v>0.06</v>
      </c>
      <c r="E848" s="8">
        <v>5.34</v>
      </c>
      <c r="F848" s="4">
        <v>5.63</v>
      </c>
      <c r="G848" s="1" t="s">
        <v>40</v>
      </c>
      <c r="H848" s="4" t="s">
        <v>96</v>
      </c>
      <c r="I848" s="4" t="s">
        <v>50</v>
      </c>
      <c r="J848" s="1" t="s">
        <v>74</v>
      </c>
      <c r="K848" s="4" t="s">
        <v>75</v>
      </c>
      <c r="L848" s="1" t="s">
        <v>1725</v>
      </c>
      <c r="M848" s="4">
        <v>0.39</v>
      </c>
      <c r="N848" s="1" t="s">
        <v>34</v>
      </c>
      <c r="O848" s="4" t="s">
        <v>113</v>
      </c>
      <c r="P848" s="4" t="s">
        <v>322</v>
      </c>
      <c r="Q848" s="4" t="s">
        <v>1726</v>
      </c>
      <c r="R848" s="4">
        <v>19026</v>
      </c>
      <c r="S848" s="2">
        <v>42082</v>
      </c>
      <c r="T848" s="2">
        <v>42082</v>
      </c>
      <c r="U848" s="6">
        <v>-82.822999999999993</v>
      </c>
      <c r="V848" s="4">
        <v>7</v>
      </c>
      <c r="W848" s="4">
        <v>38.65</v>
      </c>
      <c r="X848" s="4">
        <v>88928</v>
      </c>
      <c r="Y848" s="4">
        <f>DataSheet!$E848-DataSheet!$D848</f>
        <v>5.28</v>
      </c>
      <c r="Z848" s="1" t="str">
        <f>_xlfn.IFS(Table_1[[#This Row],[Region]]="Central","Chris",Table_1[[#This Row],[Region]]="East","Erin",Table_1[[#This Row],[Region]]="South","Sam",Table_1[[#This Row],[Region]]="West","William")</f>
        <v>Erin</v>
      </c>
    </row>
    <row r="849" spans="1:26" ht="14.4" x14ac:dyDescent="0.3">
      <c r="A849" s="4">
        <v>383</v>
      </c>
      <c r="B849" s="3" t="s">
        <v>1724</v>
      </c>
      <c r="C849" s="4" t="s">
        <v>27</v>
      </c>
      <c r="D849" s="4">
        <v>7.0000000000000007E-2</v>
      </c>
      <c r="E849" s="8">
        <v>65.989999999999995</v>
      </c>
      <c r="F849" s="4">
        <v>5.26</v>
      </c>
      <c r="G849" s="1" t="s">
        <v>89</v>
      </c>
      <c r="H849" s="4" t="s">
        <v>96</v>
      </c>
      <c r="I849" s="4" t="s">
        <v>42</v>
      </c>
      <c r="J849" s="1" t="s">
        <v>137</v>
      </c>
      <c r="K849" s="4" t="s">
        <v>75</v>
      </c>
      <c r="L849" s="1" t="s">
        <v>1727</v>
      </c>
      <c r="M849" s="4">
        <v>0.56000000000000005</v>
      </c>
      <c r="N849" s="1" t="s">
        <v>34</v>
      </c>
      <c r="O849" s="4" t="s">
        <v>113</v>
      </c>
      <c r="P849" s="4" t="s">
        <v>322</v>
      </c>
      <c r="Q849" s="4" t="s">
        <v>1726</v>
      </c>
      <c r="R849" s="4">
        <v>19026</v>
      </c>
      <c r="S849" s="2">
        <v>42082</v>
      </c>
      <c r="T849" s="2">
        <v>42084</v>
      </c>
      <c r="U849" s="6">
        <v>107.08199999999999</v>
      </c>
      <c r="V849" s="4">
        <v>5</v>
      </c>
      <c r="W849" s="4">
        <v>279.83</v>
      </c>
      <c r="X849" s="4">
        <v>88928</v>
      </c>
      <c r="Y849" s="4">
        <f>DataSheet!$E849-DataSheet!$D849</f>
        <v>65.92</v>
      </c>
      <c r="Z849" s="1" t="str">
        <f>_xlfn.IFS(Table_1[[#This Row],[Region]]="Central","Chris",Table_1[[#This Row],[Region]]="East","Erin",Table_1[[#This Row],[Region]]="South","Sam",Table_1[[#This Row],[Region]]="West","William")</f>
        <v>Erin</v>
      </c>
    </row>
    <row r="850" spans="1:26" ht="14.4" x14ac:dyDescent="0.3">
      <c r="A850" s="4">
        <v>770</v>
      </c>
      <c r="B850" s="3" t="s">
        <v>1728</v>
      </c>
      <c r="C850" s="4" t="s">
        <v>27</v>
      </c>
      <c r="D850" s="4">
        <v>0.08</v>
      </c>
      <c r="E850" s="8">
        <v>30.73</v>
      </c>
      <c r="F850" s="4">
        <v>4</v>
      </c>
      <c r="G850" s="1" t="s">
        <v>40</v>
      </c>
      <c r="H850" s="4" t="s">
        <v>29</v>
      </c>
      <c r="I850" s="4" t="s">
        <v>42</v>
      </c>
      <c r="J850" s="1" t="s">
        <v>43</v>
      </c>
      <c r="K850" s="4" t="s">
        <v>75</v>
      </c>
      <c r="L850" s="1" t="s">
        <v>676</v>
      </c>
      <c r="M850" s="4">
        <v>0.75</v>
      </c>
      <c r="N850" s="1" t="s">
        <v>34</v>
      </c>
      <c r="O850" s="4" t="s">
        <v>61</v>
      </c>
      <c r="P850" s="4" t="s">
        <v>141</v>
      </c>
      <c r="Q850" s="4" t="s">
        <v>1116</v>
      </c>
      <c r="R850" s="4">
        <v>97062</v>
      </c>
      <c r="S850" s="2">
        <v>42082</v>
      </c>
      <c r="T850" s="2">
        <v>42082</v>
      </c>
      <c r="U850" s="6">
        <v>-45.07</v>
      </c>
      <c r="V850" s="4">
        <v>14</v>
      </c>
      <c r="W850" s="4">
        <v>429.33</v>
      </c>
      <c r="X850" s="4">
        <v>88667</v>
      </c>
      <c r="Y850" s="4">
        <f>DataSheet!$E850-DataSheet!$D850</f>
        <v>30.650000000000002</v>
      </c>
      <c r="Z850" s="1" t="str">
        <f>_xlfn.IFS(Table_1[[#This Row],[Region]]="Central","Chris",Table_1[[#This Row],[Region]]="East","Erin",Table_1[[#This Row],[Region]]="South","Sam",Table_1[[#This Row],[Region]]="West","William")</f>
        <v>William</v>
      </c>
    </row>
    <row r="851" spans="1:26" ht="14.4" x14ac:dyDescent="0.3">
      <c r="A851" s="4">
        <v>771</v>
      </c>
      <c r="B851" s="3" t="s">
        <v>1729</v>
      </c>
      <c r="C851" s="4" t="s">
        <v>27</v>
      </c>
      <c r="D851" s="4">
        <v>0.05</v>
      </c>
      <c r="E851" s="8">
        <v>14.56</v>
      </c>
      <c r="F851" s="4">
        <v>3.5</v>
      </c>
      <c r="G851" s="1" t="s">
        <v>40</v>
      </c>
      <c r="H851" s="4" t="s">
        <v>29</v>
      </c>
      <c r="I851" s="4" t="s">
        <v>50</v>
      </c>
      <c r="J851" s="1" t="s">
        <v>97</v>
      </c>
      <c r="K851" s="4" t="s">
        <v>75</v>
      </c>
      <c r="L851" s="1" t="s">
        <v>336</v>
      </c>
      <c r="M851" s="4">
        <v>0.57999999999999996</v>
      </c>
      <c r="N851" s="1" t="s">
        <v>34</v>
      </c>
      <c r="O851" s="4" t="s">
        <v>61</v>
      </c>
      <c r="P851" s="4" t="s">
        <v>141</v>
      </c>
      <c r="Q851" s="4" t="s">
        <v>1730</v>
      </c>
      <c r="R851" s="4">
        <v>97068</v>
      </c>
      <c r="S851" s="2">
        <v>42082</v>
      </c>
      <c r="T851" s="2">
        <v>42084</v>
      </c>
      <c r="U851" s="6">
        <v>-8.5299999999999994</v>
      </c>
      <c r="V851" s="4">
        <v>3</v>
      </c>
      <c r="W851" s="4">
        <v>44.66</v>
      </c>
      <c r="X851" s="4">
        <v>88667</v>
      </c>
      <c r="Y851" s="4">
        <f>DataSheet!$E851-DataSheet!$D851</f>
        <v>14.51</v>
      </c>
      <c r="Z851" s="1" t="str">
        <f>_xlfn.IFS(Table_1[[#This Row],[Region]]="Central","Chris",Table_1[[#This Row],[Region]]="East","Erin",Table_1[[#This Row],[Region]]="South","Sam",Table_1[[#This Row],[Region]]="West","William")</f>
        <v>William</v>
      </c>
    </row>
    <row r="852" spans="1:26" ht="14.4" x14ac:dyDescent="0.3">
      <c r="A852" s="4">
        <v>771</v>
      </c>
      <c r="B852" s="3" t="s">
        <v>1729</v>
      </c>
      <c r="C852" s="4" t="s">
        <v>27</v>
      </c>
      <c r="D852" s="4">
        <v>0</v>
      </c>
      <c r="E852" s="8">
        <v>299.99</v>
      </c>
      <c r="F852" s="4">
        <v>11.64</v>
      </c>
      <c r="G852" s="1" t="s">
        <v>40</v>
      </c>
      <c r="H852" s="4" t="s">
        <v>29</v>
      </c>
      <c r="I852" s="4" t="s">
        <v>42</v>
      </c>
      <c r="J852" s="1" t="s">
        <v>65</v>
      </c>
      <c r="K852" s="4" t="s">
        <v>66</v>
      </c>
      <c r="L852" s="1" t="s">
        <v>1731</v>
      </c>
      <c r="M852" s="4">
        <v>0.5</v>
      </c>
      <c r="N852" s="1" t="s">
        <v>34</v>
      </c>
      <c r="O852" s="4" t="s">
        <v>61</v>
      </c>
      <c r="P852" s="4" t="s">
        <v>141</v>
      </c>
      <c r="Q852" s="4" t="s">
        <v>1730</v>
      </c>
      <c r="R852" s="4">
        <v>97068</v>
      </c>
      <c r="S852" s="2">
        <v>42082</v>
      </c>
      <c r="T852" s="2">
        <v>42084</v>
      </c>
      <c r="U852" s="6">
        <v>285.95</v>
      </c>
      <c r="V852" s="4">
        <v>5</v>
      </c>
      <c r="W852" s="4">
        <v>1619.95</v>
      </c>
      <c r="X852" s="4">
        <v>88667</v>
      </c>
      <c r="Y852" s="4">
        <f>DataSheet!$E852-DataSheet!$D852</f>
        <v>299.99</v>
      </c>
      <c r="Z852" s="1" t="str">
        <f>_xlfn.IFS(Table_1[[#This Row],[Region]]="Central","Chris",Table_1[[#This Row],[Region]]="East","Erin",Table_1[[#This Row],[Region]]="South","Sam",Table_1[[#This Row],[Region]]="West","William")</f>
        <v>William</v>
      </c>
    </row>
    <row r="853" spans="1:26" ht="14.4" x14ac:dyDescent="0.3">
      <c r="A853" s="4">
        <v>2502</v>
      </c>
      <c r="B853" s="3" t="s">
        <v>1732</v>
      </c>
      <c r="C853" s="4" t="s">
        <v>39</v>
      </c>
      <c r="D853" s="4">
        <v>0.1</v>
      </c>
      <c r="E853" s="8">
        <v>24.92</v>
      </c>
      <c r="F853" s="4">
        <v>12.98</v>
      </c>
      <c r="G853" s="1" t="s">
        <v>40</v>
      </c>
      <c r="H853" s="4" t="s">
        <v>73</v>
      </c>
      <c r="I853" s="4" t="s">
        <v>50</v>
      </c>
      <c r="J853" s="1" t="s">
        <v>74</v>
      </c>
      <c r="K853" s="4" t="s">
        <v>75</v>
      </c>
      <c r="L853" s="1" t="s">
        <v>1733</v>
      </c>
      <c r="M853" s="4">
        <v>0.39</v>
      </c>
      <c r="N853" s="1" t="s">
        <v>34</v>
      </c>
      <c r="O853" s="4" t="s">
        <v>54</v>
      </c>
      <c r="P853" s="4" t="s">
        <v>55</v>
      </c>
      <c r="Q853" s="4" t="s">
        <v>1734</v>
      </c>
      <c r="R853" s="4">
        <v>46321</v>
      </c>
      <c r="S853" s="2">
        <v>42082</v>
      </c>
      <c r="T853" s="2">
        <v>42082</v>
      </c>
      <c r="U853" s="6">
        <v>-45.816000000000003</v>
      </c>
      <c r="V853" s="4">
        <v>3</v>
      </c>
      <c r="W853" s="4">
        <v>70.819999999999993</v>
      </c>
      <c r="X853" s="4">
        <v>91310</v>
      </c>
      <c r="Y853" s="4">
        <f>DataSheet!$E853-DataSheet!$D853</f>
        <v>24.82</v>
      </c>
      <c r="Z853" s="1" t="str">
        <f>_xlfn.IFS(Table_1[[#This Row],[Region]]="Central","Chris",Table_1[[#This Row],[Region]]="East","Erin",Table_1[[#This Row],[Region]]="South","Sam",Table_1[[#This Row],[Region]]="West","William")</f>
        <v>Chris</v>
      </c>
    </row>
    <row r="854" spans="1:26" ht="14.4" x14ac:dyDescent="0.3">
      <c r="A854" s="4">
        <v>2502</v>
      </c>
      <c r="B854" s="3" t="s">
        <v>1732</v>
      </c>
      <c r="C854" s="4" t="s">
        <v>39</v>
      </c>
      <c r="D854" s="4">
        <v>0</v>
      </c>
      <c r="E854" s="8">
        <v>12.28</v>
      </c>
      <c r="F854" s="4">
        <v>6.35</v>
      </c>
      <c r="G854" s="1" t="s">
        <v>89</v>
      </c>
      <c r="H854" s="4" t="s">
        <v>73</v>
      </c>
      <c r="I854" s="4" t="s">
        <v>50</v>
      </c>
      <c r="J854" s="1" t="s">
        <v>90</v>
      </c>
      <c r="K854" s="4" t="s">
        <v>75</v>
      </c>
      <c r="L854" s="1" t="s">
        <v>1735</v>
      </c>
      <c r="M854" s="4">
        <v>0.38</v>
      </c>
      <c r="N854" s="1" t="s">
        <v>34</v>
      </c>
      <c r="O854" s="4" t="s">
        <v>54</v>
      </c>
      <c r="P854" s="4" t="s">
        <v>55</v>
      </c>
      <c r="Q854" s="4" t="s">
        <v>1734</v>
      </c>
      <c r="R854" s="4">
        <v>46321</v>
      </c>
      <c r="S854" s="2">
        <v>42082</v>
      </c>
      <c r="T854" s="2">
        <v>42083</v>
      </c>
      <c r="U854" s="6">
        <v>30.63</v>
      </c>
      <c r="V854" s="4">
        <v>7</v>
      </c>
      <c r="W854" s="4">
        <v>90.44</v>
      </c>
      <c r="X854" s="4">
        <v>91310</v>
      </c>
      <c r="Y854" s="4">
        <f>DataSheet!$E854-DataSheet!$D854</f>
        <v>12.28</v>
      </c>
      <c r="Z854" s="1" t="str">
        <f>_xlfn.IFS(Table_1[[#This Row],[Region]]="Central","Chris",Table_1[[#This Row],[Region]]="East","Erin",Table_1[[#This Row],[Region]]="South","Sam",Table_1[[#This Row],[Region]]="West","William")</f>
        <v>Chris</v>
      </c>
    </row>
    <row r="855" spans="1:26" ht="14.4" x14ac:dyDescent="0.3">
      <c r="A855" s="4">
        <v>2621</v>
      </c>
      <c r="B855" s="3" t="s">
        <v>1736</v>
      </c>
      <c r="C855" s="4" t="s">
        <v>39</v>
      </c>
      <c r="D855" s="4">
        <v>0.03</v>
      </c>
      <c r="E855" s="8">
        <v>40.97</v>
      </c>
      <c r="F855" s="4">
        <v>8.99</v>
      </c>
      <c r="G855" s="1" t="s">
        <v>89</v>
      </c>
      <c r="H855" s="4" t="s">
        <v>96</v>
      </c>
      <c r="I855" s="4" t="s">
        <v>50</v>
      </c>
      <c r="J855" s="1" t="s">
        <v>51</v>
      </c>
      <c r="K855" s="4" t="s">
        <v>44</v>
      </c>
      <c r="L855" s="1" t="s">
        <v>1737</v>
      </c>
      <c r="M855" s="4">
        <v>0.59</v>
      </c>
      <c r="N855" s="1" t="s">
        <v>34</v>
      </c>
      <c r="O855" s="4" t="s">
        <v>35</v>
      </c>
      <c r="P855" s="4" t="s">
        <v>402</v>
      </c>
      <c r="Q855" s="4" t="s">
        <v>1738</v>
      </c>
      <c r="R855" s="4">
        <v>37027</v>
      </c>
      <c r="S855" s="2">
        <v>42082</v>
      </c>
      <c r="T855" s="2">
        <v>42083</v>
      </c>
      <c r="U855" s="6">
        <v>-177.05799999999999</v>
      </c>
      <c r="V855" s="4">
        <v>5</v>
      </c>
      <c r="W855" s="4">
        <v>207.22</v>
      </c>
      <c r="X855" s="4">
        <v>88016</v>
      </c>
      <c r="Y855" s="4">
        <f>DataSheet!$E855-DataSheet!$D855</f>
        <v>40.94</v>
      </c>
      <c r="Z855" s="1" t="str">
        <f>_xlfn.IFS(Table_1[[#This Row],[Region]]="Central","Chris",Table_1[[#This Row],[Region]]="East","Erin",Table_1[[#This Row],[Region]]="South","Sam",Table_1[[#This Row],[Region]]="West","William")</f>
        <v>Sam</v>
      </c>
    </row>
    <row r="856" spans="1:26" ht="14.4" x14ac:dyDescent="0.3">
      <c r="A856" s="4">
        <v>2840</v>
      </c>
      <c r="B856" s="3" t="s">
        <v>1739</v>
      </c>
      <c r="C856" s="4" t="s">
        <v>39</v>
      </c>
      <c r="D856" s="4">
        <v>0</v>
      </c>
      <c r="E856" s="8">
        <v>21.98</v>
      </c>
      <c r="F856" s="4">
        <v>2.87</v>
      </c>
      <c r="G856" s="1" t="s">
        <v>40</v>
      </c>
      <c r="H856" s="4" t="s">
        <v>96</v>
      </c>
      <c r="I856" s="4" t="s">
        <v>50</v>
      </c>
      <c r="J856" s="1" t="s">
        <v>51</v>
      </c>
      <c r="K856" s="4" t="s">
        <v>44</v>
      </c>
      <c r="L856" s="1" t="s">
        <v>1740</v>
      </c>
      <c r="M856" s="4">
        <v>0.55000000000000004</v>
      </c>
      <c r="N856" s="1" t="s">
        <v>34</v>
      </c>
      <c r="O856" s="4" t="s">
        <v>35</v>
      </c>
      <c r="P856" s="4" t="s">
        <v>125</v>
      </c>
      <c r="Q856" s="4" t="s">
        <v>1741</v>
      </c>
      <c r="R856" s="4">
        <v>33161</v>
      </c>
      <c r="S856" s="2">
        <v>42082</v>
      </c>
      <c r="T856" s="2">
        <v>42083</v>
      </c>
      <c r="U856" s="6">
        <v>21.096</v>
      </c>
      <c r="V856" s="4">
        <v>16</v>
      </c>
      <c r="W856" s="4">
        <v>360.03</v>
      </c>
      <c r="X856" s="4">
        <v>87884</v>
      </c>
      <c r="Y856" s="4">
        <f>DataSheet!$E856-DataSheet!$D856</f>
        <v>21.98</v>
      </c>
      <c r="Z856" s="1" t="str">
        <f>_xlfn.IFS(Table_1[[#This Row],[Region]]="Central","Chris",Table_1[[#This Row],[Region]]="East","Erin",Table_1[[#This Row],[Region]]="South","Sam",Table_1[[#This Row],[Region]]="West","William")</f>
        <v>Sam</v>
      </c>
    </row>
    <row r="857" spans="1:26" ht="14.4" x14ac:dyDescent="0.3">
      <c r="A857" s="4">
        <v>2882</v>
      </c>
      <c r="B857" s="3" t="s">
        <v>673</v>
      </c>
      <c r="C857" s="4" t="s">
        <v>39</v>
      </c>
      <c r="D857" s="4">
        <v>7.0000000000000007E-2</v>
      </c>
      <c r="E857" s="8">
        <v>28.99</v>
      </c>
      <c r="F857" s="4">
        <v>8.59</v>
      </c>
      <c r="G857" s="1" t="s">
        <v>40</v>
      </c>
      <c r="H857" s="4" t="s">
        <v>41</v>
      </c>
      <c r="I857" s="4" t="s">
        <v>42</v>
      </c>
      <c r="J857" s="1" t="s">
        <v>137</v>
      </c>
      <c r="K857" s="4" t="s">
        <v>146</v>
      </c>
      <c r="L857" s="1" t="s">
        <v>1031</v>
      </c>
      <c r="M857" s="4">
        <v>0.56000000000000005</v>
      </c>
      <c r="N857" s="1" t="s">
        <v>34</v>
      </c>
      <c r="O857" s="4" t="s">
        <v>35</v>
      </c>
      <c r="P857" s="4" t="s">
        <v>99</v>
      </c>
      <c r="Q857" s="4" t="s">
        <v>675</v>
      </c>
      <c r="R857" s="4">
        <v>28206</v>
      </c>
      <c r="S857" s="2">
        <v>42082</v>
      </c>
      <c r="T857" s="2">
        <v>42082</v>
      </c>
      <c r="U857" s="6">
        <v>-16.063739999999999</v>
      </c>
      <c r="V857" s="4">
        <v>39</v>
      </c>
      <c r="W857" s="4">
        <v>936.8</v>
      </c>
      <c r="X857" s="4">
        <v>16676</v>
      </c>
      <c r="Y857" s="4">
        <f>DataSheet!$E857-DataSheet!$D857</f>
        <v>28.919999999999998</v>
      </c>
      <c r="Z857" s="1" t="str">
        <f>_xlfn.IFS(Table_1[[#This Row],[Region]]="Central","Chris",Table_1[[#This Row],[Region]]="East","Erin",Table_1[[#This Row],[Region]]="South","Sam",Table_1[[#This Row],[Region]]="West","William")</f>
        <v>Sam</v>
      </c>
    </row>
    <row r="858" spans="1:26" ht="14.4" x14ac:dyDescent="0.3">
      <c r="A858" s="4">
        <v>2884</v>
      </c>
      <c r="B858" s="3" t="s">
        <v>1742</v>
      </c>
      <c r="C858" s="4" t="s">
        <v>39</v>
      </c>
      <c r="D858" s="4">
        <v>7.0000000000000007E-2</v>
      </c>
      <c r="E858" s="8">
        <v>28.99</v>
      </c>
      <c r="F858" s="4">
        <v>8.59</v>
      </c>
      <c r="G858" s="1" t="s">
        <v>40</v>
      </c>
      <c r="H858" s="4" t="s">
        <v>41</v>
      </c>
      <c r="I858" s="4" t="s">
        <v>42</v>
      </c>
      <c r="J858" s="1" t="s">
        <v>137</v>
      </c>
      <c r="K858" s="4" t="s">
        <v>146</v>
      </c>
      <c r="L858" s="1" t="s">
        <v>1031</v>
      </c>
      <c r="M858" s="4">
        <v>0.56000000000000005</v>
      </c>
      <c r="N858" s="1" t="s">
        <v>34</v>
      </c>
      <c r="O858" s="4" t="s">
        <v>113</v>
      </c>
      <c r="P858" s="4" t="s">
        <v>319</v>
      </c>
      <c r="Q858" s="4" t="s">
        <v>1743</v>
      </c>
      <c r="R858" s="4">
        <v>44039</v>
      </c>
      <c r="S858" s="2">
        <v>42082</v>
      </c>
      <c r="T858" s="2">
        <v>42082</v>
      </c>
      <c r="U858" s="6">
        <v>-12.077999999999999</v>
      </c>
      <c r="V858" s="4">
        <v>10</v>
      </c>
      <c r="W858" s="4">
        <v>240.21</v>
      </c>
      <c r="X858" s="4">
        <v>87631</v>
      </c>
      <c r="Y858" s="4">
        <f>DataSheet!$E858-DataSheet!$D858</f>
        <v>28.919999999999998</v>
      </c>
      <c r="Z858" s="1" t="str">
        <f>_xlfn.IFS(Table_1[[#This Row],[Region]]="Central","Chris",Table_1[[#This Row],[Region]]="East","Erin",Table_1[[#This Row],[Region]]="South","Sam",Table_1[[#This Row],[Region]]="West","William")</f>
        <v>Erin</v>
      </c>
    </row>
    <row r="859" spans="1:26" ht="14.4" x14ac:dyDescent="0.3">
      <c r="A859" s="4">
        <v>3222</v>
      </c>
      <c r="B859" s="3" t="s">
        <v>1744</v>
      </c>
      <c r="C859" s="4" t="s">
        <v>39</v>
      </c>
      <c r="D859" s="4">
        <v>0.04</v>
      </c>
      <c r="E859" s="8">
        <v>39.479999999999997</v>
      </c>
      <c r="F859" s="4">
        <v>1.99</v>
      </c>
      <c r="G859" s="1" t="s">
        <v>89</v>
      </c>
      <c r="H859" s="4" t="s">
        <v>96</v>
      </c>
      <c r="I859" s="4" t="s">
        <v>42</v>
      </c>
      <c r="J859" s="1" t="s">
        <v>43</v>
      </c>
      <c r="K859" s="4" t="s">
        <v>44</v>
      </c>
      <c r="L859" s="1" t="s">
        <v>1259</v>
      </c>
      <c r="M859" s="4">
        <v>0.54</v>
      </c>
      <c r="N859" s="1" t="s">
        <v>34</v>
      </c>
      <c r="O859" s="4" t="s">
        <v>35</v>
      </c>
      <c r="P859" s="4" t="s">
        <v>125</v>
      </c>
      <c r="Q859" s="4" t="s">
        <v>1745</v>
      </c>
      <c r="R859" s="4">
        <v>32303</v>
      </c>
      <c r="S859" s="2">
        <v>42082</v>
      </c>
      <c r="T859" s="2">
        <v>42082</v>
      </c>
      <c r="U859" s="6">
        <v>-1535.4864</v>
      </c>
      <c r="V859" s="4">
        <v>8</v>
      </c>
      <c r="W859" s="4">
        <v>332.16</v>
      </c>
      <c r="X859" s="4">
        <v>90814</v>
      </c>
      <c r="Y859" s="4">
        <f>DataSheet!$E859-DataSheet!$D859</f>
        <v>39.44</v>
      </c>
      <c r="Z859" s="1" t="str">
        <f>_xlfn.IFS(Table_1[[#This Row],[Region]]="Central","Chris",Table_1[[#This Row],[Region]]="East","Erin",Table_1[[#This Row],[Region]]="South","Sam",Table_1[[#This Row],[Region]]="West","William")</f>
        <v>Sam</v>
      </c>
    </row>
    <row r="860" spans="1:26" ht="14.4" x14ac:dyDescent="0.3">
      <c r="A860" s="4">
        <v>3222</v>
      </c>
      <c r="B860" s="3" t="s">
        <v>1744</v>
      </c>
      <c r="C860" s="4" t="s">
        <v>39</v>
      </c>
      <c r="D860" s="4">
        <v>0</v>
      </c>
      <c r="E860" s="8">
        <v>8.1199999999999992</v>
      </c>
      <c r="F860" s="4">
        <v>2.83</v>
      </c>
      <c r="G860" s="1" t="s">
        <v>40</v>
      </c>
      <c r="H860" s="4" t="s">
        <v>96</v>
      </c>
      <c r="I860" s="4" t="s">
        <v>42</v>
      </c>
      <c r="J860" s="1" t="s">
        <v>43</v>
      </c>
      <c r="K860" s="4" t="s">
        <v>44</v>
      </c>
      <c r="L860" s="1" t="s">
        <v>1700</v>
      </c>
      <c r="M860" s="4">
        <v>0.77</v>
      </c>
      <c r="N860" s="1" t="s">
        <v>34</v>
      </c>
      <c r="O860" s="4" t="s">
        <v>35</v>
      </c>
      <c r="P860" s="4" t="s">
        <v>125</v>
      </c>
      <c r="Q860" s="4" t="s">
        <v>1745</v>
      </c>
      <c r="R860" s="4">
        <v>32303</v>
      </c>
      <c r="S860" s="2">
        <v>42082</v>
      </c>
      <c r="T860" s="2">
        <v>42083</v>
      </c>
      <c r="U860" s="6">
        <v>-159.32</v>
      </c>
      <c r="V860" s="4">
        <v>17</v>
      </c>
      <c r="W860" s="4">
        <v>147.62</v>
      </c>
      <c r="X860" s="4">
        <v>90814</v>
      </c>
      <c r="Y860" s="4">
        <f>DataSheet!$E860-DataSheet!$D860</f>
        <v>8.1199999999999992</v>
      </c>
      <c r="Z860" s="1" t="str">
        <f>_xlfn.IFS(Table_1[[#This Row],[Region]]="Central","Chris",Table_1[[#This Row],[Region]]="East","Erin",Table_1[[#This Row],[Region]]="South","Sam",Table_1[[#This Row],[Region]]="West","William")</f>
        <v>Sam</v>
      </c>
    </row>
    <row r="861" spans="1:26" ht="14.4" x14ac:dyDescent="0.3">
      <c r="A861" s="4">
        <v>1852</v>
      </c>
      <c r="B861" s="3" t="s">
        <v>1746</v>
      </c>
      <c r="C861" s="4" t="s">
        <v>72</v>
      </c>
      <c r="D861" s="4">
        <v>0.06</v>
      </c>
      <c r="E861" s="8">
        <v>6.48</v>
      </c>
      <c r="F861" s="4">
        <v>5.14</v>
      </c>
      <c r="G861" s="1" t="s">
        <v>89</v>
      </c>
      <c r="H861" s="4" t="s">
        <v>73</v>
      </c>
      <c r="I861" s="4" t="s">
        <v>50</v>
      </c>
      <c r="J861" s="1" t="s">
        <v>90</v>
      </c>
      <c r="K861" s="4" t="s">
        <v>75</v>
      </c>
      <c r="L861" s="1" t="s">
        <v>1747</v>
      </c>
      <c r="M861" s="4">
        <v>0.37</v>
      </c>
      <c r="N861" s="1" t="s">
        <v>34</v>
      </c>
      <c r="O861" s="4" t="s">
        <v>61</v>
      </c>
      <c r="P861" s="4" t="s">
        <v>92</v>
      </c>
      <c r="Q861" s="4" t="s">
        <v>1748</v>
      </c>
      <c r="R861" s="4">
        <v>92008</v>
      </c>
      <c r="S861" s="2">
        <v>42082</v>
      </c>
      <c r="T861" s="2">
        <v>42084</v>
      </c>
      <c r="U861" s="6">
        <v>-28.45</v>
      </c>
      <c r="V861" s="4">
        <v>10</v>
      </c>
      <c r="W861" s="4">
        <v>68.34</v>
      </c>
      <c r="X861" s="4">
        <v>86847</v>
      </c>
      <c r="Y861" s="4">
        <f>DataSheet!$E861-DataSheet!$D861</f>
        <v>6.4200000000000008</v>
      </c>
      <c r="Z861" s="1" t="str">
        <f>_xlfn.IFS(Table_1[[#This Row],[Region]]="Central","Chris",Table_1[[#This Row],[Region]]="East","Erin",Table_1[[#This Row],[Region]]="South","Sam",Table_1[[#This Row],[Region]]="West","William")</f>
        <v>William</v>
      </c>
    </row>
    <row r="862" spans="1:26" ht="14.4" x14ac:dyDescent="0.3">
      <c r="A862" s="4">
        <v>1854</v>
      </c>
      <c r="B862" s="3" t="s">
        <v>1749</v>
      </c>
      <c r="C862" s="4" t="s">
        <v>72</v>
      </c>
      <c r="D862" s="4">
        <v>0.02</v>
      </c>
      <c r="E862" s="8">
        <v>30.73</v>
      </c>
      <c r="F862" s="4">
        <v>4</v>
      </c>
      <c r="G862" s="1" t="s">
        <v>40</v>
      </c>
      <c r="H862" s="4" t="s">
        <v>73</v>
      </c>
      <c r="I862" s="4" t="s">
        <v>42</v>
      </c>
      <c r="J862" s="1" t="s">
        <v>43</v>
      </c>
      <c r="K862" s="4" t="s">
        <v>75</v>
      </c>
      <c r="L862" s="1" t="s">
        <v>676</v>
      </c>
      <c r="M862" s="4">
        <v>0.75</v>
      </c>
      <c r="N862" s="1" t="s">
        <v>34</v>
      </c>
      <c r="O862" s="4" t="s">
        <v>113</v>
      </c>
      <c r="P862" s="4" t="s">
        <v>250</v>
      </c>
      <c r="Q862" s="4" t="s">
        <v>1750</v>
      </c>
      <c r="R862" s="4">
        <v>6478</v>
      </c>
      <c r="S862" s="2">
        <v>42082</v>
      </c>
      <c r="T862" s="2">
        <v>42085</v>
      </c>
      <c r="U862" s="6">
        <v>72.78</v>
      </c>
      <c r="V862" s="4">
        <v>16</v>
      </c>
      <c r="W862" s="4">
        <v>522.22</v>
      </c>
      <c r="X862" s="4">
        <v>86847</v>
      </c>
      <c r="Y862" s="4">
        <f>DataSheet!$E862-DataSheet!$D862</f>
        <v>30.71</v>
      </c>
      <c r="Z862" s="1" t="str">
        <f>_xlfn.IFS(Table_1[[#This Row],[Region]]="Central","Chris",Table_1[[#This Row],[Region]]="East","Erin",Table_1[[#This Row],[Region]]="South","Sam",Table_1[[#This Row],[Region]]="West","William")</f>
        <v>Erin</v>
      </c>
    </row>
    <row r="863" spans="1:26" ht="14.4" x14ac:dyDescent="0.3">
      <c r="A863" s="4">
        <v>2639</v>
      </c>
      <c r="B863" s="3" t="s">
        <v>1751</v>
      </c>
      <c r="C863" s="4" t="s">
        <v>72</v>
      </c>
      <c r="D863" s="4">
        <v>0.05</v>
      </c>
      <c r="E863" s="8">
        <v>4.9800000000000004</v>
      </c>
      <c r="F863" s="4">
        <v>0.49</v>
      </c>
      <c r="G863" s="1" t="s">
        <v>40</v>
      </c>
      <c r="H863" s="4" t="s">
        <v>41</v>
      </c>
      <c r="I863" s="4" t="s">
        <v>50</v>
      </c>
      <c r="J863" s="1" t="s">
        <v>154</v>
      </c>
      <c r="K863" s="4" t="s">
        <v>75</v>
      </c>
      <c r="L863" s="1" t="s">
        <v>1105</v>
      </c>
      <c r="M863" s="4">
        <v>0.39</v>
      </c>
      <c r="N863" s="1" t="s">
        <v>34</v>
      </c>
      <c r="O863" s="4" t="s">
        <v>61</v>
      </c>
      <c r="P863" s="4" t="s">
        <v>642</v>
      </c>
      <c r="Q863" s="4" t="s">
        <v>197</v>
      </c>
      <c r="R863" s="4">
        <v>88201</v>
      </c>
      <c r="S863" s="2">
        <v>42082</v>
      </c>
      <c r="T863" s="2">
        <v>42082</v>
      </c>
      <c r="U863" s="6">
        <v>3.84</v>
      </c>
      <c r="V863" s="4">
        <v>3</v>
      </c>
      <c r="W863" s="4">
        <v>14.2</v>
      </c>
      <c r="X863" s="4">
        <v>90952</v>
      </c>
      <c r="Y863" s="4">
        <f>DataSheet!$E863-DataSheet!$D863</f>
        <v>4.9300000000000006</v>
      </c>
      <c r="Z863" s="1" t="str">
        <f>_xlfn.IFS(Table_1[[#This Row],[Region]]="Central","Chris",Table_1[[#This Row],[Region]]="East","Erin",Table_1[[#This Row],[Region]]="South","Sam",Table_1[[#This Row],[Region]]="West","William")</f>
        <v>William</v>
      </c>
    </row>
    <row r="864" spans="1:26" ht="14.4" x14ac:dyDescent="0.3">
      <c r="A864" s="4">
        <v>3105</v>
      </c>
      <c r="B864" s="3" t="s">
        <v>1752</v>
      </c>
      <c r="C864" s="4" t="s">
        <v>27</v>
      </c>
      <c r="D864" s="4">
        <v>0.04</v>
      </c>
      <c r="E864" s="8">
        <v>3.08</v>
      </c>
      <c r="F864" s="4">
        <v>0.99</v>
      </c>
      <c r="G864" s="1" t="s">
        <v>40</v>
      </c>
      <c r="H864" s="4" t="s">
        <v>73</v>
      </c>
      <c r="I864" s="4" t="s">
        <v>50</v>
      </c>
      <c r="J864" s="1" t="s">
        <v>154</v>
      </c>
      <c r="K864" s="4" t="s">
        <v>75</v>
      </c>
      <c r="L864" s="1" t="s">
        <v>660</v>
      </c>
      <c r="M864" s="4">
        <v>0.37</v>
      </c>
      <c r="N864" s="1" t="s">
        <v>34</v>
      </c>
      <c r="O864" s="4" t="s">
        <v>35</v>
      </c>
      <c r="P864" s="4" t="s">
        <v>390</v>
      </c>
      <c r="Q864" s="4" t="s">
        <v>951</v>
      </c>
      <c r="R864" s="4">
        <v>42071</v>
      </c>
      <c r="S864" s="2">
        <v>42083</v>
      </c>
      <c r="T864" s="2">
        <v>42084</v>
      </c>
      <c r="U864" s="6">
        <v>13.8</v>
      </c>
      <c r="V864" s="4">
        <v>19</v>
      </c>
      <c r="W864" s="4">
        <v>60.01</v>
      </c>
      <c r="X864" s="4">
        <v>86327</v>
      </c>
      <c r="Y864" s="4">
        <f>DataSheet!$E864-DataSheet!$D864</f>
        <v>3.04</v>
      </c>
      <c r="Z864" s="1" t="str">
        <f>_xlfn.IFS(Table_1[[#This Row],[Region]]="Central","Chris",Table_1[[#This Row],[Region]]="East","Erin",Table_1[[#This Row],[Region]]="South","Sam",Table_1[[#This Row],[Region]]="West","William")</f>
        <v>Sam</v>
      </c>
    </row>
    <row r="865" spans="1:26" ht="14.4" x14ac:dyDescent="0.3">
      <c r="A865" s="4">
        <v>3105</v>
      </c>
      <c r="B865" s="3" t="s">
        <v>1752</v>
      </c>
      <c r="C865" s="4" t="s">
        <v>27</v>
      </c>
      <c r="D865" s="4">
        <v>0.02</v>
      </c>
      <c r="E865" s="8">
        <v>6.48</v>
      </c>
      <c r="F865" s="4">
        <v>5.9</v>
      </c>
      <c r="G865" s="1" t="s">
        <v>40</v>
      </c>
      <c r="H865" s="4" t="s">
        <v>73</v>
      </c>
      <c r="I865" s="4" t="s">
        <v>50</v>
      </c>
      <c r="J865" s="1" t="s">
        <v>90</v>
      </c>
      <c r="K865" s="4" t="s">
        <v>75</v>
      </c>
      <c r="L865" s="1" t="s">
        <v>1753</v>
      </c>
      <c r="M865" s="4">
        <v>0.37</v>
      </c>
      <c r="N865" s="1" t="s">
        <v>34</v>
      </c>
      <c r="O865" s="4" t="s">
        <v>35</v>
      </c>
      <c r="P865" s="4" t="s">
        <v>390</v>
      </c>
      <c r="Q865" s="4" t="s">
        <v>951</v>
      </c>
      <c r="R865" s="4">
        <v>42071</v>
      </c>
      <c r="S865" s="2">
        <v>42083</v>
      </c>
      <c r="T865" s="2">
        <v>42084</v>
      </c>
      <c r="U865" s="6">
        <v>4.3920000000000003</v>
      </c>
      <c r="V865" s="4">
        <v>13</v>
      </c>
      <c r="W865" s="4">
        <v>90.98</v>
      </c>
      <c r="X865" s="4">
        <v>86327</v>
      </c>
      <c r="Y865" s="4">
        <f>DataSheet!$E865-DataSheet!$D865</f>
        <v>6.4600000000000009</v>
      </c>
      <c r="Z865" s="1" t="str">
        <f>_xlfn.IFS(Table_1[[#This Row],[Region]]="Central","Chris",Table_1[[#This Row],[Region]]="East","Erin",Table_1[[#This Row],[Region]]="South","Sam",Table_1[[#This Row],[Region]]="West","William")</f>
        <v>Sam</v>
      </c>
    </row>
    <row r="866" spans="1:26" ht="14.4" x14ac:dyDescent="0.3">
      <c r="A866" s="4">
        <v>3105</v>
      </c>
      <c r="B866" s="3" t="s">
        <v>1752</v>
      </c>
      <c r="C866" s="4" t="s">
        <v>27</v>
      </c>
      <c r="D866" s="4">
        <v>0.04</v>
      </c>
      <c r="E866" s="8">
        <v>125.99</v>
      </c>
      <c r="F866" s="4">
        <v>4.2</v>
      </c>
      <c r="G866" s="1" t="s">
        <v>40</v>
      </c>
      <c r="H866" s="4" t="s">
        <v>73</v>
      </c>
      <c r="I866" s="4" t="s">
        <v>42</v>
      </c>
      <c r="J866" s="1" t="s">
        <v>137</v>
      </c>
      <c r="K866" s="4" t="s">
        <v>75</v>
      </c>
      <c r="L866" s="1" t="s">
        <v>1428</v>
      </c>
      <c r="M866" s="4">
        <v>0.59</v>
      </c>
      <c r="N866" s="1" t="s">
        <v>34</v>
      </c>
      <c r="O866" s="4" t="s">
        <v>35</v>
      </c>
      <c r="P866" s="4" t="s">
        <v>390</v>
      </c>
      <c r="Q866" s="4" t="s">
        <v>951</v>
      </c>
      <c r="R866" s="4">
        <v>42071</v>
      </c>
      <c r="S866" s="2">
        <v>42083</v>
      </c>
      <c r="T866" s="2">
        <v>42085</v>
      </c>
      <c r="U866" s="6">
        <v>-236.25</v>
      </c>
      <c r="V866" s="4">
        <v>12</v>
      </c>
      <c r="W866" s="4">
        <v>1270.7</v>
      </c>
      <c r="X866" s="4">
        <v>86327</v>
      </c>
      <c r="Y866" s="4">
        <f>DataSheet!$E866-DataSheet!$D866</f>
        <v>125.94999999999999</v>
      </c>
      <c r="Z866" s="1" t="str">
        <f>_xlfn.IFS(Table_1[[#This Row],[Region]]="Central","Chris",Table_1[[#This Row],[Region]]="East","Erin",Table_1[[#This Row],[Region]]="South","Sam",Table_1[[#This Row],[Region]]="West","William")</f>
        <v>Sam</v>
      </c>
    </row>
    <row r="867" spans="1:26" ht="14.4" x14ac:dyDescent="0.3">
      <c r="A867" s="4">
        <v>3106</v>
      </c>
      <c r="B867" s="3" t="s">
        <v>1754</v>
      </c>
      <c r="C867" s="4" t="s">
        <v>27</v>
      </c>
      <c r="D867" s="4">
        <v>0.04</v>
      </c>
      <c r="E867" s="8">
        <v>3.08</v>
      </c>
      <c r="F867" s="4">
        <v>0.99</v>
      </c>
      <c r="G867" s="1" t="s">
        <v>40</v>
      </c>
      <c r="H867" s="4" t="s">
        <v>73</v>
      </c>
      <c r="I867" s="4" t="s">
        <v>50</v>
      </c>
      <c r="J867" s="1" t="s">
        <v>154</v>
      </c>
      <c r="K867" s="4" t="s">
        <v>75</v>
      </c>
      <c r="L867" s="1" t="s">
        <v>660</v>
      </c>
      <c r="M867" s="4">
        <v>0.37</v>
      </c>
      <c r="N867" s="1" t="s">
        <v>34</v>
      </c>
      <c r="O867" s="4" t="s">
        <v>54</v>
      </c>
      <c r="P867" s="4" t="s">
        <v>189</v>
      </c>
      <c r="Q867" s="4" t="s">
        <v>1755</v>
      </c>
      <c r="R867" s="4">
        <v>77041</v>
      </c>
      <c r="S867" s="2">
        <v>42083</v>
      </c>
      <c r="T867" s="2">
        <v>42084</v>
      </c>
      <c r="U867" s="6">
        <v>36.020000000000003</v>
      </c>
      <c r="V867" s="4">
        <v>75</v>
      </c>
      <c r="W867" s="4">
        <v>236.87</v>
      </c>
      <c r="X867" s="4">
        <v>548</v>
      </c>
      <c r="Y867" s="4">
        <f>DataSheet!$E867-DataSheet!$D867</f>
        <v>3.04</v>
      </c>
      <c r="Z867" s="1" t="str">
        <f>_xlfn.IFS(Table_1[[#This Row],[Region]]="Central","Chris",Table_1[[#This Row],[Region]]="East","Erin",Table_1[[#This Row],[Region]]="South","Sam",Table_1[[#This Row],[Region]]="West","William")</f>
        <v>Chris</v>
      </c>
    </row>
    <row r="868" spans="1:26" ht="14.4" x14ac:dyDescent="0.3">
      <c r="A868" s="4">
        <v>3106</v>
      </c>
      <c r="B868" s="3" t="s">
        <v>1754</v>
      </c>
      <c r="C868" s="4" t="s">
        <v>27</v>
      </c>
      <c r="D868" s="4">
        <v>0.02</v>
      </c>
      <c r="E868" s="8">
        <v>6.48</v>
      </c>
      <c r="F868" s="4">
        <v>5.9</v>
      </c>
      <c r="G868" s="1" t="s">
        <v>40</v>
      </c>
      <c r="H868" s="4" t="s">
        <v>73</v>
      </c>
      <c r="I868" s="4" t="s">
        <v>50</v>
      </c>
      <c r="J868" s="1" t="s">
        <v>90</v>
      </c>
      <c r="K868" s="4" t="s">
        <v>75</v>
      </c>
      <c r="L868" s="1" t="s">
        <v>1753</v>
      </c>
      <c r="M868" s="4">
        <v>0.37</v>
      </c>
      <c r="N868" s="1" t="s">
        <v>34</v>
      </c>
      <c r="O868" s="4" t="s">
        <v>54</v>
      </c>
      <c r="P868" s="4" t="s">
        <v>189</v>
      </c>
      <c r="Q868" s="4" t="s">
        <v>1755</v>
      </c>
      <c r="R868" s="4">
        <v>77041</v>
      </c>
      <c r="S868" s="2">
        <v>42083</v>
      </c>
      <c r="T868" s="2">
        <v>42084</v>
      </c>
      <c r="U868" s="6">
        <v>-50.64</v>
      </c>
      <c r="V868" s="4">
        <v>53</v>
      </c>
      <c r="W868" s="4">
        <v>370.91</v>
      </c>
      <c r="X868" s="4">
        <v>548</v>
      </c>
      <c r="Y868" s="4">
        <f>DataSheet!$E868-DataSheet!$D868</f>
        <v>6.4600000000000009</v>
      </c>
      <c r="Z868" s="1" t="str">
        <f>_xlfn.IFS(Table_1[[#This Row],[Region]]="Central","Chris",Table_1[[#This Row],[Region]]="East","Erin",Table_1[[#This Row],[Region]]="South","Sam",Table_1[[#This Row],[Region]]="West","William")</f>
        <v>Chris</v>
      </c>
    </row>
    <row r="869" spans="1:26" ht="14.4" x14ac:dyDescent="0.3">
      <c r="A869" s="4">
        <v>3106</v>
      </c>
      <c r="B869" s="3" t="s">
        <v>1754</v>
      </c>
      <c r="C869" s="4" t="s">
        <v>27</v>
      </c>
      <c r="D869" s="4">
        <v>0.04</v>
      </c>
      <c r="E869" s="8">
        <v>125.99</v>
      </c>
      <c r="F869" s="4">
        <v>4.2</v>
      </c>
      <c r="G869" s="1" t="s">
        <v>40</v>
      </c>
      <c r="H869" s="4" t="s">
        <v>73</v>
      </c>
      <c r="I869" s="4" t="s">
        <v>42</v>
      </c>
      <c r="J869" s="1" t="s">
        <v>137</v>
      </c>
      <c r="K869" s="4" t="s">
        <v>75</v>
      </c>
      <c r="L869" s="1" t="s">
        <v>1428</v>
      </c>
      <c r="M869" s="4">
        <v>0.59</v>
      </c>
      <c r="N869" s="1" t="s">
        <v>34</v>
      </c>
      <c r="O869" s="4" t="s">
        <v>54</v>
      </c>
      <c r="P869" s="4" t="s">
        <v>189</v>
      </c>
      <c r="Q869" s="4" t="s">
        <v>1755</v>
      </c>
      <c r="R869" s="4">
        <v>77041</v>
      </c>
      <c r="S869" s="2">
        <v>42083</v>
      </c>
      <c r="T869" s="2">
        <v>42085</v>
      </c>
      <c r="U869" s="6">
        <v>510.48899999999998</v>
      </c>
      <c r="V869" s="4">
        <v>47</v>
      </c>
      <c r="W869" s="4">
        <v>4976.92</v>
      </c>
      <c r="X869" s="4">
        <v>548</v>
      </c>
      <c r="Y869" s="4">
        <f>DataSheet!$E869-DataSheet!$D869</f>
        <v>125.94999999999999</v>
      </c>
      <c r="Z869" s="1" t="str">
        <f>_xlfn.IFS(Table_1[[#This Row],[Region]]="Central","Chris",Table_1[[#This Row],[Region]]="East","Erin",Table_1[[#This Row],[Region]]="South","Sam",Table_1[[#This Row],[Region]]="West","William")</f>
        <v>Chris</v>
      </c>
    </row>
    <row r="870" spans="1:26" ht="14.4" x14ac:dyDescent="0.3">
      <c r="A870" s="4">
        <v>637</v>
      </c>
      <c r="B870" s="3" t="s">
        <v>1756</v>
      </c>
      <c r="C870" s="4" t="s">
        <v>49</v>
      </c>
      <c r="D870" s="4">
        <v>0.06</v>
      </c>
      <c r="E870" s="8">
        <v>160.97999999999999</v>
      </c>
      <c r="F870" s="4">
        <v>35.020000000000003</v>
      </c>
      <c r="G870" s="1" t="s">
        <v>28</v>
      </c>
      <c r="H870" s="4" t="s">
        <v>41</v>
      </c>
      <c r="I870" s="4" t="s">
        <v>30</v>
      </c>
      <c r="J870" s="1" t="s">
        <v>119</v>
      </c>
      <c r="K870" s="4" t="s">
        <v>32</v>
      </c>
      <c r="L870" s="1" t="s">
        <v>1757</v>
      </c>
      <c r="M870" s="4">
        <v>0.72</v>
      </c>
      <c r="N870" s="1" t="s">
        <v>34</v>
      </c>
      <c r="O870" s="4" t="s">
        <v>61</v>
      </c>
      <c r="P870" s="4" t="s">
        <v>92</v>
      </c>
      <c r="Q870" s="4" t="s">
        <v>1758</v>
      </c>
      <c r="R870" s="4">
        <v>95051</v>
      </c>
      <c r="S870" s="2">
        <v>42083</v>
      </c>
      <c r="T870" s="2">
        <v>42087</v>
      </c>
      <c r="U870" s="6">
        <v>-229.68</v>
      </c>
      <c r="V870" s="4">
        <v>8</v>
      </c>
      <c r="W870" s="4">
        <v>1232.01</v>
      </c>
      <c r="X870" s="4">
        <v>87953</v>
      </c>
      <c r="Y870" s="4">
        <f>DataSheet!$E870-DataSheet!$D870</f>
        <v>160.91999999999999</v>
      </c>
      <c r="Z870" s="1" t="str">
        <f>_xlfn.IFS(Table_1[[#This Row],[Region]]="Central","Chris",Table_1[[#This Row],[Region]]="East","Erin",Table_1[[#This Row],[Region]]="South","Sam",Table_1[[#This Row],[Region]]="West","William")</f>
        <v>William</v>
      </c>
    </row>
    <row r="871" spans="1:26" ht="14.4" x14ac:dyDescent="0.3">
      <c r="A871" s="4">
        <v>640</v>
      </c>
      <c r="B871" s="3" t="s">
        <v>1187</v>
      </c>
      <c r="C871" s="4" t="s">
        <v>49</v>
      </c>
      <c r="D871" s="4">
        <v>0.06</v>
      </c>
      <c r="E871" s="8">
        <v>160.97999999999999</v>
      </c>
      <c r="F871" s="4">
        <v>35.020000000000003</v>
      </c>
      <c r="G871" s="1" t="s">
        <v>28</v>
      </c>
      <c r="H871" s="4" t="s">
        <v>41</v>
      </c>
      <c r="I871" s="4" t="s">
        <v>30</v>
      </c>
      <c r="J871" s="1" t="s">
        <v>119</v>
      </c>
      <c r="K871" s="4" t="s">
        <v>32</v>
      </c>
      <c r="L871" s="1" t="s">
        <v>1757</v>
      </c>
      <c r="M871" s="4">
        <v>0.72</v>
      </c>
      <c r="N871" s="1" t="s">
        <v>34</v>
      </c>
      <c r="O871" s="4" t="s">
        <v>61</v>
      </c>
      <c r="P871" s="4" t="s">
        <v>68</v>
      </c>
      <c r="Q871" s="4" t="s">
        <v>144</v>
      </c>
      <c r="R871" s="4">
        <v>98119</v>
      </c>
      <c r="S871" s="2">
        <v>42083</v>
      </c>
      <c r="T871" s="2">
        <v>42087</v>
      </c>
      <c r="U871" s="6">
        <v>-229.68</v>
      </c>
      <c r="V871" s="4">
        <v>30</v>
      </c>
      <c r="W871" s="4">
        <v>4620.05</v>
      </c>
      <c r="X871" s="4">
        <v>11077</v>
      </c>
      <c r="Y871" s="4">
        <f>DataSheet!$E871-DataSheet!$D871</f>
        <v>160.91999999999999</v>
      </c>
      <c r="Z871" s="1" t="str">
        <f>_xlfn.IFS(Table_1[[#This Row],[Region]]="Central","Chris",Table_1[[#This Row],[Region]]="East","Erin",Table_1[[#This Row],[Region]]="South","Sam",Table_1[[#This Row],[Region]]="West","William")</f>
        <v>William</v>
      </c>
    </row>
    <row r="872" spans="1:26" ht="14.4" x14ac:dyDescent="0.3">
      <c r="A872" s="4">
        <v>314</v>
      </c>
      <c r="B872" s="3" t="s">
        <v>1759</v>
      </c>
      <c r="C872" s="4" t="s">
        <v>118</v>
      </c>
      <c r="D872" s="4">
        <v>0.04</v>
      </c>
      <c r="E872" s="8">
        <v>1637.53</v>
      </c>
      <c r="F872" s="4">
        <v>24.49</v>
      </c>
      <c r="G872" s="1" t="s">
        <v>40</v>
      </c>
      <c r="H872" s="4" t="s">
        <v>96</v>
      </c>
      <c r="I872" s="4" t="s">
        <v>50</v>
      </c>
      <c r="J872" s="1" t="s">
        <v>570</v>
      </c>
      <c r="K872" s="4" t="s">
        <v>146</v>
      </c>
      <c r="L872" s="1" t="s">
        <v>1760</v>
      </c>
      <c r="M872" s="4">
        <v>0.81</v>
      </c>
      <c r="N872" s="1" t="s">
        <v>34</v>
      </c>
      <c r="O872" s="4" t="s">
        <v>54</v>
      </c>
      <c r="P872" s="4" t="s">
        <v>105</v>
      </c>
      <c r="Q872" s="4" t="s">
        <v>1761</v>
      </c>
      <c r="R872" s="4">
        <v>60130</v>
      </c>
      <c r="S872" s="2">
        <v>42083</v>
      </c>
      <c r="T872" s="2">
        <v>42085</v>
      </c>
      <c r="U872" s="6">
        <v>-1759.58</v>
      </c>
      <c r="V872" s="4">
        <v>2</v>
      </c>
      <c r="W872" s="4">
        <v>3206.94</v>
      </c>
      <c r="X872" s="4">
        <v>89166</v>
      </c>
      <c r="Y872" s="4">
        <f>DataSheet!$E872-DataSheet!$D872</f>
        <v>1637.49</v>
      </c>
      <c r="Z872" s="1" t="str">
        <f>_xlfn.IFS(Table_1[[#This Row],[Region]]="Central","Chris",Table_1[[#This Row],[Region]]="East","Erin",Table_1[[#This Row],[Region]]="South","Sam",Table_1[[#This Row],[Region]]="West","William")</f>
        <v>Chris</v>
      </c>
    </row>
    <row r="873" spans="1:26" ht="14.4" x14ac:dyDescent="0.3">
      <c r="A873" s="4">
        <v>315</v>
      </c>
      <c r="B873" s="3" t="s">
        <v>1762</v>
      </c>
      <c r="C873" s="4" t="s">
        <v>118</v>
      </c>
      <c r="D873" s="4">
        <v>0.01</v>
      </c>
      <c r="E873" s="8">
        <v>19.98</v>
      </c>
      <c r="F873" s="4">
        <v>4</v>
      </c>
      <c r="G873" s="1" t="s">
        <v>40</v>
      </c>
      <c r="H873" s="4" t="s">
        <v>96</v>
      </c>
      <c r="I873" s="4" t="s">
        <v>42</v>
      </c>
      <c r="J873" s="1" t="s">
        <v>43</v>
      </c>
      <c r="K873" s="4" t="s">
        <v>75</v>
      </c>
      <c r="L873" s="1" t="s">
        <v>1763</v>
      </c>
      <c r="M873" s="4">
        <v>0.68</v>
      </c>
      <c r="N873" s="1" t="s">
        <v>34</v>
      </c>
      <c r="O873" s="4" t="s">
        <v>113</v>
      </c>
      <c r="P873" s="4" t="s">
        <v>405</v>
      </c>
      <c r="Q873" s="4" t="s">
        <v>1764</v>
      </c>
      <c r="R873" s="4">
        <v>1007</v>
      </c>
      <c r="S873" s="2">
        <v>42083</v>
      </c>
      <c r="T873" s="2">
        <v>42083</v>
      </c>
      <c r="U873" s="6">
        <v>-72.23</v>
      </c>
      <c r="V873" s="4">
        <v>2</v>
      </c>
      <c r="W873" s="4">
        <v>43.08</v>
      </c>
      <c r="X873" s="4">
        <v>89166</v>
      </c>
      <c r="Y873" s="4">
        <f>DataSheet!$E873-DataSheet!$D873</f>
        <v>19.97</v>
      </c>
      <c r="Z873" s="1" t="str">
        <f>_xlfn.IFS(Table_1[[#This Row],[Region]]="Central","Chris",Table_1[[#This Row],[Region]]="East","Erin",Table_1[[#This Row],[Region]]="South","Sam",Table_1[[#This Row],[Region]]="West","William")</f>
        <v>Erin</v>
      </c>
    </row>
    <row r="874" spans="1:26" ht="14.4" x14ac:dyDescent="0.3">
      <c r="A874" s="4">
        <v>669</v>
      </c>
      <c r="B874" s="3" t="s">
        <v>1765</v>
      </c>
      <c r="C874" s="4" t="s">
        <v>118</v>
      </c>
      <c r="D874" s="4">
        <v>0.09</v>
      </c>
      <c r="E874" s="8">
        <v>2.89</v>
      </c>
      <c r="F874" s="4">
        <v>0.5</v>
      </c>
      <c r="G874" s="1" t="s">
        <v>40</v>
      </c>
      <c r="H874" s="4" t="s">
        <v>73</v>
      </c>
      <c r="I874" s="4" t="s">
        <v>50</v>
      </c>
      <c r="J874" s="1" t="s">
        <v>154</v>
      </c>
      <c r="K874" s="4" t="s">
        <v>75</v>
      </c>
      <c r="L874" s="1" t="s">
        <v>731</v>
      </c>
      <c r="M874" s="4">
        <v>0.38</v>
      </c>
      <c r="N874" s="1" t="s">
        <v>34</v>
      </c>
      <c r="O874" s="4" t="s">
        <v>54</v>
      </c>
      <c r="P874" s="4" t="s">
        <v>215</v>
      </c>
      <c r="Q874" s="4" t="s">
        <v>1766</v>
      </c>
      <c r="R874" s="4">
        <v>52501</v>
      </c>
      <c r="S874" s="2">
        <v>42083</v>
      </c>
      <c r="T874" s="2">
        <v>42085</v>
      </c>
      <c r="U874" s="6">
        <v>40.482300000000002</v>
      </c>
      <c r="V874" s="4">
        <v>22</v>
      </c>
      <c r="W874" s="4">
        <v>58.67</v>
      </c>
      <c r="X874" s="4">
        <v>88475</v>
      </c>
      <c r="Y874" s="4">
        <f>DataSheet!$E874-DataSheet!$D874</f>
        <v>2.8000000000000003</v>
      </c>
      <c r="Z874" s="1" t="str">
        <f>_xlfn.IFS(Table_1[[#This Row],[Region]]="Central","Chris",Table_1[[#This Row],[Region]]="East","Erin",Table_1[[#This Row],[Region]]="South","Sam",Table_1[[#This Row],[Region]]="West","William")</f>
        <v>Chris</v>
      </c>
    </row>
    <row r="875" spans="1:26" ht="14.4" x14ac:dyDescent="0.3">
      <c r="A875" s="4">
        <v>669</v>
      </c>
      <c r="B875" s="3" t="s">
        <v>1765</v>
      </c>
      <c r="C875" s="4" t="s">
        <v>118</v>
      </c>
      <c r="D875" s="4">
        <v>0.02</v>
      </c>
      <c r="E875" s="8">
        <v>48.91</v>
      </c>
      <c r="F875" s="4">
        <v>5.81</v>
      </c>
      <c r="G875" s="1" t="s">
        <v>40</v>
      </c>
      <c r="H875" s="4" t="s">
        <v>73</v>
      </c>
      <c r="I875" s="4" t="s">
        <v>50</v>
      </c>
      <c r="J875" s="1" t="s">
        <v>90</v>
      </c>
      <c r="K875" s="4" t="s">
        <v>75</v>
      </c>
      <c r="L875" s="1" t="s">
        <v>1767</v>
      </c>
      <c r="M875" s="4">
        <v>0.38</v>
      </c>
      <c r="N875" s="1" t="s">
        <v>34</v>
      </c>
      <c r="O875" s="4" t="s">
        <v>54</v>
      </c>
      <c r="P875" s="4" t="s">
        <v>215</v>
      </c>
      <c r="Q875" s="4" t="s">
        <v>1766</v>
      </c>
      <c r="R875" s="4">
        <v>52501</v>
      </c>
      <c r="S875" s="2">
        <v>42083</v>
      </c>
      <c r="T875" s="2">
        <v>42084</v>
      </c>
      <c r="U875" s="6">
        <v>32.86</v>
      </c>
      <c r="V875" s="4">
        <v>2</v>
      </c>
      <c r="W875" s="4">
        <v>101.06</v>
      </c>
      <c r="X875" s="4">
        <v>88475</v>
      </c>
      <c r="Y875" s="4">
        <f>DataSheet!$E875-DataSheet!$D875</f>
        <v>48.889999999999993</v>
      </c>
      <c r="Z875" s="1" t="str">
        <f>_xlfn.IFS(Table_1[[#This Row],[Region]]="Central","Chris",Table_1[[#This Row],[Region]]="East","Erin",Table_1[[#This Row],[Region]]="South","Sam",Table_1[[#This Row],[Region]]="West","William")</f>
        <v>Chris</v>
      </c>
    </row>
    <row r="876" spans="1:26" ht="14.4" x14ac:dyDescent="0.3">
      <c r="A876" s="4">
        <v>1679</v>
      </c>
      <c r="B876" s="3" t="s">
        <v>1768</v>
      </c>
      <c r="C876" s="4" t="s">
        <v>118</v>
      </c>
      <c r="D876" s="4">
        <v>7.0000000000000007E-2</v>
      </c>
      <c r="E876" s="8">
        <v>13.73</v>
      </c>
      <c r="F876" s="4">
        <v>6.85</v>
      </c>
      <c r="G876" s="1" t="s">
        <v>40</v>
      </c>
      <c r="H876" s="4" t="s">
        <v>41</v>
      </c>
      <c r="I876" s="4" t="s">
        <v>30</v>
      </c>
      <c r="J876" s="1" t="s">
        <v>128</v>
      </c>
      <c r="K876" s="4" t="s">
        <v>52</v>
      </c>
      <c r="L876" s="1" t="s">
        <v>1769</v>
      </c>
      <c r="M876" s="4">
        <v>0.54</v>
      </c>
      <c r="N876" s="1" t="s">
        <v>34</v>
      </c>
      <c r="O876" s="4" t="s">
        <v>113</v>
      </c>
      <c r="P876" s="4" t="s">
        <v>319</v>
      </c>
      <c r="Q876" s="4" t="s">
        <v>1770</v>
      </c>
      <c r="R876" s="4">
        <v>45324</v>
      </c>
      <c r="S876" s="2">
        <v>42083</v>
      </c>
      <c r="T876" s="2">
        <v>42084</v>
      </c>
      <c r="U876" s="6">
        <v>-22.72</v>
      </c>
      <c r="V876" s="4">
        <v>21</v>
      </c>
      <c r="W876" s="4">
        <v>276.64</v>
      </c>
      <c r="X876" s="4">
        <v>86646</v>
      </c>
      <c r="Y876" s="4">
        <f>DataSheet!$E876-DataSheet!$D876</f>
        <v>13.66</v>
      </c>
      <c r="Z876" s="1" t="str">
        <f>_xlfn.IFS(Table_1[[#This Row],[Region]]="Central","Chris",Table_1[[#This Row],[Region]]="East","Erin",Table_1[[#This Row],[Region]]="South","Sam",Table_1[[#This Row],[Region]]="West","William")</f>
        <v>Erin</v>
      </c>
    </row>
    <row r="877" spans="1:26" ht="14.4" x14ac:dyDescent="0.3">
      <c r="A877" s="4">
        <v>2794</v>
      </c>
      <c r="B877" s="3" t="s">
        <v>1771</v>
      </c>
      <c r="C877" s="4" t="s">
        <v>118</v>
      </c>
      <c r="D877" s="4">
        <v>0.06</v>
      </c>
      <c r="E877" s="8">
        <v>2.61</v>
      </c>
      <c r="F877" s="4">
        <v>0.5</v>
      </c>
      <c r="G877" s="1" t="s">
        <v>40</v>
      </c>
      <c r="H877" s="4" t="s">
        <v>96</v>
      </c>
      <c r="I877" s="4" t="s">
        <v>50</v>
      </c>
      <c r="J877" s="1" t="s">
        <v>154</v>
      </c>
      <c r="K877" s="4" t="s">
        <v>75</v>
      </c>
      <c r="L877" s="1" t="s">
        <v>1571</v>
      </c>
      <c r="M877" s="4">
        <v>0.39</v>
      </c>
      <c r="N877" s="1" t="s">
        <v>34</v>
      </c>
      <c r="O877" s="4" t="s">
        <v>54</v>
      </c>
      <c r="P877" s="4" t="s">
        <v>215</v>
      </c>
      <c r="Q877" s="4" t="s">
        <v>1772</v>
      </c>
      <c r="R877" s="4">
        <v>50158</v>
      </c>
      <c r="S877" s="2">
        <v>42083</v>
      </c>
      <c r="T877" s="2">
        <v>42085</v>
      </c>
      <c r="U877" s="6">
        <v>3.5949</v>
      </c>
      <c r="V877" s="4">
        <v>2</v>
      </c>
      <c r="W877" s="4">
        <v>5.21</v>
      </c>
      <c r="X877" s="4">
        <v>87554</v>
      </c>
      <c r="Y877" s="4">
        <f>DataSheet!$E877-DataSheet!$D877</f>
        <v>2.5499999999999998</v>
      </c>
      <c r="Z877" s="1" t="str">
        <f>_xlfn.IFS(Table_1[[#This Row],[Region]]="Central","Chris",Table_1[[#This Row],[Region]]="East","Erin",Table_1[[#This Row],[Region]]="South","Sam",Table_1[[#This Row],[Region]]="West","William")</f>
        <v>Chris</v>
      </c>
    </row>
    <row r="878" spans="1:26" ht="14.4" x14ac:dyDescent="0.3">
      <c r="A878" s="4">
        <v>3360</v>
      </c>
      <c r="B878" s="3" t="s">
        <v>1773</v>
      </c>
      <c r="C878" s="4" t="s">
        <v>72</v>
      </c>
      <c r="D878" s="4">
        <v>0.02</v>
      </c>
      <c r="E878" s="8">
        <v>9.11</v>
      </c>
      <c r="F878" s="4">
        <v>2.15</v>
      </c>
      <c r="G878" s="1" t="s">
        <v>40</v>
      </c>
      <c r="H878" s="4" t="s">
        <v>73</v>
      </c>
      <c r="I878" s="4" t="s">
        <v>50</v>
      </c>
      <c r="J878" s="1" t="s">
        <v>90</v>
      </c>
      <c r="K878" s="4" t="s">
        <v>52</v>
      </c>
      <c r="L878" s="1" t="s">
        <v>91</v>
      </c>
      <c r="M878" s="4">
        <v>0.4</v>
      </c>
      <c r="N878" s="1" t="s">
        <v>34</v>
      </c>
      <c r="O878" s="4" t="s">
        <v>54</v>
      </c>
      <c r="P878" s="4" t="s">
        <v>359</v>
      </c>
      <c r="Q878" s="4" t="s">
        <v>1774</v>
      </c>
      <c r="R878" s="4">
        <v>53214</v>
      </c>
      <c r="S878" s="2">
        <v>42083</v>
      </c>
      <c r="T878" s="2">
        <v>42085</v>
      </c>
      <c r="U878" s="6">
        <v>18.41</v>
      </c>
      <c r="V878" s="4">
        <v>3</v>
      </c>
      <c r="W878" s="4">
        <v>27.37</v>
      </c>
      <c r="X878" s="4">
        <v>91435</v>
      </c>
      <c r="Y878" s="4">
        <f>DataSheet!$E878-DataSheet!$D878</f>
        <v>9.09</v>
      </c>
      <c r="Z878" s="1" t="str">
        <f>_xlfn.IFS(Table_1[[#This Row],[Region]]="Central","Chris",Table_1[[#This Row],[Region]]="East","Erin",Table_1[[#This Row],[Region]]="South","Sam",Table_1[[#This Row],[Region]]="West","William")</f>
        <v>Chris</v>
      </c>
    </row>
    <row r="879" spans="1:26" ht="14.4" x14ac:dyDescent="0.3">
      <c r="A879" s="4">
        <v>3361</v>
      </c>
      <c r="B879" s="3" t="s">
        <v>812</v>
      </c>
      <c r="C879" s="4" t="s">
        <v>72</v>
      </c>
      <c r="D879" s="4">
        <v>0.06</v>
      </c>
      <c r="E879" s="8">
        <v>12.64</v>
      </c>
      <c r="F879" s="4">
        <v>4.9800000000000004</v>
      </c>
      <c r="G879" s="1" t="s">
        <v>40</v>
      </c>
      <c r="H879" s="4" t="s">
        <v>73</v>
      </c>
      <c r="I879" s="4" t="s">
        <v>30</v>
      </c>
      <c r="J879" s="1" t="s">
        <v>128</v>
      </c>
      <c r="K879" s="4" t="s">
        <v>44</v>
      </c>
      <c r="L879" s="1" t="s">
        <v>1775</v>
      </c>
      <c r="M879" s="4">
        <v>0.48</v>
      </c>
      <c r="N879" s="1" t="s">
        <v>34</v>
      </c>
      <c r="O879" s="4" t="s">
        <v>54</v>
      </c>
      <c r="P879" s="4" t="s">
        <v>359</v>
      </c>
      <c r="Q879" s="4" t="s">
        <v>814</v>
      </c>
      <c r="R879" s="4">
        <v>53095</v>
      </c>
      <c r="S879" s="2">
        <v>42083</v>
      </c>
      <c r="T879" s="2">
        <v>42085</v>
      </c>
      <c r="U879" s="6">
        <v>65.63</v>
      </c>
      <c r="V879" s="4">
        <v>8</v>
      </c>
      <c r="W879" s="4">
        <v>98.16</v>
      </c>
      <c r="X879" s="4">
        <v>91435</v>
      </c>
      <c r="Y879" s="4">
        <f>DataSheet!$E879-DataSheet!$D879</f>
        <v>12.58</v>
      </c>
      <c r="Z879" s="1" t="str">
        <f>_xlfn.IFS(Table_1[[#This Row],[Region]]="Central","Chris",Table_1[[#This Row],[Region]]="East","Erin",Table_1[[#This Row],[Region]]="South","Sam",Table_1[[#This Row],[Region]]="West","William")</f>
        <v>Chris</v>
      </c>
    </row>
    <row r="880" spans="1:26" ht="14.4" x14ac:dyDescent="0.3">
      <c r="A880" s="4">
        <v>691</v>
      </c>
      <c r="B880" s="3" t="s">
        <v>1776</v>
      </c>
      <c r="C880" s="4" t="s">
        <v>39</v>
      </c>
      <c r="D880" s="4">
        <v>0.09</v>
      </c>
      <c r="E880" s="8">
        <v>6.48</v>
      </c>
      <c r="F880" s="4">
        <v>6.35</v>
      </c>
      <c r="G880" s="1" t="s">
        <v>40</v>
      </c>
      <c r="H880" s="4" t="s">
        <v>73</v>
      </c>
      <c r="I880" s="4" t="s">
        <v>50</v>
      </c>
      <c r="J880" s="1" t="s">
        <v>90</v>
      </c>
      <c r="K880" s="4" t="s">
        <v>75</v>
      </c>
      <c r="L880" s="1" t="s">
        <v>1777</v>
      </c>
      <c r="M880" s="4">
        <v>0.37</v>
      </c>
      <c r="N880" s="1" t="s">
        <v>34</v>
      </c>
      <c r="O880" s="4" t="s">
        <v>61</v>
      </c>
      <c r="P880" s="4" t="s">
        <v>68</v>
      </c>
      <c r="Q880" s="4" t="s">
        <v>1778</v>
      </c>
      <c r="R880" s="4">
        <v>98408</v>
      </c>
      <c r="S880" s="2">
        <v>42084</v>
      </c>
      <c r="T880" s="2">
        <v>42085</v>
      </c>
      <c r="U880" s="6">
        <v>-88.6</v>
      </c>
      <c r="V880" s="4">
        <v>8</v>
      </c>
      <c r="W880" s="4">
        <v>49.81</v>
      </c>
      <c r="X880" s="4">
        <v>89915</v>
      </c>
      <c r="Y880" s="4">
        <f>DataSheet!$E880-DataSheet!$D880</f>
        <v>6.3900000000000006</v>
      </c>
      <c r="Z880" s="1" t="str">
        <f>_xlfn.IFS(Table_1[[#This Row],[Region]]="Central","Chris",Table_1[[#This Row],[Region]]="East","Erin",Table_1[[#This Row],[Region]]="South","Sam",Table_1[[#This Row],[Region]]="West","William")</f>
        <v>William</v>
      </c>
    </row>
    <row r="881" spans="1:26" ht="14.4" x14ac:dyDescent="0.3">
      <c r="A881" s="4">
        <v>1471</v>
      </c>
      <c r="B881" s="3" t="s">
        <v>1779</v>
      </c>
      <c r="C881" s="4" t="s">
        <v>39</v>
      </c>
      <c r="D881" s="4">
        <v>0.03</v>
      </c>
      <c r="E881" s="8">
        <v>420.98</v>
      </c>
      <c r="F881" s="4">
        <v>19.989999999999998</v>
      </c>
      <c r="G881" s="1" t="s">
        <v>40</v>
      </c>
      <c r="H881" s="4" t="s">
        <v>73</v>
      </c>
      <c r="I881" s="4" t="s">
        <v>50</v>
      </c>
      <c r="J881" s="1" t="s">
        <v>74</v>
      </c>
      <c r="K881" s="4" t="s">
        <v>75</v>
      </c>
      <c r="L881" s="1" t="s">
        <v>869</v>
      </c>
      <c r="M881" s="4">
        <v>0.35</v>
      </c>
      <c r="N881" s="1" t="s">
        <v>34</v>
      </c>
      <c r="O881" s="4" t="s">
        <v>113</v>
      </c>
      <c r="P881" s="4" t="s">
        <v>319</v>
      </c>
      <c r="Q881" s="4" t="s">
        <v>1140</v>
      </c>
      <c r="R881" s="4">
        <v>43081</v>
      </c>
      <c r="S881" s="2">
        <v>42084</v>
      </c>
      <c r="T881" s="2">
        <v>42085</v>
      </c>
      <c r="U881" s="6">
        <v>3043.0311000000002</v>
      </c>
      <c r="V881" s="4">
        <v>10</v>
      </c>
      <c r="W881" s="4">
        <v>4410.1899999999996</v>
      </c>
      <c r="X881" s="4">
        <v>87077</v>
      </c>
      <c r="Y881" s="4">
        <f>DataSheet!$E881-DataSheet!$D881</f>
        <v>420.95000000000005</v>
      </c>
      <c r="Z881" s="1" t="str">
        <f>_xlfn.IFS(Table_1[[#This Row],[Region]]="Central","Chris",Table_1[[#This Row],[Region]]="East","Erin",Table_1[[#This Row],[Region]]="South","Sam",Table_1[[#This Row],[Region]]="West","William")</f>
        <v>Erin</v>
      </c>
    </row>
    <row r="882" spans="1:26" ht="14.4" x14ac:dyDescent="0.3">
      <c r="A882" s="4">
        <v>2601</v>
      </c>
      <c r="B882" s="3" t="s">
        <v>1780</v>
      </c>
      <c r="C882" s="4" t="s">
        <v>49</v>
      </c>
      <c r="D882" s="4">
        <v>0.05</v>
      </c>
      <c r="E882" s="8">
        <v>5.74</v>
      </c>
      <c r="F882" s="4">
        <v>5.3</v>
      </c>
      <c r="G882" s="1" t="s">
        <v>40</v>
      </c>
      <c r="H882" s="4" t="s">
        <v>96</v>
      </c>
      <c r="I882" s="4" t="s">
        <v>50</v>
      </c>
      <c r="J882" s="1" t="s">
        <v>570</v>
      </c>
      <c r="K882" s="4" t="s">
        <v>44</v>
      </c>
      <c r="L882" s="1" t="s">
        <v>1781</v>
      </c>
      <c r="M882" s="4">
        <v>0.55000000000000004</v>
      </c>
      <c r="N882" s="1" t="s">
        <v>34</v>
      </c>
      <c r="O882" s="4" t="s">
        <v>113</v>
      </c>
      <c r="P882" s="4" t="s">
        <v>1358</v>
      </c>
      <c r="Q882" s="4" t="s">
        <v>1782</v>
      </c>
      <c r="R882" s="4">
        <v>3054</v>
      </c>
      <c r="S882" s="2">
        <v>42084</v>
      </c>
      <c r="T882" s="2">
        <v>42089</v>
      </c>
      <c r="U882" s="6">
        <v>-50.75</v>
      </c>
      <c r="V882" s="4">
        <v>7</v>
      </c>
      <c r="W882" s="4">
        <v>42.02</v>
      </c>
      <c r="X882" s="4">
        <v>87382</v>
      </c>
      <c r="Y882" s="4">
        <f>DataSheet!$E882-DataSheet!$D882</f>
        <v>5.69</v>
      </c>
      <c r="Z882" s="1" t="str">
        <f>_xlfn.IFS(Table_1[[#This Row],[Region]]="Central","Chris",Table_1[[#This Row],[Region]]="East","Erin",Table_1[[#This Row],[Region]]="South","Sam",Table_1[[#This Row],[Region]]="West","William")</f>
        <v>Erin</v>
      </c>
    </row>
    <row r="883" spans="1:26" ht="14.4" x14ac:dyDescent="0.3">
      <c r="A883" s="4">
        <v>3275</v>
      </c>
      <c r="B883" s="3" t="s">
        <v>64</v>
      </c>
      <c r="C883" s="4" t="s">
        <v>49</v>
      </c>
      <c r="D883" s="4">
        <v>0.02</v>
      </c>
      <c r="E883" s="8">
        <v>13.48</v>
      </c>
      <c r="F883" s="4">
        <v>4.51</v>
      </c>
      <c r="G883" s="1" t="s">
        <v>40</v>
      </c>
      <c r="H883" s="4" t="s">
        <v>73</v>
      </c>
      <c r="I883" s="4" t="s">
        <v>50</v>
      </c>
      <c r="J883" s="1" t="s">
        <v>80</v>
      </c>
      <c r="K883" s="4" t="s">
        <v>75</v>
      </c>
      <c r="L883" s="1" t="s">
        <v>1783</v>
      </c>
      <c r="M883" s="4">
        <v>0.59</v>
      </c>
      <c r="N883" s="1" t="s">
        <v>34</v>
      </c>
      <c r="O883" s="4" t="s">
        <v>61</v>
      </c>
      <c r="P883" s="4" t="s">
        <v>68</v>
      </c>
      <c r="Q883" s="4" t="s">
        <v>69</v>
      </c>
      <c r="R883" s="4">
        <v>98273</v>
      </c>
      <c r="S883" s="2">
        <v>42084</v>
      </c>
      <c r="T883" s="2">
        <v>42086</v>
      </c>
      <c r="U883" s="6">
        <v>34.520000000000003</v>
      </c>
      <c r="V883" s="4">
        <v>9</v>
      </c>
      <c r="W883" s="4">
        <v>127.12</v>
      </c>
      <c r="X883" s="4">
        <v>86233</v>
      </c>
      <c r="Y883" s="4">
        <f>DataSheet!$E883-DataSheet!$D883</f>
        <v>13.46</v>
      </c>
      <c r="Z883" s="1" t="str">
        <f>_xlfn.IFS(Table_1[[#This Row],[Region]]="Central","Chris",Table_1[[#This Row],[Region]]="East","Erin",Table_1[[#This Row],[Region]]="South","Sam",Table_1[[#This Row],[Region]]="West","William")</f>
        <v>William</v>
      </c>
    </row>
    <row r="884" spans="1:26" ht="14.4" x14ac:dyDescent="0.3">
      <c r="A884" s="4">
        <v>247</v>
      </c>
      <c r="B884" s="3" t="s">
        <v>1337</v>
      </c>
      <c r="C884" s="4" t="s">
        <v>118</v>
      </c>
      <c r="D884" s="4">
        <v>0.09</v>
      </c>
      <c r="E884" s="8">
        <v>2.88</v>
      </c>
      <c r="F884" s="4">
        <v>0.99</v>
      </c>
      <c r="G884" s="1" t="s">
        <v>40</v>
      </c>
      <c r="H884" s="4" t="s">
        <v>96</v>
      </c>
      <c r="I884" s="4" t="s">
        <v>50</v>
      </c>
      <c r="J884" s="1" t="s">
        <v>154</v>
      </c>
      <c r="K884" s="4" t="s">
        <v>75</v>
      </c>
      <c r="L884" s="1" t="s">
        <v>224</v>
      </c>
      <c r="M884" s="4">
        <v>0.36</v>
      </c>
      <c r="N884" s="1" t="s">
        <v>34</v>
      </c>
      <c r="O884" s="4" t="s">
        <v>35</v>
      </c>
      <c r="P884" s="4" t="s">
        <v>402</v>
      </c>
      <c r="Q884" s="4" t="s">
        <v>1338</v>
      </c>
      <c r="R884" s="4">
        <v>37804</v>
      </c>
      <c r="S884" s="2">
        <v>42084</v>
      </c>
      <c r="T884" s="2">
        <v>42086</v>
      </c>
      <c r="U884" s="6">
        <v>-145.08199999999999</v>
      </c>
      <c r="V884" s="4">
        <v>10</v>
      </c>
      <c r="W884" s="4">
        <v>28.73</v>
      </c>
      <c r="X884" s="4">
        <v>89140</v>
      </c>
      <c r="Y884" s="4">
        <f>DataSheet!$E884-DataSheet!$D884</f>
        <v>2.79</v>
      </c>
      <c r="Z884" s="1" t="str">
        <f>_xlfn.IFS(Table_1[[#This Row],[Region]]="Central","Chris",Table_1[[#This Row],[Region]]="East","Erin",Table_1[[#This Row],[Region]]="South","Sam",Table_1[[#This Row],[Region]]="West","William")</f>
        <v>Sam</v>
      </c>
    </row>
    <row r="885" spans="1:26" ht="14.4" x14ac:dyDescent="0.3">
      <c r="A885" s="4">
        <v>1185</v>
      </c>
      <c r="B885" s="3" t="s">
        <v>1784</v>
      </c>
      <c r="C885" s="4" t="s">
        <v>118</v>
      </c>
      <c r="D885" s="4">
        <v>0</v>
      </c>
      <c r="E885" s="8">
        <v>6783.02</v>
      </c>
      <c r="F885" s="4">
        <v>24.49</v>
      </c>
      <c r="G885" s="1" t="s">
        <v>40</v>
      </c>
      <c r="H885" s="4" t="s">
        <v>41</v>
      </c>
      <c r="I885" s="4" t="s">
        <v>42</v>
      </c>
      <c r="J885" s="1" t="s">
        <v>58</v>
      </c>
      <c r="K885" s="4" t="s">
        <v>66</v>
      </c>
      <c r="L885" s="1" t="s">
        <v>316</v>
      </c>
      <c r="M885" s="4">
        <v>0.39</v>
      </c>
      <c r="N885" s="1" t="s">
        <v>34</v>
      </c>
      <c r="O885" s="4" t="s">
        <v>35</v>
      </c>
      <c r="P885" s="4" t="s">
        <v>166</v>
      </c>
      <c r="Q885" s="4" t="s">
        <v>360</v>
      </c>
      <c r="R885" s="4">
        <v>35756</v>
      </c>
      <c r="S885" s="2">
        <v>42084</v>
      </c>
      <c r="T885" s="2">
        <v>42085</v>
      </c>
      <c r="U885" s="6">
        <v>4.1100000000000003</v>
      </c>
      <c r="V885" s="4">
        <v>3</v>
      </c>
      <c r="W885" s="4">
        <v>20552.55</v>
      </c>
      <c r="X885" s="4">
        <v>85938</v>
      </c>
      <c r="Y885" s="4">
        <f>DataSheet!$E885-DataSheet!$D885</f>
        <v>6783.02</v>
      </c>
      <c r="Z885" s="1" t="str">
        <f>_xlfn.IFS(Table_1[[#This Row],[Region]]="Central","Chris",Table_1[[#This Row],[Region]]="East","Erin",Table_1[[#This Row],[Region]]="South","Sam",Table_1[[#This Row],[Region]]="West","William")</f>
        <v>Sam</v>
      </c>
    </row>
    <row r="886" spans="1:26" ht="14.4" x14ac:dyDescent="0.3">
      <c r="A886" s="4">
        <v>3258</v>
      </c>
      <c r="B886" s="3" t="s">
        <v>1785</v>
      </c>
      <c r="C886" s="4" t="s">
        <v>72</v>
      </c>
      <c r="D886" s="4">
        <v>0.02</v>
      </c>
      <c r="E886" s="8">
        <v>55.94</v>
      </c>
      <c r="F886" s="4">
        <v>6.55</v>
      </c>
      <c r="G886" s="1" t="s">
        <v>40</v>
      </c>
      <c r="H886" s="4" t="s">
        <v>41</v>
      </c>
      <c r="I886" s="4" t="s">
        <v>42</v>
      </c>
      <c r="J886" s="1" t="s">
        <v>43</v>
      </c>
      <c r="K886" s="4" t="s">
        <v>75</v>
      </c>
      <c r="L886" s="1" t="s">
        <v>1786</v>
      </c>
      <c r="M886" s="4">
        <v>0.68</v>
      </c>
      <c r="N886" s="1" t="s">
        <v>34</v>
      </c>
      <c r="O886" s="4" t="s">
        <v>61</v>
      </c>
      <c r="P886" s="4" t="s">
        <v>68</v>
      </c>
      <c r="Q886" s="4" t="s">
        <v>1787</v>
      </c>
      <c r="R886" s="4">
        <v>98037</v>
      </c>
      <c r="S886" s="2">
        <v>42084</v>
      </c>
      <c r="T886" s="2">
        <v>42086</v>
      </c>
      <c r="U886" s="6">
        <v>401.85</v>
      </c>
      <c r="V886" s="4">
        <v>11</v>
      </c>
      <c r="W886" s="4">
        <v>646.88</v>
      </c>
      <c r="X886" s="4">
        <v>88824</v>
      </c>
      <c r="Y886" s="4">
        <f>DataSheet!$E886-DataSheet!$D886</f>
        <v>55.919999999999995</v>
      </c>
      <c r="Z886" s="1" t="str">
        <f>_xlfn.IFS(Table_1[[#This Row],[Region]]="Central","Chris",Table_1[[#This Row],[Region]]="East","Erin",Table_1[[#This Row],[Region]]="South","Sam",Table_1[[#This Row],[Region]]="West","William")</f>
        <v>William</v>
      </c>
    </row>
    <row r="887" spans="1:26" ht="14.4" x14ac:dyDescent="0.3">
      <c r="A887" s="4">
        <v>87</v>
      </c>
      <c r="B887" s="3" t="s">
        <v>1788</v>
      </c>
      <c r="C887" s="4" t="s">
        <v>39</v>
      </c>
      <c r="D887" s="4">
        <v>0.09</v>
      </c>
      <c r="E887" s="8">
        <v>4.91</v>
      </c>
      <c r="F887" s="4">
        <v>0.5</v>
      </c>
      <c r="G887" s="1" t="s">
        <v>40</v>
      </c>
      <c r="H887" s="4" t="s">
        <v>96</v>
      </c>
      <c r="I887" s="4" t="s">
        <v>50</v>
      </c>
      <c r="J887" s="1" t="s">
        <v>154</v>
      </c>
      <c r="K887" s="4" t="s">
        <v>75</v>
      </c>
      <c r="L887" s="1" t="s">
        <v>975</v>
      </c>
      <c r="M887" s="4">
        <v>0.36</v>
      </c>
      <c r="N887" s="1" t="s">
        <v>34</v>
      </c>
      <c r="O887" s="4" t="s">
        <v>61</v>
      </c>
      <c r="P887" s="4" t="s">
        <v>92</v>
      </c>
      <c r="Q887" s="4" t="s">
        <v>1789</v>
      </c>
      <c r="R887" s="4">
        <v>95687</v>
      </c>
      <c r="S887" s="2">
        <v>42085</v>
      </c>
      <c r="T887" s="2">
        <v>42086</v>
      </c>
      <c r="U887" s="6">
        <v>28.855799999999999</v>
      </c>
      <c r="V887" s="4">
        <v>9</v>
      </c>
      <c r="W887" s="4">
        <v>41.82</v>
      </c>
      <c r="X887" s="4">
        <v>90597</v>
      </c>
      <c r="Y887" s="4">
        <f>DataSheet!$E887-DataSheet!$D887</f>
        <v>4.82</v>
      </c>
      <c r="Z887" s="1" t="str">
        <f>_xlfn.IFS(Table_1[[#This Row],[Region]]="Central","Chris",Table_1[[#This Row],[Region]]="East","Erin",Table_1[[#This Row],[Region]]="South","Sam",Table_1[[#This Row],[Region]]="West","William")</f>
        <v>William</v>
      </c>
    </row>
    <row r="888" spans="1:26" ht="14.4" x14ac:dyDescent="0.3">
      <c r="A888" s="4">
        <v>87</v>
      </c>
      <c r="B888" s="3" t="s">
        <v>1788</v>
      </c>
      <c r="C888" s="4" t="s">
        <v>39</v>
      </c>
      <c r="D888" s="4">
        <v>0.01</v>
      </c>
      <c r="E888" s="8">
        <v>296.18</v>
      </c>
      <c r="F888" s="4">
        <v>54.12</v>
      </c>
      <c r="G888" s="1" t="s">
        <v>28</v>
      </c>
      <c r="H888" s="4" t="s">
        <v>96</v>
      </c>
      <c r="I888" s="4" t="s">
        <v>30</v>
      </c>
      <c r="J888" s="1" t="s">
        <v>31</v>
      </c>
      <c r="K888" s="4" t="s">
        <v>32</v>
      </c>
      <c r="L888" s="1" t="s">
        <v>1081</v>
      </c>
      <c r="M888" s="4">
        <v>0.76</v>
      </c>
      <c r="N888" s="1" t="s">
        <v>34</v>
      </c>
      <c r="O888" s="4" t="s">
        <v>61</v>
      </c>
      <c r="P888" s="4" t="s">
        <v>92</v>
      </c>
      <c r="Q888" s="4" t="s">
        <v>1789</v>
      </c>
      <c r="R888" s="4">
        <v>95687</v>
      </c>
      <c r="S888" s="2">
        <v>42085</v>
      </c>
      <c r="T888" s="2">
        <v>42088</v>
      </c>
      <c r="U888" s="6">
        <v>173.48</v>
      </c>
      <c r="V888" s="4">
        <v>9</v>
      </c>
      <c r="W888" s="4">
        <v>2875.72</v>
      </c>
      <c r="X888" s="4">
        <v>90597</v>
      </c>
      <c r="Y888" s="4">
        <f>DataSheet!$E888-DataSheet!$D888</f>
        <v>296.17</v>
      </c>
      <c r="Z888" s="1" t="str">
        <f>_xlfn.IFS(Table_1[[#This Row],[Region]]="Central","Chris",Table_1[[#This Row],[Region]]="East","Erin",Table_1[[#This Row],[Region]]="South","Sam",Table_1[[#This Row],[Region]]="West","William")</f>
        <v>William</v>
      </c>
    </row>
    <row r="889" spans="1:26" ht="14.4" x14ac:dyDescent="0.3">
      <c r="A889" s="4">
        <v>2014</v>
      </c>
      <c r="B889" s="3" t="s">
        <v>1790</v>
      </c>
      <c r="C889" s="4" t="s">
        <v>39</v>
      </c>
      <c r="D889" s="4">
        <v>7.0000000000000007E-2</v>
      </c>
      <c r="E889" s="8">
        <v>39.479999999999997</v>
      </c>
      <c r="F889" s="4">
        <v>1.99</v>
      </c>
      <c r="G889" s="1" t="s">
        <v>40</v>
      </c>
      <c r="H889" s="4" t="s">
        <v>73</v>
      </c>
      <c r="I889" s="4" t="s">
        <v>42</v>
      </c>
      <c r="J889" s="1" t="s">
        <v>43</v>
      </c>
      <c r="K889" s="4" t="s">
        <v>44</v>
      </c>
      <c r="L889" s="1" t="s">
        <v>1259</v>
      </c>
      <c r="M889" s="4">
        <v>0.54</v>
      </c>
      <c r="N889" s="1" t="s">
        <v>34</v>
      </c>
      <c r="O889" s="4" t="s">
        <v>54</v>
      </c>
      <c r="P889" s="4" t="s">
        <v>215</v>
      </c>
      <c r="Q889" s="4" t="s">
        <v>1791</v>
      </c>
      <c r="R889" s="4">
        <v>51503</v>
      </c>
      <c r="S889" s="2">
        <v>42085</v>
      </c>
      <c r="T889" s="2">
        <v>42087</v>
      </c>
      <c r="U889" s="6">
        <v>88.72</v>
      </c>
      <c r="V889" s="4">
        <v>4</v>
      </c>
      <c r="W889" s="4">
        <v>151.27000000000001</v>
      </c>
      <c r="X889" s="4">
        <v>88367</v>
      </c>
      <c r="Y889" s="4">
        <f>DataSheet!$E889-DataSheet!$D889</f>
        <v>39.409999999999997</v>
      </c>
      <c r="Z889" s="1" t="str">
        <f>_xlfn.IFS(Table_1[[#This Row],[Region]]="Central","Chris",Table_1[[#This Row],[Region]]="East","Erin",Table_1[[#This Row],[Region]]="South","Sam",Table_1[[#This Row],[Region]]="West","William")</f>
        <v>Chris</v>
      </c>
    </row>
    <row r="890" spans="1:26" ht="14.4" x14ac:dyDescent="0.3">
      <c r="A890" s="4">
        <v>2014</v>
      </c>
      <c r="B890" s="3" t="s">
        <v>1790</v>
      </c>
      <c r="C890" s="4" t="s">
        <v>39</v>
      </c>
      <c r="D890" s="4">
        <v>0</v>
      </c>
      <c r="E890" s="8">
        <v>4.91</v>
      </c>
      <c r="F890" s="4">
        <v>0.5</v>
      </c>
      <c r="G890" s="1" t="s">
        <v>40</v>
      </c>
      <c r="H890" s="4" t="s">
        <v>73</v>
      </c>
      <c r="I890" s="4" t="s">
        <v>50</v>
      </c>
      <c r="J890" s="1" t="s">
        <v>154</v>
      </c>
      <c r="K890" s="4" t="s">
        <v>75</v>
      </c>
      <c r="L890" s="1" t="s">
        <v>975</v>
      </c>
      <c r="M890" s="4">
        <v>0.36</v>
      </c>
      <c r="N890" s="1" t="s">
        <v>34</v>
      </c>
      <c r="O890" s="4" t="s">
        <v>54</v>
      </c>
      <c r="P890" s="4" t="s">
        <v>215</v>
      </c>
      <c r="Q890" s="4" t="s">
        <v>1791</v>
      </c>
      <c r="R890" s="4">
        <v>51503</v>
      </c>
      <c r="S890" s="2">
        <v>42085</v>
      </c>
      <c r="T890" s="2">
        <v>42087</v>
      </c>
      <c r="U890" s="6">
        <v>7.2519</v>
      </c>
      <c r="V890" s="4">
        <v>2</v>
      </c>
      <c r="W890" s="4">
        <v>10.51</v>
      </c>
      <c r="X890" s="4">
        <v>88367</v>
      </c>
      <c r="Y890" s="4">
        <f>DataSheet!$E890-DataSheet!$D890</f>
        <v>4.91</v>
      </c>
      <c r="Z890" s="1" t="str">
        <f>_xlfn.IFS(Table_1[[#This Row],[Region]]="Central","Chris",Table_1[[#This Row],[Region]]="East","Erin",Table_1[[#This Row],[Region]]="South","Sam",Table_1[[#This Row],[Region]]="West","William")</f>
        <v>Chris</v>
      </c>
    </row>
    <row r="891" spans="1:26" ht="14.4" x14ac:dyDescent="0.3">
      <c r="A891" s="4">
        <v>949</v>
      </c>
      <c r="B891" s="3" t="s">
        <v>101</v>
      </c>
      <c r="C891" s="4" t="s">
        <v>49</v>
      </c>
      <c r="D891" s="4">
        <v>0.02</v>
      </c>
      <c r="E891" s="8">
        <v>48.04</v>
      </c>
      <c r="F891" s="4">
        <v>5.09</v>
      </c>
      <c r="G891" s="1" t="s">
        <v>40</v>
      </c>
      <c r="H891" s="4" t="s">
        <v>41</v>
      </c>
      <c r="I891" s="4" t="s">
        <v>50</v>
      </c>
      <c r="J891" s="1" t="s">
        <v>90</v>
      </c>
      <c r="K891" s="4" t="s">
        <v>75</v>
      </c>
      <c r="L891" s="1" t="s">
        <v>464</v>
      </c>
      <c r="M891" s="4">
        <v>0.37</v>
      </c>
      <c r="N891" s="1" t="s">
        <v>34</v>
      </c>
      <c r="O891" s="4" t="s">
        <v>61</v>
      </c>
      <c r="P891" s="4" t="s">
        <v>92</v>
      </c>
      <c r="Q891" s="4" t="s">
        <v>102</v>
      </c>
      <c r="R891" s="4">
        <v>90049</v>
      </c>
      <c r="S891" s="2">
        <v>42085</v>
      </c>
      <c r="T891" s="2">
        <v>42089</v>
      </c>
      <c r="U891" s="6">
        <v>373.67</v>
      </c>
      <c r="V891" s="4">
        <v>18</v>
      </c>
      <c r="W891" s="4">
        <v>881.32</v>
      </c>
      <c r="X891" s="4">
        <v>8257</v>
      </c>
      <c r="Y891" s="4">
        <f>DataSheet!$E891-DataSheet!$D891</f>
        <v>48.019999999999996</v>
      </c>
      <c r="Z891" s="1" t="str">
        <f>_xlfn.IFS(Table_1[[#This Row],[Region]]="Central","Chris",Table_1[[#This Row],[Region]]="East","Erin",Table_1[[#This Row],[Region]]="South","Sam",Table_1[[#This Row],[Region]]="West","William")</f>
        <v>William</v>
      </c>
    </row>
    <row r="892" spans="1:26" ht="14.4" x14ac:dyDescent="0.3">
      <c r="A892" s="4">
        <v>950</v>
      </c>
      <c r="B892" s="3" t="s">
        <v>84</v>
      </c>
      <c r="C892" s="4" t="s">
        <v>49</v>
      </c>
      <c r="D892" s="4">
        <v>0.05</v>
      </c>
      <c r="E892" s="8">
        <v>1500.97</v>
      </c>
      <c r="F892" s="4">
        <v>29.7</v>
      </c>
      <c r="G892" s="1" t="s">
        <v>28</v>
      </c>
      <c r="H892" s="4" t="s">
        <v>41</v>
      </c>
      <c r="I892" s="4" t="s">
        <v>42</v>
      </c>
      <c r="J892" s="1" t="s">
        <v>58</v>
      </c>
      <c r="K892" s="4" t="s">
        <v>59</v>
      </c>
      <c r="L892" s="1" t="s">
        <v>1792</v>
      </c>
      <c r="M892" s="4">
        <v>0.56999999999999995</v>
      </c>
      <c r="N892" s="1" t="s">
        <v>34</v>
      </c>
      <c r="O892" s="4" t="s">
        <v>54</v>
      </c>
      <c r="P892" s="4" t="s">
        <v>86</v>
      </c>
      <c r="Q892" s="4" t="s">
        <v>87</v>
      </c>
      <c r="R892" s="4">
        <v>55372</v>
      </c>
      <c r="S892" s="2">
        <v>42085</v>
      </c>
      <c r="T892" s="2">
        <v>42085</v>
      </c>
      <c r="U892" s="6">
        <v>-2561.3235</v>
      </c>
      <c r="V892" s="4">
        <v>1</v>
      </c>
      <c r="W892" s="4">
        <v>1497.22</v>
      </c>
      <c r="X892" s="4">
        <v>89084</v>
      </c>
      <c r="Y892" s="4">
        <f>DataSheet!$E892-DataSheet!$D892</f>
        <v>1500.92</v>
      </c>
      <c r="Z892" s="1" t="str">
        <f>_xlfn.IFS(Table_1[[#This Row],[Region]]="Central","Chris",Table_1[[#This Row],[Region]]="East","Erin",Table_1[[#This Row],[Region]]="South","Sam",Table_1[[#This Row],[Region]]="West","William")</f>
        <v>Chris</v>
      </c>
    </row>
    <row r="893" spans="1:26" ht="14.4" x14ac:dyDescent="0.3">
      <c r="A893" s="4">
        <v>950</v>
      </c>
      <c r="B893" s="3" t="s">
        <v>84</v>
      </c>
      <c r="C893" s="4" t="s">
        <v>49</v>
      </c>
      <c r="D893" s="4">
        <v>0.02</v>
      </c>
      <c r="E893" s="8">
        <v>48.04</v>
      </c>
      <c r="F893" s="4">
        <v>5.09</v>
      </c>
      <c r="G893" s="1" t="s">
        <v>40</v>
      </c>
      <c r="H893" s="4" t="s">
        <v>41</v>
      </c>
      <c r="I893" s="4" t="s">
        <v>50</v>
      </c>
      <c r="J893" s="1" t="s">
        <v>90</v>
      </c>
      <c r="K893" s="4" t="s">
        <v>75</v>
      </c>
      <c r="L893" s="1" t="s">
        <v>464</v>
      </c>
      <c r="M893" s="4">
        <v>0.37</v>
      </c>
      <c r="N893" s="1" t="s">
        <v>34</v>
      </c>
      <c r="O893" s="4" t="s">
        <v>54</v>
      </c>
      <c r="P893" s="4" t="s">
        <v>86</v>
      </c>
      <c r="Q893" s="4" t="s">
        <v>87</v>
      </c>
      <c r="R893" s="4">
        <v>55372</v>
      </c>
      <c r="S893" s="2">
        <v>42085</v>
      </c>
      <c r="T893" s="2">
        <v>42089</v>
      </c>
      <c r="U893" s="6">
        <v>168.91890000000001</v>
      </c>
      <c r="V893" s="4">
        <v>5</v>
      </c>
      <c r="W893" s="4">
        <v>244.81</v>
      </c>
      <c r="X893" s="4">
        <v>89084</v>
      </c>
      <c r="Y893" s="4">
        <f>DataSheet!$E893-DataSheet!$D893</f>
        <v>48.019999999999996</v>
      </c>
      <c r="Z893" s="1" t="str">
        <f>_xlfn.IFS(Table_1[[#This Row],[Region]]="Central","Chris",Table_1[[#This Row],[Region]]="East","Erin",Table_1[[#This Row],[Region]]="South","Sam",Table_1[[#This Row],[Region]]="West","William")</f>
        <v>Chris</v>
      </c>
    </row>
    <row r="894" spans="1:26" ht="14.4" x14ac:dyDescent="0.3">
      <c r="A894" s="4">
        <v>950</v>
      </c>
      <c r="B894" s="3" t="s">
        <v>84</v>
      </c>
      <c r="C894" s="4" t="s">
        <v>49</v>
      </c>
      <c r="D894" s="4">
        <v>0.03</v>
      </c>
      <c r="E894" s="8">
        <v>4.28</v>
      </c>
      <c r="F894" s="4">
        <v>1.6</v>
      </c>
      <c r="G894" s="1" t="s">
        <v>40</v>
      </c>
      <c r="H894" s="4" t="s">
        <v>41</v>
      </c>
      <c r="I894" s="4" t="s">
        <v>50</v>
      </c>
      <c r="J894" s="1" t="s">
        <v>51</v>
      </c>
      <c r="K894" s="4" t="s">
        <v>52</v>
      </c>
      <c r="L894" s="1" t="s">
        <v>1793</v>
      </c>
      <c r="M894" s="4">
        <v>0.57999999999999996</v>
      </c>
      <c r="N894" s="1" t="s">
        <v>34</v>
      </c>
      <c r="O894" s="4" t="s">
        <v>54</v>
      </c>
      <c r="P894" s="4" t="s">
        <v>86</v>
      </c>
      <c r="Q894" s="4" t="s">
        <v>87</v>
      </c>
      <c r="R894" s="4">
        <v>55372</v>
      </c>
      <c r="S894" s="2">
        <v>42085</v>
      </c>
      <c r="T894" s="2">
        <v>42092</v>
      </c>
      <c r="U894" s="6">
        <v>-6.2</v>
      </c>
      <c r="V894" s="4">
        <v>1</v>
      </c>
      <c r="W894" s="4">
        <v>4.55</v>
      </c>
      <c r="X894" s="4">
        <v>89084</v>
      </c>
      <c r="Y894" s="4">
        <f>DataSheet!$E894-DataSheet!$D894</f>
        <v>4.25</v>
      </c>
      <c r="Z894" s="1" t="str">
        <f>_xlfn.IFS(Table_1[[#This Row],[Region]]="Central","Chris",Table_1[[#This Row],[Region]]="East","Erin",Table_1[[#This Row],[Region]]="South","Sam",Table_1[[#This Row],[Region]]="West","William")</f>
        <v>Chris</v>
      </c>
    </row>
    <row r="895" spans="1:26" ht="14.4" x14ac:dyDescent="0.3">
      <c r="A895" s="4">
        <v>1938</v>
      </c>
      <c r="B895" s="3" t="s">
        <v>1794</v>
      </c>
      <c r="C895" s="4" t="s">
        <v>118</v>
      </c>
      <c r="D895" s="4">
        <v>0.1</v>
      </c>
      <c r="E895" s="8">
        <v>152.47999999999999</v>
      </c>
      <c r="F895" s="4">
        <v>4</v>
      </c>
      <c r="G895" s="1" t="s">
        <v>89</v>
      </c>
      <c r="H895" s="4" t="s">
        <v>96</v>
      </c>
      <c r="I895" s="4" t="s">
        <v>42</v>
      </c>
      <c r="J895" s="1" t="s">
        <v>43</v>
      </c>
      <c r="K895" s="4" t="s">
        <v>75</v>
      </c>
      <c r="L895" s="1" t="s">
        <v>1795</v>
      </c>
      <c r="M895" s="4">
        <v>0.79</v>
      </c>
      <c r="N895" s="1" t="s">
        <v>34</v>
      </c>
      <c r="O895" s="4" t="s">
        <v>54</v>
      </c>
      <c r="P895" s="4" t="s">
        <v>539</v>
      </c>
      <c r="Q895" s="4" t="s">
        <v>1796</v>
      </c>
      <c r="R895" s="4">
        <v>66801</v>
      </c>
      <c r="S895" s="2">
        <v>42085</v>
      </c>
      <c r="T895" s="2">
        <v>42086</v>
      </c>
      <c r="U895" s="6">
        <v>-521.09</v>
      </c>
      <c r="V895" s="4">
        <v>4</v>
      </c>
      <c r="W895" s="4">
        <v>558.16999999999996</v>
      </c>
      <c r="X895" s="4">
        <v>88870</v>
      </c>
      <c r="Y895" s="4">
        <f>DataSheet!$E895-DataSheet!$D895</f>
        <v>152.38</v>
      </c>
      <c r="Z895" s="1" t="str">
        <f>_xlfn.IFS(Table_1[[#This Row],[Region]]="Central","Chris",Table_1[[#This Row],[Region]]="East","Erin",Table_1[[#This Row],[Region]]="South","Sam",Table_1[[#This Row],[Region]]="West","William")</f>
        <v>Chris</v>
      </c>
    </row>
    <row r="896" spans="1:26" ht="14.4" x14ac:dyDescent="0.3">
      <c r="A896" s="4">
        <v>1940</v>
      </c>
      <c r="B896" s="3" t="s">
        <v>1797</v>
      </c>
      <c r="C896" s="4" t="s">
        <v>118</v>
      </c>
      <c r="D896" s="4">
        <v>0.08</v>
      </c>
      <c r="E896" s="8">
        <v>6.84</v>
      </c>
      <c r="F896" s="4">
        <v>8.3699999999999992</v>
      </c>
      <c r="G896" s="1" t="s">
        <v>40</v>
      </c>
      <c r="H896" s="4" t="s">
        <v>96</v>
      </c>
      <c r="I896" s="4" t="s">
        <v>50</v>
      </c>
      <c r="J896" s="1" t="s">
        <v>570</v>
      </c>
      <c r="K896" s="4" t="s">
        <v>44</v>
      </c>
      <c r="L896" s="1" t="s">
        <v>738</v>
      </c>
      <c r="M896" s="4">
        <v>0.57999999999999996</v>
      </c>
      <c r="N896" s="1" t="s">
        <v>34</v>
      </c>
      <c r="O896" s="4" t="s">
        <v>61</v>
      </c>
      <c r="P896" s="4" t="s">
        <v>148</v>
      </c>
      <c r="Q896" s="4" t="s">
        <v>149</v>
      </c>
      <c r="R896" s="4">
        <v>84020</v>
      </c>
      <c r="S896" s="2">
        <v>42085</v>
      </c>
      <c r="T896" s="2">
        <v>42087</v>
      </c>
      <c r="U896" s="6">
        <v>-29.49</v>
      </c>
      <c r="V896" s="4">
        <v>1</v>
      </c>
      <c r="W896" s="4">
        <v>8.39</v>
      </c>
      <c r="X896" s="4">
        <v>88870</v>
      </c>
      <c r="Y896" s="4">
        <f>DataSheet!$E896-DataSheet!$D896</f>
        <v>6.76</v>
      </c>
      <c r="Z896" s="1" t="str">
        <f>_xlfn.IFS(Table_1[[#This Row],[Region]]="Central","Chris",Table_1[[#This Row],[Region]]="East","Erin",Table_1[[#This Row],[Region]]="South","Sam",Table_1[[#This Row],[Region]]="West","William")</f>
        <v>William</v>
      </c>
    </row>
    <row r="897" spans="1:26" ht="14.4" x14ac:dyDescent="0.3">
      <c r="A897" s="4">
        <v>959</v>
      </c>
      <c r="B897" s="3" t="s">
        <v>1798</v>
      </c>
      <c r="C897" s="4" t="s">
        <v>72</v>
      </c>
      <c r="D897" s="4">
        <v>0.01</v>
      </c>
      <c r="E897" s="8">
        <v>145.44999999999999</v>
      </c>
      <c r="F897" s="4">
        <v>17.850000000000001</v>
      </c>
      <c r="G897" s="1" t="s">
        <v>28</v>
      </c>
      <c r="H897" s="4" t="s">
        <v>96</v>
      </c>
      <c r="I897" s="4" t="s">
        <v>42</v>
      </c>
      <c r="J897" s="1" t="s">
        <v>58</v>
      </c>
      <c r="K897" s="4" t="s">
        <v>59</v>
      </c>
      <c r="L897" s="1" t="s">
        <v>212</v>
      </c>
      <c r="M897" s="4">
        <v>0.56000000000000005</v>
      </c>
      <c r="N897" s="1" t="s">
        <v>34</v>
      </c>
      <c r="O897" s="4" t="s">
        <v>54</v>
      </c>
      <c r="P897" s="4" t="s">
        <v>189</v>
      </c>
      <c r="Q897" s="4" t="s">
        <v>199</v>
      </c>
      <c r="R897" s="4">
        <v>76028</v>
      </c>
      <c r="S897" s="2">
        <v>42085</v>
      </c>
      <c r="T897" s="2">
        <v>42086</v>
      </c>
      <c r="U897" s="6">
        <v>837.6807</v>
      </c>
      <c r="V897" s="4">
        <v>8</v>
      </c>
      <c r="W897" s="4">
        <v>1214.03</v>
      </c>
      <c r="X897" s="4">
        <v>91581</v>
      </c>
      <c r="Y897" s="4">
        <f>DataSheet!$E897-DataSheet!$D897</f>
        <v>145.44</v>
      </c>
      <c r="Z897" s="1" t="str">
        <f>_xlfn.IFS(Table_1[[#This Row],[Region]]="Central","Chris",Table_1[[#This Row],[Region]]="East","Erin",Table_1[[#This Row],[Region]]="South","Sam",Table_1[[#This Row],[Region]]="West","William")</f>
        <v>Chris</v>
      </c>
    </row>
    <row r="898" spans="1:26" ht="14.4" x14ac:dyDescent="0.3">
      <c r="A898" s="4">
        <v>1553</v>
      </c>
      <c r="B898" s="3" t="s">
        <v>1799</v>
      </c>
      <c r="C898" s="4" t="s">
        <v>72</v>
      </c>
      <c r="D898" s="4">
        <v>0.03</v>
      </c>
      <c r="E898" s="8">
        <v>12.28</v>
      </c>
      <c r="F898" s="4">
        <v>6.35</v>
      </c>
      <c r="G898" s="1" t="s">
        <v>40</v>
      </c>
      <c r="H898" s="4" t="s">
        <v>29</v>
      </c>
      <c r="I898" s="4" t="s">
        <v>50</v>
      </c>
      <c r="J898" s="1" t="s">
        <v>90</v>
      </c>
      <c r="K898" s="4" t="s">
        <v>75</v>
      </c>
      <c r="L898" s="1" t="s">
        <v>1735</v>
      </c>
      <c r="M898" s="4">
        <v>0.38</v>
      </c>
      <c r="N898" s="1" t="s">
        <v>34</v>
      </c>
      <c r="O898" s="4" t="s">
        <v>35</v>
      </c>
      <c r="P898" s="4" t="s">
        <v>36</v>
      </c>
      <c r="Q898" s="4" t="s">
        <v>1029</v>
      </c>
      <c r="R898" s="4">
        <v>38701</v>
      </c>
      <c r="S898" s="2">
        <v>42085</v>
      </c>
      <c r="T898" s="2">
        <v>42087</v>
      </c>
      <c r="U898" s="6">
        <v>68.676000000000002</v>
      </c>
      <c r="V898" s="4">
        <v>7</v>
      </c>
      <c r="W898" s="4">
        <v>87.53</v>
      </c>
      <c r="X898" s="4">
        <v>87484</v>
      </c>
      <c r="Y898" s="4">
        <f>DataSheet!$E898-DataSheet!$D898</f>
        <v>12.25</v>
      </c>
      <c r="Z898" s="1" t="str">
        <f>_xlfn.IFS(Table_1[[#This Row],[Region]]="Central","Chris",Table_1[[#This Row],[Region]]="East","Erin",Table_1[[#This Row],[Region]]="South","Sam",Table_1[[#This Row],[Region]]="West","William")</f>
        <v>Sam</v>
      </c>
    </row>
    <row r="899" spans="1:26" ht="14.4" x14ac:dyDescent="0.3">
      <c r="A899" s="4">
        <v>2561</v>
      </c>
      <c r="B899" s="3" t="s">
        <v>1800</v>
      </c>
      <c r="C899" s="4" t="s">
        <v>72</v>
      </c>
      <c r="D899" s="4">
        <v>0.03</v>
      </c>
      <c r="E899" s="8">
        <v>160.97999999999999</v>
      </c>
      <c r="F899" s="4">
        <v>30</v>
      </c>
      <c r="G899" s="1" t="s">
        <v>28</v>
      </c>
      <c r="H899" s="4" t="s">
        <v>41</v>
      </c>
      <c r="I899" s="4" t="s">
        <v>30</v>
      </c>
      <c r="J899" s="1" t="s">
        <v>111</v>
      </c>
      <c r="K899" s="4" t="s">
        <v>59</v>
      </c>
      <c r="L899" s="1" t="s">
        <v>894</v>
      </c>
      <c r="M899" s="4">
        <v>0.62</v>
      </c>
      <c r="N899" s="1" t="s">
        <v>34</v>
      </c>
      <c r="O899" s="4" t="s">
        <v>113</v>
      </c>
      <c r="P899" s="4" t="s">
        <v>114</v>
      </c>
      <c r="Q899" s="4" t="s">
        <v>1801</v>
      </c>
      <c r="R899" s="4">
        <v>10562</v>
      </c>
      <c r="S899" s="2">
        <v>42085</v>
      </c>
      <c r="T899" s="2">
        <v>42088</v>
      </c>
      <c r="U899" s="6">
        <v>1261.4718</v>
      </c>
      <c r="V899" s="4">
        <v>11</v>
      </c>
      <c r="W899" s="4">
        <v>1828.22</v>
      </c>
      <c r="X899" s="4">
        <v>86465</v>
      </c>
      <c r="Y899" s="4">
        <f>DataSheet!$E899-DataSheet!$D899</f>
        <v>160.94999999999999</v>
      </c>
      <c r="Z899" s="1" t="str">
        <f>_xlfn.IFS(Table_1[[#This Row],[Region]]="Central","Chris",Table_1[[#This Row],[Region]]="East","Erin",Table_1[[#This Row],[Region]]="South","Sam",Table_1[[#This Row],[Region]]="West","William")</f>
        <v>Erin</v>
      </c>
    </row>
    <row r="900" spans="1:26" ht="14.4" x14ac:dyDescent="0.3">
      <c r="A900" s="4">
        <v>1976</v>
      </c>
      <c r="B900" s="3" t="s">
        <v>379</v>
      </c>
      <c r="C900" s="4" t="s">
        <v>27</v>
      </c>
      <c r="D900" s="4">
        <v>0.06</v>
      </c>
      <c r="E900" s="8">
        <v>40.99</v>
      </c>
      <c r="F900" s="4">
        <v>17.48</v>
      </c>
      <c r="G900" s="1" t="s">
        <v>40</v>
      </c>
      <c r="H900" s="4" t="s">
        <v>41</v>
      </c>
      <c r="I900" s="4" t="s">
        <v>50</v>
      </c>
      <c r="J900" s="1" t="s">
        <v>90</v>
      </c>
      <c r="K900" s="4" t="s">
        <v>75</v>
      </c>
      <c r="L900" s="1" t="s">
        <v>1400</v>
      </c>
      <c r="M900" s="4">
        <v>0.36</v>
      </c>
      <c r="N900" s="1" t="s">
        <v>34</v>
      </c>
      <c r="O900" s="4" t="s">
        <v>54</v>
      </c>
      <c r="P900" s="4" t="s">
        <v>291</v>
      </c>
      <c r="Q900" s="4" t="s">
        <v>381</v>
      </c>
      <c r="R900" s="4">
        <v>48823</v>
      </c>
      <c r="S900" s="2">
        <v>42086</v>
      </c>
      <c r="T900" s="2">
        <v>42088</v>
      </c>
      <c r="U900" s="6">
        <v>214.23</v>
      </c>
      <c r="V900" s="4">
        <v>14</v>
      </c>
      <c r="W900" s="4">
        <v>585.08000000000004</v>
      </c>
      <c r="X900" s="4">
        <v>89041</v>
      </c>
      <c r="Y900" s="4">
        <f>DataSheet!$E900-DataSheet!$D900</f>
        <v>40.93</v>
      </c>
      <c r="Z900" s="1" t="str">
        <f>_xlfn.IFS(Table_1[[#This Row],[Region]]="Central","Chris",Table_1[[#This Row],[Region]]="East","Erin",Table_1[[#This Row],[Region]]="South","Sam",Table_1[[#This Row],[Region]]="West","William")</f>
        <v>Chris</v>
      </c>
    </row>
    <row r="901" spans="1:26" ht="14.4" x14ac:dyDescent="0.3">
      <c r="A901" s="4">
        <v>2618</v>
      </c>
      <c r="B901" s="3" t="s">
        <v>609</v>
      </c>
      <c r="C901" s="4" t="s">
        <v>27</v>
      </c>
      <c r="D901" s="4">
        <v>0.1</v>
      </c>
      <c r="E901" s="8">
        <v>20.27</v>
      </c>
      <c r="F901" s="4">
        <v>3.99</v>
      </c>
      <c r="G901" s="1" t="s">
        <v>40</v>
      </c>
      <c r="H901" s="4" t="s">
        <v>96</v>
      </c>
      <c r="I901" s="4" t="s">
        <v>50</v>
      </c>
      <c r="J901" s="1" t="s">
        <v>97</v>
      </c>
      <c r="K901" s="4" t="s">
        <v>75</v>
      </c>
      <c r="L901" s="1" t="s">
        <v>1802</v>
      </c>
      <c r="M901" s="4">
        <v>0.56999999999999995</v>
      </c>
      <c r="N901" s="1" t="s">
        <v>34</v>
      </c>
      <c r="O901" s="4" t="s">
        <v>113</v>
      </c>
      <c r="P901" s="4" t="s">
        <v>114</v>
      </c>
      <c r="Q901" s="4" t="s">
        <v>115</v>
      </c>
      <c r="R901" s="4">
        <v>10004</v>
      </c>
      <c r="S901" s="2">
        <v>42086</v>
      </c>
      <c r="T901" s="2">
        <v>42087</v>
      </c>
      <c r="U901" s="6">
        <v>84.05</v>
      </c>
      <c r="V901" s="4">
        <v>53</v>
      </c>
      <c r="W901" s="4">
        <v>1051.52</v>
      </c>
      <c r="X901" s="4">
        <v>53153</v>
      </c>
      <c r="Y901" s="4">
        <f>DataSheet!$E901-DataSheet!$D901</f>
        <v>20.169999999999998</v>
      </c>
      <c r="Z901" s="1" t="str">
        <f>_xlfn.IFS(Table_1[[#This Row],[Region]]="Central","Chris",Table_1[[#This Row],[Region]]="East","Erin",Table_1[[#This Row],[Region]]="South","Sam",Table_1[[#This Row],[Region]]="West","William")</f>
        <v>Erin</v>
      </c>
    </row>
    <row r="902" spans="1:26" ht="14.4" x14ac:dyDescent="0.3">
      <c r="A902" s="4">
        <v>2620</v>
      </c>
      <c r="B902" s="3" t="s">
        <v>1803</v>
      </c>
      <c r="C902" s="4" t="s">
        <v>27</v>
      </c>
      <c r="D902" s="4">
        <v>0.1</v>
      </c>
      <c r="E902" s="8">
        <v>20.27</v>
      </c>
      <c r="F902" s="4">
        <v>3.99</v>
      </c>
      <c r="G902" s="1" t="s">
        <v>40</v>
      </c>
      <c r="H902" s="4" t="s">
        <v>96</v>
      </c>
      <c r="I902" s="4" t="s">
        <v>50</v>
      </c>
      <c r="J902" s="1" t="s">
        <v>97</v>
      </c>
      <c r="K902" s="4" t="s">
        <v>75</v>
      </c>
      <c r="L902" s="1" t="s">
        <v>1802</v>
      </c>
      <c r="M902" s="4">
        <v>0.56999999999999995</v>
      </c>
      <c r="N902" s="1" t="s">
        <v>34</v>
      </c>
      <c r="O902" s="4" t="s">
        <v>35</v>
      </c>
      <c r="P902" s="4" t="s">
        <v>402</v>
      </c>
      <c r="Q902" s="4" t="s">
        <v>1804</v>
      </c>
      <c r="R902" s="4">
        <v>38134</v>
      </c>
      <c r="S902" s="2">
        <v>42086</v>
      </c>
      <c r="T902" s="2">
        <v>42087</v>
      </c>
      <c r="U902" s="6">
        <v>381.61799999999999</v>
      </c>
      <c r="V902" s="4">
        <v>13</v>
      </c>
      <c r="W902" s="4">
        <v>257.92</v>
      </c>
      <c r="X902" s="4">
        <v>88017</v>
      </c>
      <c r="Y902" s="4">
        <f>DataSheet!$E902-DataSheet!$D902</f>
        <v>20.169999999999998</v>
      </c>
      <c r="Z902" s="1" t="str">
        <f>_xlfn.IFS(Table_1[[#This Row],[Region]]="Central","Chris",Table_1[[#This Row],[Region]]="East","Erin",Table_1[[#This Row],[Region]]="South","Sam",Table_1[[#This Row],[Region]]="West","William")</f>
        <v>Sam</v>
      </c>
    </row>
    <row r="903" spans="1:26" ht="14.4" x14ac:dyDescent="0.3">
      <c r="A903" s="4">
        <v>2618</v>
      </c>
      <c r="B903" s="3" t="s">
        <v>609</v>
      </c>
      <c r="C903" s="4" t="s">
        <v>39</v>
      </c>
      <c r="D903" s="4">
        <v>0.05</v>
      </c>
      <c r="E903" s="8">
        <v>4.84</v>
      </c>
      <c r="F903" s="4">
        <v>0.71</v>
      </c>
      <c r="G903" s="1" t="s">
        <v>89</v>
      </c>
      <c r="H903" s="4" t="s">
        <v>96</v>
      </c>
      <c r="I903" s="4" t="s">
        <v>50</v>
      </c>
      <c r="J903" s="1" t="s">
        <v>51</v>
      </c>
      <c r="K903" s="4" t="s">
        <v>52</v>
      </c>
      <c r="L903" s="1" t="s">
        <v>53</v>
      </c>
      <c r="M903" s="4">
        <v>0.52</v>
      </c>
      <c r="N903" s="1" t="s">
        <v>34</v>
      </c>
      <c r="O903" s="4" t="s">
        <v>113</v>
      </c>
      <c r="P903" s="4" t="s">
        <v>114</v>
      </c>
      <c r="Q903" s="4" t="s">
        <v>115</v>
      </c>
      <c r="R903" s="4">
        <v>10004</v>
      </c>
      <c r="S903" s="2">
        <v>42086</v>
      </c>
      <c r="T903" s="2">
        <v>42086</v>
      </c>
      <c r="U903" s="6">
        <v>29.17</v>
      </c>
      <c r="V903" s="4">
        <v>20</v>
      </c>
      <c r="W903" s="4">
        <v>103.39</v>
      </c>
      <c r="X903" s="4">
        <v>34017</v>
      </c>
      <c r="Y903" s="4">
        <f>DataSheet!$E903-DataSheet!$D903</f>
        <v>4.79</v>
      </c>
      <c r="Z903" s="1" t="str">
        <f>_xlfn.IFS(Table_1[[#This Row],[Region]]="Central","Chris",Table_1[[#This Row],[Region]]="East","Erin",Table_1[[#This Row],[Region]]="South","Sam",Table_1[[#This Row],[Region]]="West","William")</f>
        <v>Erin</v>
      </c>
    </row>
    <row r="904" spans="1:26" ht="14.4" x14ac:dyDescent="0.3">
      <c r="A904" s="4">
        <v>2618</v>
      </c>
      <c r="B904" s="3" t="s">
        <v>609</v>
      </c>
      <c r="C904" s="4" t="s">
        <v>39</v>
      </c>
      <c r="D904" s="4">
        <v>0.01</v>
      </c>
      <c r="E904" s="8">
        <v>14.98</v>
      </c>
      <c r="F904" s="4">
        <v>7.69</v>
      </c>
      <c r="G904" s="1" t="s">
        <v>40</v>
      </c>
      <c r="H904" s="4" t="s">
        <v>96</v>
      </c>
      <c r="I904" s="4" t="s">
        <v>50</v>
      </c>
      <c r="J904" s="1" t="s">
        <v>80</v>
      </c>
      <c r="K904" s="4" t="s">
        <v>75</v>
      </c>
      <c r="L904" s="1" t="s">
        <v>690</v>
      </c>
      <c r="M904" s="4">
        <v>0.56999999999999995</v>
      </c>
      <c r="N904" s="1" t="s">
        <v>34</v>
      </c>
      <c r="O904" s="4" t="s">
        <v>113</v>
      </c>
      <c r="P904" s="4" t="s">
        <v>114</v>
      </c>
      <c r="Q904" s="4" t="s">
        <v>115</v>
      </c>
      <c r="R904" s="4">
        <v>10004</v>
      </c>
      <c r="S904" s="2">
        <v>42086</v>
      </c>
      <c r="T904" s="2">
        <v>42088</v>
      </c>
      <c r="U904" s="6">
        <v>-48.97</v>
      </c>
      <c r="V904" s="4">
        <v>28</v>
      </c>
      <c r="W904" s="4">
        <v>435.39</v>
      </c>
      <c r="X904" s="4">
        <v>34017</v>
      </c>
      <c r="Y904" s="4">
        <f>DataSheet!$E904-DataSheet!$D904</f>
        <v>14.97</v>
      </c>
      <c r="Z904" s="1" t="str">
        <f>_xlfn.IFS(Table_1[[#This Row],[Region]]="Central","Chris",Table_1[[#This Row],[Region]]="East","Erin",Table_1[[#This Row],[Region]]="South","Sam",Table_1[[#This Row],[Region]]="West","William")</f>
        <v>Erin</v>
      </c>
    </row>
    <row r="905" spans="1:26" ht="14.4" x14ac:dyDescent="0.3">
      <c r="A905" s="4">
        <v>2619</v>
      </c>
      <c r="B905" s="3" t="s">
        <v>1072</v>
      </c>
      <c r="C905" s="4" t="s">
        <v>39</v>
      </c>
      <c r="D905" s="4">
        <v>0.05</v>
      </c>
      <c r="E905" s="8">
        <v>4.84</v>
      </c>
      <c r="F905" s="4">
        <v>0.71</v>
      </c>
      <c r="G905" s="1" t="s">
        <v>89</v>
      </c>
      <c r="H905" s="4" t="s">
        <v>96</v>
      </c>
      <c r="I905" s="4" t="s">
        <v>50</v>
      </c>
      <c r="J905" s="1" t="s">
        <v>51</v>
      </c>
      <c r="K905" s="4" t="s">
        <v>52</v>
      </c>
      <c r="L905" s="1" t="s">
        <v>53</v>
      </c>
      <c r="M905" s="4">
        <v>0.52</v>
      </c>
      <c r="N905" s="1" t="s">
        <v>34</v>
      </c>
      <c r="O905" s="4" t="s">
        <v>54</v>
      </c>
      <c r="P905" s="4" t="s">
        <v>1073</v>
      </c>
      <c r="Q905" s="4" t="s">
        <v>1074</v>
      </c>
      <c r="R905" s="4">
        <v>57103</v>
      </c>
      <c r="S905" s="2">
        <v>42086</v>
      </c>
      <c r="T905" s="2">
        <v>42086</v>
      </c>
      <c r="U905" s="6">
        <v>17.836500000000001</v>
      </c>
      <c r="V905" s="4">
        <v>5</v>
      </c>
      <c r="W905" s="4">
        <v>25.85</v>
      </c>
      <c r="X905" s="4">
        <v>88014</v>
      </c>
      <c r="Y905" s="4">
        <f>DataSheet!$E905-DataSheet!$D905</f>
        <v>4.79</v>
      </c>
      <c r="Z905" s="1" t="str">
        <f>_xlfn.IFS(Table_1[[#This Row],[Region]]="Central","Chris",Table_1[[#This Row],[Region]]="East","Erin",Table_1[[#This Row],[Region]]="South","Sam",Table_1[[#This Row],[Region]]="West","William")</f>
        <v>Chris</v>
      </c>
    </row>
    <row r="906" spans="1:26" ht="14.4" x14ac:dyDescent="0.3">
      <c r="A906" s="4">
        <v>2958</v>
      </c>
      <c r="B906" s="3" t="s">
        <v>1805</v>
      </c>
      <c r="C906" s="4" t="s">
        <v>49</v>
      </c>
      <c r="D906" s="4">
        <v>0.06</v>
      </c>
      <c r="E906" s="8">
        <v>20.99</v>
      </c>
      <c r="F906" s="4">
        <v>0.99</v>
      </c>
      <c r="G906" s="1" t="s">
        <v>40</v>
      </c>
      <c r="H906" s="4" t="s">
        <v>96</v>
      </c>
      <c r="I906" s="4" t="s">
        <v>42</v>
      </c>
      <c r="J906" s="1" t="s">
        <v>137</v>
      </c>
      <c r="K906" s="4" t="s">
        <v>52</v>
      </c>
      <c r="L906" s="1" t="s">
        <v>1806</v>
      </c>
      <c r="M906" s="4">
        <v>0.37</v>
      </c>
      <c r="N906" s="1" t="s">
        <v>34</v>
      </c>
      <c r="O906" s="4" t="s">
        <v>54</v>
      </c>
      <c r="P906" s="4" t="s">
        <v>359</v>
      </c>
      <c r="Q906" s="4" t="s">
        <v>1807</v>
      </c>
      <c r="R906" s="4">
        <v>54956</v>
      </c>
      <c r="S906" s="2">
        <v>42086</v>
      </c>
      <c r="T906" s="2">
        <v>42091</v>
      </c>
      <c r="U906" s="6">
        <v>224.9607</v>
      </c>
      <c r="V906" s="4">
        <v>18</v>
      </c>
      <c r="W906" s="4">
        <v>326.02999999999997</v>
      </c>
      <c r="X906" s="4">
        <v>90265</v>
      </c>
      <c r="Y906" s="4">
        <f>DataSheet!$E906-DataSheet!$D906</f>
        <v>20.93</v>
      </c>
      <c r="Z906" s="1" t="str">
        <f>_xlfn.IFS(Table_1[[#This Row],[Region]]="Central","Chris",Table_1[[#This Row],[Region]]="East","Erin",Table_1[[#This Row],[Region]]="South","Sam",Table_1[[#This Row],[Region]]="West","William")</f>
        <v>Chris</v>
      </c>
    </row>
    <row r="907" spans="1:26" ht="14.4" x14ac:dyDescent="0.3">
      <c r="A907" s="4">
        <v>1368</v>
      </c>
      <c r="B907" s="3" t="s">
        <v>1808</v>
      </c>
      <c r="C907" s="4" t="s">
        <v>118</v>
      </c>
      <c r="D907" s="4">
        <v>0.09</v>
      </c>
      <c r="E907" s="8">
        <v>4.55</v>
      </c>
      <c r="F907" s="4">
        <v>1.49</v>
      </c>
      <c r="G907" s="1" t="s">
        <v>40</v>
      </c>
      <c r="H907" s="4" t="s">
        <v>41</v>
      </c>
      <c r="I907" s="4" t="s">
        <v>50</v>
      </c>
      <c r="J907" s="1" t="s">
        <v>74</v>
      </c>
      <c r="K907" s="4" t="s">
        <v>75</v>
      </c>
      <c r="L907" s="1" t="s">
        <v>1505</v>
      </c>
      <c r="M907" s="4">
        <v>0.35</v>
      </c>
      <c r="N907" s="1" t="s">
        <v>34</v>
      </c>
      <c r="O907" s="4" t="s">
        <v>54</v>
      </c>
      <c r="P907" s="4" t="s">
        <v>189</v>
      </c>
      <c r="Q907" s="4" t="s">
        <v>1809</v>
      </c>
      <c r="R907" s="4">
        <v>75901</v>
      </c>
      <c r="S907" s="2">
        <v>42086</v>
      </c>
      <c r="T907" s="2">
        <v>42088</v>
      </c>
      <c r="U907" s="6">
        <v>16.898</v>
      </c>
      <c r="V907" s="4">
        <v>6</v>
      </c>
      <c r="W907" s="4">
        <v>25.45</v>
      </c>
      <c r="X907" s="4">
        <v>90514</v>
      </c>
      <c r="Y907" s="4">
        <f>DataSheet!$E907-DataSheet!$D907</f>
        <v>4.46</v>
      </c>
      <c r="Z907" s="1" t="str">
        <f>_xlfn.IFS(Table_1[[#This Row],[Region]]="Central","Chris",Table_1[[#This Row],[Region]]="East","Erin",Table_1[[#This Row],[Region]]="South","Sam",Table_1[[#This Row],[Region]]="West","William")</f>
        <v>Chris</v>
      </c>
    </row>
    <row r="908" spans="1:26" ht="14.4" x14ac:dyDescent="0.3">
      <c r="A908" s="4">
        <v>1369</v>
      </c>
      <c r="B908" s="3" t="s">
        <v>1810</v>
      </c>
      <c r="C908" s="4" t="s">
        <v>118</v>
      </c>
      <c r="D908" s="4">
        <v>7.0000000000000007E-2</v>
      </c>
      <c r="E908" s="8">
        <v>9.7799999999999994</v>
      </c>
      <c r="F908" s="4">
        <v>5.76</v>
      </c>
      <c r="G908" s="1" t="s">
        <v>89</v>
      </c>
      <c r="H908" s="4" t="s">
        <v>41</v>
      </c>
      <c r="I908" s="4" t="s">
        <v>50</v>
      </c>
      <c r="J908" s="1" t="s">
        <v>347</v>
      </c>
      <c r="K908" s="4" t="s">
        <v>75</v>
      </c>
      <c r="L908" s="1" t="s">
        <v>1513</v>
      </c>
      <c r="M908" s="4">
        <v>0.35</v>
      </c>
      <c r="N908" s="1" t="s">
        <v>34</v>
      </c>
      <c r="O908" s="4" t="s">
        <v>54</v>
      </c>
      <c r="P908" s="4" t="s">
        <v>189</v>
      </c>
      <c r="Q908" s="4" t="s">
        <v>1456</v>
      </c>
      <c r="R908" s="4">
        <v>76063</v>
      </c>
      <c r="S908" s="2">
        <v>42086</v>
      </c>
      <c r="T908" s="2">
        <v>42088</v>
      </c>
      <c r="U908" s="6">
        <v>20.14</v>
      </c>
      <c r="V908" s="4">
        <v>11</v>
      </c>
      <c r="W908" s="4">
        <v>110.72</v>
      </c>
      <c r="X908" s="4">
        <v>90514</v>
      </c>
      <c r="Y908" s="4">
        <f>DataSheet!$E908-DataSheet!$D908</f>
        <v>9.7099999999999991</v>
      </c>
      <c r="Z908" s="1" t="str">
        <f>_xlfn.IFS(Table_1[[#This Row],[Region]]="Central","Chris",Table_1[[#This Row],[Region]]="East","Erin",Table_1[[#This Row],[Region]]="South","Sam",Table_1[[#This Row],[Region]]="West","William")</f>
        <v>Chris</v>
      </c>
    </row>
    <row r="909" spans="1:26" ht="14.4" x14ac:dyDescent="0.3">
      <c r="A909" s="4">
        <v>2395</v>
      </c>
      <c r="B909" s="3" t="s">
        <v>1811</v>
      </c>
      <c r="C909" s="4" t="s">
        <v>72</v>
      </c>
      <c r="D909" s="4">
        <v>0.04</v>
      </c>
      <c r="E909" s="8">
        <v>60.97</v>
      </c>
      <c r="F909" s="4">
        <v>4.5</v>
      </c>
      <c r="G909" s="1" t="s">
        <v>40</v>
      </c>
      <c r="H909" s="4" t="s">
        <v>96</v>
      </c>
      <c r="I909" s="4" t="s">
        <v>50</v>
      </c>
      <c r="J909" s="1" t="s">
        <v>97</v>
      </c>
      <c r="K909" s="4" t="s">
        <v>75</v>
      </c>
      <c r="L909" s="1" t="s">
        <v>98</v>
      </c>
      <c r="M909" s="4">
        <v>0.56000000000000005</v>
      </c>
      <c r="N909" s="1" t="s">
        <v>34</v>
      </c>
      <c r="O909" s="4" t="s">
        <v>35</v>
      </c>
      <c r="P909" s="4" t="s">
        <v>77</v>
      </c>
      <c r="Q909" s="4" t="s">
        <v>1812</v>
      </c>
      <c r="R909" s="4">
        <v>31401</v>
      </c>
      <c r="S909" s="2">
        <v>42086</v>
      </c>
      <c r="T909" s="2">
        <v>42087</v>
      </c>
      <c r="U909" s="6">
        <v>79.423199999999994</v>
      </c>
      <c r="V909" s="4">
        <v>15</v>
      </c>
      <c r="W909" s="4">
        <v>904.31</v>
      </c>
      <c r="X909" s="4">
        <v>86952</v>
      </c>
      <c r="Y909" s="4">
        <f>DataSheet!$E909-DataSheet!$D909</f>
        <v>60.93</v>
      </c>
      <c r="Z909" s="1" t="str">
        <f>_xlfn.IFS(Table_1[[#This Row],[Region]]="Central","Chris",Table_1[[#This Row],[Region]]="East","Erin",Table_1[[#This Row],[Region]]="South","Sam",Table_1[[#This Row],[Region]]="West","William")</f>
        <v>Sam</v>
      </c>
    </row>
    <row r="910" spans="1:26" ht="14.4" x14ac:dyDescent="0.3">
      <c r="A910" s="4">
        <v>3381</v>
      </c>
      <c r="B910" s="3" t="s">
        <v>1813</v>
      </c>
      <c r="C910" s="4" t="s">
        <v>72</v>
      </c>
      <c r="D910" s="4">
        <v>0.05</v>
      </c>
      <c r="E910" s="8">
        <v>11.97</v>
      </c>
      <c r="F910" s="4">
        <v>5.81</v>
      </c>
      <c r="G910" s="1" t="s">
        <v>40</v>
      </c>
      <c r="H910" s="4" t="s">
        <v>96</v>
      </c>
      <c r="I910" s="4" t="s">
        <v>50</v>
      </c>
      <c r="J910" s="1" t="s">
        <v>51</v>
      </c>
      <c r="K910" s="4" t="s">
        <v>44</v>
      </c>
      <c r="L910" s="1" t="s">
        <v>1814</v>
      </c>
      <c r="M910" s="4">
        <v>0.6</v>
      </c>
      <c r="N910" s="1" t="s">
        <v>34</v>
      </c>
      <c r="O910" s="4" t="s">
        <v>35</v>
      </c>
      <c r="P910" s="4" t="s">
        <v>77</v>
      </c>
      <c r="Q910" s="4" t="s">
        <v>1815</v>
      </c>
      <c r="R910" s="4">
        <v>31204</v>
      </c>
      <c r="S910" s="2">
        <v>42086</v>
      </c>
      <c r="T910" s="2">
        <v>42088</v>
      </c>
      <c r="U910" s="6">
        <v>349.05930000000001</v>
      </c>
      <c r="V910" s="4">
        <v>2</v>
      </c>
      <c r="W910" s="4">
        <v>25.31</v>
      </c>
      <c r="X910" s="4">
        <v>88836</v>
      </c>
      <c r="Y910" s="4">
        <f>DataSheet!$E910-DataSheet!$D910</f>
        <v>11.92</v>
      </c>
      <c r="Z910" s="1" t="str">
        <f>_xlfn.IFS(Table_1[[#This Row],[Region]]="Central","Chris",Table_1[[#This Row],[Region]]="East","Erin",Table_1[[#This Row],[Region]]="South","Sam",Table_1[[#This Row],[Region]]="West","William")</f>
        <v>Sam</v>
      </c>
    </row>
    <row r="911" spans="1:26" ht="14.4" x14ac:dyDescent="0.3">
      <c r="A911" s="4">
        <v>618</v>
      </c>
      <c r="B911" s="3" t="s">
        <v>1816</v>
      </c>
      <c r="C911" s="4" t="s">
        <v>27</v>
      </c>
      <c r="D911" s="4">
        <v>0.06</v>
      </c>
      <c r="E911" s="8">
        <v>17.98</v>
      </c>
      <c r="F911" s="4">
        <v>4</v>
      </c>
      <c r="G911" s="1" t="s">
        <v>40</v>
      </c>
      <c r="H911" s="4" t="s">
        <v>41</v>
      </c>
      <c r="I911" s="4" t="s">
        <v>42</v>
      </c>
      <c r="J911" s="1" t="s">
        <v>43</v>
      </c>
      <c r="K911" s="4" t="s">
        <v>75</v>
      </c>
      <c r="L911" s="1" t="s">
        <v>1659</v>
      </c>
      <c r="M911" s="4">
        <v>0.79</v>
      </c>
      <c r="N911" s="1" t="s">
        <v>34</v>
      </c>
      <c r="O911" s="4" t="s">
        <v>61</v>
      </c>
      <c r="P911" s="4" t="s">
        <v>62</v>
      </c>
      <c r="Q911" s="4" t="s">
        <v>1817</v>
      </c>
      <c r="R911" s="4">
        <v>81007</v>
      </c>
      <c r="S911" s="2">
        <v>42087</v>
      </c>
      <c r="T911" s="2">
        <v>42088</v>
      </c>
      <c r="U911" s="6">
        <v>-78.13</v>
      </c>
      <c r="V911" s="4">
        <v>4</v>
      </c>
      <c r="W911" s="4">
        <v>70.06</v>
      </c>
      <c r="X911" s="4">
        <v>88197</v>
      </c>
      <c r="Y911" s="4">
        <f>DataSheet!$E911-DataSheet!$D911</f>
        <v>17.920000000000002</v>
      </c>
      <c r="Z911" s="1" t="str">
        <f>_xlfn.IFS(Table_1[[#This Row],[Region]]="Central","Chris",Table_1[[#This Row],[Region]]="East","Erin",Table_1[[#This Row],[Region]]="South","Sam",Table_1[[#This Row],[Region]]="West","William")</f>
        <v>William</v>
      </c>
    </row>
    <row r="912" spans="1:26" ht="14.4" x14ac:dyDescent="0.3">
      <c r="A912" s="4">
        <v>3309</v>
      </c>
      <c r="B912" s="3" t="s">
        <v>1818</v>
      </c>
      <c r="C912" s="4" t="s">
        <v>27</v>
      </c>
      <c r="D912" s="4">
        <v>0.1</v>
      </c>
      <c r="E912" s="8">
        <v>6.64</v>
      </c>
      <c r="F912" s="4">
        <v>54.95</v>
      </c>
      <c r="G912" s="1" t="s">
        <v>40</v>
      </c>
      <c r="H912" s="4" t="s">
        <v>29</v>
      </c>
      <c r="I912" s="4" t="s">
        <v>30</v>
      </c>
      <c r="J912" s="1" t="s">
        <v>128</v>
      </c>
      <c r="K912" s="4" t="s">
        <v>44</v>
      </c>
      <c r="L912" s="1" t="s">
        <v>270</v>
      </c>
      <c r="M912" s="4">
        <v>0.37</v>
      </c>
      <c r="N912" s="1" t="s">
        <v>34</v>
      </c>
      <c r="O912" s="4" t="s">
        <v>113</v>
      </c>
      <c r="P912" s="4" t="s">
        <v>405</v>
      </c>
      <c r="Q912" s="4" t="s">
        <v>1819</v>
      </c>
      <c r="R912" s="4">
        <v>1760</v>
      </c>
      <c r="S912" s="2">
        <v>42087</v>
      </c>
      <c r="T912" s="2">
        <v>42089</v>
      </c>
      <c r="U912" s="6">
        <v>-25</v>
      </c>
      <c r="V912" s="4">
        <v>4</v>
      </c>
      <c r="W912" s="4">
        <v>25.31</v>
      </c>
      <c r="X912" s="4">
        <v>90460</v>
      </c>
      <c r="Y912" s="4">
        <f>DataSheet!$E912-DataSheet!$D912</f>
        <v>6.54</v>
      </c>
      <c r="Z912" s="1" t="str">
        <f>_xlfn.IFS(Table_1[[#This Row],[Region]]="Central","Chris",Table_1[[#This Row],[Region]]="East","Erin",Table_1[[#This Row],[Region]]="South","Sam",Table_1[[#This Row],[Region]]="West","William")</f>
        <v>Erin</v>
      </c>
    </row>
    <row r="913" spans="1:26" ht="14.4" x14ac:dyDescent="0.3">
      <c r="A913" s="4">
        <v>3310</v>
      </c>
      <c r="B913" s="3" t="s">
        <v>1820</v>
      </c>
      <c r="C913" s="4" t="s">
        <v>27</v>
      </c>
      <c r="D913" s="4">
        <v>0.05</v>
      </c>
      <c r="E913" s="8">
        <v>90.48</v>
      </c>
      <c r="F913" s="4">
        <v>19.989999999999998</v>
      </c>
      <c r="G913" s="1" t="s">
        <v>40</v>
      </c>
      <c r="H913" s="4" t="s">
        <v>29</v>
      </c>
      <c r="I913" s="4" t="s">
        <v>50</v>
      </c>
      <c r="J913" s="1" t="s">
        <v>347</v>
      </c>
      <c r="K913" s="4" t="s">
        <v>75</v>
      </c>
      <c r="L913" s="1" t="s">
        <v>504</v>
      </c>
      <c r="M913" s="4">
        <v>0.4</v>
      </c>
      <c r="N913" s="1" t="s">
        <v>34</v>
      </c>
      <c r="O913" s="4" t="s">
        <v>113</v>
      </c>
      <c r="P913" s="4" t="s">
        <v>405</v>
      </c>
      <c r="Q913" s="4" t="s">
        <v>1821</v>
      </c>
      <c r="R913" s="4">
        <v>2563</v>
      </c>
      <c r="S913" s="2">
        <v>42087</v>
      </c>
      <c r="T913" s="2">
        <v>42088</v>
      </c>
      <c r="U913" s="6">
        <v>255.1482</v>
      </c>
      <c r="V913" s="4">
        <v>4</v>
      </c>
      <c r="W913" s="4">
        <v>369.78</v>
      </c>
      <c r="X913" s="4">
        <v>90460</v>
      </c>
      <c r="Y913" s="4">
        <f>DataSheet!$E913-DataSheet!$D913</f>
        <v>90.43</v>
      </c>
      <c r="Z913" s="1" t="str">
        <f>_xlfn.IFS(Table_1[[#This Row],[Region]]="Central","Chris",Table_1[[#This Row],[Region]]="East","Erin",Table_1[[#This Row],[Region]]="South","Sam",Table_1[[#This Row],[Region]]="West","William")</f>
        <v>Erin</v>
      </c>
    </row>
    <row r="914" spans="1:26" ht="14.4" x14ac:dyDescent="0.3">
      <c r="A914" s="4">
        <v>1689</v>
      </c>
      <c r="B914" s="3" t="s">
        <v>1822</v>
      </c>
      <c r="C914" s="4" t="s">
        <v>39</v>
      </c>
      <c r="D914" s="4">
        <v>0</v>
      </c>
      <c r="E914" s="8">
        <v>48.91</v>
      </c>
      <c r="F914" s="4">
        <v>35</v>
      </c>
      <c r="G914" s="1" t="s">
        <v>40</v>
      </c>
      <c r="H914" s="4" t="s">
        <v>96</v>
      </c>
      <c r="I914" s="4" t="s">
        <v>50</v>
      </c>
      <c r="J914" s="1" t="s">
        <v>80</v>
      </c>
      <c r="K914" s="4" t="s">
        <v>66</v>
      </c>
      <c r="L914" s="1" t="s">
        <v>1823</v>
      </c>
      <c r="M914" s="4">
        <v>0.83</v>
      </c>
      <c r="N914" s="1" t="s">
        <v>34</v>
      </c>
      <c r="O914" s="4" t="s">
        <v>54</v>
      </c>
      <c r="P914" s="4" t="s">
        <v>55</v>
      </c>
      <c r="Q914" s="4" t="s">
        <v>1824</v>
      </c>
      <c r="R914" s="4">
        <v>46322</v>
      </c>
      <c r="S914" s="2">
        <v>42087</v>
      </c>
      <c r="T914" s="2">
        <v>42088</v>
      </c>
      <c r="U914" s="6">
        <v>-628.38</v>
      </c>
      <c r="V914" s="4">
        <v>10</v>
      </c>
      <c r="W914" s="4">
        <v>514.79</v>
      </c>
      <c r="X914" s="4">
        <v>91077</v>
      </c>
      <c r="Y914" s="4">
        <f>DataSheet!$E914-DataSheet!$D914</f>
        <v>48.91</v>
      </c>
      <c r="Z914" s="1" t="str">
        <f>_xlfn.IFS(Table_1[[#This Row],[Region]]="Central","Chris",Table_1[[#This Row],[Region]]="East","Erin",Table_1[[#This Row],[Region]]="South","Sam",Table_1[[#This Row],[Region]]="West","William")</f>
        <v>Chris</v>
      </c>
    </row>
    <row r="915" spans="1:26" ht="14.4" x14ac:dyDescent="0.3">
      <c r="A915" s="4">
        <v>2308</v>
      </c>
      <c r="B915" s="3" t="s">
        <v>1825</v>
      </c>
      <c r="C915" s="4" t="s">
        <v>49</v>
      </c>
      <c r="D915" s="4">
        <v>0.08</v>
      </c>
      <c r="E915" s="8">
        <v>9.48</v>
      </c>
      <c r="F915" s="4">
        <v>7.29</v>
      </c>
      <c r="G915" s="1" t="s">
        <v>40</v>
      </c>
      <c r="H915" s="4" t="s">
        <v>29</v>
      </c>
      <c r="I915" s="4" t="s">
        <v>30</v>
      </c>
      <c r="J915" s="1" t="s">
        <v>128</v>
      </c>
      <c r="K915" s="4" t="s">
        <v>44</v>
      </c>
      <c r="L915" s="1" t="s">
        <v>506</v>
      </c>
      <c r="M915" s="4">
        <v>0.45</v>
      </c>
      <c r="N915" s="1" t="s">
        <v>34</v>
      </c>
      <c r="O915" s="4" t="s">
        <v>35</v>
      </c>
      <c r="P915" s="4" t="s">
        <v>125</v>
      </c>
      <c r="Q915" s="4" t="s">
        <v>1826</v>
      </c>
      <c r="R915" s="4">
        <v>33971</v>
      </c>
      <c r="S915" s="2">
        <v>42087</v>
      </c>
      <c r="T915" s="2">
        <v>42089</v>
      </c>
      <c r="U915" s="6">
        <v>-50.4</v>
      </c>
      <c r="V915" s="4">
        <v>2</v>
      </c>
      <c r="W915" s="4">
        <v>20.22</v>
      </c>
      <c r="X915" s="4">
        <v>90557</v>
      </c>
      <c r="Y915" s="4">
        <f>DataSheet!$E915-DataSheet!$D915</f>
        <v>9.4</v>
      </c>
      <c r="Z915" s="1" t="str">
        <f>_xlfn.IFS(Table_1[[#This Row],[Region]]="Central","Chris",Table_1[[#This Row],[Region]]="East","Erin",Table_1[[#This Row],[Region]]="South","Sam",Table_1[[#This Row],[Region]]="West","William")</f>
        <v>Sam</v>
      </c>
    </row>
    <row r="916" spans="1:26" ht="14.4" x14ac:dyDescent="0.3">
      <c r="A916" s="4">
        <v>2308</v>
      </c>
      <c r="B916" s="3" t="s">
        <v>1825</v>
      </c>
      <c r="C916" s="4" t="s">
        <v>49</v>
      </c>
      <c r="D916" s="4">
        <v>0.03</v>
      </c>
      <c r="E916" s="8">
        <v>193.17</v>
      </c>
      <c r="F916" s="4">
        <v>19.989999999999998</v>
      </c>
      <c r="G916" s="1" t="s">
        <v>40</v>
      </c>
      <c r="H916" s="4" t="s">
        <v>29</v>
      </c>
      <c r="I916" s="4" t="s">
        <v>50</v>
      </c>
      <c r="J916" s="1" t="s">
        <v>80</v>
      </c>
      <c r="K916" s="4" t="s">
        <v>75</v>
      </c>
      <c r="L916" s="1" t="s">
        <v>1584</v>
      </c>
      <c r="M916" s="4">
        <v>0.71</v>
      </c>
      <c r="N916" s="1" t="s">
        <v>34</v>
      </c>
      <c r="O916" s="4" t="s">
        <v>35</v>
      </c>
      <c r="P916" s="4" t="s">
        <v>125</v>
      </c>
      <c r="Q916" s="4" t="s">
        <v>1826</v>
      </c>
      <c r="R916" s="4">
        <v>33971</v>
      </c>
      <c r="S916" s="2">
        <v>42087</v>
      </c>
      <c r="T916" s="2">
        <v>42091</v>
      </c>
      <c r="U916" s="6">
        <v>-348.75400000000002</v>
      </c>
      <c r="V916" s="4">
        <v>8</v>
      </c>
      <c r="W916" s="4">
        <v>1548.97</v>
      </c>
      <c r="X916" s="4">
        <v>90557</v>
      </c>
      <c r="Y916" s="4">
        <f>DataSheet!$E916-DataSheet!$D916</f>
        <v>193.14</v>
      </c>
      <c r="Z916" s="1" t="str">
        <f>_xlfn.IFS(Table_1[[#This Row],[Region]]="Central","Chris",Table_1[[#This Row],[Region]]="East","Erin",Table_1[[#This Row],[Region]]="South","Sam",Table_1[[#This Row],[Region]]="West","William")</f>
        <v>Sam</v>
      </c>
    </row>
    <row r="917" spans="1:26" ht="14.4" x14ac:dyDescent="0.3">
      <c r="A917" s="4">
        <v>1060</v>
      </c>
      <c r="B917" s="3" t="s">
        <v>1827</v>
      </c>
      <c r="C917" s="4" t="s">
        <v>118</v>
      </c>
      <c r="D917" s="4">
        <v>0.09</v>
      </c>
      <c r="E917" s="8">
        <v>138.75</v>
      </c>
      <c r="F917" s="4">
        <v>52.42</v>
      </c>
      <c r="G917" s="1" t="s">
        <v>28</v>
      </c>
      <c r="H917" s="4" t="s">
        <v>29</v>
      </c>
      <c r="I917" s="4" t="s">
        <v>30</v>
      </c>
      <c r="J917" s="1" t="s">
        <v>31</v>
      </c>
      <c r="K917" s="4" t="s">
        <v>32</v>
      </c>
      <c r="L917" s="1" t="s">
        <v>1828</v>
      </c>
      <c r="M917" s="4">
        <v>0.74</v>
      </c>
      <c r="N917" s="1" t="s">
        <v>34</v>
      </c>
      <c r="O917" s="4" t="s">
        <v>35</v>
      </c>
      <c r="P917" s="4" t="s">
        <v>77</v>
      </c>
      <c r="Q917" s="4" t="s">
        <v>363</v>
      </c>
      <c r="R917" s="4">
        <v>30318</v>
      </c>
      <c r="S917" s="2">
        <v>42087</v>
      </c>
      <c r="T917" s="2">
        <v>42088</v>
      </c>
      <c r="U917" s="6">
        <v>-445.97177625</v>
      </c>
      <c r="V917" s="4">
        <v>23</v>
      </c>
      <c r="W917" s="4">
        <v>2527.79</v>
      </c>
      <c r="X917" s="4">
        <v>58628</v>
      </c>
      <c r="Y917" s="4">
        <f>DataSheet!$E917-DataSheet!$D917</f>
        <v>138.66</v>
      </c>
      <c r="Z917" s="1" t="str">
        <f>_xlfn.IFS(Table_1[[#This Row],[Region]]="Central","Chris",Table_1[[#This Row],[Region]]="East","Erin",Table_1[[#This Row],[Region]]="South","Sam",Table_1[[#This Row],[Region]]="West","William")</f>
        <v>Sam</v>
      </c>
    </row>
    <row r="918" spans="1:26" ht="14.4" x14ac:dyDescent="0.3">
      <c r="A918" s="4">
        <v>1062</v>
      </c>
      <c r="B918" s="3" t="s">
        <v>1829</v>
      </c>
      <c r="C918" s="4" t="s">
        <v>118</v>
      </c>
      <c r="D918" s="4">
        <v>0.09</v>
      </c>
      <c r="E918" s="8">
        <v>138.75</v>
      </c>
      <c r="F918" s="4">
        <v>52.42</v>
      </c>
      <c r="G918" s="1" t="s">
        <v>28</v>
      </c>
      <c r="H918" s="4" t="s">
        <v>29</v>
      </c>
      <c r="I918" s="4" t="s">
        <v>30</v>
      </c>
      <c r="J918" s="1" t="s">
        <v>31</v>
      </c>
      <c r="K918" s="4" t="s">
        <v>32</v>
      </c>
      <c r="L918" s="1" t="s">
        <v>1828</v>
      </c>
      <c r="M918" s="4">
        <v>0.74</v>
      </c>
      <c r="N918" s="1" t="s">
        <v>34</v>
      </c>
      <c r="O918" s="4" t="s">
        <v>113</v>
      </c>
      <c r="P918" s="4" t="s">
        <v>114</v>
      </c>
      <c r="Q918" s="4" t="s">
        <v>1830</v>
      </c>
      <c r="R918" s="4">
        <v>11727</v>
      </c>
      <c r="S918" s="2">
        <v>42087</v>
      </c>
      <c r="T918" s="2">
        <v>42088</v>
      </c>
      <c r="U918" s="6">
        <v>-335.31712499999998</v>
      </c>
      <c r="V918" s="4">
        <v>6</v>
      </c>
      <c r="W918" s="4">
        <v>659.42</v>
      </c>
      <c r="X918" s="4">
        <v>91354</v>
      </c>
      <c r="Y918" s="4">
        <f>DataSheet!$E918-DataSheet!$D918</f>
        <v>138.66</v>
      </c>
      <c r="Z918" s="1" t="str">
        <f>_xlfn.IFS(Table_1[[#This Row],[Region]]="Central","Chris",Table_1[[#This Row],[Region]]="East","Erin",Table_1[[#This Row],[Region]]="South","Sam",Table_1[[#This Row],[Region]]="West","William")</f>
        <v>Erin</v>
      </c>
    </row>
    <row r="919" spans="1:26" ht="14.4" x14ac:dyDescent="0.3">
      <c r="A919" s="4">
        <v>1254</v>
      </c>
      <c r="B919" s="3" t="s">
        <v>1592</v>
      </c>
      <c r="C919" s="4" t="s">
        <v>118</v>
      </c>
      <c r="D919" s="4">
        <v>0.06</v>
      </c>
      <c r="E919" s="8">
        <v>3.95</v>
      </c>
      <c r="F919" s="4">
        <v>2</v>
      </c>
      <c r="G919" s="1" t="s">
        <v>40</v>
      </c>
      <c r="H919" s="4" t="s">
        <v>73</v>
      </c>
      <c r="I919" s="4" t="s">
        <v>50</v>
      </c>
      <c r="J919" s="1" t="s">
        <v>178</v>
      </c>
      <c r="K919" s="4" t="s">
        <v>52</v>
      </c>
      <c r="L919" s="1" t="s">
        <v>1831</v>
      </c>
      <c r="M919" s="4">
        <v>0.53</v>
      </c>
      <c r="N919" s="1" t="s">
        <v>34</v>
      </c>
      <c r="O919" s="4" t="s">
        <v>54</v>
      </c>
      <c r="P919" s="4" t="s">
        <v>189</v>
      </c>
      <c r="Q919" s="4" t="s">
        <v>1593</v>
      </c>
      <c r="R919" s="4">
        <v>77530</v>
      </c>
      <c r="S919" s="2">
        <v>42087</v>
      </c>
      <c r="T919" s="2">
        <v>42088</v>
      </c>
      <c r="U919" s="6">
        <v>-9.68</v>
      </c>
      <c r="V919" s="4">
        <v>5</v>
      </c>
      <c r="W919" s="4">
        <v>19.66</v>
      </c>
      <c r="X919" s="4">
        <v>89984</v>
      </c>
      <c r="Y919" s="4">
        <f>DataSheet!$E919-DataSheet!$D919</f>
        <v>3.89</v>
      </c>
      <c r="Z919" s="1" t="str">
        <f>_xlfn.IFS(Table_1[[#This Row],[Region]]="Central","Chris",Table_1[[#This Row],[Region]]="East","Erin",Table_1[[#This Row],[Region]]="South","Sam",Table_1[[#This Row],[Region]]="West","William")</f>
        <v>Chris</v>
      </c>
    </row>
    <row r="920" spans="1:26" ht="14.4" x14ac:dyDescent="0.3">
      <c r="A920" s="4">
        <v>2256</v>
      </c>
      <c r="B920" s="3" t="s">
        <v>95</v>
      </c>
      <c r="C920" s="4" t="s">
        <v>118</v>
      </c>
      <c r="D920" s="4">
        <v>7.0000000000000007E-2</v>
      </c>
      <c r="E920" s="8">
        <v>70.98</v>
      </c>
      <c r="F920" s="4">
        <v>30</v>
      </c>
      <c r="G920" s="1" t="s">
        <v>28</v>
      </c>
      <c r="H920" s="4" t="s">
        <v>96</v>
      </c>
      <c r="I920" s="4" t="s">
        <v>30</v>
      </c>
      <c r="J920" s="1" t="s">
        <v>111</v>
      </c>
      <c r="K920" s="4" t="s">
        <v>59</v>
      </c>
      <c r="L920" s="1" t="s">
        <v>1832</v>
      </c>
      <c r="M920" s="4">
        <v>0.73</v>
      </c>
      <c r="N920" s="1" t="s">
        <v>34</v>
      </c>
      <c r="O920" s="4" t="s">
        <v>35</v>
      </c>
      <c r="P920" s="4" t="s">
        <v>99</v>
      </c>
      <c r="Q920" s="4" t="s">
        <v>100</v>
      </c>
      <c r="R920" s="4">
        <v>28560</v>
      </c>
      <c r="S920" s="2">
        <v>42087</v>
      </c>
      <c r="T920" s="2">
        <v>42089</v>
      </c>
      <c r="U920" s="6">
        <v>-222.95</v>
      </c>
      <c r="V920" s="4">
        <v>20</v>
      </c>
      <c r="W920" s="4">
        <v>1373.47</v>
      </c>
      <c r="X920" s="4">
        <v>87964</v>
      </c>
      <c r="Y920" s="4">
        <f>DataSheet!$E920-DataSheet!$D920</f>
        <v>70.910000000000011</v>
      </c>
      <c r="Z920" s="1" t="str">
        <f>_xlfn.IFS(Table_1[[#This Row],[Region]]="Central","Chris",Table_1[[#This Row],[Region]]="East","Erin",Table_1[[#This Row],[Region]]="South","Sam",Table_1[[#This Row],[Region]]="West","William")</f>
        <v>Sam</v>
      </c>
    </row>
    <row r="921" spans="1:26" ht="14.4" x14ac:dyDescent="0.3">
      <c r="A921" s="4">
        <v>2330</v>
      </c>
      <c r="B921" s="3" t="s">
        <v>1833</v>
      </c>
      <c r="C921" s="4" t="s">
        <v>118</v>
      </c>
      <c r="D921" s="4">
        <v>0.06</v>
      </c>
      <c r="E921" s="8">
        <v>28.53</v>
      </c>
      <c r="F921" s="4">
        <v>1.49</v>
      </c>
      <c r="G921" s="1" t="s">
        <v>40</v>
      </c>
      <c r="H921" s="4" t="s">
        <v>73</v>
      </c>
      <c r="I921" s="4" t="s">
        <v>50</v>
      </c>
      <c r="J921" s="1" t="s">
        <v>74</v>
      </c>
      <c r="K921" s="4" t="s">
        <v>75</v>
      </c>
      <c r="L921" s="1" t="s">
        <v>1834</v>
      </c>
      <c r="M921" s="4">
        <v>0.38</v>
      </c>
      <c r="N921" s="1" t="s">
        <v>34</v>
      </c>
      <c r="O921" s="4" t="s">
        <v>54</v>
      </c>
      <c r="P921" s="4" t="s">
        <v>215</v>
      </c>
      <c r="Q921" s="4" t="s">
        <v>1835</v>
      </c>
      <c r="R921" s="4">
        <v>52302</v>
      </c>
      <c r="S921" s="2">
        <v>42087</v>
      </c>
      <c r="T921" s="2">
        <v>42090</v>
      </c>
      <c r="U921" s="6">
        <v>74.638499999999993</v>
      </c>
      <c r="V921" s="4">
        <v>5</v>
      </c>
      <c r="W921" s="4">
        <v>134.09</v>
      </c>
      <c r="X921" s="4">
        <v>90964</v>
      </c>
      <c r="Y921" s="4">
        <f>DataSheet!$E921-DataSheet!$D921</f>
        <v>28.470000000000002</v>
      </c>
      <c r="Z921" s="1" t="str">
        <f>_xlfn.IFS(Table_1[[#This Row],[Region]]="Central","Chris",Table_1[[#This Row],[Region]]="East","Erin",Table_1[[#This Row],[Region]]="South","Sam",Table_1[[#This Row],[Region]]="West","William")</f>
        <v>Chris</v>
      </c>
    </row>
    <row r="922" spans="1:26" ht="14.4" x14ac:dyDescent="0.3">
      <c r="A922" s="4">
        <v>3143</v>
      </c>
      <c r="B922" s="3" t="s">
        <v>1836</v>
      </c>
      <c r="C922" s="4" t="s">
        <v>118</v>
      </c>
      <c r="D922" s="4">
        <v>0.02</v>
      </c>
      <c r="E922" s="8">
        <v>15.42</v>
      </c>
      <c r="F922" s="4">
        <v>5.41</v>
      </c>
      <c r="G922" s="1" t="s">
        <v>40</v>
      </c>
      <c r="H922" s="4" t="s">
        <v>41</v>
      </c>
      <c r="I922" s="4" t="s">
        <v>50</v>
      </c>
      <c r="J922" s="1" t="s">
        <v>80</v>
      </c>
      <c r="K922" s="4" t="s">
        <v>75</v>
      </c>
      <c r="L922" s="1" t="s">
        <v>1837</v>
      </c>
      <c r="M922" s="4">
        <v>0.59</v>
      </c>
      <c r="N922" s="1" t="s">
        <v>34</v>
      </c>
      <c r="O922" s="4" t="s">
        <v>54</v>
      </c>
      <c r="P922" s="4" t="s">
        <v>189</v>
      </c>
      <c r="Q922" s="4" t="s">
        <v>1838</v>
      </c>
      <c r="R922" s="4">
        <v>78660</v>
      </c>
      <c r="S922" s="2">
        <v>42087</v>
      </c>
      <c r="T922" s="2">
        <v>42088</v>
      </c>
      <c r="U922" s="6">
        <v>-16.37</v>
      </c>
      <c r="V922" s="4">
        <v>2</v>
      </c>
      <c r="W922" s="4">
        <v>33.840000000000003</v>
      </c>
      <c r="X922" s="4">
        <v>86368</v>
      </c>
      <c r="Y922" s="4">
        <f>DataSheet!$E922-DataSheet!$D922</f>
        <v>15.4</v>
      </c>
      <c r="Z922" s="1" t="str">
        <f>_xlfn.IFS(Table_1[[#This Row],[Region]]="Central","Chris",Table_1[[#This Row],[Region]]="East","Erin",Table_1[[#This Row],[Region]]="South","Sam",Table_1[[#This Row],[Region]]="West","William")</f>
        <v>Chris</v>
      </c>
    </row>
    <row r="923" spans="1:26" ht="14.4" x14ac:dyDescent="0.3">
      <c r="A923" s="4">
        <v>2430</v>
      </c>
      <c r="B923" s="3" t="s">
        <v>1839</v>
      </c>
      <c r="C923" s="4" t="s">
        <v>72</v>
      </c>
      <c r="D923" s="4">
        <v>0.1</v>
      </c>
      <c r="E923" s="8">
        <v>14.28</v>
      </c>
      <c r="F923" s="4">
        <v>2.99</v>
      </c>
      <c r="G923" s="1" t="s">
        <v>40</v>
      </c>
      <c r="H923" s="4" t="s">
        <v>73</v>
      </c>
      <c r="I923" s="4" t="s">
        <v>50</v>
      </c>
      <c r="J923" s="1" t="s">
        <v>74</v>
      </c>
      <c r="K923" s="4" t="s">
        <v>75</v>
      </c>
      <c r="L923" s="1" t="s">
        <v>687</v>
      </c>
      <c r="M923" s="4">
        <v>0.39</v>
      </c>
      <c r="N923" s="1" t="s">
        <v>34</v>
      </c>
      <c r="O923" s="4" t="s">
        <v>54</v>
      </c>
      <c r="P923" s="4" t="s">
        <v>189</v>
      </c>
      <c r="Q923" s="4" t="s">
        <v>1840</v>
      </c>
      <c r="R923" s="4">
        <v>76541</v>
      </c>
      <c r="S923" s="2">
        <v>42087</v>
      </c>
      <c r="T923" s="2">
        <v>42088</v>
      </c>
      <c r="U923" s="6">
        <v>104.9145</v>
      </c>
      <c r="V923" s="4">
        <v>11</v>
      </c>
      <c r="W923" s="4">
        <v>152.05000000000001</v>
      </c>
      <c r="X923" s="4">
        <v>91108</v>
      </c>
      <c r="Y923" s="4">
        <f>DataSheet!$E923-DataSheet!$D923</f>
        <v>14.18</v>
      </c>
      <c r="Z923" s="1" t="str">
        <f>_xlfn.IFS(Table_1[[#This Row],[Region]]="Central","Chris",Table_1[[#This Row],[Region]]="East","Erin",Table_1[[#This Row],[Region]]="South","Sam",Table_1[[#This Row],[Region]]="West","William")</f>
        <v>Chris</v>
      </c>
    </row>
    <row r="924" spans="1:26" ht="14.4" x14ac:dyDescent="0.3">
      <c r="A924" s="4">
        <v>880</v>
      </c>
      <c r="B924" s="3" t="s">
        <v>1841</v>
      </c>
      <c r="C924" s="4" t="s">
        <v>27</v>
      </c>
      <c r="D924" s="4">
        <v>7.0000000000000007E-2</v>
      </c>
      <c r="E924" s="8">
        <v>5.68</v>
      </c>
      <c r="F924" s="4">
        <v>1.39</v>
      </c>
      <c r="G924" s="1" t="s">
        <v>40</v>
      </c>
      <c r="H924" s="4" t="s">
        <v>29</v>
      </c>
      <c r="I924" s="4" t="s">
        <v>50</v>
      </c>
      <c r="J924" s="1" t="s">
        <v>347</v>
      </c>
      <c r="K924" s="4" t="s">
        <v>75</v>
      </c>
      <c r="L924" s="1" t="s">
        <v>600</v>
      </c>
      <c r="M924" s="4">
        <v>0.38</v>
      </c>
      <c r="N924" s="1" t="s">
        <v>34</v>
      </c>
      <c r="O924" s="4" t="s">
        <v>61</v>
      </c>
      <c r="P924" s="4" t="s">
        <v>590</v>
      </c>
      <c r="Q924" s="4" t="s">
        <v>1842</v>
      </c>
      <c r="R924" s="4">
        <v>85254</v>
      </c>
      <c r="S924" s="2">
        <v>42088</v>
      </c>
      <c r="T924" s="2">
        <v>42090</v>
      </c>
      <c r="U924" s="6">
        <v>18.643799999999999</v>
      </c>
      <c r="V924" s="4">
        <v>5</v>
      </c>
      <c r="W924" s="4">
        <v>27.02</v>
      </c>
      <c r="X924" s="4">
        <v>86153</v>
      </c>
      <c r="Y924" s="4">
        <f>DataSheet!$E924-DataSheet!$D924</f>
        <v>5.6099999999999994</v>
      </c>
      <c r="Z924" s="1" t="str">
        <f>_xlfn.IFS(Table_1[[#This Row],[Region]]="Central","Chris",Table_1[[#This Row],[Region]]="East","Erin",Table_1[[#This Row],[Region]]="South","Sam",Table_1[[#This Row],[Region]]="West","William")</f>
        <v>William</v>
      </c>
    </row>
    <row r="925" spans="1:26" ht="14.4" x14ac:dyDescent="0.3">
      <c r="A925" s="4">
        <v>880</v>
      </c>
      <c r="B925" s="3" t="s">
        <v>1841</v>
      </c>
      <c r="C925" s="4" t="s">
        <v>27</v>
      </c>
      <c r="D925" s="4">
        <v>0.06</v>
      </c>
      <c r="E925" s="8">
        <v>22.84</v>
      </c>
      <c r="F925" s="4">
        <v>11.54</v>
      </c>
      <c r="G925" s="1" t="s">
        <v>40</v>
      </c>
      <c r="H925" s="4" t="s">
        <v>29</v>
      </c>
      <c r="I925" s="4" t="s">
        <v>50</v>
      </c>
      <c r="J925" s="1" t="s">
        <v>90</v>
      </c>
      <c r="K925" s="4" t="s">
        <v>75</v>
      </c>
      <c r="L925" s="1" t="s">
        <v>1843</v>
      </c>
      <c r="M925" s="4">
        <v>0.39</v>
      </c>
      <c r="N925" s="1" t="s">
        <v>34</v>
      </c>
      <c r="O925" s="4" t="s">
        <v>61</v>
      </c>
      <c r="P925" s="4" t="s">
        <v>590</v>
      </c>
      <c r="Q925" s="4" t="s">
        <v>1842</v>
      </c>
      <c r="R925" s="4">
        <v>85254</v>
      </c>
      <c r="S925" s="2">
        <v>42088</v>
      </c>
      <c r="T925" s="2">
        <v>42090</v>
      </c>
      <c r="U925" s="6">
        <v>-31.24</v>
      </c>
      <c r="V925" s="4">
        <v>1</v>
      </c>
      <c r="W925" s="4">
        <v>27.67</v>
      </c>
      <c r="X925" s="4">
        <v>86153</v>
      </c>
      <c r="Y925" s="4">
        <f>DataSheet!$E925-DataSheet!$D925</f>
        <v>22.78</v>
      </c>
      <c r="Z925" s="1" t="str">
        <f>_xlfn.IFS(Table_1[[#This Row],[Region]]="Central","Chris",Table_1[[#This Row],[Region]]="East","Erin",Table_1[[#This Row],[Region]]="South","Sam",Table_1[[#This Row],[Region]]="West","William")</f>
        <v>William</v>
      </c>
    </row>
    <row r="926" spans="1:26" ht="14.4" x14ac:dyDescent="0.3">
      <c r="A926" s="4">
        <v>1241</v>
      </c>
      <c r="B926" s="3" t="s">
        <v>1686</v>
      </c>
      <c r="C926" s="4" t="s">
        <v>27</v>
      </c>
      <c r="D926" s="4">
        <v>0.06</v>
      </c>
      <c r="E926" s="8">
        <v>200.97</v>
      </c>
      <c r="F926" s="4">
        <v>15.59</v>
      </c>
      <c r="G926" s="1" t="s">
        <v>28</v>
      </c>
      <c r="H926" s="4" t="s">
        <v>29</v>
      </c>
      <c r="I926" s="4" t="s">
        <v>42</v>
      </c>
      <c r="J926" s="1" t="s">
        <v>58</v>
      </c>
      <c r="K926" s="4" t="s">
        <v>59</v>
      </c>
      <c r="L926" s="1" t="s">
        <v>942</v>
      </c>
      <c r="M926" s="4">
        <v>0.36</v>
      </c>
      <c r="N926" s="1" t="s">
        <v>34</v>
      </c>
      <c r="O926" s="4" t="s">
        <v>35</v>
      </c>
      <c r="P926" s="4" t="s">
        <v>166</v>
      </c>
      <c r="Q926" s="4" t="s">
        <v>1206</v>
      </c>
      <c r="R926" s="4">
        <v>36830</v>
      </c>
      <c r="S926" s="2">
        <v>42088</v>
      </c>
      <c r="T926" s="2">
        <v>42088</v>
      </c>
      <c r="U926" s="6">
        <v>531.61800000000005</v>
      </c>
      <c r="V926" s="4">
        <v>7</v>
      </c>
      <c r="W926" s="4">
        <v>1348.83</v>
      </c>
      <c r="X926" s="4">
        <v>90881</v>
      </c>
      <c r="Y926" s="4">
        <f>DataSheet!$E926-DataSheet!$D926</f>
        <v>200.91</v>
      </c>
      <c r="Z926" s="1" t="str">
        <f>_xlfn.IFS(Table_1[[#This Row],[Region]]="Central","Chris",Table_1[[#This Row],[Region]]="East","Erin",Table_1[[#This Row],[Region]]="South","Sam",Table_1[[#This Row],[Region]]="West","William")</f>
        <v>Sam</v>
      </c>
    </row>
    <row r="927" spans="1:26" ht="14.4" x14ac:dyDescent="0.3">
      <c r="A927" s="4">
        <v>1648</v>
      </c>
      <c r="B927" s="3" t="s">
        <v>1844</v>
      </c>
      <c r="C927" s="4" t="s">
        <v>27</v>
      </c>
      <c r="D927" s="4">
        <v>0.08</v>
      </c>
      <c r="E927" s="8">
        <v>46.89</v>
      </c>
      <c r="F927" s="4">
        <v>5.0999999999999996</v>
      </c>
      <c r="G927" s="1" t="s">
        <v>40</v>
      </c>
      <c r="H927" s="4" t="s">
        <v>96</v>
      </c>
      <c r="I927" s="4" t="s">
        <v>50</v>
      </c>
      <c r="J927" s="1" t="s">
        <v>97</v>
      </c>
      <c r="K927" s="4" t="s">
        <v>146</v>
      </c>
      <c r="L927" s="1" t="s">
        <v>1845</v>
      </c>
      <c r="M927" s="4">
        <v>0.46</v>
      </c>
      <c r="N927" s="1" t="s">
        <v>34</v>
      </c>
      <c r="O927" s="4" t="s">
        <v>54</v>
      </c>
      <c r="P927" s="4" t="s">
        <v>105</v>
      </c>
      <c r="Q927" s="4" t="s">
        <v>666</v>
      </c>
      <c r="R927" s="4">
        <v>60098</v>
      </c>
      <c r="S927" s="2">
        <v>42088</v>
      </c>
      <c r="T927" s="2">
        <v>42090</v>
      </c>
      <c r="U927" s="6">
        <v>507.63299999999998</v>
      </c>
      <c r="V927" s="4">
        <v>17</v>
      </c>
      <c r="W927" s="4">
        <v>735.7</v>
      </c>
      <c r="X927" s="4">
        <v>91043</v>
      </c>
      <c r="Y927" s="4">
        <f>DataSheet!$E927-DataSheet!$D927</f>
        <v>46.81</v>
      </c>
      <c r="Z927" s="1" t="str">
        <f>_xlfn.IFS(Table_1[[#This Row],[Region]]="Central","Chris",Table_1[[#This Row],[Region]]="East","Erin",Table_1[[#This Row],[Region]]="South","Sam",Table_1[[#This Row],[Region]]="West","William")</f>
        <v>Chris</v>
      </c>
    </row>
    <row r="928" spans="1:26" ht="14.4" x14ac:dyDescent="0.3">
      <c r="A928" s="4">
        <v>1648</v>
      </c>
      <c r="B928" s="3" t="s">
        <v>1844</v>
      </c>
      <c r="C928" s="4" t="s">
        <v>27</v>
      </c>
      <c r="D928" s="4">
        <v>0.05</v>
      </c>
      <c r="E928" s="8">
        <v>12.98</v>
      </c>
      <c r="F928" s="4">
        <v>3.14</v>
      </c>
      <c r="G928" s="1" t="s">
        <v>40</v>
      </c>
      <c r="H928" s="4" t="s">
        <v>96</v>
      </c>
      <c r="I928" s="4" t="s">
        <v>50</v>
      </c>
      <c r="J928" s="1" t="s">
        <v>570</v>
      </c>
      <c r="K928" s="4" t="s">
        <v>44</v>
      </c>
      <c r="L928" s="1" t="s">
        <v>571</v>
      </c>
      <c r="M928" s="4">
        <v>0.6</v>
      </c>
      <c r="N928" s="1" t="s">
        <v>34</v>
      </c>
      <c r="O928" s="4" t="s">
        <v>54</v>
      </c>
      <c r="P928" s="4" t="s">
        <v>105</v>
      </c>
      <c r="Q928" s="4" t="s">
        <v>666</v>
      </c>
      <c r="R928" s="4">
        <v>60098</v>
      </c>
      <c r="S928" s="2">
        <v>42088</v>
      </c>
      <c r="T928" s="2">
        <v>42088</v>
      </c>
      <c r="U928" s="6">
        <v>38.229999999999997</v>
      </c>
      <c r="V928" s="4">
        <v>18</v>
      </c>
      <c r="W928" s="4">
        <v>225.59</v>
      </c>
      <c r="X928" s="4">
        <v>91043</v>
      </c>
      <c r="Y928" s="4">
        <f>DataSheet!$E928-DataSheet!$D928</f>
        <v>12.93</v>
      </c>
      <c r="Z928" s="1" t="str">
        <f>_xlfn.IFS(Table_1[[#This Row],[Region]]="Central","Chris",Table_1[[#This Row],[Region]]="East","Erin",Table_1[[#This Row],[Region]]="South","Sam",Table_1[[#This Row],[Region]]="West","William")</f>
        <v>Chris</v>
      </c>
    </row>
    <row r="929" spans="1:26" ht="14.4" x14ac:dyDescent="0.3">
      <c r="A929" s="4">
        <v>1829</v>
      </c>
      <c r="B929" s="3" t="s">
        <v>256</v>
      </c>
      <c r="C929" s="4" t="s">
        <v>27</v>
      </c>
      <c r="D929" s="4">
        <v>0.01</v>
      </c>
      <c r="E929" s="8">
        <v>10.64</v>
      </c>
      <c r="F929" s="4">
        <v>5.16</v>
      </c>
      <c r="G929" s="1" t="s">
        <v>89</v>
      </c>
      <c r="H929" s="4" t="s">
        <v>96</v>
      </c>
      <c r="I929" s="4" t="s">
        <v>30</v>
      </c>
      <c r="J929" s="1" t="s">
        <v>128</v>
      </c>
      <c r="K929" s="4" t="s">
        <v>75</v>
      </c>
      <c r="L929" s="1" t="s">
        <v>1846</v>
      </c>
      <c r="M929" s="4">
        <v>0.56999999999999995</v>
      </c>
      <c r="N929" s="1" t="s">
        <v>34</v>
      </c>
      <c r="O929" s="4" t="s">
        <v>54</v>
      </c>
      <c r="P929" s="4" t="s">
        <v>215</v>
      </c>
      <c r="Q929" s="4" t="s">
        <v>258</v>
      </c>
      <c r="R929" s="4">
        <v>52402</v>
      </c>
      <c r="S929" s="2">
        <v>42088</v>
      </c>
      <c r="T929" s="2">
        <v>42090</v>
      </c>
      <c r="U929" s="6">
        <v>-11.69</v>
      </c>
      <c r="V929" s="4">
        <v>5</v>
      </c>
      <c r="W929" s="4">
        <v>58.52</v>
      </c>
      <c r="X929" s="4">
        <v>86957</v>
      </c>
      <c r="Y929" s="4">
        <f>DataSheet!$E929-DataSheet!$D929</f>
        <v>10.63</v>
      </c>
      <c r="Z929" s="1" t="str">
        <f>_xlfn.IFS(Table_1[[#This Row],[Region]]="Central","Chris",Table_1[[#This Row],[Region]]="East","Erin",Table_1[[#This Row],[Region]]="South","Sam",Table_1[[#This Row],[Region]]="West","William")</f>
        <v>Chris</v>
      </c>
    </row>
    <row r="930" spans="1:26" ht="14.4" x14ac:dyDescent="0.3">
      <c r="A930" s="4">
        <v>2201</v>
      </c>
      <c r="B930" s="3" t="s">
        <v>1847</v>
      </c>
      <c r="C930" s="4" t="s">
        <v>27</v>
      </c>
      <c r="D930" s="4">
        <v>0.17</v>
      </c>
      <c r="E930" s="8">
        <v>14.89</v>
      </c>
      <c r="F930" s="4">
        <v>13.56</v>
      </c>
      <c r="G930" s="1" t="s">
        <v>40</v>
      </c>
      <c r="H930" s="4" t="s">
        <v>29</v>
      </c>
      <c r="I930" s="4" t="s">
        <v>30</v>
      </c>
      <c r="J930" s="1" t="s">
        <v>128</v>
      </c>
      <c r="K930" s="4" t="s">
        <v>66</v>
      </c>
      <c r="L930" s="1" t="s">
        <v>1848</v>
      </c>
      <c r="M930" s="4">
        <v>0.57999999999999996</v>
      </c>
      <c r="N930" s="1" t="s">
        <v>34</v>
      </c>
      <c r="O930" s="4" t="s">
        <v>54</v>
      </c>
      <c r="P930" s="4" t="s">
        <v>86</v>
      </c>
      <c r="Q930" s="4" t="s">
        <v>1849</v>
      </c>
      <c r="R930" s="4">
        <v>55420</v>
      </c>
      <c r="S930" s="2">
        <v>42088</v>
      </c>
      <c r="T930" s="2">
        <v>42090</v>
      </c>
      <c r="U930" s="6">
        <v>-9.1300000000000008</v>
      </c>
      <c r="V930" s="4">
        <v>1</v>
      </c>
      <c r="W930" s="4">
        <v>27.96</v>
      </c>
      <c r="X930" s="4">
        <v>86054</v>
      </c>
      <c r="Y930" s="4">
        <f>DataSheet!$E930-DataSheet!$D930</f>
        <v>14.72</v>
      </c>
      <c r="Z930" s="1" t="str">
        <f>_xlfn.IFS(Table_1[[#This Row],[Region]]="Central","Chris",Table_1[[#This Row],[Region]]="East","Erin",Table_1[[#This Row],[Region]]="South","Sam",Table_1[[#This Row],[Region]]="West","William")</f>
        <v>Chris</v>
      </c>
    </row>
    <row r="931" spans="1:26" ht="14.4" x14ac:dyDescent="0.3">
      <c r="A931" s="4">
        <v>3100</v>
      </c>
      <c r="B931" s="3" t="s">
        <v>1850</v>
      </c>
      <c r="C931" s="4" t="s">
        <v>27</v>
      </c>
      <c r="D931" s="4">
        <v>7.0000000000000007E-2</v>
      </c>
      <c r="E931" s="8">
        <v>35.99</v>
      </c>
      <c r="F931" s="4">
        <v>5</v>
      </c>
      <c r="G931" s="1" t="s">
        <v>40</v>
      </c>
      <c r="H931" s="4" t="s">
        <v>41</v>
      </c>
      <c r="I931" s="4" t="s">
        <v>42</v>
      </c>
      <c r="J931" s="1" t="s">
        <v>137</v>
      </c>
      <c r="K931" s="4" t="s">
        <v>52</v>
      </c>
      <c r="L931" s="1" t="s">
        <v>1851</v>
      </c>
      <c r="M931" s="4">
        <v>0.82</v>
      </c>
      <c r="N931" s="1" t="s">
        <v>34</v>
      </c>
      <c r="O931" s="4" t="s">
        <v>35</v>
      </c>
      <c r="P931" s="4" t="s">
        <v>125</v>
      </c>
      <c r="Q931" s="4" t="s">
        <v>1852</v>
      </c>
      <c r="R931" s="4">
        <v>33334</v>
      </c>
      <c r="S931" s="2">
        <v>42088</v>
      </c>
      <c r="T931" s="2">
        <v>42090</v>
      </c>
      <c r="U931" s="6">
        <v>-299.81420000000003</v>
      </c>
      <c r="V931" s="4">
        <v>1</v>
      </c>
      <c r="W931" s="4">
        <v>31.71</v>
      </c>
      <c r="X931" s="4">
        <v>89988</v>
      </c>
      <c r="Y931" s="4">
        <f>DataSheet!$E931-DataSheet!$D931</f>
        <v>35.92</v>
      </c>
      <c r="Z931" s="1" t="str">
        <f>_xlfn.IFS(Table_1[[#This Row],[Region]]="Central","Chris",Table_1[[#This Row],[Region]]="East","Erin",Table_1[[#This Row],[Region]]="South","Sam",Table_1[[#This Row],[Region]]="West","William")</f>
        <v>Sam</v>
      </c>
    </row>
    <row r="932" spans="1:26" ht="14.4" x14ac:dyDescent="0.3">
      <c r="A932" s="4">
        <v>693</v>
      </c>
      <c r="B932" s="3" t="s">
        <v>1551</v>
      </c>
      <c r="C932" s="4" t="s">
        <v>49</v>
      </c>
      <c r="D932" s="4">
        <v>0.02</v>
      </c>
      <c r="E932" s="8">
        <v>500.98</v>
      </c>
      <c r="F932" s="4">
        <v>41.44</v>
      </c>
      <c r="G932" s="1" t="s">
        <v>28</v>
      </c>
      <c r="H932" s="4" t="s">
        <v>29</v>
      </c>
      <c r="I932" s="4" t="s">
        <v>30</v>
      </c>
      <c r="J932" s="1" t="s">
        <v>119</v>
      </c>
      <c r="K932" s="4" t="s">
        <v>32</v>
      </c>
      <c r="L932" s="1" t="s">
        <v>1853</v>
      </c>
      <c r="M932" s="4">
        <v>0.66</v>
      </c>
      <c r="N932" s="1" t="s">
        <v>34</v>
      </c>
      <c r="O932" s="4" t="s">
        <v>61</v>
      </c>
      <c r="P932" s="4" t="s">
        <v>62</v>
      </c>
      <c r="Q932" s="4" t="s">
        <v>1552</v>
      </c>
      <c r="R932" s="4">
        <v>80229</v>
      </c>
      <c r="S932" s="2">
        <v>42088</v>
      </c>
      <c r="T932" s="2">
        <v>42088</v>
      </c>
      <c r="U932" s="6">
        <v>2568.4629</v>
      </c>
      <c r="V932" s="4">
        <v>7</v>
      </c>
      <c r="W932" s="4">
        <v>3722.41</v>
      </c>
      <c r="X932" s="4">
        <v>87811</v>
      </c>
      <c r="Y932" s="4">
        <f>DataSheet!$E932-DataSheet!$D932</f>
        <v>500.96000000000004</v>
      </c>
      <c r="Z932" s="1" t="str">
        <f>_xlfn.IFS(Table_1[[#This Row],[Region]]="Central","Chris",Table_1[[#This Row],[Region]]="East","Erin",Table_1[[#This Row],[Region]]="South","Sam",Table_1[[#This Row],[Region]]="West","William")</f>
        <v>William</v>
      </c>
    </row>
    <row r="933" spans="1:26" ht="14.4" x14ac:dyDescent="0.3">
      <c r="A933" s="4">
        <v>1557</v>
      </c>
      <c r="B933" s="3" t="s">
        <v>1854</v>
      </c>
      <c r="C933" s="4" t="s">
        <v>49</v>
      </c>
      <c r="D933" s="4">
        <v>0.09</v>
      </c>
      <c r="E933" s="8">
        <v>60.98</v>
      </c>
      <c r="F933" s="4">
        <v>49</v>
      </c>
      <c r="G933" s="1" t="s">
        <v>40</v>
      </c>
      <c r="H933" s="4" t="s">
        <v>41</v>
      </c>
      <c r="I933" s="4" t="s">
        <v>50</v>
      </c>
      <c r="J933" s="1" t="s">
        <v>97</v>
      </c>
      <c r="K933" s="4" t="s">
        <v>66</v>
      </c>
      <c r="L933" s="1" t="s">
        <v>1532</v>
      </c>
      <c r="M933" s="4">
        <v>0.59</v>
      </c>
      <c r="N933" s="1" t="s">
        <v>34</v>
      </c>
      <c r="O933" s="4" t="s">
        <v>35</v>
      </c>
      <c r="P933" s="4" t="s">
        <v>244</v>
      </c>
      <c r="Q933" s="4" t="s">
        <v>1855</v>
      </c>
      <c r="R933" s="4">
        <v>22003</v>
      </c>
      <c r="S933" s="2">
        <v>42088</v>
      </c>
      <c r="T933" s="2">
        <v>42096</v>
      </c>
      <c r="U933" s="6">
        <v>-954.75800000000004</v>
      </c>
      <c r="V933" s="4">
        <v>15</v>
      </c>
      <c r="W933" s="4">
        <v>879.62</v>
      </c>
      <c r="X933" s="4">
        <v>87426</v>
      </c>
      <c r="Y933" s="4">
        <f>DataSheet!$E933-DataSheet!$D933</f>
        <v>60.889999999999993</v>
      </c>
      <c r="Z933" s="1" t="str">
        <f>_xlfn.IFS(Table_1[[#This Row],[Region]]="Central","Chris",Table_1[[#This Row],[Region]]="East","Erin",Table_1[[#This Row],[Region]]="South","Sam",Table_1[[#This Row],[Region]]="West","William")</f>
        <v>Sam</v>
      </c>
    </row>
    <row r="934" spans="1:26" ht="14.4" x14ac:dyDescent="0.3">
      <c r="A934" s="4">
        <v>1557</v>
      </c>
      <c r="B934" s="3" t="s">
        <v>1854</v>
      </c>
      <c r="C934" s="4" t="s">
        <v>49</v>
      </c>
      <c r="D934" s="4">
        <v>0.05</v>
      </c>
      <c r="E934" s="8">
        <v>29.89</v>
      </c>
      <c r="F934" s="4">
        <v>1.99</v>
      </c>
      <c r="G934" s="1" t="s">
        <v>40</v>
      </c>
      <c r="H934" s="4" t="s">
        <v>41</v>
      </c>
      <c r="I934" s="4" t="s">
        <v>42</v>
      </c>
      <c r="J934" s="1" t="s">
        <v>43</v>
      </c>
      <c r="K934" s="4" t="s">
        <v>44</v>
      </c>
      <c r="L934" s="1" t="s">
        <v>445</v>
      </c>
      <c r="M934" s="4">
        <v>0.5</v>
      </c>
      <c r="N934" s="1" t="s">
        <v>34</v>
      </c>
      <c r="O934" s="4" t="s">
        <v>35</v>
      </c>
      <c r="P934" s="4" t="s">
        <v>244</v>
      </c>
      <c r="Q934" s="4" t="s">
        <v>1855</v>
      </c>
      <c r="R934" s="4">
        <v>22003</v>
      </c>
      <c r="S934" s="2">
        <v>42088</v>
      </c>
      <c r="T934" s="2">
        <v>42090</v>
      </c>
      <c r="U934" s="6">
        <v>219.4734</v>
      </c>
      <c r="V934" s="4">
        <v>12</v>
      </c>
      <c r="W934" s="4">
        <v>361.19</v>
      </c>
      <c r="X934" s="4">
        <v>87426</v>
      </c>
      <c r="Y934" s="4">
        <f>DataSheet!$E934-DataSheet!$D934</f>
        <v>29.84</v>
      </c>
      <c r="Z934" s="1" t="str">
        <f>_xlfn.IFS(Table_1[[#This Row],[Region]]="Central","Chris",Table_1[[#This Row],[Region]]="East","Erin",Table_1[[#This Row],[Region]]="South","Sam",Table_1[[#This Row],[Region]]="West","William")</f>
        <v>Sam</v>
      </c>
    </row>
    <row r="935" spans="1:26" ht="14.4" x14ac:dyDescent="0.3">
      <c r="A935" s="4">
        <v>1699</v>
      </c>
      <c r="B935" s="3" t="s">
        <v>1856</v>
      </c>
      <c r="C935" s="4" t="s">
        <v>49</v>
      </c>
      <c r="D935" s="4">
        <v>0.05</v>
      </c>
      <c r="E935" s="8">
        <v>3.98</v>
      </c>
      <c r="F935" s="4">
        <v>5.26</v>
      </c>
      <c r="G935" s="1" t="s">
        <v>40</v>
      </c>
      <c r="H935" s="4" t="s">
        <v>29</v>
      </c>
      <c r="I935" s="4" t="s">
        <v>50</v>
      </c>
      <c r="J935" s="1" t="s">
        <v>74</v>
      </c>
      <c r="K935" s="4" t="s">
        <v>75</v>
      </c>
      <c r="L935" s="1" t="s">
        <v>1857</v>
      </c>
      <c r="M935" s="4">
        <v>0.38</v>
      </c>
      <c r="N935" s="1" t="s">
        <v>34</v>
      </c>
      <c r="O935" s="4" t="s">
        <v>113</v>
      </c>
      <c r="P935" s="4" t="s">
        <v>322</v>
      </c>
      <c r="Q935" s="4" t="s">
        <v>1858</v>
      </c>
      <c r="R935" s="4">
        <v>19057</v>
      </c>
      <c r="S935" s="2">
        <v>42088</v>
      </c>
      <c r="T935" s="2">
        <v>42092</v>
      </c>
      <c r="U935" s="6">
        <v>-152.52449999999999</v>
      </c>
      <c r="V935" s="4">
        <v>12</v>
      </c>
      <c r="W935" s="4">
        <v>49.44</v>
      </c>
      <c r="X935" s="4">
        <v>87345</v>
      </c>
      <c r="Y935" s="4">
        <f>DataSheet!$E935-DataSheet!$D935</f>
        <v>3.93</v>
      </c>
      <c r="Z935" s="1" t="str">
        <f>_xlfn.IFS(Table_1[[#This Row],[Region]]="Central","Chris",Table_1[[#This Row],[Region]]="East","Erin",Table_1[[#This Row],[Region]]="South","Sam",Table_1[[#This Row],[Region]]="West","William")</f>
        <v>Erin</v>
      </c>
    </row>
    <row r="936" spans="1:26" ht="14.4" x14ac:dyDescent="0.3">
      <c r="A936" s="4">
        <v>1699</v>
      </c>
      <c r="B936" s="3" t="s">
        <v>1856</v>
      </c>
      <c r="C936" s="4" t="s">
        <v>49</v>
      </c>
      <c r="D936" s="4">
        <v>0.01</v>
      </c>
      <c r="E936" s="8">
        <v>6.48</v>
      </c>
      <c r="F936" s="4">
        <v>5.4</v>
      </c>
      <c r="G936" s="1" t="s">
        <v>40</v>
      </c>
      <c r="H936" s="4" t="s">
        <v>29</v>
      </c>
      <c r="I936" s="4" t="s">
        <v>50</v>
      </c>
      <c r="J936" s="1" t="s">
        <v>90</v>
      </c>
      <c r="K936" s="4" t="s">
        <v>75</v>
      </c>
      <c r="L936" s="1" t="s">
        <v>1859</v>
      </c>
      <c r="M936" s="4">
        <v>0.37</v>
      </c>
      <c r="N936" s="1" t="s">
        <v>34</v>
      </c>
      <c r="O936" s="4" t="s">
        <v>113</v>
      </c>
      <c r="P936" s="4" t="s">
        <v>322</v>
      </c>
      <c r="Q936" s="4" t="s">
        <v>1858</v>
      </c>
      <c r="R936" s="4">
        <v>19057</v>
      </c>
      <c r="S936" s="2">
        <v>42088</v>
      </c>
      <c r="T936" s="2">
        <v>42088</v>
      </c>
      <c r="U936" s="6">
        <v>-18.850000000000001</v>
      </c>
      <c r="V936" s="4">
        <v>2</v>
      </c>
      <c r="W936" s="4">
        <v>14.29</v>
      </c>
      <c r="X936" s="4">
        <v>87345</v>
      </c>
      <c r="Y936" s="4">
        <f>DataSheet!$E936-DataSheet!$D936</f>
        <v>6.4700000000000006</v>
      </c>
      <c r="Z936" s="1" t="str">
        <f>_xlfn.IFS(Table_1[[#This Row],[Region]]="Central","Chris",Table_1[[#This Row],[Region]]="East","Erin",Table_1[[#This Row],[Region]]="South","Sam",Table_1[[#This Row],[Region]]="West","William")</f>
        <v>Erin</v>
      </c>
    </row>
    <row r="937" spans="1:26" ht="14.4" x14ac:dyDescent="0.3">
      <c r="A937" s="4">
        <v>290</v>
      </c>
      <c r="B937" s="3" t="s">
        <v>1860</v>
      </c>
      <c r="C937" s="4" t="s">
        <v>72</v>
      </c>
      <c r="D937" s="4">
        <v>0.04</v>
      </c>
      <c r="E937" s="8">
        <v>4.9800000000000004</v>
      </c>
      <c r="F937" s="4">
        <v>4.62</v>
      </c>
      <c r="G937" s="1" t="s">
        <v>40</v>
      </c>
      <c r="H937" s="4" t="s">
        <v>29</v>
      </c>
      <c r="I937" s="4" t="s">
        <v>42</v>
      </c>
      <c r="J937" s="1" t="s">
        <v>43</v>
      </c>
      <c r="K937" s="4" t="s">
        <v>44</v>
      </c>
      <c r="L937" s="1" t="s">
        <v>1223</v>
      </c>
      <c r="M937" s="4">
        <v>0.64</v>
      </c>
      <c r="N937" s="1" t="s">
        <v>34</v>
      </c>
      <c r="O937" s="4" t="s">
        <v>61</v>
      </c>
      <c r="P937" s="4" t="s">
        <v>62</v>
      </c>
      <c r="Q937" s="4" t="s">
        <v>1861</v>
      </c>
      <c r="R937" s="4">
        <v>80538</v>
      </c>
      <c r="S937" s="2">
        <v>42088</v>
      </c>
      <c r="T937" s="2">
        <v>42089</v>
      </c>
      <c r="U937" s="6">
        <v>-135.16</v>
      </c>
      <c r="V937" s="4">
        <v>20</v>
      </c>
      <c r="W937" s="4">
        <v>102.54</v>
      </c>
      <c r="X937" s="4">
        <v>90837</v>
      </c>
      <c r="Y937" s="4">
        <f>DataSheet!$E937-DataSheet!$D937</f>
        <v>4.9400000000000004</v>
      </c>
      <c r="Z937" s="1" t="str">
        <f>_xlfn.IFS(Table_1[[#This Row],[Region]]="Central","Chris",Table_1[[#This Row],[Region]]="East","Erin",Table_1[[#This Row],[Region]]="South","Sam",Table_1[[#This Row],[Region]]="West","William")</f>
        <v>William</v>
      </c>
    </row>
    <row r="938" spans="1:26" ht="14.4" x14ac:dyDescent="0.3">
      <c r="A938" s="4">
        <v>2287</v>
      </c>
      <c r="B938" s="3" t="s">
        <v>1265</v>
      </c>
      <c r="C938" s="4" t="s">
        <v>72</v>
      </c>
      <c r="D938" s="4">
        <v>0.01</v>
      </c>
      <c r="E938" s="8">
        <v>18.97</v>
      </c>
      <c r="F938" s="4">
        <v>9.0299999999999994</v>
      </c>
      <c r="G938" s="1" t="s">
        <v>40</v>
      </c>
      <c r="H938" s="4" t="s">
        <v>96</v>
      </c>
      <c r="I938" s="4" t="s">
        <v>50</v>
      </c>
      <c r="J938" s="1" t="s">
        <v>90</v>
      </c>
      <c r="K938" s="4" t="s">
        <v>75</v>
      </c>
      <c r="L938" s="1" t="s">
        <v>632</v>
      </c>
      <c r="M938" s="4">
        <v>0.37</v>
      </c>
      <c r="N938" s="1" t="s">
        <v>34</v>
      </c>
      <c r="O938" s="4" t="s">
        <v>35</v>
      </c>
      <c r="P938" s="4" t="s">
        <v>273</v>
      </c>
      <c r="Q938" s="4" t="s">
        <v>1267</v>
      </c>
      <c r="R938" s="4">
        <v>29483</v>
      </c>
      <c r="S938" s="2">
        <v>42088</v>
      </c>
      <c r="T938" s="2">
        <v>42088</v>
      </c>
      <c r="U938" s="6">
        <v>-12.0267</v>
      </c>
      <c r="V938" s="4">
        <v>8</v>
      </c>
      <c r="W938" s="4">
        <v>164.67</v>
      </c>
      <c r="X938" s="4">
        <v>90146</v>
      </c>
      <c r="Y938" s="4">
        <f>DataSheet!$E938-DataSheet!$D938</f>
        <v>18.959999999999997</v>
      </c>
      <c r="Z938" s="1" t="str">
        <f>_xlfn.IFS(Table_1[[#This Row],[Region]]="Central","Chris",Table_1[[#This Row],[Region]]="East","Erin",Table_1[[#This Row],[Region]]="South","Sam",Table_1[[#This Row],[Region]]="West","William")</f>
        <v>Sam</v>
      </c>
    </row>
    <row r="939" spans="1:26" ht="14.4" x14ac:dyDescent="0.3">
      <c r="A939" s="4">
        <v>2287</v>
      </c>
      <c r="B939" s="3" t="s">
        <v>1265</v>
      </c>
      <c r="C939" s="4" t="s">
        <v>72</v>
      </c>
      <c r="D939" s="4">
        <v>0.03</v>
      </c>
      <c r="E939" s="8">
        <v>12.28</v>
      </c>
      <c r="F939" s="4">
        <v>4.8600000000000003</v>
      </c>
      <c r="G939" s="1" t="s">
        <v>40</v>
      </c>
      <c r="H939" s="4" t="s">
        <v>96</v>
      </c>
      <c r="I939" s="4" t="s">
        <v>50</v>
      </c>
      <c r="J939" s="1" t="s">
        <v>90</v>
      </c>
      <c r="K939" s="4" t="s">
        <v>75</v>
      </c>
      <c r="L939" s="1" t="s">
        <v>1862</v>
      </c>
      <c r="M939" s="4">
        <v>0.38</v>
      </c>
      <c r="N939" s="1" t="s">
        <v>34</v>
      </c>
      <c r="O939" s="4" t="s">
        <v>35</v>
      </c>
      <c r="P939" s="4" t="s">
        <v>273</v>
      </c>
      <c r="Q939" s="4" t="s">
        <v>1267</v>
      </c>
      <c r="R939" s="4">
        <v>29483</v>
      </c>
      <c r="S939" s="2">
        <v>42088</v>
      </c>
      <c r="T939" s="2">
        <v>42089</v>
      </c>
      <c r="U939" s="6">
        <v>122.508</v>
      </c>
      <c r="V939" s="4">
        <v>6</v>
      </c>
      <c r="W939" s="4">
        <v>72.739999999999995</v>
      </c>
      <c r="X939" s="4">
        <v>90146</v>
      </c>
      <c r="Y939" s="4">
        <f>DataSheet!$E939-DataSheet!$D939</f>
        <v>12.25</v>
      </c>
      <c r="Z939" s="1" t="str">
        <f>_xlfn.IFS(Table_1[[#This Row],[Region]]="Central","Chris",Table_1[[#This Row],[Region]]="East","Erin",Table_1[[#This Row],[Region]]="South","Sam",Table_1[[#This Row],[Region]]="West","William")</f>
        <v>Sam</v>
      </c>
    </row>
    <row r="940" spans="1:26" ht="14.4" x14ac:dyDescent="0.3">
      <c r="A940" s="4">
        <v>2287</v>
      </c>
      <c r="B940" s="3" t="s">
        <v>1265</v>
      </c>
      <c r="C940" s="4" t="s">
        <v>72</v>
      </c>
      <c r="D940" s="4">
        <v>0.05</v>
      </c>
      <c r="E940" s="8">
        <v>34.99</v>
      </c>
      <c r="F940" s="4">
        <v>7.73</v>
      </c>
      <c r="G940" s="1" t="s">
        <v>89</v>
      </c>
      <c r="H940" s="4" t="s">
        <v>96</v>
      </c>
      <c r="I940" s="4" t="s">
        <v>50</v>
      </c>
      <c r="J940" s="1" t="s">
        <v>51</v>
      </c>
      <c r="K940" s="4" t="s">
        <v>75</v>
      </c>
      <c r="L940" s="1" t="s">
        <v>1306</v>
      </c>
      <c r="M940" s="4">
        <v>0.59</v>
      </c>
      <c r="N940" s="1" t="s">
        <v>34</v>
      </c>
      <c r="O940" s="4" t="s">
        <v>35</v>
      </c>
      <c r="P940" s="4" t="s">
        <v>273</v>
      </c>
      <c r="Q940" s="4" t="s">
        <v>1267</v>
      </c>
      <c r="R940" s="4">
        <v>29483</v>
      </c>
      <c r="S940" s="2">
        <v>42088</v>
      </c>
      <c r="T940" s="2">
        <v>42090</v>
      </c>
      <c r="U940" s="6">
        <v>-12.0267</v>
      </c>
      <c r="V940" s="4">
        <v>12</v>
      </c>
      <c r="W940" s="4">
        <v>418.75</v>
      </c>
      <c r="X940" s="4">
        <v>90146</v>
      </c>
      <c r="Y940" s="4">
        <f>DataSheet!$E940-DataSheet!$D940</f>
        <v>34.940000000000005</v>
      </c>
      <c r="Z940" s="1" t="str">
        <f>_xlfn.IFS(Table_1[[#This Row],[Region]]="Central","Chris",Table_1[[#This Row],[Region]]="East","Erin",Table_1[[#This Row],[Region]]="South","Sam",Table_1[[#This Row],[Region]]="West","William")</f>
        <v>Sam</v>
      </c>
    </row>
    <row r="941" spans="1:26" ht="14.4" x14ac:dyDescent="0.3">
      <c r="A941" s="4">
        <v>2833</v>
      </c>
      <c r="B941" s="3" t="s">
        <v>1863</v>
      </c>
      <c r="C941" s="4" t="s">
        <v>72</v>
      </c>
      <c r="D941" s="4">
        <v>0.03</v>
      </c>
      <c r="E941" s="8">
        <v>140.97999999999999</v>
      </c>
      <c r="F941" s="4">
        <v>36.090000000000003</v>
      </c>
      <c r="G941" s="1" t="s">
        <v>28</v>
      </c>
      <c r="H941" s="4" t="s">
        <v>29</v>
      </c>
      <c r="I941" s="4" t="s">
        <v>30</v>
      </c>
      <c r="J941" s="1" t="s">
        <v>119</v>
      </c>
      <c r="K941" s="4" t="s">
        <v>32</v>
      </c>
      <c r="L941" s="1" t="s">
        <v>1864</v>
      </c>
      <c r="M941" s="4">
        <v>0.77</v>
      </c>
      <c r="N941" s="1" t="s">
        <v>34</v>
      </c>
      <c r="O941" s="4" t="s">
        <v>54</v>
      </c>
      <c r="P941" s="4" t="s">
        <v>86</v>
      </c>
      <c r="Q941" s="4" t="s">
        <v>1865</v>
      </c>
      <c r="R941" s="4">
        <v>55076</v>
      </c>
      <c r="S941" s="2">
        <v>42088</v>
      </c>
      <c r="T941" s="2">
        <v>42090</v>
      </c>
      <c r="U941" s="6">
        <v>-221.5</v>
      </c>
      <c r="V941" s="4">
        <v>4</v>
      </c>
      <c r="W941" s="4">
        <v>608.80999999999995</v>
      </c>
      <c r="X941" s="4">
        <v>91030</v>
      </c>
      <c r="Y941" s="4">
        <f>DataSheet!$E941-DataSheet!$D941</f>
        <v>140.94999999999999</v>
      </c>
      <c r="Z941" s="1" t="str">
        <f>_xlfn.IFS(Table_1[[#This Row],[Region]]="Central","Chris",Table_1[[#This Row],[Region]]="East","Erin",Table_1[[#This Row],[Region]]="South","Sam",Table_1[[#This Row],[Region]]="West","William")</f>
        <v>Chris</v>
      </c>
    </row>
    <row r="942" spans="1:26" ht="14.4" x14ac:dyDescent="0.3">
      <c r="A942" s="4">
        <v>2833</v>
      </c>
      <c r="B942" s="3" t="s">
        <v>1863</v>
      </c>
      <c r="C942" s="4" t="s">
        <v>72</v>
      </c>
      <c r="D942" s="4">
        <v>0.08</v>
      </c>
      <c r="E942" s="8">
        <v>65.989999999999995</v>
      </c>
      <c r="F942" s="4">
        <v>8.99</v>
      </c>
      <c r="G942" s="1" t="s">
        <v>40</v>
      </c>
      <c r="H942" s="4" t="s">
        <v>29</v>
      </c>
      <c r="I942" s="4" t="s">
        <v>42</v>
      </c>
      <c r="J942" s="1" t="s">
        <v>137</v>
      </c>
      <c r="K942" s="4" t="s">
        <v>75</v>
      </c>
      <c r="L942" s="1" t="s">
        <v>1866</v>
      </c>
      <c r="M942" s="4">
        <v>0.56000000000000005</v>
      </c>
      <c r="N942" s="1" t="s">
        <v>34</v>
      </c>
      <c r="O942" s="4" t="s">
        <v>54</v>
      </c>
      <c r="P942" s="4" t="s">
        <v>86</v>
      </c>
      <c r="Q942" s="4" t="s">
        <v>1865</v>
      </c>
      <c r="R942" s="4">
        <v>55076</v>
      </c>
      <c r="S942" s="2">
        <v>42088</v>
      </c>
      <c r="T942" s="2">
        <v>42089</v>
      </c>
      <c r="U942" s="6">
        <v>206.352</v>
      </c>
      <c r="V942" s="4">
        <v>15</v>
      </c>
      <c r="W942" s="4">
        <v>808.61</v>
      </c>
      <c r="X942" s="4">
        <v>91030</v>
      </c>
      <c r="Y942" s="4">
        <f>DataSheet!$E942-DataSheet!$D942</f>
        <v>65.91</v>
      </c>
      <c r="Z942" s="1" t="str">
        <f>_xlfn.IFS(Table_1[[#This Row],[Region]]="Central","Chris",Table_1[[#This Row],[Region]]="East","Erin",Table_1[[#This Row],[Region]]="South","Sam",Table_1[[#This Row],[Region]]="West","William")</f>
        <v>Chris</v>
      </c>
    </row>
    <row r="943" spans="1:26" ht="14.4" x14ac:dyDescent="0.3">
      <c r="A943" s="4">
        <v>1767</v>
      </c>
      <c r="B943" s="3" t="s">
        <v>1867</v>
      </c>
      <c r="C943" s="4" t="s">
        <v>27</v>
      </c>
      <c r="D943" s="4">
        <v>0.01</v>
      </c>
      <c r="E943" s="8">
        <v>50.98</v>
      </c>
      <c r="F943" s="4">
        <v>6.5</v>
      </c>
      <c r="G943" s="1" t="s">
        <v>40</v>
      </c>
      <c r="H943" s="4" t="s">
        <v>73</v>
      </c>
      <c r="I943" s="4" t="s">
        <v>42</v>
      </c>
      <c r="J943" s="1" t="s">
        <v>43</v>
      </c>
      <c r="K943" s="4" t="s">
        <v>75</v>
      </c>
      <c r="L943" s="1" t="s">
        <v>1868</v>
      </c>
      <c r="M943" s="4">
        <v>0.73</v>
      </c>
      <c r="N943" s="1" t="s">
        <v>34</v>
      </c>
      <c r="O943" s="4" t="s">
        <v>35</v>
      </c>
      <c r="P943" s="4" t="s">
        <v>77</v>
      </c>
      <c r="Q943" s="4" t="s">
        <v>1869</v>
      </c>
      <c r="R943" s="4">
        <v>30265</v>
      </c>
      <c r="S943" s="2">
        <v>42089</v>
      </c>
      <c r="T943" s="2">
        <v>42090</v>
      </c>
      <c r="U943" s="6">
        <v>5.3396999999999997</v>
      </c>
      <c r="V943" s="4">
        <v>16</v>
      </c>
      <c r="W943" s="4">
        <v>818.49</v>
      </c>
      <c r="X943" s="4">
        <v>89211</v>
      </c>
      <c r="Y943" s="4">
        <f>DataSheet!$E943-DataSheet!$D943</f>
        <v>50.97</v>
      </c>
      <c r="Z943" s="1" t="str">
        <f>_xlfn.IFS(Table_1[[#This Row],[Region]]="Central","Chris",Table_1[[#This Row],[Region]]="East","Erin",Table_1[[#This Row],[Region]]="South","Sam",Table_1[[#This Row],[Region]]="West","William")</f>
        <v>Sam</v>
      </c>
    </row>
    <row r="944" spans="1:26" ht="14.4" x14ac:dyDescent="0.3">
      <c r="A944" s="4">
        <v>2114</v>
      </c>
      <c r="B944" s="3" t="s">
        <v>1377</v>
      </c>
      <c r="C944" s="4" t="s">
        <v>27</v>
      </c>
      <c r="D944" s="4">
        <v>0.08</v>
      </c>
      <c r="E944" s="8">
        <v>6.68</v>
      </c>
      <c r="F944" s="4">
        <v>1.5</v>
      </c>
      <c r="G944" s="1" t="s">
        <v>40</v>
      </c>
      <c r="H944" s="4" t="s">
        <v>96</v>
      </c>
      <c r="I944" s="4" t="s">
        <v>50</v>
      </c>
      <c r="J944" s="1" t="s">
        <v>51</v>
      </c>
      <c r="K944" s="4" t="s">
        <v>52</v>
      </c>
      <c r="L944" s="1" t="s">
        <v>1870</v>
      </c>
      <c r="M944" s="4">
        <v>0.48</v>
      </c>
      <c r="N944" s="1" t="s">
        <v>34</v>
      </c>
      <c r="O944" s="4" t="s">
        <v>35</v>
      </c>
      <c r="P944" s="4" t="s">
        <v>244</v>
      </c>
      <c r="Q944" s="4" t="s">
        <v>1379</v>
      </c>
      <c r="R944" s="4">
        <v>23518</v>
      </c>
      <c r="S944" s="2">
        <v>42089</v>
      </c>
      <c r="T944" s="2">
        <v>42091</v>
      </c>
      <c r="U944" s="6">
        <v>-601.80399999999997</v>
      </c>
      <c r="V944" s="4">
        <v>10</v>
      </c>
      <c r="W944" s="4">
        <v>66.12</v>
      </c>
      <c r="X944" s="4">
        <v>88403</v>
      </c>
      <c r="Y944" s="4">
        <f>DataSheet!$E944-DataSheet!$D944</f>
        <v>6.6</v>
      </c>
      <c r="Z944" s="1" t="str">
        <f>_xlfn.IFS(Table_1[[#This Row],[Region]]="Central","Chris",Table_1[[#This Row],[Region]]="East","Erin",Table_1[[#This Row],[Region]]="South","Sam",Table_1[[#This Row],[Region]]="West","William")</f>
        <v>Sam</v>
      </c>
    </row>
    <row r="945" spans="1:26" ht="14.4" x14ac:dyDescent="0.3">
      <c r="A945" s="4">
        <v>3379</v>
      </c>
      <c r="B945" s="3" t="s">
        <v>1871</v>
      </c>
      <c r="C945" s="4" t="s">
        <v>27</v>
      </c>
      <c r="D945" s="4">
        <v>0</v>
      </c>
      <c r="E945" s="8">
        <v>19.98</v>
      </c>
      <c r="F945" s="4">
        <v>5.97</v>
      </c>
      <c r="G945" s="1" t="s">
        <v>89</v>
      </c>
      <c r="H945" s="4" t="s">
        <v>96</v>
      </c>
      <c r="I945" s="4" t="s">
        <v>50</v>
      </c>
      <c r="J945" s="1" t="s">
        <v>90</v>
      </c>
      <c r="K945" s="4" t="s">
        <v>75</v>
      </c>
      <c r="L945" s="1" t="s">
        <v>1872</v>
      </c>
      <c r="M945" s="4">
        <v>0.38</v>
      </c>
      <c r="N945" s="1" t="s">
        <v>34</v>
      </c>
      <c r="O945" s="4" t="s">
        <v>35</v>
      </c>
      <c r="P945" s="4" t="s">
        <v>77</v>
      </c>
      <c r="Q945" s="4" t="s">
        <v>1873</v>
      </c>
      <c r="R945" s="4">
        <v>30144</v>
      </c>
      <c r="S945" s="2">
        <v>42089</v>
      </c>
      <c r="T945" s="2">
        <v>42092</v>
      </c>
      <c r="U945" s="6">
        <v>-189.714</v>
      </c>
      <c r="V945" s="4">
        <v>12</v>
      </c>
      <c r="W945" s="4">
        <v>249.07</v>
      </c>
      <c r="X945" s="4">
        <v>88837</v>
      </c>
      <c r="Y945" s="4">
        <f>DataSheet!$E945-DataSheet!$D945</f>
        <v>19.98</v>
      </c>
      <c r="Z945" s="1" t="str">
        <f>_xlfn.IFS(Table_1[[#This Row],[Region]]="Central","Chris",Table_1[[#This Row],[Region]]="East","Erin",Table_1[[#This Row],[Region]]="South","Sam",Table_1[[#This Row],[Region]]="West","William")</f>
        <v>Sam</v>
      </c>
    </row>
    <row r="946" spans="1:26" ht="14.4" x14ac:dyDescent="0.3">
      <c r="A946" s="4">
        <v>2124</v>
      </c>
      <c r="B946" s="3" t="s">
        <v>38</v>
      </c>
      <c r="C946" s="4" t="s">
        <v>39</v>
      </c>
      <c r="D946" s="4">
        <v>0.03</v>
      </c>
      <c r="E946" s="8">
        <v>124.49</v>
      </c>
      <c r="F946" s="4">
        <v>51.94</v>
      </c>
      <c r="G946" s="1" t="s">
        <v>28</v>
      </c>
      <c r="H946" s="4" t="s">
        <v>96</v>
      </c>
      <c r="I946" s="4" t="s">
        <v>30</v>
      </c>
      <c r="J946" s="1" t="s">
        <v>31</v>
      </c>
      <c r="K946" s="4" t="s">
        <v>32</v>
      </c>
      <c r="L946" s="1" t="s">
        <v>1151</v>
      </c>
      <c r="M946" s="4">
        <v>0.63</v>
      </c>
      <c r="N946" s="1" t="s">
        <v>34</v>
      </c>
      <c r="O946" s="4" t="s">
        <v>35</v>
      </c>
      <c r="P946" s="4" t="s">
        <v>46</v>
      </c>
      <c r="Q946" s="4" t="s">
        <v>47</v>
      </c>
      <c r="R946" s="4">
        <v>72301</v>
      </c>
      <c r="S946" s="2">
        <v>42089</v>
      </c>
      <c r="T946" s="2">
        <v>42090</v>
      </c>
      <c r="U946" s="6">
        <v>18.173999999999999</v>
      </c>
      <c r="V946" s="4">
        <v>21</v>
      </c>
      <c r="W946" s="4">
        <v>2761.94</v>
      </c>
      <c r="X946" s="4">
        <v>89666</v>
      </c>
      <c r="Y946" s="4">
        <f>DataSheet!$E946-DataSheet!$D946</f>
        <v>124.46</v>
      </c>
      <c r="Z946" s="1" t="str">
        <f>_xlfn.IFS(Table_1[[#This Row],[Region]]="Central","Chris",Table_1[[#This Row],[Region]]="East","Erin",Table_1[[#This Row],[Region]]="South","Sam",Table_1[[#This Row],[Region]]="West","William")</f>
        <v>Sam</v>
      </c>
    </row>
    <row r="947" spans="1:26" ht="14.4" x14ac:dyDescent="0.3">
      <c r="A947" s="4">
        <v>2066</v>
      </c>
      <c r="B947" s="3" t="s">
        <v>1874</v>
      </c>
      <c r="C947" s="4" t="s">
        <v>118</v>
      </c>
      <c r="D947" s="4">
        <v>0.09</v>
      </c>
      <c r="E947" s="8">
        <v>20.89</v>
      </c>
      <c r="F947" s="4">
        <v>11.52</v>
      </c>
      <c r="G947" s="1" t="s">
        <v>40</v>
      </c>
      <c r="H947" s="4" t="s">
        <v>73</v>
      </c>
      <c r="I947" s="4" t="s">
        <v>50</v>
      </c>
      <c r="J947" s="1" t="s">
        <v>80</v>
      </c>
      <c r="K947" s="4" t="s">
        <v>75</v>
      </c>
      <c r="L947" s="1" t="s">
        <v>1875</v>
      </c>
      <c r="M947" s="4">
        <v>0.83</v>
      </c>
      <c r="N947" s="1" t="s">
        <v>34</v>
      </c>
      <c r="O947" s="4" t="s">
        <v>35</v>
      </c>
      <c r="P947" s="4" t="s">
        <v>99</v>
      </c>
      <c r="Q947" s="4" t="s">
        <v>1876</v>
      </c>
      <c r="R947" s="4">
        <v>28079</v>
      </c>
      <c r="S947" s="2">
        <v>42089</v>
      </c>
      <c r="T947" s="2">
        <v>42090</v>
      </c>
      <c r="U947" s="6">
        <v>-133.54599999999999</v>
      </c>
      <c r="V947" s="4">
        <v>7</v>
      </c>
      <c r="W947" s="4">
        <v>146.5</v>
      </c>
      <c r="X947" s="4">
        <v>85833</v>
      </c>
      <c r="Y947" s="4">
        <f>DataSheet!$E947-DataSheet!$D947</f>
        <v>20.8</v>
      </c>
      <c r="Z947" s="1" t="str">
        <f>_xlfn.IFS(Table_1[[#This Row],[Region]]="Central","Chris",Table_1[[#This Row],[Region]]="East","Erin",Table_1[[#This Row],[Region]]="South","Sam",Table_1[[#This Row],[Region]]="West","William")</f>
        <v>Sam</v>
      </c>
    </row>
    <row r="948" spans="1:26" ht="14.4" x14ac:dyDescent="0.3">
      <c r="A948" s="4">
        <v>2419</v>
      </c>
      <c r="B948" s="3" t="s">
        <v>1877</v>
      </c>
      <c r="C948" s="4" t="s">
        <v>72</v>
      </c>
      <c r="D948" s="4">
        <v>7.0000000000000007E-2</v>
      </c>
      <c r="E948" s="8">
        <v>225.04</v>
      </c>
      <c r="F948" s="4">
        <v>11.79</v>
      </c>
      <c r="G948" s="1" t="s">
        <v>40</v>
      </c>
      <c r="H948" s="4" t="s">
        <v>41</v>
      </c>
      <c r="I948" s="4" t="s">
        <v>50</v>
      </c>
      <c r="J948" s="1" t="s">
        <v>97</v>
      </c>
      <c r="K948" s="4" t="s">
        <v>146</v>
      </c>
      <c r="L948" s="1" t="s">
        <v>1878</v>
      </c>
      <c r="M948" s="4">
        <v>0.42</v>
      </c>
      <c r="N948" s="1" t="s">
        <v>34</v>
      </c>
      <c r="O948" s="4" t="s">
        <v>35</v>
      </c>
      <c r="P948" s="4" t="s">
        <v>244</v>
      </c>
      <c r="Q948" s="4" t="s">
        <v>1879</v>
      </c>
      <c r="R948" s="4">
        <v>23701</v>
      </c>
      <c r="S948" s="2">
        <v>42089</v>
      </c>
      <c r="T948" s="2">
        <v>42089</v>
      </c>
      <c r="U948" s="6">
        <v>-162.91800000000001</v>
      </c>
      <c r="V948" s="4">
        <v>5</v>
      </c>
      <c r="W948" s="4">
        <v>1130.1500000000001</v>
      </c>
      <c r="X948" s="4">
        <v>86751</v>
      </c>
      <c r="Y948" s="4">
        <f>DataSheet!$E948-DataSheet!$D948</f>
        <v>224.97</v>
      </c>
      <c r="Z948" s="1" t="str">
        <f>_xlfn.IFS(Table_1[[#This Row],[Region]]="Central","Chris",Table_1[[#This Row],[Region]]="East","Erin",Table_1[[#This Row],[Region]]="South","Sam",Table_1[[#This Row],[Region]]="West","William")</f>
        <v>Sam</v>
      </c>
    </row>
    <row r="949" spans="1:26" ht="14.4" x14ac:dyDescent="0.3">
      <c r="A949" s="4">
        <v>2419</v>
      </c>
      <c r="B949" s="3" t="s">
        <v>1877</v>
      </c>
      <c r="C949" s="4" t="s">
        <v>72</v>
      </c>
      <c r="D949" s="4">
        <v>0.03</v>
      </c>
      <c r="E949" s="8">
        <v>7.84</v>
      </c>
      <c r="F949" s="4">
        <v>4.71</v>
      </c>
      <c r="G949" s="1" t="s">
        <v>40</v>
      </c>
      <c r="H949" s="4" t="s">
        <v>41</v>
      </c>
      <c r="I949" s="4" t="s">
        <v>50</v>
      </c>
      <c r="J949" s="1" t="s">
        <v>74</v>
      </c>
      <c r="K949" s="4" t="s">
        <v>75</v>
      </c>
      <c r="L949" s="1" t="s">
        <v>681</v>
      </c>
      <c r="M949" s="4">
        <v>0.35</v>
      </c>
      <c r="N949" s="1" t="s">
        <v>34</v>
      </c>
      <c r="O949" s="4" t="s">
        <v>35</v>
      </c>
      <c r="P949" s="4" t="s">
        <v>244</v>
      </c>
      <c r="Q949" s="4" t="s">
        <v>1879</v>
      </c>
      <c r="R949" s="4">
        <v>23701</v>
      </c>
      <c r="S949" s="2">
        <v>42089</v>
      </c>
      <c r="T949" s="2">
        <v>42092</v>
      </c>
      <c r="U949" s="6">
        <v>859.71780000000001</v>
      </c>
      <c r="V949" s="4">
        <v>7</v>
      </c>
      <c r="W949" s="4">
        <v>54.37</v>
      </c>
      <c r="X949" s="4">
        <v>86751</v>
      </c>
      <c r="Y949" s="4">
        <f>DataSheet!$E949-DataSheet!$D949</f>
        <v>7.81</v>
      </c>
      <c r="Z949" s="1" t="str">
        <f>_xlfn.IFS(Table_1[[#This Row],[Region]]="Central","Chris",Table_1[[#This Row],[Region]]="East","Erin",Table_1[[#This Row],[Region]]="South","Sam",Table_1[[#This Row],[Region]]="West","William")</f>
        <v>Sam</v>
      </c>
    </row>
    <row r="950" spans="1:26" ht="14.4" x14ac:dyDescent="0.3">
      <c r="A950" s="4">
        <v>2773</v>
      </c>
      <c r="B950" s="3" t="s">
        <v>1880</v>
      </c>
      <c r="C950" s="4" t="s">
        <v>72</v>
      </c>
      <c r="D950" s="4">
        <v>0.1</v>
      </c>
      <c r="E950" s="8">
        <v>5.18</v>
      </c>
      <c r="F950" s="4">
        <v>5.74</v>
      </c>
      <c r="G950" s="1" t="s">
        <v>40</v>
      </c>
      <c r="H950" s="4" t="s">
        <v>96</v>
      </c>
      <c r="I950" s="4" t="s">
        <v>50</v>
      </c>
      <c r="J950" s="1" t="s">
        <v>74</v>
      </c>
      <c r="K950" s="4" t="s">
        <v>75</v>
      </c>
      <c r="L950" s="1" t="s">
        <v>852</v>
      </c>
      <c r="M950" s="4">
        <v>0.36</v>
      </c>
      <c r="N950" s="1" t="s">
        <v>34</v>
      </c>
      <c r="O950" s="4" t="s">
        <v>61</v>
      </c>
      <c r="P950" s="4" t="s">
        <v>92</v>
      </c>
      <c r="Q950" s="4" t="s">
        <v>1612</v>
      </c>
      <c r="R950" s="4">
        <v>94568</v>
      </c>
      <c r="S950" s="2">
        <v>42089</v>
      </c>
      <c r="T950" s="2">
        <v>42091</v>
      </c>
      <c r="U950" s="6">
        <v>-29.003</v>
      </c>
      <c r="V950" s="4">
        <v>2</v>
      </c>
      <c r="W950" s="4">
        <v>10.96</v>
      </c>
      <c r="X950" s="4">
        <v>91584</v>
      </c>
      <c r="Y950" s="4">
        <f>DataSheet!$E950-DataSheet!$D950</f>
        <v>5.08</v>
      </c>
      <c r="Z950" s="1" t="str">
        <f>_xlfn.IFS(Table_1[[#This Row],[Region]]="Central","Chris",Table_1[[#This Row],[Region]]="East","Erin",Table_1[[#This Row],[Region]]="South","Sam",Table_1[[#This Row],[Region]]="West","William")</f>
        <v>William</v>
      </c>
    </row>
    <row r="951" spans="1:26" ht="14.4" x14ac:dyDescent="0.3">
      <c r="A951" s="4">
        <v>2059</v>
      </c>
      <c r="B951" s="3" t="s">
        <v>618</v>
      </c>
      <c r="C951" s="4" t="s">
        <v>27</v>
      </c>
      <c r="D951" s="4">
        <v>0.1</v>
      </c>
      <c r="E951" s="8">
        <v>9.85</v>
      </c>
      <c r="F951" s="4">
        <v>4.82</v>
      </c>
      <c r="G951" s="1" t="s">
        <v>40</v>
      </c>
      <c r="H951" s="4" t="s">
        <v>96</v>
      </c>
      <c r="I951" s="4" t="s">
        <v>50</v>
      </c>
      <c r="J951" s="1" t="s">
        <v>51</v>
      </c>
      <c r="K951" s="4" t="s">
        <v>52</v>
      </c>
      <c r="L951" s="1" t="s">
        <v>1881</v>
      </c>
      <c r="M951" s="4">
        <v>0.47</v>
      </c>
      <c r="N951" s="1" t="s">
        <v>34</v>
      </c>
      <c r="O951" s="4" t="s">
        <v>35</v>
      </c>
      <c r="P951" s="4" t="s">
        <v>99</v>
      </c>
      <c r="Q951" s="4" t="s">
        <v>619</v>
      </c>
      <c r="R951" s="4">
        <v>27260</v>
      </c>
      <c r="S951" s="2">
        <v>42090</v>
      </c>
      <c r="T951" s="2">
        <v>42091</v>
      </c>
      <c r="U951" s="6">
        <v>374.904</v>
      </c>
      <c r="V951" s="4">
        <v>12</v>
      </c>
      <c r="W951" s="4">
        <v>114.91</v>
      </c>
      <c r="X951" s="4">
        <v>88041</v>
      </c>
      <c r="Y951" s="4">
        <f>DataSheet!$E951-DataSheet!$D951</f>
        <v>9.75</v>
      </c>
      <c r="Z951" s="1" t="str">
        <f>_xlfn.IFS(Table_1[[#This Row],[Region]]="Central","Chris",Table_1[[#This Row],[Region]]="East","Erin",Table_1[[#This Row],[Region]]="South","Sam",Table_1[[#This Row],[Region]]="West","William")</f>
        <v>Sam</v>
      </c>
    </row>
    <row r="952" spans="1:26" ht="14.4" x14ac:dyDescent="0.3">
      <c r="A952" s="4">
        <v>2059</v>
      </c>
      <c r="B952" s="3" t="s">
        <v>618</v>
      </c>
      <c r="C952" s="4" t="s">
        <v>27</v>
      </c>
      <c r="D952" s="4">
        <v>0.04</v>
      </c>
      <c r="E952" s="8">
        <v>125.99</v>
      </c>
      <c r="F952" s="4">
        <v>7.69</v>
      </c>
      <c r="G952" s="1" t="s">
        <v>40</v>
      </c>
      <c r="H952" s="4" t="s">
        <v>96</v>
      </c>
      <c r="I952" s="4" t="s">
        <v>42</v>
      </c>
      <c r="J952" s="1" t="s">
        <v>137</v>
      </c>
      <c r="K952" s="4" t="s">
        <v>75</v>
      </c>
      <c r="L952" s="1" t="s">
        <v>1051</v>
      </c>
      <c r="M952" s="4">
        <v>0.57999999999999996</v>
      </c>
      <c r="N952" s="1" t="s">
        <v>34</v>
      </c>
      <c r="O952" s="4" t="s">
        <v>35</v>
      </c>
      <c r="P952" s="4" t="s">
        <v>99</v>
      </c>
      <c r="Q952" s="4" t="s">
        <v>619</v>
      </c>
      <c r="R952" s="4">
        <v>27260</v>
      </c>
      <c r="S952" s="2">
        <v>42090</v>
      </c>
      <c r="T952" s="2">
        <v>42091</v>
      </c>
      <c r="U952" s="6">
        <v>-528.83600000000001</v>
      </c>
      <c r="V952" s="4">
        <v>9</v>
      </c>
      <c r="W952" s="4">
        <v>934.52</v>
      </c>
      <c r="X952" s="4">
        <v>88041</v>
      </c>
      <c r="Y952" s="4">
        <f>DataSheet!$E952-DataSheet!$D952</f>
        <v>125.94999999999999</v>
      </c>
      <c r="Z952" s="1" t="str">
        <f>_xlfn.IFS(Table_1[[#This Row],[Region]]="Central","Chris",Table_1[[#This Row],[Region]]="East","Erin",Table_1[[#This Row],[Region]]="South","Sam",Table_1[[#This Row],[Region]]="West","William")</f>
        <v>Sam</v>
      </c>
    </row>
    <row r="953" spans="1:26" ht="14.4" x14ac:dyDescent="0.3">
      <c r="A953" s="4">
        <v>32</v>
      </c>
      <c r="B953" s="3" t="s">
        <v>646</v>
      </c>
      <c r="C953" s="4" t="s">
        <v>39</v>
      </c>
      <c r="D953" s="4">
        <v>0.01</v>
      </c>
      <c r="E953" s="8">
        <v>17.98</v>
      </c>
      <c r="F953" s="4">
        <v>8.51</v>
      </c>
      <c r="G953" s="1" t="s">
        <v>40</v>
      </c>
      <c r="H953" s="4" t="s">
        <v>96</v>
      </c>
      <c r="I953" s="4" t="s">
        <v>42</v>
      </c>
      <c r="J953" s="1" t="s">
        <v>58</v>
      </c>
      <c r="K953" s="4" t="s">
        <v>146</v>
      </c>
      <c r="L953" s="1" t="s">
        <v>1882</v>
      </c>
      <c r="M953" s="4">
        <v>0.4</v>
      </c>
      <c r="N953" s="1" t="s">
        <v>34</v>
      </c>
      <c r="O953" s="4" t="s">
        <v>61</v>
      </c>
      <c r="P953" s="4" t="s">
        <v>141</v>
      </c>
      <c r="Q953" s="4" t="s">
        <v>648</v>
      </c>
      <c r="R953" s="4">
        <v>97526</v>
      </c>
      <c r="S953" s="2">
        <v>42090</v>
      </c>
      <c r="T953" s="2">
        <v>42091</v>
      </c>
      <c r="U953" s="6">
        <v>-35.878799999999998</v>
      </c>
      <c r="V953" s="4">
        <v>2</v>
      </c>
      <c r="W953" s="4">
        <v>40.17</v>
      </c>
      <c r="X953" s="4">
        <v>89200</v>
      </c>
      <c r="Y953" s="4">
        <f>DataSheet!$E953-DataSheet!$D953</f>
        <v>17.97</v>
      </c>
      <c r="Z953" s="1" t="str">
        <f>_xlfn.IFS(Table_1[[#This Row],[Region]]="Central","Chris",Table_1[[#This Row],[Region]]="East","Erin",Table_1[[#This Row],[Region]]="South","Sam",Table_1[[#This Row],[Region]]="West","William")</f>
        <v>William</v>
      </c>
    </row>
    <row r="954" spans="1:26" ht="14.4" x14ac:dyDescent="0.3">
      <c r="A954" s="4">
        <v>234</v>
      </c>
      <c r="B954" s="3" t="s">
        <v>987</v>
      </c>
      <c r="C954" s="4" t="s">
        <v>39</v>
      </c>
      <c r="D954" s="4">
        <v>0.03</v>
      </c>
      <c r="E954" s="8">
        <v>28.53</v>
      </c>
      <c r="F954" s="4">
        <v>1.49</v>
      </c>
      <c r="G954" s="1" t="s">
        <v>40</v>
      </c>
      <c r="H954" s="4" t="s">
        <v>29</v>
      </c>
      <c r="I954" s="4" t="s">
        <v>50</v>
      </c>
      <c r="J954" s="1" t="s">
        <v>74</v>
      </c>
      <c r="K954" s="4" t="s">
        <v>75</v>
      </c>
      <c r="L954" s="1" t="s">
        <v>1834</v>
      </c>
      <c r="M954" s="4">
        <v>0.38</v>
      </c>
      <c r="N954" s="1" t="s">
        <v>34</v>
      </c>
      <c r="O954" s="4" t="s">
        <v>54</v>
      </c>
      <c r="P954" s="4" t="s">
        <v>215</v>
      </c>
      <c r="Q954" s="4" t="s">
        <v>739</v>
      </c>
      <c r="R954" s="4">
        <v>50208</v>
      </c>
      <c r="S954" s="2">
        <v>42090</v>
      </c>
      <c r="T954" s="2">
        <v>42092</v>
      </c>
      <c r="U954" s="6">
        <v>136.33709999999999</v>
      </c>
      <c r="V954" s="4">
        <v>7</v>
      </c>
      <c r="W954" s="4">
        <v>197.59</v>
      </c>
      <c r="X954" s="4">
        <v>90238</v>
      </c>
      <c r="Y954" s="4">
        <f>DataSheet!$E954-DataSheet!$D954</f>
        <v>28.5</v>
      </c>
      <c r="Z954" s="1" t="str">
        <f>_xlfn.IFS(Table_1[[#This Row],[Region]]="Central","Chris",Table_1[[#This Row],[Region]]="East","Erin",Table_1[[#This Row],[Region]]="South","Sam",Table_1[[#This Row],[Region]]="West","William")</f>
        <v>Chris</v>
      </c>
    </row>
    <row r="955" spans="1:26" ht="14.4" x14ac:dyDescent="0.3">
      <c r="A955" s="4">
        <v>234</v>
      </c>
      <c r="B955" s="3" t="s">
        <v>987</v>
      </c>
      <c r="C955" s="4" t="s">
        <v>39</v>
      </c>
      <c r="D955" s="4">
        <v>0.01</v>
      </c>
      <c r="E955" s="8">
        <v>15.28</v>
      </c>
      <c r="F955" s="4">
        <v>1.99</v>
      </c>
      <c r="G955" s="1" t="s">
        <v>40</v>
      </c>
      <c r="H955" s="4" t="s">
        <v>29</v>
      </c>
      <c r="I955" s="4" t="s">
        <v>42</v>
      </c>
      <c r="J955" s="1" t="s">
        <v>43</v>
      </c>
      <c r="K955" s="4" t="s">
        <v>44</v>
      </c>
      <c r="L955" s="1" t="s">
        <v>514</v>
      </c>
      <c r="M955" s="4">
        <v>0.42</v>
      </c>
      <c r="N955" s="1" t="s">
        <v>34</v>
      </c>
      <c r="O955" s="4" t="s">
        <v>54</v>
      </c>
      <c r="P955" s="4" t="s">
        <v>215</v>
      </c>
      <c r="Q955" s="4" t="s">
        <v>739</v>
      </c>
      <c r="R955" s="4">
        <v>50208</v>
      </c>
      <c r="S955" s="2">
        <v>42090</v>
      </c>
      <c r="T955" s="2">
        <v>42092</v>
      </c>
      <c r="U955" s="6">
        <v>-12.46</v>
      </c>
      <c r="V955" s="4">
        <v>2</v>
      </c>
      <c r="W955" s="4">
        <v>33.04</v>
      </c>
      <c r="X955" s="4">
        <v>90238</v>
      </c>
      <c r="Y955" s="4">
        <f>DataSheet!$E955-DataSheet!$D955</f>
        <v>15.27</v>
      </c>
      <c r="Z955" s="1" t="str">
        <f>_xlfn.IFS(Table_1[[#This Row],[Region]]="Central","Chris",Table_1[[#This Row],[Region]]="East","Erin",Table_1[[#This Row],[Region]]="South","Sam",Table_1[[#This Row],[Region]]="West","William")</f>
        <v>Chris</v>
      </c>
    </row>
    <row r="956" spans="1:26" ht="14.4" x14ac:dyDescent="0.3">
      <c r="A956" s="4">
        <v>920</v>
      </c>
      <c r="B956" s="3" t="s">
        <v>1883</v>
      </c>
      <c r="C956" s="4" t="s">
        <v>49</v>
      </c>
      <c r="D956" s="4">
        <v>0.1</v>
      </c>
      <c r="E956" s="8">
        <v>15.98</v>
      </c>
      <c r="F956" s="4">
        <v>4</v>
      </c>
      <c r="G956" s="1" t="s">
        <v>40</v>
      </c>
      <c r="H956" s="4" t="s">
        <v>96</v>
      </c>
      <c r="I956" s="4" t="s">
        <v>42</v>
      </c>
      <c r="J956" s="1" t="s">
        <v>43</v>
      </c>
      <c r="K956" s="4" t="s">
        <v>75</v>
      </c>
      <c r="L956" s="1" t="s">
        <v>1884</v>
      </c>
      <c r="M956" s="4">
        <v>0.37</v>
      </c>
      <c r="N956" s="1" t="s">
        <v>34</v>
      </c>
      <c r="O956" s="4" t="s">
        <v>61</v>
      </c>
      <c r="P956" s="4" t="s">
        <v>92</v>
      </c>
      <c r="Q956" s="4" t="s">
        <v>1231</v>
      </c>
      <c r="R956" s="4">
        <v>92374</v>
      </c>
      <c r="S956" s="2">
        <v>42090</v>
      </c>
      <c r="T956" s="2">
        <v>42095</v>
      </c>
      <c r="U956" s="6">
        <v>92.722200000000001</v>
      </c>
      <c r="V956" s="4">
        <v>9</v>
      </c>
      <c r="W956" s="4">
        <v>134.38</v>
      </c>
      <c r="X956" s="4">
        <v>90491</v>
      </c>
      <c r="Y956" s="4">
        <f>DataSheet!$E956-DataSheet!$D956</f>
        <v>15.88</v>
      </c>
      <c r="Z956" s="1" t="str">
        <f>_xlfn.IFS(Table_1[[#This Row],[Region]]="Central","Chris",Table_1[[#This Row],[Region]]="East","Erin",Table_1[[#This Row],[Region]]="South","Sam",Table_1[[#This Row],[Region]]="West","William")</f>
        <v>William</v>
      </c>
    </row>
    <row r="957" spans="1:26" ht="14.4" x14ac:dyDescent="0.3">
      <c r="A957" s="4">
        <v>696</v>
      </c>
      <c r="B957" s="3" t="s">
        <v>1885</v>
      </c>
      <c r="C957" s="4" t="s">
        <v>118</v>
      </c>
      <c r="D957" s="4">
        <v>0.06</v>
      </c>
      <c r="E957" s="8">
        <v>8.1199999999999992</v>
      </c>
      <c r="F957" s="4">
        <v>2.83</v>
      </c>
      <c r="G957" s="1" t="s">
        <v>40</v>
      </c>
      <c r="H957" s="4" t="s">
        <v>96</v>
      </c>
      <c r="I957" s="4" t="s">
        <v>42</v>
      </c>
      <c r="J957" s="1" t="s">
        <v>43</v>
      </c>
      <c r="K957" s="4" t="s">
        <v>44</v>
      </c>
      <c r="L957" s="1" t="s">
        <v>1700</v>
      </c>
      <c r="M957" s="4">
        <v>0.77</v>
      </c>
      <c r="N957" s="1" t="s">
        <v>34</v>
      </c>
      <c r="O957" s="4" t="s">
        <v>54</v>
      </c>
      <c r="P957" s="4" t="s">
        <v>55</v>
      </c>
      <c r="Q957" s="4" t="s">
        <v>1886</v>
      </c>
      <c r="R957" s="4">
        <v>46307</v>
      </c>
      <c r="S957" s="2">
        <v>42090</v>
      </c>
      <c r="T957" s="2">
        <v>42091</v>
      </c>
      <c r="U957" s="6">
        <v>-82.83</v>
      </c>
      <c r="V957" s="4">
        <v>10</v>
      </c>
      <c r="W957" s="4">
        <v>78.540000000000006</v>
      </c>
      <c r="X957" s="4">
        <v>89847</v>
      </c>
      <c r="Y957" s="4">
        <f>DataSheet!$E957-DataSheet!$D957</f>
        <v>8.0599999999999987</v>
      </c>
      <c r="Z957" s="1" t="str">
        <f>_xlfn.IFS(Table_1[[#This Row],[Region]]="Central","Chris",Table_1[[#This Row],[Region]]="East","Erin",Table_1[[#This Row],[Region]]="South","Sam",Table_1[[#This Row],[Region]]="West","William")</f>
        <v>Chris</v>
      </c>
    </row>
    <row r="958" spans="1:26" ht="14.4" x14ac:dyDescent="0.3">
      <c r="A958" s="4">
        <v>696</v>
      </c>
      <c r="B958" s="3" t="s">
        <v>1885</v>
      </c>
      <c r="C958" s="4" t="s">
        <v>118</v>
      </c>
      <c r="D958" s="4">
        <v>0.05</v>
      </c>
      <c r="E958" s="8">
        <v>51.65</v>
      </c>
      <c r="F958" s="4">
        <v>18.45</v>
      </c>
      <c r="G958" s="1" t="s">
        <v>40</v>
      </c>
      <c r="H958" s="4" t="s">
        <v>96</v>
      </c>
      <c r="I958" s="4" t="s">
        <v>30</v>
      </c>
      <c r="J958" s="1" t="s">
        <v>128</v>
      </c>
      <c r="K958" s="4" t="s">
        <v>146</v>
      </c>
      <c r="L958" s="1" t="s">
        <v>1887</v>
      </c>
      <c r="M958" s="4">
        <v>0.65</v>
      </c>
      <c r="N958" s="1" t="s">
        <v>34</v>
      </c>
      <c r="O958" s="4" t="s">
        <v>54</v>
      </c>
      <c r="P958" s="4" t="s">
        <v>55</v>
      </c>
      <c r="Q958" s="4" t="s">
        <v>1886</v>
      </c>
      <c r="R958" s="4">
        <v>46307</v>
      </c>
      <c r="S958" s="2">
        <v>42090</v>
      </c>
      <c r="T958" s="2">
        <v>42091</v>
      </c>
      <c r="U958" s="6">
        <v>25.04</v>
      </c>
      <c r="V958" s="4">
        <v>12</v>
      </c>
      <c r="W958" s="4">
        <v>605.1</v>
      </c>
      <c r="X958" s="4">
        <v>89847</v>
      </c>
      <c r="Y958" s="4">
        <f>DataSheet!$E958-DataSheet!$D958</f>
        <v>51.6</v>
      </c>
      <c r="Z958" s="1" t="str">
        <f>_xlfn.IFS(Table_1[[#This Row],[Region]]="Central","Chris",Table_1[[#This Row],[Region]]="East","Erin",Table_1[[#This Row],[Region]]="South","Sam",Table_1[[#This Row],[Region]]="West","William")</f>
        <v>Chris</v>
      </c>
    </row>
    <row r="959" spans="1:26" ht="14.4" x14ac:dyDescent="0.3">
      <c r="A959" s="4">
        <v>697</v>
      </c>
      <c r="B959" s="3" t="s">
        <v>1043</v>
      </c>
      <c r="C959" s="4" t="s">
        <v>118</v>
      </c>
      <c r="D959" s="4">
        <v>0.1</v>
      </c>
      <c r="E959" s="8">
        <v>175.99</v>
      </c>
      <c r="F959" s="4">
        <v>8.99</v>
      </c>
      <c r="G959" s="1" t="s">
        <v>40</v>
      </c>
      <c r="H959" s="4" t="s">
        <v>96</v>
      </c>
      <c r="I959" s="4" t="s">
        <v>42</v>
      </c>
      <c r="J959" s="1" t="s">
        <v>137</v>
      </c>
      <c r="K959" s="4" t="s">
        <v>75</v>
      </c>
      <c r="L959" s="1" t="s">
        <v>1181</v>
      </c>
      <c r="M959" s="4">
        <v>0.56999999999999995</v>
      </c>
      <c r="N959" s="1" t="s">
        <v>34</v>
      </c>
      <c r="O959" s="4" t="s">
        <v>54</v>
      </c>
      <c r="P959" s="4" t="s">
        <v>55</v>
      </c>
      <c r="Q959" s="4" t="s">
        <v>1044</v>
      </c>
      <c r="R959" s="4">
        <v>46312</v>
      </c>
      <c r="S959" s="2">
        <v>42090</v>
      </c>
      <c r="T959" s="2">
        <v>42091</v>
      </c>
      <c r="U959" s="6">
        <v>928.96079999999995</v>
      </c>
      <c r="V959" s="4">
        <v>10</v>
      </c>
      <c r="W959" s="4">
        <v>1346.32</v>
      </c>
      <c r="X959" s="4">
        <v>89847</v>
      </c>
      <c r="Y959" s="4">
        <f>DataSheet!$E959-DataSheet!$D959</f>
        <v>175.89000000000001</v>
      </c>
      <c r="Z959" s="1" t="str">
        <f>_xlfn.IFS(Table_1[[#This Row],[Region]]="Central","Chris",Table_1[[#This Row],[Region]]="East","Erin",Table_1[[#This Row],[Region]]="South","Sam",Table_1[[#This Row],[Region]]="West","William")</f>
        <v>Chris</v>
      </c>
    </row>
    <row r="960" spans="1:26" ht="14.4" x14ac:dyDescent="0.3">
      <c r="A960" s="4">
        <v>698</v>
      </c>
      <c r="B960" s="3" t="s">
        <v>1045</v>
      </c>
      <c r="C960" s="4" t="s">
        <v>118</v>
      </c>
      <c r="D960" s="4">
        <v>0.06</v>
      </c>
      <c r="E960" s="8">
        <v>8.1199999999999992</v>
      </c>
      <c r="F960" s="4">
        <v>2.83</v>
      </c>
      <c r="G960" s="1" t="s">
        <v>40</v>
      </c>
      <c r="H960" s="4" t="s">
        <v>96</v>
      </c>
      <c r="I960" s="4" t="s">
        <v>42</v>
      </c>
      <c r="J960" s="1" t="s">
        <v>43</v>
      </c>
      <c r="K960" s="4" t="s">
        <v>44</v>
      </c>
      <c r="L960" s="1" t="s">
        <v>1700</v>
      </c>
      <c r="M960" s="4">
        <v>0.77</v>
      </c>
      <c r="N960" s="1" t="s">
        <v>34</v>
      </c>
      <c r="O960" s="4" t="s">
        <v>61</v>
      </c>
      <c r="P960" s="4" t="s">
        <v>68</v>
      </c>
      <c r="Q960" s="4" t="s">
        <v>144</v>
      </c>
      <c r="R960" s="4">
        <v>98105</v>
      </c>
      <c r="S960" s="2">
        <v>42090</v>
      </c>
      <c r="T960" s="2">
        <v>42091</v>
      </c>
      <c r="U960" s="6">
        <v>-82.83</v>
      </c>
      <c r="V960" s="4">
        <v>41</v>
      </c>
      <c r="W960" s="4">
        <v>322.02999999999997</v>
      </c>
      <c r="X960" s="4">
        <v>32869</v>
      </c>
      <c r="Y960" s="4">
        <f>DataSheet!$E960-DataSheet!$D960</f>
        <v>8.0599999999999987</v>
      </c>
      <c r="Z960" s="1" t="str">
        <f>_xlfn.IFS(Table_1[[#This Row],[Region]]="Central","Chris",Table_1[[#This Row],[Region]]="East","Erin",Table_1[[#This Row],[Region]]="South","Sam",Table_1[[#This Row],[Region]]="West","William")</f>
        <v>William</v>
      </c>
    </row>
    <row r="961" spans="1:26" ht="14.4" x14ac:dyDescent="0.3">
      <c r="A961" s="4">
        <v>698</v>
      </c>
      <c r="B961" s="3" t="s">
        <v>1045</v>
      </c>
      <c r="C961" s="4" t="s">
        <v>118</v>
      </c>
      <c r="D961" s="4">
        <v>0.05</v>
      </c>
      <c r="E961" s="8">
        <v>51.65</v>
      </c>
      <c r="F961" s="4">
        <v>18.45</v>
      </c>
      <c r="G961" s="1" t="s">
        <v>40</v>
      </c>
      <c r="H961" s="4" t="s">
        <v>96</v>
      </c>
      <c r="I961" s="4" t="s">
        <v>30</v>
      </c>
      <c r="J961" s="1" t="s">
        <v>128</v>
      </c>
      <c r="K961" s="4" t="s">
        <v>146</v>
      </c>
      <c r="L961" s="1" t="s">
        <v>1887</v>
      </c>
      <c r="M961" s="4">
        <v>0.65</v>
      </c>
      <c r="N961" s="1" t="s">
        <v>34</v>
      </c>
      <c r="O961" s="4" t="s">
        <v>61</v>
      </c>
      <c r="P961" s="4" t="s">
        <v>68</v>
      </c>
      <c r="Q961" s="4" t="s">
        <v>144</v>
      </c>
      <c r="R961" s="4">
        <v>98105</v>
      </c>
      <c r="S961" s="2">
        <v>42090</v>
      </c>
      <c r="T961" s="2">
        <v>42091</v>
      </c>
      <c r="U961" s="6">
        <v>25.04</v>
      </c>
      <c r="V961" s="4">
        <v>49</v>
      </c>
      <c r="W961" s="4">
        <v>2470.84</v>
      </c>
      <c r="X961" s="4">
        <v>32869</v>
      </c>
      <c r="Y961" s="4">
        <f>DataSheet!$E961-DataSheet!$D961</f>
        <v>51.6</v>
      </c>
      <c r="Z961" s="1" t="str">
        <f>_xlfn.IFS(Table_1[[#This Row],[Region]]="Central","Chris",Table_1[[#This Row],[Region]]="East","Erin",Table_1[[#This Row],[Region]]="South","Sam",Table_1[[#This Row],[Region]]="West","William")</f>
        <v>William</v>
      </c>
    </row>
    <row r="962" spans="1:26" ht="14.4" x14ac:dyDescent="0.3">
      <c r="A962" s="4">
        <v>698</v>
      </c>
      <c r="B962" s="3" t="s">
        <v>1045</v>
      </c>
      <c r="C962" s="4" t="s">
        <v>118</v>
      </c>
      <c r="D962" s="4">
        <v>0.1</v>
      </c>
      <c r="E962" s="8">
        <v>175.99</v>
      </c>
      <c r="F962" s="4">
        <v>8.99</v>
      </c>
      <c r="G962" s="1" t="s">
        <v>40</v>
      </c>
      <c r="H962" s="4" t="s">
        <v>96</v>
      </c>
      <c r="I962" s="4" t="s">
        <v>42</v>
      </c>
      <c r="J962" s="1" t="s">
        <v>137</v>
      </c>
      <c r="K962" s="4" t="s">
        <v>75</v>
      </c>
      <c r="L962" s="1" t="s">
        <v>1181</v>
      </c>
      <c r="M962" s="4">
        <v>0.56999999999999995</v>
      </c>
      <c r="N962" s="1" t="s">
        <v>34</v>
      </c>
      <c r="O962" s="4" t="s">
        <v>61</v>
      </c>
      <c r="P962" s="4" t="s">
        <v>68</v>
      </c>
      <c r="Q962" s="4" t="s">
        <v>144</v>
      </c>
      <c r="R962" s="4">
        <v>98105</v>
      </c>
      <c r="S962" s="2">
        <v>42090</v>
      </c>
      <c r="T962" s="2">
        <v>42091</v>
      </c>
      <c r="U962" s="6">
        <v>930.98699999999997</v>
      </c>
      <c r="V962" s="4">
        <v>39</v>
      </c>
      <c r="W962" s="4">
        <v>5250.66</v>
      </c>
      <c r="X962" s="4">
        <v>32869</v>
      </c>
      <c r="Y962" s="4">
        <f>DataSheet!$E962-DataSheet!$D962</f>
        <v>175.89000000000001</v>
      </c>
      <c r="Z962" s="1" t="str">
        <f>_xlfn.IFS(Table_1[[#This Row],[Region]]="Central","Chris",Table_1[[#This Row],[Region]]="East","Erin",Table_1[[#This Row],[Region]]="South","Sam",Table_1[[#This Row],[Region]]="West","William")</f>
        <v>William</v>
      </c>
    </row>
    <row r="963" spans="1:26" ht="14.4" x14ac:dyDescent="0.3">
      <c r="A963" s="4">
        <v>1625</v>
      </c>
      <c r="B963" s="3" t="s">
        <v>1225</v>
      </c>
      <c r="C963" s="4" t="s">
        <v>118</v>
      </c>
      <c r="D963" s="4">
        <v>0.08</v>
      </c>
      <c r="E963" s="8">
        <v>213.45</v>
      </c>
      <c r="F963" s="4">
        <v>14.7</v>
      </c>
      <c r="G963" s="1" t="s">
        <v>28</v>
      </c>
      <c r="H963" s="4" t="s">
        <v>73</v>
      </c>
      <c r="I963" s="4" t="s">
        <v>42</v>
      </c>
      <c r="J963" s="1" t="s">
        <v>58</v>
      </c>
      <c r="K963" s="4" t="s">
        <v>59</v>
      </c>
      <c r="L963" s="1" t="s">
        <v>182</v>
      </c>
      <c r="M963" s="4">
        <v>0.59</v>
      </c>
      <c r="N963" s="1" t="s">
        <v>34</v>
      </c>
      <c r="O963" s="4" t="s">
        <v>113</v>
      </c>
      <c r="P963" s="4" t="s">
        <v>114</v>
      </c>
      <c r="Q963" s="4" t="s">
        <v>1227</v>
      </c>
      <c r="R963" s="4">
        <v>11542</v>
      </c>
      <c r="S963" s="2">
        <v>42090</v>
      </c>
      <c r="T963" s="2">
        <v>42092</v>
      </c>
      <c r="U963" s="6">
        <v>1674.7542000000001</v>
      </c>
      <c r="V963" s="4">
        <v>12</v>
      </c>
      <c r="W963" s="4">
        <v>2427.1799999999998</v>
      </c>
      <c r="X963" s="4">
        <v>90600</v>
      </c>
      <c r="Y963" s="4">
        <f>DataSheet!$E963-DataSheet!$D963</f>
        <v>213.36999999999998</v>
      </c>
      <c r="Z963" s="1" t="str">
        <f>_xlfn.IFS(Table_1[[#This Row],[Region]]="Central","Chris",Table_1[[#This Row],[Region]]="East","Erin",Table_1[[#This Row],[Region]]="South","Sam",Table_1[[#This Row],[Region]]="West","William")</f>
        <v>Erin</v>
      </c>
    </row>
    <row r="964" spans="1:26" ht="14.4" x14ac:dyDescent="0.3">
      <c r="A964" s="4">
        <v>1625</v>
      </c>
      <c r="B964" s="3" t="s">
        <v>1225</v>
      </c>
      <c r="C964" s="4" t="s">
        <v>118</v>
      </c>
      <c r="D964" s="4">
        <v>0.1</v>
      </c>
      <c r="E964" s="8">
        <v>55.98</v>
      </c>
      <c r="F964" s="4">
        <v>13.88</v>
      </c>
      <c r="G964" s="1" t="s">
        <v>40</v>
      </c>
      <c r="H964" s="4" t="s">
        <v>73</v>
      </c>
      <c r="I964" s="4" t="s">
        <v>50</v>
      </c>
      <c r="J964" s="1" t="s">
        <v>90</v>
      </c>
      <c r="K964" s="4" t="s">
        <v>75</v>
      </c>
      <c r="L964" s="1" t="s">
        <v>1888</v>
      </c>
      <c r="M964" s="4">
        <v>0.36</v>
      </c>
      <c r="N964" s="1" t="s">
        <v>34</v>
      </c>
      <c r="O964" s="4" t="s">
        <v>113</v>
      </c>
      <c r="P964" s="4" t="s">
        <v>114</v>
      </c>
      <c r="Q964" s="4" t="s">
        <v>1227</v>
      </c>
      <c r="R964" s="4">
        <v>11542</v>
      </c>
      <c r="S964" s="2">
        <v>42090</v>
      </c>
      <c r="T964" s="2">
        <v>42092</v>
      </c>
      <c r="U964" s="6">
        <v>300.04649999999998</v>
      </c>
      <c r="V964" s="4">
        <v>8</v>
      </c>
      <c r="W964" s="4">
        <v>434.85</v>
      </c>
      <c r="X964" s="4">
        <v>90600</v>
      </c>
      <c r="Y964" s="4">
        <f>DataSheet!$E964-DataSheet!$D964</f>
        <v>55.879999999999995</v>
      </c>
      <c r="Z964" s="1" t="str">
        <f>_xlfn.IFS(Table_1[[#This Row],[Region]]="Central","Chris",Table_1[[#This Row],[Region]]="East","Erin",Table_1[[#This Row],[Region]]="South","Sam",Table_1[[#This Row],[Region]]="West","William")</f>
        <v>Erin</v>
      </c>
    </row>
    <row r="965" spans="1:26" ht="14.4" x14ac:dyDescent="0.3">
      <c r="A965" s="4">
        <v>1625</v>
      </c>
      <c r="B965" s="3" t="s">
        <v>1225</v>
      </c>
      <c r="C965" s="4" t="s">
        <v>118</v>
      </c>
      <c r="D965" s="4">
        <v>0</v>
      </c>
      <c r="E965" s="8">
        <v>16.059999999999999</v>
      </c>
      <c r="F965" s="4">
        <v>8.34</v>
      </c>
      <c r="G965" s="1" t="s">
        <v>40</v>
      </c>
      <c r="H965" s="4" t="s">
        <v>73</v>
      </c>
      <c r="I965" s="4" t="s">
        <v>50</v>
      </c>
      <c r="J965" s="1" t="s">
        <v>80</v>
      </c>
      <c r="K965" s="4" t="s">
        <v>75</v>
      </c>
      <c r="L965" s="1" t="s">
        <v>1889</v>
      </c>
      <c r="M965" s="4">
        <v>0.59</v>
      </c>
      <c r="N965" s="1" t="s">
        <v>34</v>
      </c>
      <c r="O965" s="4" t="s">
        <v>113</v>
      </c>
      <c r="P965" s="4" t="s">
        <v>114</v>
      </c>
      <c r="Q965" s="4" t="s">
        <v>1227</v>
      </c>
      <c r="R965" s="4">
        <v>11542</v>
      </c>
      <c r="S965" s="2">
        <v>42090</v>
      </c>
      <c r="T965" s="2">
        <v>42091</v>
      </c>
      <c r="U965" s="6">
        <v>-28.09</v>
      </c>
      <c r="V965" s="4">
        <v>1</v>
      </c>
      <c r="W965" s="4">
        <v>19.16</v>
      </c>
      <c r="X965" s="4">
        <v>90600</v>
      </c>
      <c r="Y965" s="4">
        <f>DataSheet!$E965-DataSheet!$D965</f>
        <v>16.059999999999999</v>
      </c>
      <c r="Z965" s="1" t="str">
        <f>_xlfn.IFS(Table_1[[#This Row],[Region]]="Central","Chris",Table_1[[#This Row],[Region]]="East","Erin",Table_1[[#This Row],[Region]]="South","Sam",Table_1[[#This Row],[Region]]="West","William")</f>
        <v>Erin</v>
      </c>
    </row>
    <row r="966" spans="1:26" ht="14.4" x14ac:dyDescent="0.3">
      <c r="A966" s="4">
        <v>1917</v>
      </c>
      <c r="B966" s="3" t="s">
        <v>1458</v>
      </c>
      <c r="C966" s="4" t="s">
        <v>118</v>
      </c>
      <c r="D966" s="4">
        <v>0.08</v>
      </c>
      <c r="E966" s="8">
        <v>18.7</v>
      </c>
      <c r="F966" s="4">
        <v>8.99</v>
      </c>
      <c r="G966" s="1" t="s">
        <v>40</v>
      </c>
      <c r="H966" s="4" t="s">
        <v>73</v>
      </c>
      <c r="I966" s="4" t="s">
        <v>30</v>
      </c>
      <c r="J966" s="1" t="s">
        <v>128</v>
      </c>
      <c r="K966" s="4" t="s">
        <v>44</v>
      </c>
      <c r="L966" s="1" t="s">
        <v>1890</v>
      </c>
      <c r="M966" s="4">
        <v>0.47</v>
      </c>
      <c r="N966" s="1" t="s">
        <v>34</v>
      </c>
      <c r="O966" s="4" t="s">
        <v>35</v>
      </c>
      <c r="P966" s="4" t="s">
        <v>46</v>
      </c>
      <c r="Q966" s="4" t="s">
        <v>1460</v>
      </c>
      <c r="R966" s="4">
        <v>72113</v>
      </c>
      <c r="S966" s="2">
        <v>42090</v>
      </c>
      <c r="T966" s="2">
        <v>42091</v>
      </c>
      <c r="U966" s="6">
        <v>16.136399999999998</v>
      </c>
      <c r="V966" s="4">
        <v>7</v>
      </c>
      <c r="W966" s="4">
        <v>132.22999999999999</v>
      </c>
      <c r="X966" s="4">
        <v>85894</v>
      </c>
      <c r="Y966" s="4">
        <f>DataSheet!$E966-DataSheet!$D966</f>
        <v>18.62</v>
      </c>
      <c r="Z966" s="1" t="str">
        <f>_xlfn.IFS(Table_1[[#This Row],[Region]]="Central","Chris",Table_1[[#This Row],[Region]]="East","Erin",Table_1[[#This Row],[Region]]="South","Sam",Table_1[[#This Row],[Region]]="West","William")</f>
        <v>Sam</v>
      </c>
    </row>
    <row r="967" spans="1:26" ht="14.4" x14ac:dyDescent="0.3">
      <c r="A967" s="4">
        <v>1072</v>
      </c>
      <c r="B967" s="3" t="s">
        <v>1891</v>
      </c>
      <c r="C967" s="4" t="s">
        <v>72</v>
      </c>
      <c r="D967" s="4">
        <v>0.01</v>
      </c>
      <c r="E967" s="8">
        <v>150.88999999999999</v>
      </c>
      <c r="F967" s="4">
        <v>60.2</v>
      </c>
      <c r="G967" s="1" t="s">
        <v>28</v>
      </c>
      <c r="H967" s="4" t="s">
        <v>96</v>
      </c>
      <c r="I967" s="4" t="s">
        <v>30</v>
      </c>
      <c r="J967" s="1" t="s">
        <v>111</v>
      </c>
      <c r="K967" s="4" t="s">
        <v>59</v>
      </c>
      <c r="L967" s="1" t="s">
        <v>1305</v>
      </c>
      <c r="M967" s="4">
        <v>0.77</v>
      </c>
      <c r="N967" s="1" t="s">
        <v>34</v>
      </c>
      <c r="O967" s="4" t="s">
        <v>113</v>
      </c>
      <c r="P967" s="4" t="s">
        <v>322</v>
      </c>
      <c r="Q967" s="4" t="s">
        <v>1892</v>
      </c>
      <c r="R967" s="4">
        <v>18018</v>
      </c>
      <c r="S967" s="2">
        <v>42090</v>
      </c>
      <c r="T967" s="2">
        <v>42093</v>
      </c>
      <c r="U967" s="6">
        <v>-505.76</v>
      </c>
      <c r="V967" s="4">
        <v>3</v>
      </c>
      <c r="W967" s="4">
        <v>473.53</v>
      </c>
      <c r="X967" s="4">
        <v>89631</v>
      </c>
      <c r="Y967" s="4">
        <f>DataSheet!$E967-DataSheet!$D967</f>
        <v>150.88</v>
      </c>
      <c r="Z967" s="1" t="str">
        <f>_xlfn.IFS(Table_1[[#This Row],[Region]]="Central","Chris",Table_1[[#This Row],[Region]]="East","Erin",Table_1[[#This Row],[Region]]="South","Sam",Table_1[[#This Row],[Region]]="West","William")</f>
        <v>Erin</v>
      </c>
    </row>
    <row r="968" spans="1:26" ht="14.4" x14ac:dyDescent="0.3">
      <c r="A968" s="4">
        <v>1481</v>
      </c>
      <c r="B968" s="3" t="s">
        <v>1893</v>
      </c>
      <c r="C968" s="4" t="s">
        <v>72</v>
      </c>
      <c r="D968" s="4">
        <v>7.0000000000000007E-2</v>
      </c>
      <c r="E968" s="8">
        <v>8.9499999999999993</v>
      </c>
      <c r="F968" s="4">
        <v>2.0099999999999998</v>
      </c>
      <c r="G968" s="1" t="s">
        <v>40</v>
      </c>
      <c r="H968" s="4" t="s">
        <v>96</v>
      </c>
      <c r="I968" s="4" t="s">
        <v>50</v>
      </c>
      <c r="J968" s="1" t="s">
        <v>90</v>
      </c>
      <c r="K968" s="4" t="s">
        <v>52</v>
      </c>
      <c r="L968" s="1" t="s">
        <v>1894</v>
      </c>
      <c r="M968" s="4">
        <v>0.39</v>
      </c>
      <c r="N968" s="1" t="s">
        <v>34</v>
      </c>
      <c r="O968" s="4" t="s">
        <v>61</v>
      </c>
      <c r="P968" s="4" t="s">
        <v>92</v>
      </c>
      <c r="Q968" s="4" t="s">
        <v>102</v>
      </c>
      <c r="R968" s="4">
        <v>90049</v>
      </c>
      <c r="S968" s="2">
        <v>42090</v>
      </c>
      <c r="T968" s="2">
        <v>42091</v>
      </c>
      <c r="U968" s="6">
        <v>91.73</v>
      </c>
      <c r="V968" s="4">
        <v>36</v>
      </c>
      <c r="W968" s="4">
        <v>307.64999999999998</v>
      </c>
      <c r="X968" s="4">
        <v>53953</v>
      </c>
      <c r="Y968" s="4">
        <f>DataSheet!$E968-DataSheet!$D968</f>
        <v>8.879999999999999</v>
      </c>
      <c r="Z968" s="1" t="str">
        <f>_xlfn.IFS(Table_1[[#This Row],[Region]]="Central","Chris",Table_1[[#This Row],[Region]]="East","Erin",Table_1[[#This Row],[Region]]="South","Sam",Table_1[[#This Row],[Region]]="West","William")</f>
        <v>William</v>
      </c>
    </row>
    <row r="969" spans="1:26" ht="14.4" x14ac:dyDescent="0.3">
      <c r="A969" s="4">
        <v>1482</v>
      </c>
      <c r="B969" s="3" t="s">
        <v>1440</v>
      </c>
      <c r="C969" s="4" t="s">
        <v>72</v>
      </c>
      <c r="D969" s="4">
        <v>7.0000000000000007E-2</v>
      </c>
      <c r="E969" s="8">
        <v>8.9499999999999993</v>
      </c>
      <c r="F969" s="4">
        <v>2.0099999999999998</v>
      </c>
      <c r="G969" s="1" t="s">
        <v>40</v>
      </c>
      <c r="H969" s="4" t="s">
        <v>96</v>
      </c>
      <c r="I969" s="4" t="s">
        <v>50</v>
      </c>
      <c r="J969" s="1" t="s">
        <v>90</v>
      </c>
      <c r="K969" s="4" t="s">
        <v>52</v>
      </c>
      <c r="L969" s="1" t="s">
        <v>1894</v>
      </c>
      <c r="M969" s="4">
        <v>0.39</v>
      </c>
      <c r="N969" s="1" t="s">
        <v>34</v>
      </c>
      <c r="O969" s="4" t="s">
        <v>54</v>
      </c>
      <c r="P969" s="4" t="s">
        <v>291</v>
      </c>
      <c r="Q969" s="4" t="s">
        <v>996</v>
      </c>
      <c r="R969" s="4">
        <v>48708</v>
      </c>
      <c r="S969" s="2">
        <v>42090</v>
      </c>
      <c r="T969" s="2">
        <v>42091</v>
      </c>
      <c r="U969" s="6">
        <v>53.067900000000002</v>
      </c>
      <c r="V969" s="4">
        <v>9</v>
      </c>
      <c r="W969" s="4">
        <v>76.91</v>
      </c>
      <c r="X969" s="4">
        <v>91362</v>
      </c>
      <c r="Y969" s="4">
        <f>DataSheet!$E969-DataSheet!$D969</f>
        <v>8.879999999999999</v>
      </c>
      <c r="Z969" s="1" t="str">
        <f>_xlfn.IFS(Table_1[[#This Row],[Region]]="Central","Chris",Table_1[[#This Row],[Region]]="East","Erin",Table_1[[#This Row],[Region]]="South","Sam",Table_1[[#This Row],[Region]]="West","William")</f>
        <v>Chris</v>
      </c>
    </row>
    <row r="970" spans="1:26" ht="14.4" x14ac:dyDescent="0.3">
      <c r="A970" s="4">
        <v>3354</v>
      </c>
      <c r="B970" s="3" t="s">
        <v>1895</v>
      </c>
      <c r="C970" s="4" t="s">
        <v>72</v>
      </c>
      <c r="D970" s="4">
        <v>0.04</v>
      </c>
      <c r="E970" s="8">
        <v>3.69</v>
      </c>
      <c r="F970" s="4">
        <v>0.5</v>
      </c>
      <c r="G970" s="1" t="s">
        <v>40</v>
      </c>
      <c r="H970" s="4" t="s">
        <v>96</v>
      </c>
      <c r="I970" s="4" t="s">
        <v>50</v>
      </c>
      <c r="J970" s="1" t="s">
        <v>154</v>
      </c>
      <c r="K970" s="4" t="s">
        <v>75</v>
      </c>
      <c r="L970" s="1" t="s">
        <v>1896</v>
      </c>
      <c r="M970" s="4">
        <v>0.38</v>
      </c>
      <c r="N970" s="1" t="s">
        <v>34</v>
      </c>
      <c r="O970" s="4" t="s">
        <v>61</v>
      </c>
      <c r="P970" s="4" t="s">
        <v>92</v>
      </c>
      <c r="Q970" s="4" t="s">
        <v>1897</v>
      </c>
      <c r="R970" s="4">
        <v>92231</v>
      </c>
      <c r="S970" s="2">
        <v>42090</v>
      </c>
      <c r="T970" s="2">
        <v>42092</v>
      </c>
      <c r="U970" s="6">
        <v>47.527200000000001</v>
      </c>
      <c r="V970" s="4">
        <v>19</v>
      </c>
      <c r="W970" s="4">
        <v>68.88</v>
      </c>
      <c r="X970" s="4">
        <v>88590</v>
      </c>
      <c r="Y970" s="4">
        <f>DataSheet!$E970-DataSheet!$D970</f>
        <v>3.65</v>
      </c>
      <c r="Z970" s="1" t="str">
        <f>_xlfn.IFS(Table_1[[#This Row],[Region]]="Central","Chris",Table_1[[#This Row],[Region]]="East","Erin",Table_1[[#This Row],[Region]]="South","Sam",Table_1[[#This Row],[Region]]="West","William")</f>
        <v>William</v>
      </c>
    </row>
    <row r="971" spans="1:26" ht="14.4" x14ac:dyDescent="0.3">
      <c r="A971" s="4">
        <v>2668</v>
      </c>
      <c r="B971" s="3" t="s">
        <v>1898</v>
      </c>
      <c r="C971" s="4" t="s">
        <v>39</v>
      </c>
      <c r="D971" s="4">
        <v>0.04</v>
      </c>
      <c r="E971" s="8">
        <v>10.4</v>
      </c>
      <c r="F971" s="4">
        <v>5.4</v>
      </c>
      <c r="G971" s="1" t="s">
        <v>40</v>
      </c>
      <c r="H971" s="4" t="s">
        <v>96</v>
      </c>
      <c r="I971" s="4" t="s">
        <v>30</v>
      </c>
      <c r="J971" s="1" t="s">
        <v>128</v>
      </c>
      <c r="K971" s="4" t="s">
        <v>44</v>
      </c>
      <c r="L971" s="1" t="s">
        <v>1899</v>
      </c>
      <c r="M971" s="4">
        <v>0.51</v>
      </c>
      <c r="N971" s="1" t="s">
        <v>34</v>
      </c>
      <c r="O971" s="4" t="s">
        <v>54</v>
      </c>
      <c r="P971" s="4" t="s">
        <v>1073</v>
      </c>
      <c r="Q971" s="4" t="s">
        <v>1900</v>
      </c>
      <c r="R971" s="4">
        <v>57701</v>
      </c>
      <c r="S971" s="2">
        <v>42091</v>
      </c>
      <c r="T971" s="2">
        <v>42092</v>
      </c>
      <c r="U971" s="6">
        <v>29.98</v>
      </c>
      <c r="V971" s="4">
        <v>12</v>
      </c>
      <c r="W971" s="4">
        <v>130.74</v>
      </c>
      <c r="X971" s="4">
        <v>87830</v>
      </c>
      <c r="Y971" s="4">
        <f>DataSheet!$E971-DataSheet!$D971</f>
        <v>10.360000000000001</v>
      </c>
      <c r="Z971" s="1" t="str">
        <f>_xlfn.IFS(Table_1[[#This Row],[Region]]="Central","Chris",Table_1[[#This Row],[Region]]="East","Erin",Table_1[[#This Row],[Region]]="South","Sam",Table_1[[#This Row],[Region]]="West","William")</f>
        <v>Chris</v>
      </c>
    </row>
    <row r="972" spans="1:26" ht="14.4" x14ac:dyDescent="0.3">
      <c r="A972" s="4">
        <v>2668</v>
      </c>
      <c r="B972" s="3" t="s">
        <v>1898</v>
      </c>
      <c r="C972" s="4" t="s">
        <v>39</v>
      </c>
      <c r="D972" s="4">
        <v>0.08</v>
      </c>
      <c r="E972" s="8">
        <v>4.28</v>
      </c>
      <c r="F972" s="4">
        <v>4.79</v>
      </c>
      <c r="G972" s="1" t="s">
        <v>40</v>
      </c>
      <c r="H972" s="4" t="s">
        <v>96</v>
      </c>
      <c r="I972" s="4" t="s">
        <v>50</v>
      </c>
      <c r="J972" s="1" t="s">
        <v>90</v>
      </c>
      <c r="K972" s="4" t="s">
        <v>75</v>
      </c>
      <c r="L972" s="1" t="s">
        <v>1901</v>
      </c>
      <c r="M972" s="4">
        <v>0.4</v>
      </c>
      <c r="N972" s="1" t="s">
        <v>34</v>
      </c>
      <c r="O972" s="4" t="s">
        <v>54</v>
      </c>
      <c r="P972" s="4" t="s">
        <v>1073</v>
      </c>
      <c r="Q972" s="4" t="s">
        <v>1900</v>
      </c>
      <c r="R972" s="4">
        <v>57701</v>
      </c>
      <c r="S972" s="2">
        <v>42091</v>
      </c>
      <c r="T972" s="2">
        <v>42093</v>
      </c>
      <c r="U972" s="6">
        <v>-121.2</v>
      </c>
      <c r="V972" s="4">
        <v>12</v>
      </c>
      <c r="W972" s="4">
        <v>49.87</v>
      </c>
      <c r="X972" s="4">
        <v>87830</v>
      </c>
      <c r="Y972" s="4">
        <f>DataSheet!$E972-DataSheet!$D972</f>
        <v>4.2</v>
      </c>
      <c r="Z972" s="1" t="str">
        <f>_xlfn.IFS(Table_1[[#This Row],[Region]]="Central","Chris",Table_1[[#This Row],[Region]]="East","Erin",Table_1[[#This Row],[Region]]="South","Sam",Table_1[[#This Row],[Region]]="West","William")</f>
        <v>Chris</v>
      </c>
    </row>
    <row r="973" spans="1:26" ht="14.4" x14ac:dyDescent="0.3">
      <c r="A973" s="4">
        <v>2968</v>
      </c>
      <c r="B973" s="3" t="s">
        <v>1321</v>
      </c>
      <c r="C973" s="4" t="s">
        <v>39</v>
      </c>
      <c r="D973" s="4">
        <v>0.06</v>
      </c>
      <c r="E973" s="8">
        <v>363.25</v>
      </c>
      <c r="F973" s="4">
        <v>19.989999999999998</v>
      </c>
      <c r="G973" s="1" t="s">
        <v>40</v>
      </c>
      <c r="H973" s="4" t="s">
        <v>29</v>
      </c>
      <c r="I973" s="4" t="s">
        <v>50</v>
      </c>
      <c r="J973" s="1" t="s">
        <v>97</v>
      </c>
      <c r="K973" s="4" t="s">
        <v>75</v>
      </c>
      <c r="L973" s="1" t="s">
        <v>201</v>
      </c>
      <c r="M973" s="4">
        <v>0.56999999999999995</v>
      </c>
      <c r="N973" s="1" t="s">
        <v>34</v>
      </c>
      <c r="O973" s="4" t="s">
        <v>35</v>
      </c>
      <c r="P973" s="4" t="s">
        <v>125</v>
      </c>
      <c r="Q973" s="4" t="s">
        <v>1323</v>
      </c>
      <c r="R973" s="4">
        <v>33021</v>
      </c>
      <c r="S973" s="2">
        <v>42091</v>
      </c>
      <c r="T973" s="2">
        <v>42093</v>
      </c>
      <c r="U973" s="6">
        <v>36.164099999999998</v>
      </c>
      <c r="V973" s="4">
        <v>1</v>
      </c>
      <c r="W973" s="4">
        <v>344.87</v>
      </c>
      <c r="X973" s="4">
        <v>86086</v>
      </c>
      <c r="Y973" s="4">
        <f>DataSheet!$E973-DataSheet!$D973</f>
        <v>363.19</v>
      </c>
      <c r="Z973" s="1" t="str">
        <f>_xlfn.IFS(Table_1[[#This Row],[Region]]="Central","Chris",Table_1[[#This Row],[Region]]="East","Erin",Table_1[[#This Row],[Region]]="South","Sam",Table_1[[#This Row],[Region]]="West","William")</f>
        <v>Sam</v>
      </c>
    </row>
    <row r="974" spans="1:26" ht="14.4" x14ac:dyDescent="0.3">
      <c r="A974" s="4">
        <v>800</v>
      </c>
      <c r="B974" s="3" t="s">
        <v>1902</v>
      </c>
      <c r="C974" s="4" t="s">
        <v>49</v>
      </c>
      <c r="D974" s="4">
        <v>0.04</v>
      </c>
      <c r="E974" s="8">
        <v>50.98</v>
      </c>
      <c r="F974" s="4">
        <v>6.5</v>
      </c>
      <c r="G974" s="1" t="s">
        <v>40</v>
      </c>
      <c r="H974" s="4" t="s">
        <v>41</v>
      </c>
      <c r="I974" s="4" t="s">
        <v>42</v>
      </c>
      <c r="J974" s="1" t="s">
        <v>43</v>
      </c>
      <c r="K974" s="4" t="s">
        <v>75</v>
      </c>
      <c r="L974" s="1" t="s">
        <v>1868</v>
      </c>
      <c r="M974" s="4">
        <v>0.73</v>
      </c>
      <c r="N974" s="1" t="s">
        <v>34</v>
      </c>
      <c r="O974" s="4" t="s">
        <v>61</v>
      </c>
      <c r="P974" s="4" t="s">
        <v>148</v>
      </c>
      <c r="Q974" s="4" t="s">
        <v>1528</v>
      </c>
      <c r="R974" s="4">
        <v>84067</v>
      </c>
      <c r="S974" s="2">
        <v>42091</v>
      </c>
      <c r="T974" s="2">
        <v>42097</v>
      </c>
      <c r="U974" s="6">
        <v>-13.28</v>
      </c>
      <c r="V974" s="4">
        <v>11</v>
      </c>
      <c r="W974" s="4">
        <v>568.25</v>
      </c>
      <c r="X974" s="4">
        <v>89910</v>
      </c>
      <c r="Y974" s="4">
        <f>DataSheet!$E974-DataSheet!$D974</f>
        <v>50.94</v>
      </c>
      <c r="Z974" s="1" t="str">
        <f>_xlfn.IFS(Table_1[[#This Row],[Region]]="Central","Chris",Table_1[[#This Row],[Region]]="East","Erin",Table_1[[#This Row],[Region]]="South","Sam",Table_1[[#This Row],[Region]]="West","William")</f>
        <v>William</v>
      </c>
    </row>
    <row r="975" spans="1:26" ht="14.4" x14ac:dyDescent="0.3">
      <c r="A975" s="4">
        <v>800</v>
      </c>
      <c r="B975" s="3" t="s">
        <v>1902</v>
      </c>
      <c r="C975" s="4" t="s">
        <v>49</v>
      </c>
      <c r="D975" s="4">
        <v>0.02</v>
      </c>
      <c r="E975" s="8">
        <v>6.48</v>
      </c>
      <c r="F975" s="4">
        <v>5.14</v>
      </c>
      <c r="G975" s="1" t="s">
        <v>40</v>
      </c>
      <c r="H975" s="4" t="s">
        <v>41</v>
      </c>
      <c r="I975" s="4" t="s">
        <v>50</v>
      </c>
      <c r="J975" s="1" t="s">
        <v>90</v>
      </c>
      <c r="K975" s="4" t="s">
        <v>75</v>
      </c>
      <c r="L975" s="1" t="s">
        <v>1747</v>
      </c>
      <c r="M975" s="4">
        <v>0.37</v>
      </c>
      <c r="N975" s="1" t="s">
        <v>34</v>
      </c>
      <c r="O975" s="4" t="s">
        <v>61</v>
      </c>
      <c r="P975" s="4" t="s">
        <v>148</v>
      </c>
      <c r="Q975" s="4" t="s">
        <v>1528</v>
      </c>
      <c r="R975" s="4">
        <v>84067</v>
      </c>
      <c r="S975" s="2">
        <v>42091</v>
      </c>
      <c r="T975" s="2">
        <v>42093</v>
      </c>
      <c r="U975" s="6">
        <v>-48.68</v>
      </c>
      <c r="V975" s="4">
        <v>19</v>
      </c>
      <c r="W975" s="4">
        <v>126.66</v>
      </c>
      <c r="X975" s="4">
        <v>89910</v>
      </c>
      <c r="Y975" s="4">
        <f>DataSheet!$E975-DataSheet!$D975</f>
        <v>6.4600000000000009</v>
      </c>
      <c r="Z975" s="1" t="str">
        <f>_xlfn.IFS(Table_1[[#This Row],[Region]]="Central","Chris",Table_1[[#This Row],[Region]]="East","Erin",Table_1[[#This Row],[Region]]="South","Sam",Table_1[[#This Row],[Region]]="West","William")</f>
        <v>William</v>
      </c>
    </row>
    <row r="976" spans="1:26" ht="14.4" x14ac:dyDescent="0.3">
      <c r="A976" s="4">
        <v>1738</v>
      </c>
      <c r="B976" s="3" t="s">
        <v>1903</v>
      </c>
      <c r="C976" s="4" t="s">
        <v>118</v>
      </c>
      <c r="D976" s="4">
        <v>0.08</v>
      </c>
      <c r="E976" s="8">
        <v>175.99</v>
      </c>
      <c r="F976" s="4">
        <v>4.99</v>
      </c>
      <c r="G976" s="1" t="s">
        <v>40</v>
      </c>
      <c r="H976" s="4" t="s">
        <v>96</v>
      </c>
      <c r="I976" s="4" t="s">
        <v>42</v>
      </c>
      <c r="J976" s="1" t="s">
        <v>137</v>
      </c>
      <c r="K976" s="4" t="s">
        <v>75</v>
      </c>
      <c r="L976" s="1" t="s">
        <v>1251</v>
      </c>
      <c r="M976" s="4">
        <v>0.59</v>
      </c>
      <c r="N976" s="1" t="s">
        <v>34</v>
      </c>
      <c r="O976" s="4" t="s">
        <v>35</v>
      </c>
      <c r="P976" s="4" t="s">
        <v>99</v>
      </c>
      <c r="Q976" s="4" t="s">
        <v>1904</v>
      </c>
      <c r="R976" s="4">
        <v>28052</v>
      </c>
      <c r="S976" s="2">
        <v>42091</v>
      </c>
      <c r="T976" s="2">
        <v>42091</v>
      </c>
      <c r="U976" s="6">
        <v>-16476.838</v>
      </c>
      <c r="V976" s="4">
        <v>10</v>
      </c>
      <c r="W976" s="4">
        <v>1486.34</v>
      </c>
      <c r="X976" s="4">
        <v>85865</v>
      </c>
      <c r="Y976" s="4">
        <f>DataSheet!$E976-DataSheet!$D976</f>
        <v>175.91</v>
      </c>
      <c r="Z976" s="1" t="str">
        <f>_xlfn.IFS(Table_1[[#This Row],[Region]]="Central","Chris",Table_1[[#This Row],[Region]]="East","Erin",Table_1[[#This Row],[Region]]="South","Sam",Table_1[[#This Row],[Region]]="West","William")</f>
        <v>Sam</v>
      </c>
    </row>
    <row r="977" spans="1:26" ht="14.4" x14ac:dyDescent="0.3">
      <c r="A977" s="4">
        <v>2880</v>
      </c>
      <c r="B977" s="3" t="s">
        <v>1905</v>
      </c>
      <c r="C977" s="4" t="s">
        <v>118</v>
      </c>
      <c r="D977" s="4">
        <v>0.05</v>
      </c>
      <c r="E977" s="8">
        <v>6.68</v>
      </c>
      <c r="F977" s="4">
        <v>6.93</v>
      </c>
      <c r="G977" s="1" t="s">
        <v>40</v>
      </c>
      <c r="H977" s="4" t="s">
        <v>29</v>
      </c>
      <c r="I977" s="4" t="s">
        <v>50</v>
      </c>
      <c r="J977" s="1" t="s">
        <v>90</v>
      </c>
      <c r="K977" s="4" t="s">
        <v>75</v>
      </c>
      <c r="L977" s="1" t="s">
        <v>978</v>
      </c>
      <c r="M977" s="4">
        <v>0.37</v>
      </c>
      <c r="N977" s="1" t="s">
        <v>34</v>
      </c>
      <c r="O977" s="4" t="s">
        <v>35</v>
      </c>
      <c r="P977" s="4" t="s">
        <v>125</v>
      </c>
      <c r="Q977" s="4" t="s">
        <v>1906</v>
      </c>
      <c r="R977" s="4">
        <v>33160</v>
      </c>
      <c r="S977" s="2">
        <v>42091</v>
      </c>
      <c r="T977" s="2">
        <v>42092</v>
      </c>
      <c r="U977" s="6">
        <v>-2.3519999999999999</v>
      </c>
      <c r="V977" s="4">
        <v>11</v>
      </c>
      <c r="W977" s="4">
        <v>77.2</v>
      </c>
      <c r="X977" s="4">
        <v>88626</v>
      </c>
      <c r="Y977" s="4">
        <f>DataSheet!$E977-DataSheet!$D977</f>
        <v>6.63</v>
      </c>
      <c r="Z977" s="1" t="str">
        <f>_xlfn.IFS(Table_1[[#This Row],[Region]]="Central","Chris",Table_1[[#This Row],[Region]]="East","Erin",Table_1[[#This Row],[Region]]="South","Sam",Table_1[[#This Row],[Region]]="West","William")</f>
        <v>Sam</v>
      </c>
    </row>
    <row r="978" spans="1:26" ht="14.4" x14ac:dyDescent="0.3">
      <c r="A978" s="4">
        <v>152</v>
      </c>
      <c r="B978" s="3" t="s">
        <v>507</v>
      </c>
      <c r="C978" s="4" t="s">
        <v>39</v>
      </c>
      <c r="D978" s="4">
        <v>0.01</v>
      </c>
      <c r="E978" s="8">
        <v>65.989999999999995</v>
      </c>
      <c r="F978" s="4">
        <v>8.99</v>
      </c>
      <c r="G978" s="1" t="s">
        <v>40</v>
      </c>
      <c r="H978" s="4" t="s">
        <v>41</v>
      </c>
      <c r="I978" s="4" t="s">
        <v>42</v>
      </c>
      <c r="J978" s="1" t="s">
        <v>137</v>
      </c>
      <c r="K978" s="4" t="s">
        <v>75</v>
      </c>
      <c r="L978" s="1" t="s">
        <v>1907</v>
      </c>
      <c r="M978" s="4">
        <v>0.6</v>
      </c>
      <c r="N978" s="1" t="s">
        <v>34</v>
      </c>
      <c r="O978" s="4" t="s">
        <v>35</v>
      </c>
      <c r="P978" s="4" t="s">
        <v>402</v>
      </c>
      <c r="Q978" s="4" t="s">
        <v>509</v>
      </c>
      <c r="R978" s="4">
        <v>37918</v>
      </c>
      <c r="S978" s="2">
        <v>42092</v>
      </c>
      <c r="T978" s="2">
        <v>42095</v>
      </c>
      <c r="U978" s="6">
        <v>97.86</v>
      </c>
      <c r="V978" s="4">
        <v>5</v>
      </c>
      <c r="W978" s="4">
        <v>292.23</v>
      </c>
      <c r="X978" s="4">
        <v>89524</v>
      </c>
      <c r="Y978" s="4">
        <f>DataSheet!$E978-DataSheet!$D978</f>
        <v>65.97999999999999</v>
      </c>
      <c r="Z978" s="1" t="str">
        <f>_xlfn.IFS(Table_1[[#This Row],[Region]]="Central","Chris",Table_1[[#This Row],[Region]]="East","Erin",Table_1[[#This Row],[Region]]="South","Sam",Table_1[[#This Row],[Region]]="West","William")</f>
        <v>Sam</v>
      </c>
    </row>
    <row r="979" spans="1:26" ht="14.4" x14ac:dyDescent="0.3">
      <c r="A979" s="4">
        <v>2338</v>
      </c>
      <c r="B979" s="3" t="s">
        <v>460</v>
      </c>
      <c r="C979" s="4" t="s">
        <v>39</v>
      </c>
      <c r="D979" s="4">
        <v>0.1</v>
      </c>
      <c r="E979" s="8">
        <v>6.75</v>
      </c>
      <c r="F979" s="4">
        <v>2.99</v>
      </c>
      <c r="G979" s="1" t="s">
        <v>40</v>
      </c>
      <c r="H979" s="4" t="s">
        <v>73</v>
      </c>
      <c r="I979" s="4" t="s">
        <v>50</v>
      </c>
      <c r="J979" s="1" t="s">
        <v>74</v>
      </c>
      <c r="K979" s="4" t="s">
        <v>75</v>
      </c>
      <c r="L979" s="1" t="s">
        <v>1908</v>
      </c>
      <c r="M979" s="4">
        <v>0.35</v>
      </c>
      <c r="N979" s="1" t="s">
        <v>34</v>
      </c>
      <c r="O979" s="4" t="s">
        <v>113</v>
      </c>
      <c r="P979" s="4" t="s">
        <v>420</v>
      </c>
      <c r="Q979" s="4" t="s">
        <v>462</v>
      </c>
      <c r="R979" s="4">
        <v>20740</v>
      </c>
      <c r="S979" s="2">
        <v>42092</v>
      </c>
      <c r="T979" s="2">
        <v>42092</v>
      </c>
      <c r="U979" s="6">
        <v>18.147500000000001</v>
      </c>
      <c r="V979" s="4">
        <v>15</v>
      </c>
      <c r="W979" s="4">
        <v>96.13</v>
      </c>
      <c r="X979" s="4">
        <v>91481</v>
      </c>
      <c r="Y979" s="4">
        <f>DataSheet!$E979-DataSheet!$D979</f>
        <v>6.65</v>
      </c>
      <c r="Z979" s="1" t="str">
        <f>_xlfn.IFS(Table_1[[#This Row],[Region]]="Central","Chris",Table_1[[#This Row],[Region]]="East","Erin",Table_1[[#This Row],[Region]]="South","Sam",Table_1[[#This Row],[Region]]="West","William")</f>
        <v>Erin</v>
      </c>
    </row>
    <row r="980" spans="1:26" ht="14.4" x14ac:dyDescent="0.3">
      <c r="A980" s="4">
        <v>2530</v>
      </c>
      <c r="B980" s="3" t="s">
        <v>1909</v>
      </c>
      <c r="C980" s="4" t="s">
        <v>39</v>
      </c>
      <c r="D980" s="4">
        <v>0.04</v>
      </c>
      <c r="E980" s="8">
        <v>40.98</v>
      </c>
      <c r="F980" s="4">
        <v>6.5</v>
      </c>
      <c r="G980" s="1" t="s">
        <v>40</v>
      </c>
      <c r="H980" s="4" t="s">
        <v>29</v>
      </c>
      <c r="I980" s="4" t="s">
        <v>42</v>
      </c>
      <c r="J980" s="1" t="s">
        <v>43</v>
      </c>
      <c r="K980" s="4" t="s">
        <v>75</v>
      </c>
      <c r="L980" s="1" t="s">
        <v>448</v>
      </c>
      <c r="M980" s="4">
        <v>0.74</v>
      </c>
      <c r="N980" s="1" t="s">
        <v>34</v>
      </c>
      <c r="O980" s="4" t="s">
        <v>61</v>
      </c>
      <c r="P980" s="4" t="s">
        <v>92</v>
      </c>
      <c r="Q980" s="4" t="s">
        <v>1910</v>
      </c>
      <c r="R980" s="4">
        <v>92307</v>
      </c>
      <c r="S980" s="2">
        <v>42092</v>
      </c>
      <c r="T980" s="2">
        <v>42093</v>
      </c>
      <c r="U980" s="6">
        <v>-89.5</v>
      </c>
      <c r="V980" s="4">
        <v>7</v>
      </c>
      <c r="W980" s="4">
        <v>277.07</v>
      </c>
      <c r="X980" s="4">
        <v>87451</v>
      </c>
      <c r="Y980" s="4">
        <f>DataSheet!$E980-DataSheet!$D980</f>
        <v>40.94</v>
      </c>
      <c r="Z980" s="1" t="str">
        <f>_xlfn.IFS(Table_1[[#This Row],[Region]]="Central","Chris",Table_1[[#This Row],[Region]]="East","Erin",Table_1[[#This Row],[Region]]="South","Sam",Table_1[[#This Row],[Region]]="West","William")</f>
        <v>William</v>
      </c>
    </row>
    <row r="981" spans="1:26" ht="14.4" x14ac:dyDescent="0.3">
      <c r="A981" s="4">
        <v>2534</v>
      </c>
      <c r="B981" s="3" t="s">
        <v>1911</v>
      </c>
      <c r="C981" s="4" t="s">
        <v>39</v>
      </c>
      <c r="D981" s="4">
        <v>0.05</v>
      </c>
      <c r="E981" s="8">
        <v>35.99</v>
      </c>
      <c r="F981" s="4">
        <v>3.3</v>
      </c>
      <c r="G981" s="1" t="s">
        <v>40</v>
      </c>
      <c r="H981" s="4" t="s">
        <v>29</v>
      </c>
      <c r="I981" s="4" t="s">
        <v>42</v>
      </c>
      <c r="J981" s="1" t="s">
        <v>137</v>
      </c>
      <c r="K981" s="4" t="s">
        <v>44</v>
      </c>
      <c r="L981" s="1" t="s">
        <v>1912</v>
      </c>
      <c r="M981" s="4">
        <v>0.39</v>
      </c>
      <c r="N981" s="1" t="s">
        <v>34</v>
      </c>
      <c r="O981" s="4" t="s">
        <v>113</v>
      </c>
      <c r="P981" s="4" t="s">
        <v>333</v>
      </c>
      <c r="Q981" s="4" t="s">
        <v>889</v>
      </c>
      <c r="R981" s="4">
        <v>4401</v>
      </c>
      <c r="S981" s="2">
        <v>42092</v>
      </c>
      <c r="T981" s="2">
        <v>42094</v>
      </c>
      <c r="U981" s="6">
        <v>103.2723</v>
      </c>
      <c r="V981" s="4">
        <v>5</v>
      </c>
      <c r="W981" s="4">
        <v>149.66999999999999</v>
      </c>
      <c r="X981" s="4">
        <v>87451</v>
      </c>
      <c r="Y981" s="4">
        <f>DataSheet!$E981-DataSheet!$D981</f>
        <v>35.940000000000005</v>
      </c>
      <c r="Z981" s="1" t="str">
        <f>_xlfn.IFS(Table_1[[#This Row],[Region]]="Central","Chris",Table_1[[#This Row],[Region]]="East","Erin",Table_1[[#This Row],[Region]]="South","Sam",Table_1[[#This Row],[Region]]="West","William")</f>
        <v>Erin</v>
      </c>
    </row>
    <row r="982" spans="1:26" ht="14.4" x14ac:dyDescent="0.3">
      <c r="A982" s="4">
        <v>3151</v>
      </c>
      <c r="B982" s="3" t="s">
        <v>955</v>
      </c>
      <c r="C982" s="4" t="s">
        <v>39</v>
      </c>
      <c r="D982" s="4">
        <v>0.01</v>
      </c>
      <c r="E982" s="8">
        <v>99.23</v>
      </c>
      <c r="F982" s="4">
        <v>8.99</v>
      </c>
      <c r="G982" s="1" t="s">
        <v>40</v>
      </c>
      <c r="H982" s="4" t="s">
        <v>96</v>
      </c>
      <c r="I982" s="4" t="s">
        <v>30</v>
      </c>
      <c r="J982" s="1" t="s">
        <v>128</v>
      </c>
      <c r="K982" s="4" t="s">
        <v>44</v>
      </c>
      <c r="L982" s="1" t="s">
        <v>129</v>
      </c>
      <c r="M982" s="4">
        <v>0.35</v>
      </c>
      <c r="N982" s="1" t="s">
        <v>34</v>
      </c>
      <c r="O982" s="4" t="s">
        <v>61</v>
      </c>
      <c r="P982" s="4" t="s">
        <v>92</v>
      </c>
      <c r="Q982" s="4" t="s">
        <v>956</v>
      </c>
      <c r="R982" s="4">
        <v>92277</v>
      </c>
      <c r="S982" s="2">
        <v>42092</v>
      </c>
      <c r="T982" s="2">
        <v>42096</v>
      </c>
      <c r="U982" s="6">
        <v>-87.46</v>
      </c>
      <c r="V982" s="4">
        <v>1</v>
      </c>
      <c r="W982" s="4">
        <v>99.22</v>
      </c>
      <c r="X982" s="4">
        <v>88548</v>
      </c>
      <c r="Y982" s="4">
        <f>DataSheet!$E982-DataSheet!$D982</f>
        <v>99.22</v>
      </c>
      <c r="Z982" s="1" t="str">
        <f>_xlfn.IFS(Table_1[[#This Row],[Region]]="Central","Chris",Table_1[[#This Row],[Region]]="East","Erin",Table_1[[#This Row],[Region]]="South","Sam",Table_1[[#This Row],[Region]]="West","William")</f>
        <v>William</v>
      </c>
    </row>
    <row r="983" spans="1:26" ht="14.4" x14ac:dyDescent="0.3">
      <c r="A983" s="4">
        <v>2430</v>
      </c>
      <c r="B983" s="3" t="s">
        <v>1839</v>
      </c>
      <c r="C983" s="4" t="s">
        <v>49</v>
      </c>
      <c r="D983" s="4">
        <v>0.03</v>
      </c>
      <c r="E983" s="8">
        <v>140.99</v>
      </c>
      <c r="F983" s="4">
        <v>4.2</v>
      </c>
      <c r="G983" s="1" t="s">
        <v>40</v>
      </c>
      <c r="H983" s="4" t="s">
        <v>73</v>
      </c>
      <c r="I983" s="4" t="s">
        <v>42</v>
      </c>
      <c r="J983" s="1" t="s">
        <v>137</v>
      </c>
      <c r="K983" s="4" t="s">
        <v>75</v>
      </c>
      <c r="L983" s="1" t="s">
        <v>1913</v>
      </c>
      <c r="M983" s="4">
        <v>0.59</v>
      </c>
      <c r="N983" s="1" t="s">
        <v>34</v>
      </c>
      <c r="O983" s="4" t="s">
        <v>54</v>
      </c>
      <c r="P983" s="4" t="s">
        <v>189</v>
      </c>
      <c r="Q983" s="4" t="s">
        <v>1840</v>
      </c>
      <c r="R983" s="4">
        <v>76541</v>
      </c>
      <c r="S983" s="2">
        <v>42092</v>
      </c>
      <c r="T983" s="2">
        <v>42100</v>
      </c>
      <c r="U983" s="6">
        <v>-458.74400000000003</v>
      </c>
      <c r="V983" s="4">
        <v>2</v>
      </c>
      <c r="W983" s="4">
        <v>246.44</v>
      </c>
      <c r="X983" s="4">
        <v>91110</v>
      </c>
      <c r="Y983" s="4">
        <f>DataSheet!$E983-DataSheet!$D983</f>
        <v>140.96</v>
      </c>
      <c r="Z983" s="1" t="str">
        <f>_xlfn.IFS(Table_1[[#This Row],[Region]]="Central","Chris",Table_1[[#This Row],[Region]]="East","Erin",Table_1[[#This Row],[Region]]="South","Sam",Table_1[[#This Row],[Region]]="West","William")</f>
        <v>Chris</v>
      </c>
    </row>
    <row r="984" spans="1:26" ht="14.4" x14ac:dyDescent="0.3">
      <c r="A984" s="4">
        <v>1028</v>
      </c>
      <c r="B984" s="3" t="s">
        <v>1914</v>
      </c>
      <c r="C984" s="4" t="s">
        <v>118</v>
      </c>
      <c r="D984" s="4">
        <v>7.0000000000000007E-2</v>
      </c>
      <c r="E984" s="8">
        <v>7.08</v>
      </c>
      <c r="F984" s="4">
        <v>2.35</v>
      </c>
      <c r="G984" s="1" t="s">
        <v>89</v>
      </c>
      <c r="H984" s="4" t="s">
        <v>29</v>
      </c>
      <c r="I984" s="4" t="s">
        <v>50</v>
      </c>
      <c r="J984" s="1" t="s">
        <v>51</v>
      </c>
      <c r="K984" s="4" t="s">
        <v>52</v>
      </c>
      <c r="L984" s="1" t="s">
        <v>1915</v>
      </c>
      <c r="M984" s="4">
        <v>0.47</v>
      </c>
      <c r="N984" s="1" t="s">
        <v>34</v>
      </c>
      <c r="O984" s="4" t="s">
        <v>113</v>
      </c>
      <c r="P984" s="4" t="s">
        <v>114</v>
      </c>
      <c r="Q984" s="4" t="s">
        <v>1916</v>
      </c>
      <c r="R984" s="4">
        <v>11725</v>
      </c>
      <c r="S984" s="2">
        <v>42092</v>
      </c>
      <c r="T984" s="2">
        <v>42093</v>
      </c>
      <c r="U984" s="6">
        <v>30.49</v>
      </c>
      <c r="V984" s="4">
        <v>13</v>
      </c>
      <c r="W984" s="4">
        <v>93.82</v>
      </c>
      <c r="X984" s="4">
        <v>89006</v>
      </c>
      <c r="Y984" s="4">
        <f>DataSheet!$E984-DataSheet!$D984</f>
        <v>7.01</v>
      </c>
      <c r="Z984" s="1" t="str">
        <f>_xlfn.IFS(Table_1[[#This Row],[Region]]="Central","Chris",Table_1[[#This Row],[Region]]="East","Erin",Table_1[[#This Row],[Region]]="South","Sam",Table_1[[#This Row],[Region]]="West","William")</f>
        <v>Erin</v>
      </c>
    </row>
    <row r="985" spans="1:26" ht="14.4" x14ac:dyDescent="0.3">
      <c r="A985" s="4">
        <v>1129</v>
      </c>
      <c r="B985" s="3" t="s">
        <v>788</v>
      </c>
      <c r="C985" s="4" t="s">
        <v>72</v>
      </c>
      <c r="D985" s="4">
        <v>0.05</v>
      </c>
      <c r="E985" s="8">
        <v>5.78</v>
      </c>
      <c r="F985" s="4">
        <v>7.64</v>
      </c>
      <c r="G985" s="1" t="s">
        <v>89</v>
      </c>
      <c r="H985" s="4" t="s">
        <v>96</v>
      </c>
      <c r="I985" s="4" t="s">
        <v>50</v>
      </c>
      <c r="J985" s="1" t="s">
        <v>90</v>
      </c>
      <c r="K985" s="4" t="s">
        <v>75</v>
      </c>
      <c r="L985" s="1" t="s">
        <v>1917</v>
      </c>
      <c r="M985" s="4">
        <v>0.36</v>
      </c>
      <c r="N985" s="1" t="s">
        <v>34</v>
      </c>
      <c r="O985" s="4" t="s">
        <v>113</v>
      </c>
      <c r="P985" s="4" t="s">
        <v>405</v>
      </c>
      <c r="Q985" s="4" t="s">
        <v>790</v>
      </c>
      <c r="R985" s="4">
        <v>2118</v>
      </c>
      <c r="S985" s="2">
        <v>42092</v>
      </c>
      <c r="T985" s="2">
        <v>42094</v>
      </c>
      <c r="U985" s="6">
        <v>-116.05</v>
      </c>
      <c r="V985" s="4">
        <v>29</v>
      </c>
      <c r="W985" s="4">
        <v>177.41</v>
      </c>
      <c r="X985" s="4">
        <v>49125</v>
      </c>
      <c r="Y985" s="4">
        <f>DataSheet!$E985-DataSheet!$D985</f>
        <v>5.73</v>
      </c>
      <c r="Z985" s="1" t="str">
        <f>_xlfn.IFS(Table_1[[#This Row],[Region]]="Central","Chris",Table_1[[#This Row],[Region]]="East","Erin",Table_1[[#This Row],[Region]]="South","Sam",Table_1[[#This Row],[Region]]="West","William")</f>
        <v>Erin</v>
      </c>
    </row>
    <row r="986" spans="1:26" ht="14.4" x14ac:dyDescent="0.3">
      <c r="A986" s="4">
        <v>1237</v>
      </c>
      <c r="B986" s="3" t="s">
        <v>1918</v>
      </c>
      <c r="C986" s="4" t="s">
        <v>72</v>
      </c>
      <c r="D986" s="4">
        <v>0.02</v>
      </c>
      <c r="E986" s="8">
        <v>7.38</v>
      </c>
      <c r="F986" s="4">
        <v>5.21</v>
      </c>
      <c r="G986" s="1" t="s">
        <v>40</v>
      </c>
      <c r="H986" s="4" t="s">
        <v>96</v>
      </c>
      <c r="I986" s="4" t="s">
        <v>30</v>
      </c>
      <c r="J986" s="1" t="s">
        <v>128</v>
      </c>
      <c r="K986" s="4" t="s">
        <v>75</v>
      </c>
      <c r="L986" s="1" t="s">
        <v>1919</v>
      </c>
      <c r="M986" s="4">
        <v>0.56000000000000005</v>
      </c>
      <c r="N986" s="1" t="s">
        <v>34</v>
      </c>
      <c r="O986" s="4" t="s">
        <v>54</v>
      </c>
      <c r="P986" s="4" t="s">
        <v>189</v>
      </c>
      <c r="Q986" s="4" t="s">
        <v>1920</v>
      </c>
      <c r="R986" s="4">
        <v>75007</v>
      </c>
      <c r="S986" s="2">
        <v>42092</v>
      </c>
      <c r="T986" s="2">
        <v>42093</v>
      </c>
      <c r="U986" s="6">
        <v>7.74</v>
      </c>
      <c r="V986" s="4">
        <v>3</v>
      </c>
      <c r="W986" s="4">
        <v>24.52</v>
      </c>
      <c r="X986" s="4">
        <v>86076</v>
      </c>
      <c r="Y986" s="4">
        <f>DataSheet!$E986-DataSheet!$D986</f>
        <v>7.36</v>
      </c>
      <c r="Z986" s="1" t="str">
        <f>_xlfn.IFS(Table_1[[#This Row],[Region]]="Central","Chris",Table_1[[#This Row],[Region]]="East","Erin",Table_1[[#This Row],[Region]]="South","Sam",Table_1[[#This Row],[Region]]="West","William")</f>
        <v>Chris</v>
      </c>
    </row>
    <row r="987" spans="1:26" ht="14.4" x14ac:dyDescent="0.3">
      <c r="A987" s="4">
        <v>3399</v>
      </c>
      <c r="B987" s="3" t="s">
        <v>1921</v>
      </c>
      <c r="C987" s="4" t="s">
        <v>72</v>
      </c>
      <c r="D987" s="4">
        <v>0.08</v>
      </c>
      <c r="E987" s="8">
        <v>11.97</v>
      </c>
      <c r="F987" s="4">
        <v>5.81</v>
      </c>
      <c r="G987" s="1" t="s">
        <v>40</v>
      </c>
      <c r="H987" s="4" t="s">
        <v>29</v>
      </c>
      <c r="I987" s="4" t="s">
        <v>50</v>
      </c>
      <c r="J987" s="1" t="s">
        <v>51</v>
      </c>
      <c r="K987" s="4" t="s">
        <v>44</v>
      </c>
      <c r="L987" s="1" t="s">
        <v>1814</v>
      </c>
      <c r="M987" s="4">
        <v>0.6</v>
      </c>
      <c r="N987" s="1" t="s">
        <v>34</v>
      </c>
      <c r="O987" s="4" t="s">
        <v>54</v>
      </c>
      <c r="P987" s="4" t="s">
        <v>105</v>
      </c>
      <c r="Q987" s="4" t="s">
        <v>1583</v>
      </c>
      <c r="R987" s="4">
        <v>60016</v>
      </c>
      <c r="S987" s="2">
        <v>42092</v>
      </c>
      <c r="T987" s="2">
        <v>42094</v>
      </c>
      <c r="U987" s="6">
        <v>-41.87</v>
      </c>
      <c r="V987" s="4">
        <v>5</v>
      </c>
      <c r="W987" s="4">
        <v>59.98</v>
      </c>
      <c r="X987" s="4">
        <v>87534</v>
      </c>
      <c r="Y987" s="4">
        <f>DataSheet!$E987-DataSheet!$D987</f>
        <v>11.89</v>
      </c>
      <c r="Z987" s="1" t="str">
        <f>_xlfn.IFS(Table_1[[#This Row],[Region]]="Central","Chris",Table_1[[#This Row],[Region]]="East","Erin",Table_1[[#This Row],[Region]]="South","Sam",Table_1[[#This Row],[Region]]="West","William")</f>
        <v>Chris</v>
      </c>
    </row>
    <row r="988" spans="1:26" ht="14.4" x14ac:dyDescent="0.3">
      <c r="A988" s="4">
        <v>2351</v>
      </c>
      <c r="B988" s="3" t="s">
        <v>1922</v>
      </c>
      <c r="C988" s="4" t="s">
        <v>27</v>
      </c>
      <c r="D988" s="4">
        <v>0.08</v>
      </c>
      <c r="E988" s="8">
        <v>6.48</v>
      </c>
      <c r="F988" s="4">
        <v>7.49</v>
      </c>
      <c r="G988" s="1" t="s">
        <v>40</v>
      </c>
      <c r="H988" s="4" t="s">
        <v>96</v>
      </c>
      <c r="I988" s="4" t="s">
        <v>50</v>
      </c>
      <c r="J988" s="1" t="s">
        <v>90</v>
      </c>
      <c r="K988" s="4" t="s">
        <v>75</v>
      </c>
      <c r="L988" s="1" t="s">
        <v>1923</v>
      </c>
      <c r="M988" s="4">
        <v>0.37</v>
      </c>
      <c r="N988" s="1" t="s">
        <v>34</v>
      </c>
      <c r="O988" s="4" t="s">
        <v>113</v>
      </c>
      <c r="P988" s="4" t="s">
        <v>420</v>
      </c>
      <c r="Q988" s="4" t="s">
        <v>1924</v>
      </c>
      <c r="R988" s="4">
        <v>21114</v>
      </c>
      <c r="S988" s="2">
        <v>42093</v>
      </c>
      <c r="T988" s="2">
        <v>42096</v>
      </c>
      <c r="U988" s="6">
        <v>-119.32</v>
      </c>
      <c r="V988" s="4">
        <v>13</v>
      </c>
      <c r="W988" s="4">
        <v>80.86</v>
      </c>
      <c r="X988" s="4">
        <v>86163</v>
      </c>
      <c r="Y988" s="4">
        <f>DataSheet!$E988-DataSheet!$D988</f>
        <v>6.4</v>
      </c>
      <c r="Z988" s="1" t="str">
        <f>_xlfn.IFS(Table_1[[#This Row],[Region]]="Central","Chris",Table_1[[#This Row],[Region]]="East","Erin",Table_1[[#This Row],[Region]]="South","Sam",Table_1[[#This Row],[Region]]="West","William")</f>
        <v>Erin</v>
      </c>
    </row>
    <row r="989" spans="1:26" ht="14.4" x14ac:dyDescent="0.3">
      <c r="A989" s="4">
        <v>3154</v>
      </c>
      <c r="B989" s="3" t="s">
        <v>783</v>
      </c>
      <c r="C989" s="4" t="s">
        <v>27</v>
      </c>
      <c r="D989" s="4">
        <v>0.04</v>
      </c>
      <c r="E989" s="8">
        <v>21.38</v>
      </c>
      <c r="F989" s="4">
        <v>8.99</v>
      </c>
      <c r="G989" s="1" t="s">
        <v>40</v>
      </c>
      <c r="H989" s="4" t="s">
        <v>96</v>
      </c>
      <c r="I989" s="4" t="s">
        <v>50</v>
      </c>
      <c r="J989" s="1" t="s">
        <v>51</v>
      </c>
      <c r="K989" s="4" t="s">
        <v>44</v>
      </c>
      <c r="L989" s="1" t="s">
        <v>1679</v>
      </c>
      <c r="M989" s="4">
        <v>0.59</v>
      </c>
      <c r="N989" s="1" t="s">
        <v>34</v>
      </c>
      <c r="O989" s="4" t="s">
        <v>35</v>
      </c>
      <c r="P989" s="4" t="s">
        <v>125</v>
      </c>
      <c r="Q989" s="4" t="s">
        <v>785</v>
      </c>
      <c r="R989" s="4">
        <v>33710</v>
      </c>
      <c r="S989" s="2">
        <v>42093</v>
      </c>
      <c r="T989" s="2">
        <v>42093</v>
      </c>
      <c r="U989" s="6">
        <v>-51.66</v>
      </c>
      <c r="V989" s="4">
        <v>21</v>
      </c>
      <c r="W989" s="4">
        <v>443.66</v>
      </c>
      <c r="X989" s="4">
        <v>86901</v>
      </c>
      <c r="Y989" s="4">
        <f>DataSheet!$E989-DataSheet!$D989</f>
        <v>21.34</v>
      </c>
      <c r="Z989" s="1" t="str">
        <f>_xlfn.IFS(Table_1[[#This Row],[Region]]="Central","Chris",Table_1[[#This Row],[Region]]="East","Erin",Table_1[[#This Row],[Region]]="South","Sam",Table_1[[#This Row],[Region]]="West","William")</f>
        <v>Sam</v>
      </c>
    </row>
    <row r="990" spans="1:26" ht="14.4" x14ac:dyDescent="0.3">
      <c r="A990" s="4">
        <v>3252</v>
      </c>
      <c r="B990" s="3" t="s">
        <v>1925</v>
      </c>
      <c r="C990" s="4" t="s">
        <v>27</v>
      </c>
      <c r="D990" s="4">
        <v>0.01</v>
      </c>
      <c r="E990" s="8">
        <v>11.34</v>
      </c>
      <c r="F990" s="4">
        <v>5.01</v>
      </c>
      <c r="G990" s="1" t="s">
        <v>40</v>
      </c>
      <c r="H990" s="4" t="s">
        <v>29</v>
      </c>
      <c r="I990" s="4" t="s">
        <v>50</v>
      </c>
      <c r="J990" s="1" t="s">
        <v>90</v>
      </c>
      <c r="K990" s="4" t="s">
        <v>75</v>
      </c>
      <c r="L990" s="1" t="s">
        <v>417</v>
      </c>
      <c r="M990" s="4">
        <v>0.36</v>
      </c>
      <c r="N990" s="1" t="s">
        <v>34</v>
      </c>
      <c r="O990" s="4" t="s">
        <v>113</v>
      </c>
      <c r="P990" s="4" t="s">
        <v>114</v>
      </c>
      <c r="Q990" s="4" t="s">
        <v>1926</v>
      </c>
      <c r="R990" s="4">
        <v>12306</v>
      </c>
      <c r="S990" s="2">
        <v>42093</v>
      </c>
      <c r="T990" s="2">
        <v>42095</v>
      </c>
      <c r="U990" s="6">
        <v>-11.83</v>
      </c>
      <c r="V990" s="4">
        <v>1</v>
      </c>
      <c r="W990" s="4">
        <v>14.52</v>
      </c>
      <c r="X990" s="4">
        <v>87296</v>
      </c>
      <c r="Y990" s="4">
        <f>DataSheet!$E990-DataSheet!$D990</f>
        <v>11.33</v>
      </c>
      <c r="Z990" s="1" t="str">
        <f>_xlfn.IFS(Table_1[[#This Row],[Region]]="Central","Chris",Table_1[[#This Row],[Region]]="East","Erin",Table_1[[#This Row],[Region]]="South","Sam",Table_1[[#This Row],[Region]]="West","William")</f>
        <v>Erin</v>
      </c>
    </row>
    <row r="991" spans="1:26" ht="14.4" x14ac:dyDescent="0.3">
      <c r="A991" s="4">
        <v>84</v>
      </c>
      <c r="B991" s="3" t="s">
        <v>935</v>
      </c>
      <c r="C991" s="4" t="s">
        <v>39</v>
      </c>
      <c r="D991" s="4">
        <v>0.08</v>
      </c>
      <c r="E991" s="8">
        <v>896.99</v>
      </c>
      <c r="F991" s="4">
        <v>19.989999999999998</v>
      </c>
      <c r="G991" s="1" t="s">
        <v>40</v>
      </c>
      <c r="H991" s="4" t="s">
        <v>96</v>
      </c>
      <c r="I991" s="4" t="s">
        <v>50</v>
      </c>
      <c r="J991" s="1" t="s">
        <v>74</v>
      </c>
      <c r="K991" s="4" t="s">
        <v>75</v>
      </c>
      <c r="L991" s="1" t="s">
        <v>325</v>
      </c>
      <c r="M991" s="4">
        <v>0.38</v>
      </c>
      <c r="N991" s="1" t="s">
        <v>34</v>
      </c>
      <c r="O991" s="4" t="s">
        <v>113</v>
      </c>
      <c r="P991" s="4" t="s">
        <v>319</v>
      </c>
      <c r="Q991" s="4" t="s">
        <v>936</v>
      </c>
      <c r="R991" s="4">
        <v>45231</v>
      </c>
      <c r="S991" s="2">
        <v>42093</v>
      </c>
      <c r="T991" s="2">
        <v>42096</v>
      </c>
      <c r="U991" s="6">
        <v>7402.32</v>
      </c>
      <c r="V991" s="4">
        <v>13</v>
      </c>
      <c r="W991" s="4">
        <v>10728</v>
      </c>
      <c r="X991" s="4">
        <v>87366</v>
      </c>
      <c r="Y991" s="4">
        <f>DataSheet!$E991-DataSheet!$D991</f>
        <v>896.91</v>
      </c>
      <c r="Z991" s="1" t="str">
        <f>_xlfn.IFS(Table_1[[#This Row],[Region]]="Central","Chris",Table_1[[#This Row],[Region]]="East","Erin",Table_1[[#This Row],[Region]]="South","Sam",Table_1[[#This Row],[Region]]="West","William")</f>
        <v>Erin</v>
      </c>
    </row>
    <row r="992" spans="1:26" ht="14.4" x14ac:dyDescent="0.3">
      <c r="A992" s="4">
        <v>1527</v>
      </c>
      <c r="B992" s="3" t="s">
        <v>340</v>
      </c>
      <c r="C992" s="4" t="s">
        <v>49</v>
      </c>
      <c r="D992" s="4">
        <v>0.03</v>
      </c>
      <c r="E992" s="8">
        <v>65.989999999999995</v>
      </c>
      <c r="F992" s="4">
        <v>5.26</v>
      </c>
      <c r="G992" s="1" t="s">
        <v>40</v>
      </c>
      <c r="H992" s="4" t="s">
        <v>73</v>
      </c>
      <c r="I992" s="4" t="s">
        <v>42</v>
      </c>
      <c r="J992" s="1" t="s">
        <v>137</v>
      </c>
      <c r="K992" s="4" t="s">
        <v>75</v>
      </c>
      <c r="L992" s="1" t="s">
        <v>1727</v>
      </c>
      <c r="M992" s="4">
        <v>0.56000000000000005</v>
      </c>
      <c r="N992" s="1" t="s">
        <v>34</v>
      </c>
      <c r="O992" s="4" t="s">
        <v>35</v>
      </c>
      <c r="P992" s="4" t="s">
        <v>166</v>
      </c>
      <c r="Q992" s="4" t="s">
        <v>342</v>
      </c>
      <c r="R992" s="4">
        <v>35601</v>
      </c>
      <c r="S992" s="2">
        <v>42093</v>
      </c>
      <c r="T992" s="2">
        <v>42103</v>
      </c>
      <c r="U992" s="6">
        <v>-52.247999999999998</v>
      </c>
      <c r="V992" s="4">
        <v>23</v>
      </c>
      <c r="W992" s="4">
        <v>1316.03</v>
      </c>
      <c r="X992" s="4">
        <v>86814</v>
      </c>
      <c r="Y992" s="4">
        <f>DataSheet!$E992-DataSheet!$D992</f>
        <v>65.959999999999994</v>
      </c>
      <c r="Z992" s="1" t="str">
        <f>_xlfn.IFS(Table_1[[#This Row],[Region]]="Central","Chris",Table_1[[#This Row],[Region]]="East","Erin",Table_1[[#This Row],[Region]]="South","Sam",Table_1[[#This Row],[Region]]="West","William")</f>
        <v>Sam</v>
      </c>
    </row>
    <row r="993" spans="1:26" ht="14.4" x14ac:dyDescent="0.3">
      <c r="A993" s="4">
        <v>3205</v>
      </c>
      <c r="B993" s="3" t="s">
        <v>1927</v>
      </c>
      <c r="C993" s="4" t="s">
        <v>49</v>
      </c>
      <c r="D993" s="4">
        <v>7.0000000000000007E-2</v>
      </c>
      <c r="E993" s="8">
        <v>5.98</v>
      </c>
      <c r="F993" s="4">
        <v>0.96</v>
      </c>
      <c r="G993" s="1" t="s">
        <v>40</v>
      </c>
      <c r="H993" s="4" t="s">
        <v>41</v>
      </c>
      <c r="I993" s="4" t="s">
        <v>50</v>
      </c>
      <c r="J993" s="1" t="s">
        <v>51</v>
      </c>
      <c r="K993" s="4" t="s">
        <v>52</v>
      </c>
      <c r="L993" s="1" t="s">
        <v>1269</v>
      </c>
      <c r="M993" s="4">
        <v>0.6</v>
      </c>
      <c r="N993" s="1" t="s">
        <v>34</v>
      </c>
      <c r="O993" s="4" t="s">
        <v>61</v>
      </c>
      <c r="P993" s="4" t="s">
        <v>492</v>
      </c>
      <c r="Q993" s="4" t="s">
        <v>496</v>
      </c>
      <c r="R993" s="4">
        <v>83440</v>
      </c>
      <c r="S993" s="2">
        <v>42093</v>
      </c>
      <c r="T993" s="2">
        <v>42097</v>
      </c>
      <c r="U993" s="6">
        <v>32.83</v>
      </c>
      <c r="V993" s="4">
        <v>10</v>
      </c>
      <c r="W993" s="4">
        <v>56.4</v>
      </c>
      <c r="X993" s="4">
        <v>87933</v>
      </c>
      <c r="Y993" s="4">
        <f>DataSheet!$E993-DataSheet!$D993</f>
        <v>5.91</v>
      </c>
      <c r="Z993" s="1" t="str">
        <f>_xlfn.IFS(Table_1[[#This Row],[Region]]="Central","Chris",Table_1[[#This Row],[Region]]="East","Erin",Table_1[[#This Row],[Region]]="South","Sam",Table_1[[#This Row],[Region]]="West","William")</f>
        <v>William</v>
      </c>
    </row>
    <row r="994" spans="1:26" ht="14.4" x14ac:dyDescent="0.3">
      <c r="A994" s="4">
        <v>3206</v>
      </c>
      <c r="B994" s="3" t="s">
        <v>1928</v>
      </c>
      <c r="C994" s="4" t="s">
        <v>49</v>
      </c>
      <c r="D994" s="4">
        <v>0.01</v>
      </c>
      <c r="E994" s="8">
        <v>39.979999999999997</v>
      </c>
      <c r="F994" s="4">
        <v>4</v>
      </c>
      <c r="G994" s="1" t="s">
        <v>40</v>
      </c>
      <c r="H994" s="4" t="s">
        <v>41</v>
      </c>
      <c r="I994" s="4" t="s">
        <v>42</v>
      </c>
      <c r="J994" s="1" t="s">
        <v>43</v>
      </c>
      <c r="K994" s="4" t="s">
        <v>75</v>
      </c>
      <c r="L994" s="1" t="s">
        <v>1929</v>
      </c>
      <c r="M994" s="4">
        <v>0.7</v>
      </c>
      <c r="N994" s="1" t="s">
        <v>34</v>
      </c>
      <c r="O994" s="4" t="s">
        <v>61</v>
      </c>
      <c r="P994" s="4" t="s">
        <v>492</v>
      </c>
      <c r="Q994" s="4" t="s">
        <v>1930</v>
      </c>
      <c r="R994" s="4">
        <v>83301</v>
      </c>
      <c r="S994" s="2">
        <v>42093</v>
      </c>
      <c r="T994" s="2">
        <v>42098</v>
      </c>
      <c r="U994" s="6">
        <v>51.59</v>
      </c>
      <c r="V994" s="4">
        <v>6</v>
      </c>
      <c r="W994" s="4">
        <v>257.52</v>
      </c>
      <c r="X994" s="4">
        <v>87933</v>
      </c>
      <c r="Y994" s="4">
        <f>DataSheet!$E994-DataSheet!$D994</f>
        <v>39.97</v>
      </c>
      <c r="Z994" s="1" t="str">
        <f>_xlfn.IFS(Table_1[[#This Row],[Region]]="Central","Chris",Table_1[[#This Row],[Region]]="East","Erin",Table_1[[#This Row],[Region]]="South","Sam",Table_1[[#This Row],[Region]]="West","William")</f>
        <v>William</v>
      </c>
    </row>
    <row r="995" spans="1:26" ht="14.4" x14ac:dyDescent="0.3">
      <c r="A995" s="4">
        <v>193</v>
      </c>
      <c r="B995" s="3" t="s">
        <v>181</v>
      </c>
      <c r="C995" s="4" t="s">
        <v>118</v>
      </c>
      <c r="D995" s="4">
        <v>7.0000000000000007E-2</v>
      </c>
      <c r="E995" s="8">
        <v>6.54</v>
      </c>
      <c r="F995" s="4">
        <v>5.27</v>
      </c>
      <c r="G995" s="1" t="s">
        <v>40</v>
      </c>
      <c r="H995" s="4" t="s">
        <v>96</v>
      </c>
      <c r="I995" s="4" t="s">
        <v>50</v>
      </c>
      <c r="J995" s="1" t="s">
        <v>74</v>
      </c>
      <c r="K995" s="4" t="s">
        <v>75</v>
      </c>
      <c r="L995" s="1" t="s">
        <v>1931</v>
      </c>
      <c r="M995" s="4">
        <v>0.36</v>
      </c>
      <c r="N995" s="1" t="s">
        <v>34</v>
      </c>
      <c r="O995" s="4" t="s">
        <v>61</v>
      </c>
      <c r="P995" s="4" t="s">
        <v>148</v>
      </c>
      <c r="Q995" s="4" t="s">
        <v>183</v>
      </c>
      <c r="R995" s="4">
        <v>84041</v>
      </c>
      <c r="S995" s="2">
        <v>42093</v>
      </c>
      <c r="T995" s="2">
        <v>42095</v>
      </c>
      <c r="U995" s="6">
        <v>-66.044499999999999</v>
      </c>
      <c r="V995" s="4">
        <v>21</v>
      </c>
      <c r="W995" s="4">
        <v>140.30000000000001</v>
      </c>
      <c r="X995" s="4">
        <v>90432</v>
      </c>
      <c r="Y995" s="4">
        <f>DataSheet!$E995-DataSheet!$D995</f>
        <v>6.47</v>
      </c>
      <c r="Z995" s="1" t="str">
        <f>_xlfn.IFS(Table_1[[#This Row],[Region]]="Central","Chris",Table_1[[#This Row],[Region]]="East","Erin",Table_1[[#This Row],[Region]]="South","Sam",Table_1[[#This Row],[Region]]="West","William")</f>
        <v>William</v>
      </c>
    </row>
    <row r="996" spans="1:26" ht="14.4" x14ac:dyDescent="0.3">
      <c r="A996" s="4">
        <v>194</v>
      </c>
      <c r="B996" s="3" t="s">
        <v>395</v>
      </c>
      <c r="C996" s="4" t="s">
        <v>118</v>
      </c>
      <c r="D996" s="4">
        <v>0.09</v>
      </c>
      <c r="E996" s="8">
        <v>3.29</v>
      </c>
      <c r="F996" s="4">
        <v>1.35</v>
      </c>
      <c r="G996" s="1" t="s">
        <v>40</v>
      </c>
      <c r="H996" s="4" t="s">
        <v>96</v>
      </c>
      <c r="I996" s="4" t="s">
        <v>50</v>
      </c>
      <c r="J996" s="1" t="s">
        <v>178</v>
      </c>
      <c r="K996" s="4" t="s">
        <v>52</v>
      </c>
      <c r="L996" s="1" t="s">
        <v>1670</v>
      </c>
      <c r="M996" s="4">
        <v>0.4</v>
      </c>
      <c r="N996" s="1" t="s">
        <v>34</v>
      </c>
      <c r="O996" s="4" t="s">
        <v>61</v>
      </c>
      <c r="P996" s="4" t="s">
        <v>148</v>
      </c>
      <c r="Q996" s="4" t="s">
        <v>397</v>
      </c>
      <c r="R996" s="4">
        <v>84043</v>
      </c>
      <c r="S996" s="2">
        <v>42093</v>
      </c>
      <c r="T996" s="2">
        <v>42095</v>
      </c>
      <c r="U996" s="6">
        <v>15.66</v>
      </c>
      <c r="V996" s="4">
        <v>23</v>
      </c>
      <c r="W996" s="4">
        <v>71.55</v>
      </c>
      <c r="X996" s="4">
        <v>90432</v>
      </c>
      <c r="Y996" s="4">
        <f>DataSheet!$E996-DataSheet!$D996</f>
        <v>3.2</v>
      </c>
      <c r="Z996" s="1" t="str">
        <f>_xlfn.IFS(Table_1[[#This Row],[Region]]="Central","Chris",Table_1[[#This Row],[Region]]="East","Erin",Table_1[[#This Row],[Region]]="South","Sam",Table_1[[#This Row],[Region]]="West","William")</f>
        <v>William</v>
      </c>
    </row>
    <row r="997" spans="1:26" ht="14.4" x14ac:dyDescent="0.3">
      <c r="A997" s="4">
        <v>271</v>
      </c>
      <c r="B997" s="3" t="s">
        <v>1932</v>
      </c>
      <c r="C997" s="4" t="s">
        <v>118</v>
      </c>
      <c r="D997" s="4">
        <v>0.1</v>
      </c>
      <c r="E997" s="8">
        <v>80.97</v>
      </c>
      <c r="F997" s="4">
        <v>30.06</v>
      </c>
      <c r="G997" s="1" t="s">
        <v>28</v>
      </c>
      <c r="H997" s="4" t="s">
        <v>29</v>
      </c>
      <c r="I997" s="4" t="s">
        <v>42</v>
      </c>
      <c r="J997" s="1" t="s">
        <v>58</v>
      </c>
      <c r="K997" s="4" t="s">
        <v>32</v>
      </c>
      <c r="L997" s="1" t="s">
        <v>1154</v>
      </c>
      <c r="M997" s="4">
        <v>0.4</v>
      </c>
      <c r="N997" s="1" t="s">
        <v>34</v>
      </c>
      <c r="O997" s="4" t="s">
        <v>35</v>
      </c>
      <c r="P997" s="4" t="s">
        <v>77</v>
      </c>
      <c r="Q997" s="4" t="s">
        <v>1761</v>
      </c>
      <c r="R997" s="4">
        <v>30297</v>
      </c>
      <c r="S997" s="2">
        <v>42093</v>
      </c>
      <c r="T997" s="2">
        <v>42094</v>
      </c>
      <c r="U997" s="6">
        <v>128.02529999999999</v>
      </c>
      <c r="V997" s="4">
        <v>12</v>
      </c>
      <c r="W997" s="4">
        <v>899.81</v>
      </c>
      <c r="X997" s="4">
        <v>88940</v>
      </c>
      <c r="Y997" s="4">
        <f>DataSheet!$E997-DataSheet!$D997</f>
        <v>80.87</v>
      </c>
      <c r="Z997" s="1" t="str">
        <f>_xlfn.IFS(Table_1[[#This Row],[Region]]="Central","Chris",Table_1[[#This Row],[Region]]="East","Erin",Table_1[[#This Row],[Region]]="South","Sam",Table_1[[#This Row],[Region]]="West","William")</f>
        <v>Sam</v>
      </c>
    </row>
    <row r="998" spans="1:26" ht="14.4" x14ac:dyDescent="0.3">
      <c r="A998" s="4">
        <v>1314</v>
      </c>
      <c r="B998" s="3" t="s">
        <v>225</v>
      </c>
      <c r="C998" s="4" t="s">
        <v>118</v>
      </c>
      <c r="D998" s="4">
        <v>0.04</v>
      </c>
      <c r="E998" s="8">
        <v>5.34</v>
      </c>
      <c r="F998" s="4">
        <v>2.99</v>
      </c>
      <c r="G998" s="1" t="s">
        <v>40</v>
      </c>
      <c r="H998" s="4" t="s">
        <v>73</v>
      </c>
      <c r="I998" s="4" t="s">
        <v>50</v>
      </c>
      <c r="J998" s="1" t="s">
        <v>74</v>
      </c>
      <c r="K998" s="4" t="s">
        <v>75</v>
      </c>
      <c r="L998" s="1" t="s">
        <v>1380</v>
      </c>
      <c r="M998" s="4">
        <v>0.38</v>
      </c>
      <c r="N998" s="1" t="s">
        <v>34</v>
      </c>
      <c r="O998" s="4" t="s">
        <v>61</v>
      </c>
      <c r="P998" s="4" t="s">
        <v>92</v>
      </c>
      <c r="Q998" s="4" t="s">
        <v>102</v>
      </c>
      <c r="R998" s="4">
        <v>90058</v>
      </c>
      <c r="S998" s="2">
        <v>42093</v>
      </c>
      <c r="T998" s="2">
        <v>42095</v>
      </c>
      <c r="U998" s="6">
        <v>3.4510000000000001</v>
      </c>
      <c r="V998" s="4">
        <v>45</v>
      </c>
      <c r="W998" s="4">
        <v>240.6</v>
      </c>
      <c r="X998" s="4">
        <v>22755</v>
      </c>
      <c r="Y998" s="4">
        <f>DataSheet!$E998-DataSheet!$D998</f>
        <v>5.3</v>
      </c>
      <c r="Z998" s="1" t="str">
        <f>_xlfn.IFS(Table_1[[#This Row],[Region]]="Central","Chris",Table_1[[#This Row],[Region]]="East","Erin",Table_1[[#This Row],[Region]]="South","Sam",Table_1[[#This Row],[Region]]="West","William")</f>
        <v>William</v>
      </c>
    </row>
    <row r="999" spans="1:26" ht="14.4" x14ac:dyDescent="0.3">
      <c r="A999" s="4">
        <v>1314</v>
      </c>
      <c r="B999" s="3" t="s">
        <v>225</v>
      </c>
      <c r="C999" s="4" t="s">
        <v>118</v>
      </c>
      <c r="D999" s="4">
        <v>0.06</v>
      </c>
      <c r="E999" s="8">
        <v>55.99</v>
      </c>
      <c r="F999" s="4">
        <v>5</v>
      </c>
      <c r="G999" s="1" t="s">
        <v>40</v>
      </c>
      <c r="H999" s="4" t="s">
        <v>73</v>
      </c>
      <c r="I999" s="4" t="s">
        <v>42</v>
      </c>
      <c r="J999" s="1" t="s">
        <v>137</v>
      </c>
      <c r="K999" s="4" t="s">
        <v>44</v>
      </c>
      <c r="L999" s="1" t="s">
        <v>1933</v>
      </c>
      <c r="M999" s="4">
        <v>0.8</v>
      </c>
      <c r="N999" s="1" t="s">
        <v>34</v>
      </c>
      <c r="O999" s="4" t="s">
        <v>61</v>
      </c>
      <c r="P999" s="4" t="s">
        <v>92</v>
      </c>
      <c r="Q999" s="4" t="s">
        <v>102</v>
      </c>
      <c r="R999" s="4">
        <v>90058</v>
      </c>
      <c r="S999" s="2">
        <v>42093</v>
      </c>
      <c r="T999" s="2">
        <v>42095</v>
      </c>
      <c r="U999" s="6">
        <v>-275.25299999999999</v>
      </c>
      <c r="V999" s="4">
        <v>5</v>
      </c>
      <c r="W999" s="4">
        <v>236.88</v>
      </c>
      <c r="X999" s="4">
        <v>22755</v>
      </c>
      <c r="Y999" s="4">
        <f>DataSheet!$E999-DataSheet!$D999</f>
        <v>55.93</v>
      </c>
      <c r="Z999" s="1" t="str">
        <f>_xlfn.IFS(Table_1[[#This Row],[Region]]="Central","Chris",Table_1[[#This Row],[Region]]="East","Erin",Table_1[[#This Row],[Region]]="South","Sam",Table_1[[#This Row],[Region]]="West","William")</f>
        <v>William</v>
      </c>
    </row>
    <row r="1000" spans="1:26" ht="14.4" x14ac:dyDescent="0.3">
      <c r="A1000" s="4">
        <v>1315</v>
      </c>
      <c r="B1000" s="3" t="s">
        <v>1934</v>
      </c>
      <c r="C1000" s="4" t="s">
        <v>118</v>
      </c>
      <c r="D1000" s="4">
        <v>0</v>
      </c>
      <c r="E1000" s="8">
        <v>4.91</v>
      </c>
      <c r="F1000" s="4">
        <v>5.68</v>
      </c>
      <c r="G1000" s="1" t="s">
        <v>40</v>
      </c>
      <c r="H1000" s="4" t="s">
        <v>73</v>
      </c>
      <c r="I1000" s="4" t="s">
        <v>50</v>
      </c>
      <c r="J1000" s="1" t="s">
        <v>74</v>
      </c>
      <c r="K1000" s="4" t="s">
        <v>75</v>
      </c>
      <c r="L1000" s="1" t="s">
        <v>1935</v>
      </c>
      <c r="M1000" s="4">
        <v>0.36</v>
      </c>
      <c r="N1000" s="1" t="s">
        <v>34</v>
      </c>
      <c r="O1000" s="4" t="s">
        <v>61</v>
      </c>
      <c r="P1000" s="4" t="s">
        <v>62</v>
      </c>
      <c r="Q1000" s="4" t="s">
        <v>1936</v>
      </c>
      <c r="R1000" s="4">
        <v>80906</v>
      </c>
      <c r="S1000" s="2">
        <v>42093</v>
      </c>
      <c r="T1000" s="2">
        <v>42094</v>
      </c>
      <c r="U1000" s="6">
        <v>-95.047499999999999</v>
      </c>
      <c r="V1000" s="4">
        <v>9</v>
      </c>
      <c r="W1000" s="4">
        <v>48.3</v>
      </c>
      <c r="X1000" s="4">
        <v>87602</v>
      </c>
      <c r="Y1000" s="4">
        <f>DataSheet!$E1000-DataSheet!$D1000</f>
        <v>4.91</v>
      </c>
      <c r="Z1000" s="1" t="str">
        <f>_xlfn.IFS(Table_1[[#This Row],[Region]]="Central","Chris",Table_1[[#This Row],[Region]]="East","Erin",Table_1[[#This Row],[Region]]="South","Sam",Table_1[[#This Row],[Region]]="West","William")</f>
        <v>William</v>
      </c>
    </row>
    <row r="1001" spans="1:26" ht="14.4" x14ac:dyDescent="0.3">
      <c r="A1001" s="4">
        <v>1316</v>
      </c>
      <c r="B1001" s="3" t="s">
        <v>228</v>
      </c>
      <c r="C1001" s="4" t="s">
        <v>118</v>
      </c>
      <c r="D1001" s="4">
        <v>0.04</v>
      </c>
      <c r="E1001" s="8">
        <v>5.34</v>
      </c>
      <c r="F1001" s="4">
        <v>2.99</v>
      </c>
      <c r="G1001" s="1" t="s">
        <v>40</v>
      </c>
      <c r="H1001" s="4" t="s">
        <v>73</v>
      </c>
      <c r="I1001" s="4" t="s">
        <v>50</v>
      </c>
      <c r="J1001" s="1" t="s">
        <v>74</v>
      </c>
      <c r="K1001" s="4" t="s">
        <v>75</v>
      </c>
      <c r="L1001" s="1" t="s">
        <v>1380</v>
      </c>
      <c r="M1001" s="4">
        <v>0.38</v>
      </c>
      <c r="N1001" s="1" t="s">
        <v>34</v>
      </c>
      <c r="O1001" s="4" t="s">
        <v>61</v>
      </c>
      <c r="P1001" s="4" t="s">
        <v>62</v>
      </c>
      <c r="Q1001" s="4" t="s">
        <v>229</v>
      </c>
      <c r="R1001" s="4">
        <v>80022</v>
      </c>
      <c r="S1001" s="2">
        <v>42093</v>
      </c>
      <c r="T1001" s="2">
        <v>42095</v>
      </c>
      <c r="U1001" s="6">
        <v>3.4510000000000001</v>
      </c>
      <c r="V1001" s="4">
        <v>11</v>
      </c>
      <c r="W1001" s="4">
        <v>58.81</v>
      </c>
      <c r="X1001" s="4">
        <v>87602</v>
      </c>
      <c r="Y1001" s="4">
        <f>DataSheet!$E1001-DataSheet!$D1001</f>
        <v>5.3</v>
      </c>
      <c r="Z1001" s="1" t="str">
        <f>_xlfn.IFS(Table_1[[#This Row],[Region]]="Central","Chris",Table_1[[#This Row],[Region]]="East","Erin",Table_1[[#This Row],[Region]]="South","Sam",Table_1[[#This Row],[Region]]="West","William")</f>
        <v>William</v>
      </c>
    </row>
    <row r="1002" spans="1:26" ht="14.4" x14ac:dyDescent="0.3">
      <c r="A1002" s="4">
        <v>1316</v>
      </c>
      <c r="B1002" s="3" t="s">
        <v>228</v>
      </c>
      <c r="C1002" s="4" t="s">
        <v>118</v>
      </c>
      <c r="D1002" s="4">
        <v>0.06</v>
      </c>
      <c r="E1002" s="8">
        <v>55.99</v>
      </c>
      <c r="F1002" s="4">
        <v>5</v>
      </c>
      <c r="G1002" s="1" t="s">
        <v>40</v>
      </c>
      <c r="H1002" s="4" t="s">
        <v>73</v>
      </c>
      <c r="I1002" s="4" t="s">
        <v>42</v>
      </c>
      <c r="J1002" s="1" t="s">
        <v>137</v>
      </c>
      <c r="K1002" s="4" t="s">
        <v>44</v>
      </c>
      <c r="L1002" s="1" t="s">
        <v>1933</v>
      </c>
      <c r="M1002" s="4">
        <v>0.8</v>
      </c>
      <c r="N1002" s="1" t="s">
        <v>34</v>
      </c>
      <c r="O1002" s="4" t="s">
        <v>61</v>
      </c>
      <c r="P1002" s="4" t="s">
        <v>62</v>
      </c>
      <c r="Q1002" s="4" t="s">
        <v>229</v>
      </c>
      <c r="R1002" s="4">
        <v>80022</v>
      </c>
      <c r="S1002" s="2">
        <v>42093</v>
      </c>
      <c r="T1002" s="2">
        <v>42095</v>
      </c>
      <c r="U1002" s="6">
        <v>-275.25299999999999</v>
      </c>
      <c r="V1002" s="4">
        <v>1</v>
      </c>
      <c r="W1002" s="4">
        <v>47.38</v>
      </c>
      <c r="X1002" s="4">
        <v>87602</v>
      </c>
      <c r="Y1002" s="4">
        <f>DataSheet!$E1002-DataSheet!$D1002</f>
        <v>55.93</v>
      </c>
      <c r="Z1002" s="1" t="str">
        <f>_xlfn.IFS(Table_1[[#This Row],[Region]]="Central","Chris",Table_1[[#This Row],[Region]]="East","Erin",Table_1[[#This Row],[Region]]="South","Sam",Table_1[[#This Row],[Region]]="West","William")</f>
        <v>William</v>
      </c>
    </row>
    <row r="1003" spans="1:26" ht="14.4" x14ac:dyDescent="0.3">
      <c r="A1003" s="4">
        <v>1840</v>
      </c>
      <c r="B1003" s="3" t="s">
        <v>1937</v>
      </c>
      <c r="C1003" s="4" t="s">
        <v>72</v>
      </c>
      <c r="D1003" s="4">
        <v>7.0000000000000007E-2</v>
      </c>
      <c r="E1003" s="8">
        <v>40.98</v>
      </c>
      <c r="F1003" s="4">
        <v>2.99</v>
      </c>
      <c r="G1003" s="1" t="s">
        <v>40</v>
      </c>
      <c r="H1003" s="4" t="s">
        <v>73</v>
      </c>
      <c r="I1003" s="4" t="s">
        <v>50</v>
      </c>
      <c r="J1003" s="1" t="s">
        <v>74</v>
      </c>
      <c r="K1003" s="4" t="s">
        <v>75</v>
      </c>
      <c r="L1003" s="1" t="s">
        <v>85</v>
      </c>
      <c r="M1003" s="4">
        <v>0.36</v>
      </c>
      <c r="N1003" s="1" t="s">
        <v>34</v>
      </c>
      <c r="O1003" s="4" t="s">
        <v>113</v>
      </c>
      <c r="P1003" s="4" t="s">
        <v>405</v>
      </c>
      <c r="Q1003" s="4" t="s">
        <v>1938</v>
      </c>
      <c r="R1003" s="4">
        <v>1469</v>
      </c>
      <c r="S1003" s="2">
        <v>42093</v>
      </c>
      <c r="T1003" s="2">
        <v>42095</v>
      </c>
      <c r="U1003" s="6">
        <v>369.20519999999999</v>
      </c>
      <c r="V1003" s="4">
        <v>13</v>
      </c>
      <c r="W1003" s="4">
        <v>535.08000000000004</v>
      </c>
      <c r="X1003" s="4">
        <v>86599</v>
      </c>
      <c r="Y1003" s="4">
        <f>DataSheet!$E1003-DataSheet!$D1003</f>
        <v>40.909999999999997</v>
      </c>
      <c r="Z1003" s="1" t="str">
        <f>_xlfn.IFS(Table_1[[#This Row],[Region]]="Central","Chris",Table_1[[#This Row],[Region]]="East","Erin",Table_1[[#This Row],[Region]]="South","Sam",Table_1[[#This Row],[Region]]="West","William")</f>
        <v>Erin</v>
      </c>
    </row>
    <row r="1004" spans="1:26" ht="14.4" x14ac:dyDescent="0.3">
      <c r="A1004" s="4">
        <v>2066</v>
      </c>
      <c r="B1004" s="3" t="s">
        <v>1874</v>
      </c>
      <c r="C1004" s="4" t="s">
        <v>27</v>
      </c>
      <c r="D1004" s="4">
        <v>0.09</v>
      </c>
      <c r="E1004" s="8">
        <v>20.99</v>
      </c>
      <c r="F1004" s="4">
        <v>4.8099999999999996</v>
      </c>
      <c r="G1004" s="1" t="s">
        <v>89</v>
      </c>
      <c r="H1004" s="4" t="s">
        <v>73</v>
      </c>
      <c r="I1004" s="4" t="s">
        <v>42</v>
      </c>
      <c r="J1004" s="1" t="s">
        <v>137</v>
      </c>
      <c r="K1004" s="4" t="s">
        <v>146</v>
      </c>
      <c r="L1004" s="1" t="s">
        <v>1433</v>
      </c>
      <c r="M1004" s="4">
        <v>0.57999999999999996</v>
      </c>
      <c r="N1004" s="1" t="s">
        <v>34</v>
      </c>
      <c r="O1004" s="4" t="s">
        <v>35</v>
      </c>
      <c r="P1004" s="4" t="s">
        <v>99</v>
      </c>
      <c r="Q1004" s="4" t="s">
        <v>1876</v>
      </c>
      <c r="R1004" s="4">
        <v>28079</v>
      </c>
      <c r="S1004" s="2">
        <v>42094</v>
      </c>
      <c r="T1004" s="2">
        <v>42095</v>
      </c>
      <c r="U1004" s="6">
        <v>272.69400000000002</v>
      </c>
      <c r="V1004" s="4">
        <v>2</v>
      </c>
      <c r="W1004" s="4">
        <v>38.979999999999997</v>
      </c>
      <c r="X1004" s="4">
        <v>85834</v>
      </c>
      <c r="Y1004" s="4">
        <f>DataSheet!$E1004-DataSheet!$D1004</f>
        <v>20.9</v>
      </c>
      <c r="Z1004" s="1" t="str">
        <f>_xlfn.IFS(Table_1[[#This Row],[Region]]="Central","Chris",Table_1[[#This Row],[Region]]="East","Erin",Table_1[[#This Row],[Region]]="South","Sam",Table_1[[#This Row],[Region]]="West","William")</f>
        <v>Sam</v>
      </c>
    </row>
    <row r="1005" spans="1:26" ht="14.4" x14ac:dyDescent="0.3">
      <c r="A1005" s="4">
        <v>3177</v>
      </c>
      <c r="B1005" s="3" t="s">
        <v>1644</v>
      </c>
      <c r="C1005" s="4" t="s">
        <v>27</v>
      </c>
      <c r="D1005" s="4">
        <v>0.06</v>
      </c>
      <c r="E1005" s="8">
        <v>1.68</v>
      </c>
      <c r="F1005" s="4">
        <v>1</v>
      </c>
      <c r="G1005" s="1" t="s">
        <v>40</v>
      </c>
      <c r="H1005" s="4" t="s">
        <v>41</v>
      </c>
      <c r="I1005" s="4" t="s">
        <v>50</v>
      </c>
      <c r="J1005" s="1" t="s">
        <v>51</v>
      </c>
      <c r="K1005" s="4" t="s">
        <v>52</v>
      </c>
      <c r="L1005" s="1" t="s">
        <v>422</v>
      </c>
      <c r="M1005" s="4">
        <v>0.35</v>
      </c>
      <c r="N1005" s="1" t="s">
        <v>34</v>
      </c>
      <c r="O1005" s="4" t="s">
        <v>35</v>
      </c>
      <c r="P1005" s="4" t="s">
        <v>125</v>
      </c>
      <c r="Q1005" s="4" t="s">
        <v>1645</v>
      </c>
      <c r="R1005" s="4">
        <v>33458</v>
      </c>
      <c r="S1005" s="2">
        <v>42094</v>
      </c>
      <c r="T1005" s="2">
        <v>42096</v>
      </c>
      <c r="U1005" s="6">
        <v>-1319.5</v>
      </c>
      <c r="V1005" s="4">
        <v>5</v>
      </c>
      <c r="W1005" s="4">
        <v>8.65</v>
      </c>
      <c r="X1005" s="4">
        <v>90819</v>
      </c>
      <c r="Y1005" s="4">
        <f>DataSheet!$E1005-DataSheet!$D1005</f>
        <v>1.6199999999999999</v>
      </c>
      <c r="Z1005" s="1" t="str">
        <f>_xlfn.IFS(Table_1[[#This Row],[Region]]="Central","Chris",Table_1[[#This Row],[Region]]="East","Erin",Table_1[[#This Row],[Region]]="South","Sam",Table_1[[#This Row],[Region]]="West","William")</f>
        <v>Sam</v>
      </c>
    </row>
    <row r="1006" spans="1:26" ht="14.4" x14ac:dyDescent="0.3">
      <c r="A1006" s="4">
        <v>1083</v>
      </c>
      <c r="B1006" s="3" t="s">
        <v>1939</v>
      </c>
      <c r="C1006" s="4" t="s">
        <v>72</v>
      </c>
      <c r="D1006" s="4">
        <v>7.0000000000000007E-2</v>
      </c>
      <c r="E1006" s="8">
        <v>55.99</v>
      </c>
      <c r="F1006" s="4">
        <v>5</v>
      </c>
      <c r="G1006" s="1" t="s">
        <v>89</v>
      </c>
      <c r="H1006" s="4" t="s">
        <v>96</v>
      </c>
      <c r="I1006" s="4" t="s">
        <v>42</v>
      </c>
      <c r="J1006" s="1" t="s">
        <v>137</v>
      </c>
      <c r="K1006" s="4" t="s">
        <v>44</v>
      </c>
      <c r="L1006" s="1" t="s">
        <v>1940</v>
      </c>
      <c r="M1006" s="4">
        <v>0.83</v>
      </c>
      <c r="N1006" s="1" t="s">
        <v>34</v>
      </c>
      <c r="O1006" s="4" t="s">
        <v>54</v>
      </c>
      <c r="P1006" s="4" t="s">
        <v>105</v>
      </c>
      <c r="Q1006" s="4" t="s">
        <v>880</v>
      </c>
      <c r="R1006" s="4">
        <v>62701</v>
      </c>
      <c r="S1006" s="2">
        <v>42094</v>
      </c>
      <c r="T1006" s="2">
        <v>42096</v>
      </c>
      <c r="U1006" s="6">
        <v>-232.99100000000001</v>
      </c>
      <c r="V1006" s="4">
        <v>1</v>
      </c>
      <c r="W1006" s="4">
        <v>54.08</v>
      </c>
      <c r="X1006" s="4">
        <v>88460</v>
      </c>
      <c r="Y1006" s="4">
        <f>DataSheet!$E1006-DataSheet!$D1006</f>
        <v>55.92</v>
      </c>
      <c r="Z1006" s="1" t="str">
        <f>_xlfn.IFS(Table_1[[#This Row],[Region]]="Central","Chris",Table_1[[#This Row],[Region]]="East","Erin",Table_1[[#This Row],[Region]]="South","Sam",Table_1[[#This Row],[Region]]="West","William")</f>
        <v>Chris</v>
      </c>
    </row>
    <row r="1007" spans="1:26" ht="14.4" x14ac:dyDescent="0.3">
      <c r="A1007" s="4">
        <v>3224</v>
      </c>
      <c r="B1007" s="3" t="s">
        <v>1941</v>
      </c>
      <c r="C1007" s="4" t="s">
        <v>27</v>
      </c>
      <c r="D1007" s="4">
        <v>0.06</v>
      </c>
      <c r="E1007" s="8">
        <v>60.98</v>
      </c>
      <c r="F1007" s="4">
        <v>30</v>
      </c>
      <c r="G1007" s="1" t="s">
        <v>28</v>
      </c>
      <c r="H1007" s="4" t="s">
        <v>29</v>
      </c>
      <c r="I1007" s="4" t="s">
        <v>30</v>
      </c>
      <c r="J1007" s="1" t="s">
        <v>111</v>
      </c>
      <c r="K1007" s="4" t="s">
        <v>59</v>
      </c>
      <c r="L1007" s="1" t="s">
        <v>1942</v>
      </c>
      <c r="M1007" s="4">
        <v>0.7</v>
      </c>
      <c r="N1007" s="1" t="s">
        <v>34</v>
      </c>
      <c r="O1007" s="4" t="s">
        <v>35</v>
      </c>
      <c r="P1007" s="4" t="s">
        <v>402</v>
      </c>
      <c r="Q1007" s="4" t="s">
        <v>1943</v>
      </c>
      <c r="R1007" s="4">
        <v>37066</v>
      </c>
      <c r="S1007" s="2">
        <v>42095</v>
      </c>
      <c r="T1007" s="2">
        <v>42096</v>
      </c>
      <c r="U1007" s="6">
        <v>-74.087999999999994</v>
      </c>
      <c r="V1007" s="4">
        <v>2</v>
      </c>
      <c r="W1007" s="4">
        <v>125.9</v>
      </c>
      <c r="X1007" s="4">
        <v>86508</v>
      </c>
      <c r="Y1007" s="4">
        <f>DataSheet!$E1007-DataSheet!$D1007</f>
        <v>60.919999999999995</v>
      </c>
      <c r="Z1007" s="1" t="str">
        <f>_xlfn.IFS(Table_1[[#This Row],[Region]]="Central","Chris",Table_1[[#This Row],[Region]]="East","Erin",Table_1[[#This Row],[Region]]="South","Sam",Table_1[[#This Row],[Region]]="West","William")</f>
        <v>Sam</v>
      </c>
    </row>
    <row r="1008" spans="1:26" ht="14.4" x14ac:dyDescent="0.3">
      <c r="A1008" s="4">
        <v>623</v>
      </c>
      <c r="B1008" s="3" t="s">
        <v>1944</v>
      </c>
      <c r="C1008" s="4" t="s">
        <v>39</v>
      </c>
      <c r="D1008" s="4">
        <v>0.05</v>
      </c>
      <c r="E1008" s="8">
        <v>6.48</v>
      </c>
      <c r="F1008" s="4">
        <v>8.4</v>
      </c>
      <c r="G1008" s="1" t="s">
        <v>40</v>
      </c>
      <c r="H1008" s="4" t="s">
        <v>73</v>
      </c>
      <c r="I1008" s="4" t="s">
        <v>50</v>
      </c>
      <c r="J1008" s="1" t="s">
        <v>90</v>
      </c>
      <c r="K1008" s="4" t="s">
        <v>75</v>
      </c>
      <c r="L1008" s="1" t="s">
        <v>1945</v>
      </c>
      <c r="M1008" s="4">
        <v>0.37</v>
      </c>
      <c r="N1008" s="1" t="s">
        <v>34</v>
      </c>
      <c r="O1008" s="4" t="s">
        <v>113</v>
      </c>
      <c r="P1008" s="4" t="s">
        <v>1358</v>
      </c>
      <c r="Q1008" s="4" t="s">
        <v>1946</v>
      </c>
      <c r="R1008" s="4">
        <v>3101</v>
      </c>
      <c r="S1008" s="2">
        <v>42095</v>
      </c>
      <c r="T1008" s="2">
        <v>42097</v>
      </c>
      <c r="U1008" s="6">
        <v>-226.34639999999999</v>
      </c>
      <c r="V1008" s="4">
        <v>21</v>
      </c>
      <c r="W1008" s="4">
        <v>136.99</v>
      </c>
      <c r="X1008" s="4">
        <v>91433</v>
      </c>
      <c r="Y1008" s="4">
        <f>DataSheet!$E1008-DataSheet!$D1008</f>
        <v>6.4300000000000006</v>
      </c>
      <c r="Z1008" s="1" t="str">
        <f>_xlfn.IFS(Table_1[[#This Row],[Region]]="Central","Chris",Table_1[[#This Row],[Region]]="East","Erin",Table_1[[#This Row],[Region]]="South","Sam",Table_1[[#This Row],[Region]]="West","William")</f>
        <v>Erin</v>
      </c>
    </row>
    <row r="1009" spans="1:26" ht="14.4" x14ac:dyDescent="0.3">
      <c r="A1009" s="4">
        <v>624</v>
      </c>
      <c r="B1009" s="3" t="s">
        <v>1947</v>
      </c>
      <c r="C1009" s="4" t="s">
        <v>39</v>
      </c>
      <c r="D1009" s="4">
        <v>0.05</v>
      </c>
      <c r="E1009" s="8">
        <v>55.99</v>
      </c>
      <c r="F1009" s="4">
        <v>5</v>
      </c>
      <c r="G1009" s="1" t="s">
        <v>40</v>
      </c>
      <c r="H1009" s="4" t="s">
        <v>73</v>
      </c>
      <c r="I1009" s="4" t="s">
        <v>42</v>
      </c>
      <c r="J1009" s="1" t="s">
        <v>137</v>
      </c>
      <c r="K1009" s="4" t="s">
        <v>44</v>
      </c>
      <c r="L1009" s="1" t="s">
        <v>1933</v>
      </c>
      <c r="M1009" s="4">
        <v>0.8</v>
      </c>
      <c r="N1009" s="1" t="s">
        <v>34</v>
      </c>
      <c r="O1009" s="4" t="s">
        <v>113</v>
      </c>
      <c r="P1009" s="4" t="s">
        <v>635</v>
      </c>
      <c r="Q1009" s="4" t="s">
        <v>1948</v>
      </c>
      <c r="R1009" s="4">
        <v>5701</v>
      </c>
      <c r="S1009" s="2">
        <v>42095</v>
      </c>
      <c r="T1009" s="2">
        <v>42095</v>
      </c>
      <c r="U1009" s="6">
        <v>-281.17583999999999</v>
      </c>
      <c r="V1009" s="4">
        <v>2</v>
      </c>
      <c r="W1009" s="4">
        <v>99.36</v>
      </c>
      <c r="X1009" s="4">
        <v>91433</v>
      </c>
      <c r="Y1009" s="4">
        <f>DataSheet!$E1009-DataSheet!$D1009</f>
        <v>55.940000000000005</v>
      </c>
      <c r="Z1009" s="1" t="str">
        <f>_xlfn.IFS(Table_1[[#This Row],[Region]]="Central","Chris",Table_1[[#This Row],[Region]]="East","Erin",Table_1[[#This Row],[Region]]="South","Sam",Table_1[[#This Row],[Region]]="West","William")</f>
        <v>Erin</v>
      </c>
    </row>
    <row r="1010" spans="1:26" ht="14.4" x14ac:dyDescent="0.3">
      <c r="A1010" s="4">
        <v>1849</v>
      </c>
      <c r="B1010" s="3" t="s">
        <v>1949</v>
      </c>
      <c r="C1010" s="4" t="s">
        <v>39</v>
      </c>
      <c r="D1010" s="4">
        <v>0.09</v>
      </c>
      <c r="E1010" s="8">
        <v>35.99</v>
      </c>
      <c r="F1010" s="4">
        <v>1.1000000000000001</v>
      </c>
      <c r="G1010" s="1" t="s">
        <v>40</v>
      </c>
      <c r="H1010" s="4" t="s">
        <v>41</v>
      </c>
      <c r="I1010" s="4" t="s">
        <v>42</v>
      </c>
      <c r="J1010" s="1" t="s">
        <v>137</v>
      </c>
      <c r="K1010" s="4" t="s">
        <v>75</v>
      </c>
      <c r="L1010" s="1" t="s">
        <v>276</v>
      </c>
      <c r="M1010" s="4">
        <v>0.55000000000000004</v>
      </c>
      <c r="N1010" s="1" t="s">
        <v>34</v>
      </c>
      <c r="O1010" s="4" t="s">
        <v>35</v>
      </c>
      <c r="P1010" s="4" t="s">
        <v>166</v>
      </c>
      <c r="Q1010" s="4" t="s">
        <v>1950</v>
      </c>
      <c r="R1010" s="4">
        <v>36330</v>
      </c>
      <c r="S1010" s="2">
        <v>42095</v>
      </c>
      <c r="T1010" s="2">
        <v>42097</v>
      </c>
      <c r="U1010" s="6">
        <v>19.350000000000001</v>
      </c>
      <c r="V1010" s="4">
        <v>8</v>
      </c>
      <c r="W1010" s="4">
        <v>222.71</v>
      </c>
      <c r="X1010" s="4">
        <v>89697</v>
      </c>
      <c r="Y1010" s="4">
        <f>DataSheet!$E1010-DataSheet!$D1010</f>
        <v>35.9</v>
      </c>
      <c r="Z1010" s="1" t="str">
        <f>_xlfn.IFS(Table_1[[#This Row],[Region]]="Central","Chris",Table_1[[#This Row],[Region]]="East","Erin",Table_1[[#This Row],[Region]]="South","Sam",Table_1[[#This Row],[Region]]="West","William")</f>
        <v>Sam</v>
      </c>
    </row>
    <row r="1011" spans="1:26" ht="14.4" x14ac:dyDescent="0.3">
      <c r="A1011" s="4">
        <v>1849</v>
      </c>
      <c r="B1011" s="3" t="s">
        <v>1949</v>
      </c>
      <c r="C1011" s="4" t="s">
        <v>39</v>
      </c>
      <c r="D1011" s="4">
        <v>0.01</v>
      </c>
      <c r="E1011" s="8">
        <v>125.99</v>
      </c>
      <c r="F1011" s="4">
        <v>2.5</v>
      </c>
      <c r="G1011" s="1" t="s">
        <v>40</v>
      </c>
      <c r="H1011" s="4" t="s">
        <v>41</v>
      </c>
      <c r="I1011" s="4" t="s">
        <v>42</v>
      </c>
      <c r="J1011" s="1" t="s">
        <v>137</v>
      </c>
      <c r="K1011" s="4" t="s">
        <v>75</v>
      </c>
      <c r="L1011" s="1" t="s">
        <v>950</v>
      </c>
      <c r="M1011" s="4">
        <v>0.6</v>
      </c>
      <c r="N1011" s="1" t="s">
        <v>34</v>
      </c>
      <c r="O1011" s="4" t="s">
        <v>35</v>
      </c>
      <c r="P1011" s="4" t="s">
        <v>166</v>
      </c>
      <c r="Q1011" s="4" t="s">
        <v>1950</v>
      </c>
      <c r="R1011" s="4">
        <v>36330</v>
      </c>
      <c r="S1011" s="2">
        <v>42095</v>
      </c>
      <c r="T1011" s="2">
        <v>42096</v>
      </c>
      <c r="U1011" s="6">
        <v>-967.83399999999995</v>
      </c>
      <c r="V1011" s="4">
        <v>2</v>
      </c>
      <c r="W1011" s="4">
        <v>220.52</v>
      </c>
      <c r="X1011" s="4">
        <v>89697</v>
      </c>
      <c r="Y1011" s="4">
        <f>DataSheet!$E1011-DataSheet!$D1011</f>
        <v>125.97999999999999</v>
      </c>
      <c r="Z1011" s="1" t="str">
        <f>_xlfn.IFS(Table_1[[#This Row],[Region]]="Central","Chris",Table_1[[#This Row],[Region]]="East","Erin",Table_1[[#This Row],[Region]]="South","Sam",Table_1[[#This Row],[Region]]="West","William")</f>
        <v>Sam</v>
      </c>
    </row>
    <row r="1012" spans="1:26" ht="14.4" x14ac:dyDescent="0.3">
      <c r="A1012" s="4">
        <v>3246</v>
      </c>
      <c r="B1012" s="3" t="s">
        <v>1951</v>
      </c>
      <c r="C1012" s="4" t="s">
        <v>49</v>
      </c>
      <c r="D1012" s="4">
        <v>0.06</v>
      </c>
      <c r="E1012" s="8">
        <v>5.18</v>
      </c>
      <c r="F1012" s="4">
        <v>2.04</v>
      </c>
      <c r="G1012" s="1" t="s">
        <v>40</v>
      </c>
      <c r="H1012" s="4" t="s">
        <v>29</v>
      </c>
      <c r="I1012" s="4" t="s">
        <v>50</v>
      </c>
      <c r="J1012" s="1" t="s">
        <v>90</v>
      </c>
      <c r="K1012" s="4" t="s">
        <v>52</v>
      </c>
      <c r="L1012" s="1" t="s">
        <v>835</v>
      </c>
      <c r="M1012" s="4">
        <v>0.36</v>
      </c>
      <c r="N1012" s="1" t="s">
        <v>34</v>
      </c>
      <c r="O1012" s="4" t="s">
        <v>113</v>
      </c>
      <c r="P1012" s="4" t="s">
        <v>1358</v>
      </c>
      <c r="Q1012" s="4" t="s">
        <v>1952</v>
      </c>
      <c r="R1012" s="4">
        <v>3051</v>
      </c>
      <c r="S1012" s="2">
        <v>42095</v>
      </c>
      <c r="T1012" s="2">
        <v>42095</v>
      </c>
      <c r="U1012" s="6">
        <v>1.9503999999999999</v>
      </c>
      <c r="V1012" s="4">
        <v>4</v>
      </c>
      <c r="W1012" s="4">
        <v>21.86</v>
      </c>
      <c r="X1012" s="4">
        <v>88330</v>
      </c>
      <c r="Y1012" s="4">
        <f>DataSheet!$E1012-DataSheet!$D1012</f>
        <v>5.12</v>
      </c>
      <c r="Z1012" s="1" t="str">
        <f>_xlfn.IFS(Table_1[[#This Row],[Region]]="Central","Chris",Table_1[[#This Row],[Region]]="East","Erin",Table_1[[#This Row],[Region]]="South","Sam",Table_1[[#This Row],[Region]]="West","William")</f>
        <v>Erin</v>
      </c>
    </row>
    <row r="1013" spans="1:26" ht="14.4" x14ac:dyDescent="0.3">
      <c r="A1013" s="4">
        <v>568</v>
      </c>
      <c r="B1013" s="3" t="s">
        <v>1484</v>
      </c>
      <c r="C1013" s="4" t="s">
        <v>118</v>
      </c>
      <c r="D1013" s="4">
        <v>0.08</v>
      </c>
      <c r="E1013" s="8">
        <v>67.28</v>
      </c>
      <c r="F1013" s="4">
        <v>19.989999999999998</v>
      </c>
      <c r="G1013" s="1" t="s">
        <v>89</v>
      </c>
      <c r="H1013" s="4" t="s">
        <v>41</v>
      </c>
      <c r="I1013" s="4" t="s">
        <v>50</v>
      </c>
      <c r="J1013" s="1" t="s">
        <v>74</v>
      </c>
      <c r="K1013" s="4" t="s">
        <v>75</v>
      </c>
      <c r="L1013" s="1" t="s">
        <v>1953</v>
      </c>
      <c r="M1013" s="4">
        <v>0.4</v>
      </c>
      <c r="N1013" s="1" t="s">
        <v>34</v>
      </c>
      <c r="O1013" s="4" t="s">
        <v>35</v>
      </c>
      <c r="P1013" s="4" t="s">
        <v>36</v>
      </c>
      <c r="Q1013" s="4" t="s">
        <v>1485</v>
      </c>
      <c r="R1013" s="4">
        <v>39701</v>
      </c>
      <c r="S1013" s="2">
        <v>42095</v>
      </c>
      <c r="T1013" s="2">
        <v>42097</v>
      </c>
      <c r="U1013" s="6">
        <v>224.85059999999999</v>
      </c>
      <c r="V1013" s="4">
        <v>16</v>
      </c>
      <c r="W1013" s="4">
        <v>1066.54</v>
      </c>
      <c r="X1013" s="4">
        <v>88882</v>
      </c>
      <c r="Y1013" s="4">
        <f>DataSheet!$E1013-DataSheet!$D1013</f>
        <v>67.2</v>
      </c>
      <c r="Z1013" s="1" t="str">
        <f>_xlfn.IFS(Table_1[[#This Row],[Region]]="Central","Chris",Table_1[[#This Row],[Region]]="East","Erin",Table_1[[#This Row],[Region]]="South","Sam",Table_1[[#This Row],[Region]]="West","William")</f>
        <v>Sam</v>
      </c>
    </row>
    <row r="1014" spans="1:26" ht="14.4" x14ac:dyDescent="0.3">
      <c r="A1014" s="4">
        <v>3306</v>
      </c>
      <c r="B1014" s="3" t="s">
        <v>1954</v>
      </c>
      <c r="C1014" s="4" t="s">
        <v>118</v>
      </c>
      <c r="D1014" s="4">
        <v>0.06</v>
      </c>
      <c r="E1014" s="8">
        <v>11.33</v>
      </c>
      <c r="F1014" s="4">
        <v>6.12</v>
      </c>
      <c r="G1014" s="1" t="s">
        <v>40</v>
      </c>
      <c r="H1014" s="4" t="s">
        <v>29</v>
      </c>
      <c r="I1014" s="4" t="s">
        <v>50</v>
      </c>
      <c r="J1014" s="1" t="s">
        <v>97</v>
      </c>
      <c r="K1014" s="4" t="s">
        <v>146</v>
      </c>
      <c r="L1014" s="1" t="s">
        <v>1955</v>
      </c>
      <c r="M1014" s="4">
        <v>0.42</v>
      </c>
      <c r="N1014" s="1" t="s">
        <v>34</v>
      </c>
      <c r="O1014" s="4" t="s">
        <v>113</v>
      </c>
      <c r="P1014" s="4" t="s">
        <v>250</v>
      </c>
      <c r="Q1014" s="4" t="s">
        <v>1956</v>
      </c>
      <c r="R1014" s="4">
        <v>6320</v>
      </c>
      <c r="S1014" s="2">
        <v>42095</v>
      </c>
      <c r="T1014" s="2">
        <v>42097</v>
      </c>
      <c r="U1014" s="6">
        <v>-15.92</v>
      </c>
      <c r="V1014" s="4">
        <v>1</v>
      </c>
      <c r="W1014" s="4">
        <v>17.62</v>
      </c>
      <c r="X1014" s="4">
        <v>90461</v>
      </c>
      <c r="Y1014" s="4">
        <f>DataSheet!$E1014-DataSheet!$D1014</f>
        <v>11.27</v>
      </c>
      <c r="Z1014" s="1" t="str">
        <f>_xlfn.IFS(Table_1[[#This Row],[Region]]="Central","Chris",Table_1[[#This Row],[Region]]="East","Erin",Table_1[[#This Row],[Region]]="South","Sam",Table_1[[#This Row],[Region]]="West","William")</f>
        <v>Erin</v>
      </c>
    </row>
    <row r="1015" spans="1:26" ht="14.4" x14ac:dyDescent="0.3">
      <c r="A1015" s="4">
        <v>2859</v>
      </c>
      <c r="B1015" s="3" t="s">
        <v>1957</v>
      </c>
      <c r="C1015" s="4" t="s">
        <v>72</v>
      </c>
      <c r="D1015" s="4">
        <v>0.03</v>
      </c>
      <c r="E1015" s="8">
        <v>142.86000000000001</v>
      </c>
      <c r="F1015" s="4">
        <v>19.989999999999998</v>
      </c>
      <c r="G1015" s="1" t="s">
        <v>40</v>
      </c>
      <c r="H1015" s="4" t="s">
        <v>96</v>
      </c>
      <c r="I1015" s="4" t="s">
        <v>50</v>
      </c>
      <c r="J1015" s="1" t="s">
        <v>80</v>
      </c>
      <c r="K1015" s="4" t="s">
        <v>75</v>
      </c>
      <c r="L1015" s="1" t="s">
        <v>1958</v>
      </c>
      <c r="M1015" s="4">
        <v>0.56000000000000005</v>
      </c>
      <c r="N1015" s="1" t="s">
        <v>34</v>
      </c>
      <c r="O1015" s="4" t="s">
        <v>35</v>
      </c>
      <c r="P1015" s="4" t="s">
        <v>125</v>
      </c>
      <c r="Q1015" s="4" t="s">
        <v>1959</v>
      </c>
      <c r="R1015" s="4">
        <v>32601</v>
      </c>
      <c r="S1015" s="2">
        <v>42095</v>
      </c>
      <c r="T1015" s="2">
        <v>42097</v>
      </c>
      <c r="U1015" s="6">
        <v>-8.3880999999999997</v>
      </c>
      <c r="V1015" s="4">
        <v>23</v>
      </c>
      <c r="W1015" s="4">
        <v>3292.02</v>
      </c>
      <c r="X1015" s="4">
        <v>88281</v>
      </c>
      <c r="Y1015" s="4">
        <f>DataSheet!$E1015-DataSheet!$D1015</f>
        <v>142.83000000000001</v>
      </c>
      <c r="Z1015" s="1" t="str">
        <f>_xlfn.IFS(Table_1[[#This Row],[Region]]="Central","Chris",Table_1[[#This Row],[Region]]="East","Erin",Table_1[[#This Row],[Region]]="South","Sam",Table_1[[#This Row],[Region]]="West","William")</f>
        <v>Sam</v>
      </c>
    </row>
    <row r="1016" spans="1:26" ht="14.4" x14ac:dyDescent="0.3">
      <c r="A1016" s="4">
        <v>197</v>
      </c>
      <c r="B1016" s="3" t="s">
        <v>1960</v>
      </c>
      <c r="C1016" s="4" t="s">
        <v>27</v>
      </c>
      <c r="D1016" s="4">
        <v>0</v>
      </c>
      <c r="E1016" s="8">
        <v>161.55000000000001</v>
      </c>
      <c r="F1016" s="4">
        <v>19.989999999999998</v>
      </c>
      <c r="G1016" s="1" t="s">
        <v>40</v>
      </c>
      <c r="H1016" s="4" t="s">
        <v>29</v>
      </c>
      <c r="I1016" s="4" t="s">
        <v>50</v>
      </c>
      <c r="J1016" s="1" t="s">
        <v>80</v>
      </c>
      <c r="K1016" s="4" t="s">
        <v>75</v>
      </c>
      <c r="L1016" s="1" t="s">
        <v>81</v>
      </c>
      <c r="M1016" s="4">
        <v>0.66</v>
      </c>
      <c r="N1016" s="1" t="s">
        <v>34</v>
      </c>
      <c r="O1016" s="4" t="s">
        <v>54</v>
      </c>
      <c r="P1016" s="4" t="s">
        <v>539</v>
      </c>
      <c r="Q1016" s="4" t="s">
        <v>1961</v>
      </c>
      <c r="R1016" s="4">
        <v>66212</v>
      </c>
      <c r="S1016" s="2">
        <v>42096</v>
      </c>
      <c r="T1016" s="2">
        <v>42098</v>
      </c>
      <c r="U1016" s="6">
        <v>1167.1579999999999</v>
      </c>
      <c r="V1016" s="4">
        <v>19</v>
      </c>
      <c r="W1016" s="4">
        <v>3108.98</v>
      </c>
      <c r="X1016" s="4">
        <v>88921</v>
      </c>
      <c r="Y1016" s="4">
        <f>DataSheet!$E1016-DataSheet!$D1016</f>
        <v>161.55000000000001</v>
      </c>
      <c r="Z1016" s="1" t="str">
        <f>_xlfn.IFS(Table_1[[#This Row],[Region]]="Central","Chris",Table_1[[#This Row],[Region]]="East","Erin",Table_1[[#This Row],[Region]]="South","Sam",Table_1[[#This Row],[Region]]="West","William")</f>
        <v>Chris</v>
      </c>
    </row>
    <row r="1017" spans="1:26" ht="14.4" x14ac:dyDescent="0.3">
      <c r="A1017" s="4">
        <v>198</v>
      </c>
      <c r="B1017" s="3" t="s">
        <v>1962</v>
      </c>
      <c r="C1017" s="4" t="s">
        <v>27</v>
      </c>
      <c r="D1017" s="4">
        <v>0</v>
      </c>
      <c r="E1017" s="8">
        <v>161.55000000000001</v>
      </c>
      <c r="F1017" s="4">
        <v>19.989999999999998</v>
      </c>
      <c r="G1017" s="1" t="s">
        <v>40</v>
      </c>
      <c r="H1017" s="4" t="s">
        <v>29</v>
      </c>
      <c r="I1017" s="4" t="s">
        <v>50</v>
      </c>
      <c r="J1017" s="1" t="s">
        <v>80</v>
      </c>
      <c r="K1017" s="4" t="s">
        <v>75</v>
      </c>
      <c r="L1017" s="1" t="s">
        <v>81</v>
      </c>
      <c r="M1017" s="4">
        <v>0.66</v>
      </c>
      <c r="N1017" s="1" t="s">
        <v>34</v>
      </c>
      <c r="O1017" s="4" t="s">
        <v>54</v>
      </c>
      <c r="P1017" s="4" t="s">
        <v>291</v>
      </c>
      <c r="Q1017" s="4" t="s">
        <v>1165</v>
      </c>
      <c r="R1017" s="4">
        <v>48138</v>
      </c>
      <c r="S1017" s="2">
        <v>42096</v>
      </c>
      <c r="T1017" s="2">
        <v>42098</v>
      </c>
      <c r="U1017" s="6">
        <v>1014.92</v>
      </c>
      <c r="V1017" s="4">
        <v>77</v>
      </c>
      <c r="W1017" s="4">
        <v>12599.55</v>
      </c>
      <c r="X1017" s="4">
        <v>51072</v>
      </c>
      <c r="Y1017" s="4">
        <f>DataSheet!$E1017-DataSheet!$D1017</f>
        <v>161.55000000000001</v>
      </c>
      <c r="Z1017" s="1" t="str">
        <f>_xlfn.IFS(Table_1[[#This Row],[Region]]="Central","Chris",Table_1[[#This Row],[Region]]="East","Erin",Table_1[[#This Row],[Region]]="South","Sam",Table_1[[#This Row],[Region]]="West","William")</f>
        <v>Chris</v>
      </c>
    </row>
    <row r="1018" spans="1:26" ht="14.4" x14ac:dyDescent="0.3">
      <c r="A1018" s="4">
        <v>2667</v>
      </c>
      <c r="B1018" s="3" t="s">
        <v>1963</v>
      </c>
      <c r="C1018" s="4" t="s">
        <v>39</v>
      </c>
      <c r="D1018" s="4">
        <v>0.04</v>
      </c>
      <c r="E1018" s="8">
        <v>90.24</v>
      </c>
      <c r="F1018" s="4">
        <v>0.99</v>
      </c>
      <c r="G1018" s="1" t="s">
        <v>40</v>
      </c>
      <c r="H1018" s="4" t="s">
        <v>73</v>
      </c>
      <c r="I1018" s="4" t="s">
        <v>50</v>
      </c>
      <c r="J1018" s="1" t="s">
        <v>97</v>
      </c>
      <c r="K1018" s="4" t="s">
        <v>75</v>
      </c>
      <c r="L1018" s="1" t="s">
        <v>1964</v>
      </c>
      <c r="M1018" s="4">
        <v>0.56000000000000005</v>
      </c>
      <c r="N1018" s="1" t="s">
        <v>34</v>
      </c>
      <c r="O1018" s="4" t="s">
        <v>113</v>
      </c>
      <c r="P1018" s="4" t="s">
        <v>319</v>
      </c>
      <c r="Q1018" s="4" t="s">
        <v>1965</v>
      </c>
      <c r="R1018" s="4">
        <v>44107</v>
      </c>
      <c r="S1018" s="2">
        <v>42096</v>
      </c>
      <c r="T1018" s="2">
        <v>42098</v>
      </c>
      <c r="U1018" s="6">
        <v>246.2748</v>
      </c>
      <c r="V1018" s="4">
        <v>4</v>
      </c>
      <c r="W1018" s="4">
        <v>356.92</v>
      </c>
      <c r="X1018" s="4">
        <v>87831</v>
      </c>
      <c r="Y1018" s="4">
        <f>DataSheet!$E1018-DataSheet!$D1018</f>
        <v>90.199999999999989</v>
      </c>
      <c r="Z1018" s="1" t="str">
        <f>_xlfn.IFS(Table_1[[#This Row],[Region]]="Central","Chris",Table_1[[#This Row],[Region]]="East","Erin",Table_1[[#This Row],[Region]]="South","Sam",Table_1[[#This Row],[Region]]="West","William")</f>
        <v>Erin</v>
      </c>
    </row>
    <row r="1019" spans="1:26" ht="14.4" x14ac:dyDescent="0.3">
      <c r="A1019" s="4">
        <v>2667</v>
      </c>
      <c r="B1019" s="3" t="s">
        <v>1963</v>
      </c>
      <c r="C1019" s="4" t="s">
        <v>39</v>
      </c>
      <c r="D1019" s="4">
        <v>0.09</v>
      </c>
      <c r="E1019" s="8">
        <v>47.9</v>
      </c>
      <c r="F1019" s="4">
        <v>5.86</v>
      </c>
      <c r="G1019" s="1" t="s">
        <v>89</v>
      </c>
      <c r="H1019" s="4" t="s">
        <v>73</v>
      </c>
      <c r="I1019" s="4" t="s">
        <v>50</v>
      </c>
      <c r="J1019" s="1" t="s">
        <v>90</v>
      </c>
      <c r="K1019" s="4" t="s">
        <v>75</v>
      </c>
      <c r="L1019" s="1" t="s">
        <v>1311</v>
      </c>
      <c r="M1019" s="4">
        <v>0.37</v>
      </c>
      <c r="N1019" s="1" t="s">
        <v>34</v>
      </c>
      <c r="O1019" s="4" t="s">
        <v>113</v>
      </c>
      <c r="P1019" s="4" t="s">
        <v>319</v>
      </c>
      <c r="Q1019" s="4" t="s">
        <v>1965</v>
      </c>
      <c r="R1019" s="4">
        <v>44107</v>
      </c>
      <c r="S1019" s="2">
        <v>42096</v>
      </c>
      <c r="T1019" s="2">
        <v>42098</v>
      </c>
      <c r="U1019" s="6">
        <v>93.950400000000002</v>
      </c>
      <c r="V1019" s="4">
        <v>3</v>
      </c>
      <c r="W1019" s="4">
        <v>136.16</v>
      </c>
      <c r="X1019" s="4">
        <v>87831</v>
      </c>
      <c r="Y1019" s="4">
        <f>DataSheet!$E1019-DataSheet!$D1019</f>
        <v>47.809999999999995</v>
      </c>
      <c r="Z1019" s="1" t="str">
        <f>_xlfn.IFS(Table_1[[#This Row],[Region]]="Central","Chris",Table_1[[#This Row],[Region]]="East","Erin",Table_1[[#This Row],[Region]]="South","Sam",Table_1[[#This Row],[Region]]="West","William")</f>
        <v>Erin</v>
      </c>
    </row>
    <row r="1020" spans="1:26" ht="14.4" x14ac:dyDescent="0.3">
      <c r="A1020" s="4">
        <v>228</v>
      </c>
      <c r="B1020" s="3" t="s">
        <v>1966</v>
      </c>
      <c r="C1020" s="4" t="s">
        <v>118</v>
      </c>
      <c r="D1020" s="4">
        <v>0.03</v>
      </c>
      <c r="E1020" s="8">
        <v>60.89</v>
      </c>
      <c r="F1020" s="4">
        <v>32.409999999999997</v>
      </c>
      <c r="G1020" s="1" t="s">
        <v>28</v>
      </c>
      <c r="H1020" s="4" t="s">
        <v>29</v>
      </c>
      <c r="I1020" s="4" t="s">
        <v>30</v>
      </c>
      <c r="J1020" s="1" t="s">
        <v>111</v>
      </c>
      <c r="K1020" s="4" t="s">
        <v>59</v>
      </c>
      <c r="L1020" s="1" t="s">
        <v>1967</v>
      </c>
      <c r="M1020" s="4">
        <v>0.56000000000000005</v>
      </c>
      <c r="N1020" s="1" t="s">
        <v>34</v>
      </c>
      <c r="O1020" s="4" t="s">
        <v>35</v>
      </c>
      <c r="P1020" s="4" t="s">
        <v>99</v>
      </c>
      <c r="Q1020" s="4" t="s">
        <v>1968</v>
      </c>
      <c r="R1020" s="4">
        <v>28227</v>
      </c>
      <c r="S1020" s="2">
        <v>42096</v>
      </c>
      <c r="T1020" s="2">
        <v>42097</v>
      </c>
      <c r="U1020" s="6">
        <v>36.353999999999999</v>
      </c>
      <c r="V1020" s="4">
        <v>7</v>
      </c>
      <c r="W1020" s="4">
        <v>450.49</v>
      </c>
      <c r="X1020" s="4">
        <v>88527</v>
      </c>
      <c r="Y1020" s="4">
        <f>DataSheet!$E1020-DataSheet!$D1020</f>
        <v>60.86</v>
      </c>
      <c r="Z1020" s="1" t="str">
        <f>_xlfn.IFS(Table_1[[#This Row],[Region]]="Central","Chris",Table_1[[#This Row],[Region]]="East","Erin",Table_1[[#This Row],[Region]]="South","Sam",Table_1[[#This Row],[Region]]="West","William")</f>
        <v>Sam</v>
      </c>
    </row>
    <row r="1021" spans="1:26" ht="14.4" x14ac:dyDescent="0.3">
      <c r="A1021" s="4">
        <v>2957</v>
      </c>
      <c r="B1021" s="3" t="s">
        <v>1969</v>
      </c>
      <c r="C1021" s="4" t="s">
        <v>118</v>
      </c>
      <c r="D1021" s="4">
        <v>0.1</v>
      </c>
      <c r="E1021" s="8">
        <v>37.94</v>
      </c>
      <c r="F1021" s="4">
        <v>5.08</v>
      </c>
      <c r="G1021" s="1" t="s">
        <v>89</v>
      </c>
      <c r="H1021" s="4" t="s">
        <v>96</v>
      </c>
      <c r="I1021" s="4" t="s">
        <v>50</v>
      </c>
      <c r="J1021" s="1" t="s">
        <v>90</v>
      </c>
      <c r="K1021" s="4" t="s">
        <v>52</v>
      </c>
      <c r="L1021" s="1" t="s">
        <v>1115</v>
      </c>
      <c r="M1021" s="4">
        <v>0.38</v>
      </c>
      <c r="N1021" s="1" t="s">
        <v>34</v>
      </c>
      <c r="O1021" s="4" t="s">
        <v>54</v>
      </c>
      <c r="P1021" s="4" t="s">
        <v>359</v>
      </c>
      <c r="Q1021" s="4" t="s">
        <v>1970</v>
      </c>
      <c r="R1021" s="4">
        <v>53209</v>
      </c>
      <c r="S1021" s="2">
        <v>42096</v>
      </c>
      <c r="T1021" s="2">
        <v>42098</v>
      </c>
      <c r="U1021" s="6">
        <v>95.054400000000001</v>
      </c>
      <c r="V1021" s="4">
        <v>4</v>
      </c>
      <c r="W1021" s="4">
        <v>137.76</v>
      </c>
      <c r="X1021" s="4">
        <v>90264</v>
      </c>
      <c r="Y1021" s="4">
        <f>DataSheet!$E1021-DataSheet!$D1021</f>
        <v>37.839999999999996</v>
      </c>
      <c r="Z1021" s="1" t="str">
        <f>_xlfn.IFS(Table_1[[#This Row],[Region]]="Central","Chris",Table_1[[#This Row],[Region]]="East","Erin",Table_1[[#This Row],[Region]]="South","Sam",Table_1[[#This Row],[Region]]="West","William")</f>
        <v>Chris</v>
      </c>
    </row>
    <row r="1022" spans="1:26" ht="14.4" x14ac:dyDescent="0.3">
      <c r="A1022" s="4">
        <v>1112</v>
      </c>
      <c r="B1022" s="3" t="s">
        <v>1971</v>
      </c>
      <c r="C1022" s="4" t="s">
        <v>72</v>
      </c>
      <c r="D1022" s="4">
        <v>0.03</v>
      </c>
      <c r="E1022" s="8">
        <v>300.98</v>
      </c>
      <c r="F1022" s="4">
        <v>54.92</v>
      </c>
      <c r="G1022" s="1" t="s">
        <v>28</v>
      </c>
      <c r="H1022" s="4" t="s">
        <v>96</v>
      </c>
      <c r="I1022" s="4" t="s">
        <v>30</v>
      </c>
      <c r="J1022" s="1" t="s">
        <v>119</v>
      </c>
      <c r="K1022" s="4" t="s">
        <v>32</v>
      </c>
      <c r="L1022" s="1" t="s">
        <v>1972</v>
      </c>
      <c r="M1022" s="4">
        <v>0.55000000000000004</v>
      </c>
      <c r="N1022" s="1" t="s">
        <v>34</v>
      </c>
      <c r="O1022" s="4" t="s">
        <v>61</v>
      </c>
      <c r="P1022" s="4" t="s">
        <v>92</v>
      </c>
      <c r="Q1022" s="4" t="s">
        <v>1973</v>
      </c>
      <c r="R1022" s="4">
        <v>92399</v>
      </c>
      <c r="S1022" s="2">
        <v>42096</v>
      </c>
      <c r="T1022" s="2">
        <v>42098</v>
      </c>
      <c r="U1022" s="6">
        <v>1272.5808</v>
      </c>
      <c r="V1022" s="4">
        <v>12</v>
      </c>
      <c r="W1022" s="4">
        <v>3527.82</v>
      </c>
      <c r="X1022" s="4">
        <v>90832</v>
      </c>
      <c r="Y1022" s="4">
        <f>DataSheet!$E1022-DataSheet!$D1022</f>
        <v>300.95000000000005</v>
      </c>
      <c r="Z1022" s="1" t="str">
        <f>_xlfn.IFS(Table_1[[#This Row],[Region]]="Central","Chris",Table_1[[#This Row],[Region]]="East","Erin",Table_1[[#This Row],[Region]]="South","Sam",Table_1[[#This Row],[Region]]="West","William")</f>
        <v>William</v>
      </c>
    </row>
    <row r="1023" spans="1:26" ht="14.4" x14ac:dyDescent="0.3">
      <c r="A1023" s="4">
        <v>1112</v>
      </c>
      <c r="B1023" s="3" t="s">
        <v>1971</v>
      </c>
      <c r="C1023" s="4" t="s">
        <v>72</v>
      </c>
      <c r="D1023" s="4">
        <v>0.02</v>
      </c>
      <c r="E1023" s="8">
        <v>2550.14</v>
      </c>
      <c r="F1023" s="4">
        <v>29.7</v>
      </c>
      <c r="G1023" s="1" t="s">
        <v>28</v>
      </c>
      <c r="H1023" s="4" t="s">
        <v>96</v>
      </c>
      <c r="I1023" s="4" t="s">
        <v>42</v>
      </c>
      <c r="J1023" s="1" t="s">
        <v>58</v>
      </c>
      <c r="K1023" s="4" t="s">
        <v>59</v>
      </c>
      <c r="L1023" s="1" t="s">
        <v>1974</v>
      </c>
      <c r="M1023" s="4">
        <v>0.56999999999999995</v>
      </c>
      <c r="N1023" s="1" t="s">
        <v>34</v>
      </c>
      <c r="O1023" s="4" t="s">
        <v>61</v>
      </c>
      <c r="P1023" s="4" t="s">
        <v>92</v>
      </c>
      <c r="Q1023" s="4" t="s">
        <v>1973</v>
      </c>
      <c r="R1023" s="4">
        <v>92399</v>
      </c>
      <c r="S1023" s="2">
        <v>42096</v>
      </c>
      <c r="T1023" s="2">
        <v>42098</v>
      </c>
      <c r="U1023" s="6">
        <v>-5390.7388920000003</v>
      </c>
      <c r="V1023" s="4">
        <v>2</v>
      </c>
      <c r="W1023" s="4">
        <v>4698.21</v>
      </c>
      <c r="X1023" s="4">
        <v>90832</v>
      </c>
      <c r="Y1023" s="4">
        <f>DataSheet!$E1023-DataSheet!$D1023</f>
        <v>2550.12</v>
      </c>
      <c r="Z1023" s="1" t="str">
        <f>_xlfn.IFS(Table_1[[#This Row],[Region]]="Central","Chris",Table_1[[#This Row],[Region]]="East","Erin",Table_1[[#This Row],[Region]]="South","Sam",Table_1[[#This Row],[Region]]="West","William")</f>
        <v>William</v>
      </c>
    </row>
    <row r="1024" spans="1:26" ht="14.4" x14ac:dyDescent="0.3">
      <c r="A1024" s="4">
        <v>1777</v>
      </c>
      <c r="B1024" s="3" t="s">
        <v>174</v>
      </c>
      <c r="C1024" s="4" t="s">
        <v>72</v>
      </c>
      <c r="D1024" s="4">
        <v>0.03</v>
      </c>
      <c r="E1024" s="8">
        <v>19.989999999999998</v>
      </c>
      <c r="F1024" s="4">
        <v>11.17</v>
      </c>
      <c r="G1024" s="1" t="s">
        <v>40</v>
      </c>
      <c r="H1024" s="4" t="s">
        <v>96</v>
      </c>
      <c r="I1024" s="4" t="s">
        <v>30</v>
      </c>
      <c r="J1024" s="1" t="s">
        <v>128</v>
      </c>
      <c r="K1024" s="4" t="s">
        <v>66</v>
      </c>
      <c r="L1024" s="1" t="s">
        <v>491</v>
      </c>
      <c r="M1024" s="4">
        <v>0.6</v>
      </c>
      <c r="N1024" s="1" t="s">
        <v>34</v>
      </c>
      <c r="O1024" s="4" t="s">
        <v>54</v>
      </c>
      <c r="P1024" s="4" t="s">
        <v>55</v>
      </c>
      <c r="Q1024" s="4" t="s">
        <v>176</v>
      </c>
      <c r="R1024" s="4">
        <v>46383</v>
      </c>
      <c r="S1024" s="2">
        <v>42096</v>
      </c>
      <c r="T1024" s="2">
        <v>42097</v>
      </c>
      <c r="U1024" s="6">
        <v>-20.8764</v>
      </c>
      <c r="V1024" s="4">
        <v>12</v>
      </c>
      <c r="W1024" s="4">
        <v>251.61</v>
      </c>
      <c r="X1024" s="4">
        <v>89942</v>
      </c>
      <c r="Y1024" s="4">
        <f>DataSheet!$E1024-DataSheet!$D1024</f>
        <v>19.959999999999997</v>
      </c>
      <c r="Z1024" s="1" t="str">
        <f>_xlfn.IFS(Table_1[[#This Row],[Region]]="Central","Chris",Table_1[[#This Row],[Region]]="East","Erin",Table_1[[#This Row],[Region]]="South","Sam",Table_1[[#This Row],[Region]]="West","William")</f>
        <v>Chris</v>
      </c>
    </row>
    <row r="1025" spans="1:26" ht="14.4" x14ac:dyDescent="0.3">
      <c r="A1025" s="4">
        <v>2014</v>
      </c>
      <c r="B1025" s="3" t="s">
        <v>1790</v>
      </c>
      <c r="C1025" s="4" t="s">
        <v>27</v>
      </c>
      <c r="D1025" s="4">
        <v>0.06</v>
      </c>
      <c r="E1025" s="8">
        <v>6.48</v>
      </c>
      <c r="F1025" s="4">
        <v>7.49</v>
      </c>
      <c r="G1025" s="1" t="s">
        <v>40</v>
      </c>
      <c r="H1025" s="4" t="s">
        <v>73</v>
      </c>
      <c r="I1025" s="4" t="s">
        <v>50</v>
      </c>
      <c r="J1025" s="1" t="s">
        <v>90</v>
      </c>
      <c r="K1025" s="4" t="s">
        <v>75</v>
      </c>
      <c r="L1025" s="1" t="s">
        <v>1923</v>
      </c>
      <c r="M1025" s="4">
        <v>0.37</v>
      </c>
      <c r="N1025" s="1" t="s">
        <v>34</v>
      </c>
      <c r="O1025" s="4" t="s">
        <v>54</v>
      </c>
      <c r="P1025" s="4" t="s">
        <v>215</v>
      </c>
      <c r="Q1025" s="4" t="s">
        <v>1791</v>
      </c>
      <c r="R1025" s="4">
        <v>51503</v>
      </c>
      <c r="S1025" s="2">
        <v>42098</v>
      </c>
      <c r="T1025" s="2">
        <v>42098</v>
      </c>
      <c r="U1025" s="6">
        <v>-191.49</v>
      </c>
      <c r="V1025" s="4">
        <v>12</v>
      </c>
      <c r="W1025" s="4">
        <v>74.930000000000007</v>
      </c>
      <c r="X1025" s="4">
        <v>88368</v>
      </c>
      <c r="Y1025" s="4">
        <f>DataSheet!$E1025-DataSheet!$D1025</f>
        <v>6.4200000000000008</v>
      </c>
      <c r="Z1025" s="1" t="str">
        <f>_xlfn.IFS(Table_1[[#This Row],[Region]]="Central","Chris",Table_1[[#This Row],[Region]]="East","Erin",Table_1[[#This Row],[Region]]="South","Sam",Table_1[[#This Row],[Region]]="West","William")</f>
        <v>Chris</v>
      </c>
    </row>
    <row r="1026" spans="1:26" ht="14.4" x14ac:dyDescent="0.3">
      <c r="A1026" s="4">
        <v>911</v>
      </c>
      <c r="B1026" s="3" t="s">
        <v>904</v>
      </c>
      <c r="C1026" s="4" t="s">
        <v>39</v>
      </c>
      <c r="D1026" s="4">
        <v>0.01</v>
      </c>
      <c r="E1026" s="8">
        <v>59.76</v>
      </c>
      <c r="F1026" s="4">
        <v>9.7100000000000009</v>
      </c>
      <c r="G1026" s="1" t="s">
        <v>40</v>
      </c>
      <c r="H1026" s="4" t="s">
        <v>96</v>
      </c>
      <c r="I1026" s="4" t="s">
        <v>50</v>
      </c>
      <c r="J1026" s="1" t="s">
        <v>80</v>
      </c>
      <c r="K1026" s="4" t="s">
        <v>75</v>
      </c>
      <c r="L1026" s="1" t="s">
        <v>1975</v>
      </c>
      <c r="M1026" s="4">
        <v>0.56999999999999995</v>
      </c>
      <c r="N1026" s="1" t="s">
        <v>34</v>
      </c>
      <c r="O1026" s="4" t="s">
        <v>113</v>
      </c>
      <c r="P1026" s="4" t="s">
        <v>905</v>
      </c>
      <c r="Q1026" s="4" t="s">
        <v>906</v>
      </c>
      <c r="R1026" s="4">
        <v>26003</v>
      </c>
      <c r="S1026" s="2">
        <v>42098</v>
      </c>
      <c r="T1026" s="2">
        <v>42100</v>
      </c>
      <c r="U1026" s="6">
        <v>354.3288</v>
      </c>
      <c r="V1026" s="4">
        <v>8</v>
      </c>
      <c r="W1026" s="4">
        <v>513.52</v>
      </c>
      <c r="X1026" s="4">
        <v>90186</v>
      </c>
      <c r="Y1026" s="4">
        <f>DataSheet!$E1026-DataSheet!$D1026</f>
        <v>59.75</v>
      </c>
      <c r="Z1026" s="1" t="str">
        <f>_xlfn.IFS(Table_1[[#This Row],[Region]]="Central","Chris",Table_1[[#This Row],[Region]]="East","Erin",Table_1[[#This Row],[Region]]="South","Sam",Table_1[[#This Row],[Region]]="West","William")</f>
        <v>Erin</v>
      </c>
    </row>
    <row r="1027" spans="1:26" ht="14.4" x14ac:dyDescent="0.3">
      <c r="A1027" s="4">
        <v>2685</v>
      </c>
      <c r="B1027" s="3" t="s">
        <v>1976</v>
      </c>
      <c r="C1027" s="4" t="s">
        <v>39</v>
      </c>
      <c r="D1027" s="4">
        <v>0</v>
      </c>
      <c r="E1027" s="8">
        <v>7.38</v>
      </c>
      <c r="F1027" s="4">
        <v>11.51</v>
      </c>
      <c r="G1027" s="1" t="s">
        <v>40</v>
      </c>
      <c r="H1027" s="4" t="s">
        <v>29</v>
      </c>
      <c r="I1027" s="4" t="s">
        <v>50</v>
      </c>
      <c r="J1027" s="1" t="s">
        <v>74</v>
      </c>
      <c r="K1027" s="4" t="s">
        <v>75</v>
      </c>
      <c r="L1027" s="1" t="s">
        <v>1977</v>
      </c>
      <c r="M1027" s="4">
        <v>0.36</v>
      </c>
      <c r="N1027" s="1" t="s">
        <v>34</v>
      </c>
      <c r="O1027" s="4" t="s">
        <v>113</v>
      </c>
      <c r="P1027" s="4" t="s">
        <v>114</v>
      </c>
      <c r="Q1027" s="4" t="s">
        <v>1978</v>
      </c>
      <c r="R1027" s="4">
        <v>11803</v>
      </c>
      <c r="S1027" s="2">
        <v>42098</v>
      </c>
      <c r="T1027" s="2">
        <v>42099</v>
      </c>
      <c r="U1027" s="6">
        <v>-66.171000000000006</v>
      </c>
      <c r="V1027" s="4">
        <v>2</v>
      </c>
      <c r="W1027" s="4">
        <v>17.64</v>
      </c>
      <c r="X1027" s="4">
        <v>89147</v>
      </c>
      <c r="Y1027" s="4">
        <f>DataSheet!$E1027-DataSheet!$D1027</f>
        <v>7.38</v>
      </c>
      <c r="Z1027" s="1" t="str">
        <f>_xlfn.IFS(Table_1[[#This Row],[Region]]="Central","Chris",Table_1[[#This Row],[Region]]="East","Erin",Table_1[[#This Row],[Region]]="South","Sam",Table_1[[#This Row],[Region]]="West","William")</f>
        <v>Erin</v>
      </c>
    </row>
    <row r="1028" spans="1:26" ht="14.4" x14ac:dyDescent="0.3">
      <c r="A1028" s="4">
        <v>321</v>
      </c>
      <c r="B1028" s="3" t="s">
        <v>1979</v>
      </c>
      <c r="C1028" s="4" t="s">
        <v>49</v>
      </c>
      <c r="D1028" s="4">
        <v>0.04</v>
      </c>
      <c r="E1028" s="8">
        <v>8.33</v>
      </c>
      <c r="F1028" s="4">
        <v>1.99</v>
      </c>
      <c r="G1028" s="1" t="s">
        <v>40</v>
      </c>
      <c r="H1028" s="4" t="s">
        <v>41</v>
      </c>
      <c r="I1028" s="4" t="s">
        <v>42</v>
      </c>
      <c r="J1028" s="1" t="s">
        <v>43</v>
      </c>
      <c r="K1028" s="4" t="s">
        <v>44</v>
      </c>
      <c r="L1028" s="1" t="s">
        <v>1176</v>
      </c>
      <c r="M1028" s="4">
        <v>0.52</v>
      </c>
      <c r="N1028" s="1" t="s">
        <v>34</v>
      </c>
      <c r="O1028" s="4" t="s">
        <v>113</v>
      </c>
      <c r="P1028" s="4" t="s">
        <v>420</v>
      </c>
      <c r="Q1028" s="4" t="s">
        <v>1980</v>
      </c>
      <c r="R1028" s="4">
        <v>20854</v>
      </c>
      <c r="S1028" s="2">
        <v>42098</v>
      </c>
      <c r="T1028" s="2">
        <v>42103</v>
      </c>
      <c r="U1028" s="6">
        <v>9.9268000000000001</v>
      </c>
      <c r="V1028" s="4">
        <v>11</v>
      </c>
      <c r="W1028" s="4">
        <v>89.76</v>
      </c>
      <c r="X1028" s="4">
        <v>91057</v>
      </c>
      <c r="Y1028" s="4">
        <f>DataSheet!$E1028-DataSheet!$D1028</f>
        <v>8.2900000000000009</v>
      </c>
      <c r="Z1028" s="1" t="str">
        <f>_xlfn.IFS(Table_1[[#This Row],[Region]]="Central","Chris",Table_1[[#This Row],[Region]]="East","Erin",Table_1[[#This Row],[Region]]="South","Sam",Table_1[[#This Row],[Region]]="West","William")</f>
        <v>Erin</v>
      </c>
    </row>
    <row r="1029" spans="1:26" ht="14.4" x14ac:dyDescent="0.3">
      <c r="A1029" s="4">
        <v>975</v>
      </c>
      <c r="B1029" s="3" t="s">
        <v>1981</v>
      </c>
      <c r="C1029" s="4" t="s">
        <v>49</v>
      </c>
      <c r="D1029" s="4">
        <v>0.1</v>
      </c>
      <c r="E1029" s="8">
        <v>2.2200000000000002</v>
      </c>
      <c r="F1029" s="4">
        <v>5</v>
      </c>
      <c r="G1029" s="1" t="s">
        <v>40</v>
      </c>
      <c r="H1029" s="4" t="s">
        <v>96</v>
      </c>
      <c r="I1029" s="4" t="s">
        <v>50</v>
      </c>
      <c r="J1029" s="1" t="s">
        <v>97</v>
      </c>
      <c r="K1029" s="4" t="s">
        <v>75</v>
      </c>
      <c r="L1029" s="1" t="s">
        <v>1982</v>
      </c>
      <c r="M1029" s="4">
        <v>0.55000000000000004</v>
      </c>
      <c r="N1029" s="1" t="s">
        <v>34</v>
      </c>
      <c r="O1029" s="4" t="s">
        <v>113</v>
      </c>
      <c r="P1029" s="4" t="s">
        <v>405</v>
      </c>
      <c r="Q1029" s="4" t="s">
        <v>790</v>
      </c>
      <c r="R1029" s="4">
        <v>2108</v>
      </c>
      <c r="S1029" s="2">
        <v>42098</v>
      </c>
      <c r="T1029" s="2">
        <v>42103</v>
      </c>
      <c r="U1029" s="6">
        <v>-21.319199999999999</v>
      </c>
      <c r="V1029" s="4">
        <v>3</v>
      </c>
      <c r="W1029" s="4">
        <v>8.8000000000000007</v>
      </c>
      <c r="X1029" s="4">
        <v>87260</v>
      </c>
      <c r="Y1029" s="4">
        <f>DataSheet!$E1029-DataSheet!$D1029</f>
        <v>2.12</v>
      </c>
      <c r="Z1029" s="1" t="str">
        <f>_xlfn.IFS(Table_1[[#This Row],[Region]]="Central","Chris",Table_1[[#This Row],[Region]]="East","Erin",Table_1[[#This Row],[Region]]="South","Sam",Table_1[[#This Row],[Region]]="West","William")</f>
        <v>Erin</v>
      </c>
    </row>
    <row r="1030" spans="1:26" ht="14.4" x14ac:dyDescent="0.3">
      <c r="A1030" s="4">
        <v>1918</v>
      </c>
      <c r="B1030" s="3" t="s">
        <v>1983</v>
      </c>
      <c r="C1030" s="4" t="s">
        <v>49</v>
      </c>
      <c r="D1030" s="4">
        <v>0.1</v>
      </c>
      <c r="E1030" s="8">
        <v>10.44</v>
      </c>
      <c r="F1030" s="4">
        <v>5.75</v>
      </c>
      <c r="G1030" s="1" t="s">
        <v>89</v>
      </c>
      <c r="H1030" s="4" t="s">
        <v>73</v>
      </c>
      <c r="I1030" s="4" t="s">
        <v>50</v>
      </c>
      <c r="J1030" s="1" t="s">
        <v>74</v>
      </c>
      <c r="K1030" s="4" t="s">
        <v>75</v>
      </c>
      <c r="L1030" s="1" t="s">
        <v>1984</v>
      </c>
      <c r="M1030" s="4">
        <v>0.39</v>
      </c>
      <c r="N1030" s="1" t="s">
        <v>34</v>
      </c>
      <c r="O1030" s="4" t="s">
        <v>35</v>
      </c>
      <c r="P1030" s="4" t="s">
        <v>46</v>
      </c>
      <c r="Q1030" s="4" t="s">
        <v>1985</v>
      </c>
      <c r="R1030" s="4">
        <v>72450</v>
      </c>
      <c r="S1030" s="2">
        <v>42098</v>
      </c>
      <c r="T1030" s="2">
        <v>42105</v>
      </c>
      <c r="U1030" s="6">
        <v>125.724</v>
      </c>
      <c r="V1030" s="4">
        <v>17</v>
      </c>
      <c r="W1030" s="4">
        <v>168.04</v>
      </c>
      <c r="X1030" s="4">
        <v>85898</v>
      </c>
      <c r="Y1030" s="4">
        <f>DataSheet!$E1030-DataSheet!$D1030</f>
        <v>10.34</v>
      </c>
      <c r="Z1030" s="1" t="str">
        <f>_xlfn.IFS(Table_1[[#This Row],[Region]]="Central","Chris",Table_1[[#This Row],[Region]]="East","Erin",Table_1[[#This Row],[Region]]="South","Sam",Table_1[[#This Row],[Region]]="West","William")</f>
        <v>Sam</v>
      </c>
    </row>
    <row r="1031" spans="1:26" ht="14.4" x14ac:dyDescent="0.3">
      <c r="A1031" s="4">
        <v>2548</v>
      </c>
      <c r="B1031" s="3" t="s">
        <v>1986</v>
      </c>
      <c r="C1031" s="4" t="s">
        <v>49</v>
      </c>
      <c r="D1031" s="4">
        <v>0</v>
      </c>
      <c r="E1031" s="8">
        <v>35.99</v>
      </c>
      <c r="F1031" s="4">
        <v>0.99</v>
      </c>
      <c r="G1031" s="1" t="s">
        <v>40</v>
      </c>
      <c r="H1031" s="4" t="s">
        <v>29</v>
      </c>
      <c r="I1031" s="4" t="s">
        <v>42</v>
      </c>
      <c r="J1031" s="1" t="s">
        <v>137</v>
      </c>
      <c r="K1031" s="4" t="s">
        <v>44</v>
      </c>
      <c r="L1031" s="1" t="s">
        <v>1987</v>
      </c>
      <c r="M1031" s="4">
        <v>0.35</v>
      </c>
      <c r="N1031" s="1" t="s">
        <v>34</v>
      </c>
      <c r="O1031" s="4" t="s">
        <v>61</v>
      </c>
      <c r="P1031" s="4" t="s">
        <v>92</v>
      </c>
      <c r="Q1031" s="4" t="s">
        <v>102</v>
      </c>
      <c r="R1031" s="4">
        <v>90068</v>
      </c>
      <c r="S1031" s="2">
        <v>42098</v>
      </c>
      <c r="T1031" s="2">
        <v>42105</v>
      </c>
      <c r="U1031" s="6">
        <v>840.05100000000004</v>
      </c>
      <c r="V1031" s="4">
        <v>46</v>
      </c>
      <c r="W1031" s="4">
        <v>1477.57</v>
      </c>
      <c r="X1031" s="4">
        <v>46436</v>
      </c>
      <c r="Y1031" s="4">
        <f>DataSheet!$E1031-DataSheet!$D1031</f>
        <v>35.99</v>
      </c>
      <c r="Z1031" s="1" t="str">
        <f>_xlfn.IFS(Table_1[[#This Row],[Region]]="Central","Chris",Table_1[[#This Row],[Region]]="East","Erin",Table_1[[#This Row],[Region]]="South","Sam",Table_1[[#This Row],[Region]]="West","William")</f>
        <v>William</v>
      </c>
    </row>
    <row r="1032" spans="1:26" ht="14.4" x14ac:dyDescent="0.3">
      <c r="A1032" s="4">
        <v>2551</v>
      </c>
      <c r="B1032" s="3" t="s">
        <v>1988</v>
      </c>
      <c r="C1032" s="4" t="s">
        <v>49</v>
      </c>
      <c r="D1032" s="4">
        <v>0</v>
      </c>
      <c r="E1032" s="8">
        <v>35.99</v>
      </c>
      <c r="F1032" s="4">
        <v>0.99</v>
      </c>
      <c r="G1032" s="1" t="s">
        <v>40</v>
      </c>
      <c r="H1032" s="4" t="s">
        <v>29</v>
      </c>
      <c r="I1032" s="4" t="s">
        <v>42</v>
      </c>
      <c r="J1032" s="1" t="s">
        <v>137</v>
      </c>
      <c r="K1032" s="4" t="s">
        <v>44</v>
      </c>
      <c r="L1032" s="1" t="s">
        <v>1987</v>
      </c>
      <c r="M1032" s="4">
        <v>0.35</v>
      </c>
      <c r="N1032" s="1" t="s">
        <v>34</v>
      </c>
      <c r="O1032" s="4" t="s">
        <v>113</v>
      </c>
      <c r="P1032" s="4" t="s">
        <v>322</v>
      </c>
      <c r="Q1032" s="4" t="s">
        <v>1989</v>
      </c>
      <c r="R1032" s="4">
        <v>17403</v>
      </c>
      <c r="S1032" s="2">
        <v>42098</v>
      </c>
      <c r="T1032" s="2">
        <v>42105</v>
      </c>
      <c r="U1032" s="6">
        <v>265.96050000000002</v>
      </c>
      <c r="V1032" s="4">
        <v>12</v>
      </c>
      <c r="W1032" s="4">
        <v>385.45</v>
      </c>
      <c r="X1032" s="4">
        <v>88656</v>
      </c>
      <c r="Y1032" s="4">
        <f>DataSheet!$E1032-DataSheet!$D1032</f>
        <v>35.99</v>
      </c>
      <c r="Z1032" s="1" t="str">
        <f>_xlfn.IFS(Table_1[[#This Row],[Region]]="Central","Chris",Table_1[[#This Row],[Region]]="East","Erin",Table_1[[#This Row],[Region]]="South","Sam",Table_1[[#This Row],[Region]]="West","William")</f>
        <v>Erin</v>
      </c>
    </row>
    <row r="1033" spans="1:26" ht="14.4" x14ac:dyDescent="0.3">
      <c r="A1033" s="4">
        <v>114</v>
      </c>
      <c r="B1033" s="3" t="s">
        <v>139</v>
      </c>
      <c r="C1033" s="4" t="s">
        <v>118</v>
      </c>
      <c r="D1033" s="4">
        <v>0.01</v>
      </c>
      <c r="E1033" s="8">
        <v>4.91</v>
      </c>
      <c r="F1033" s="4">
        <v>0.5</v>
      </c>
      <c r="G1033" s="1" t="s">
        <v>40</v>
      </c>
      <c r="H1033" s="4" t="s">
        <v>73</v>
      </c>
      <c r="I1033" s="4" t="s">
        <v>50</v>
      </c>
      <c r="J1033" s="1" t="s">
        <v>154</v>
      </c>
      <c r="K1033" s="4" t="s">
        <v>75</v>
      </c>
      <c r="L1033" s="1" t="s">
        <v>975</v>
      </c>
      <c r="M1033" s="4">
        <v>0.36</v>
      </c>
      <c r="N1033" s="1" t="s">
        <v>34</v>
      </c>
      <c r="O1033" s="4" t="s">
        <v>61</v>
      </c>
      <c r="P1033" s="4" t="s">
        <v>141</v>
      </c>
      <c r="Q1033" s="4" t="s">
        <v>142</v>
      </c>
      <c r="R1033" s="4">
        <v>97035</v>
      </c>
      <c r="S1033" s="2">
        <v>42098</v>
      </c>
      <c r="T1033" s="2">
        <v>42100</v>
      </c>
      <c r="U1033" s="6">
        <v>40.247700000000002</v>
      </c>
      <c r="V1033" s="4">
        <v>12</v>
      </c>
      <c r="W1033" s="4">
        <v>58.33</v>
      </c>
      <c r="X1033" s="4">
        <v>89584</v>
      </c>
      <c r="Y1033" s="4">
        <f>DataSheet!$E1033-DataSheet!$D1033</f>
        <v>4.9000000000000004</v>
      </c>
      <c r="Z1033" s="1" t="str">
        <f>_xlfn.IFS(Table_1[[#This Row],[Region]]="Central","Chris",Table_1[[#This Row],[Region]]="East","Erin",Table_1[[#This Row],[Region]]="South","Sam",Table_1[[#This Row],[Region]]="West","William")</f>
        <v>William</v>
      </c>
    </row>
    <row r="1034" spans="1:26" ht="14.4" x14ac:dyDescent="0.3">
      <c r="A1034" s="4">
        <v>114</v>
      </c>
      <c r="B1034" s="3" t="s">
        <v>139</v>
      </c>
      <c r="C1034" s="4" t="s">
        <v>118</v>
      </c>
      <c r="D1034" s="4">
        <v>0.09</v>
      </c>
      <c r="E1034" s="8">
        <v>4</v>
      </c>
      <c r="F1034" s="4">
        <v>1.3</v>
      </c>
      <c r="G1034" s="1" t="s">
        <v>89</v>
      </c>
      <c r="H1034" s="4" t="s">
        <v>73</v>
      </c>
      <c r="I1034" s="4" t="s">
        <v>50</v>
      </c>
      <c r="J1034" s="1" t="s">
        <v>90</v>
      </c>
      <c r="K1034" s="4" t="s">
        <v>52</v>
      </c>
      <c r="L1034" s="1" t="s">
        <v>373</v>
      </c>
      <c r="M1034" s="4">
        <v>0.37</v>
      </c>
      <c r="N1034" s="1" t="s">
        <v>34</v>
      </c>
      <c r="O1034" s="4" t="s">
        <v>61</v>
      </c>
      <c r="P1034" s="4" t="s">
        <v>141</v>
      </c>
      <c r="Q1034" s="4" t="s">
        <v>142</v>
      </c>
      <c r="R1034" s="4">
        <v>97035</v>
      </c>
      <c r="S1034" s="2">
        <v>42098</v>
      </c>
      <c r="T1034" s="2">
        <v>42100</v>
      </c>
      <c r="U1034" s="6">
        <v>14.0898</v>
      </c>
      <c r="V1034" s="4">
        <v>5</v>
      </c>
      <c r="W1034" s="4">
        <v>20.420000000000002</v>
      </c>
      <c r="X1034" s="4">
        <v>89584</v>
      </c>
      <c r="Y1034" s="4">
        <f>DataSheet!$E1034-DataSheet!$D1034</f>
        <v>3.91</v>
      </c>
      <c r="Z1034" s="1" t="str">
        <f>_xlfn.IFS(Table_1[[#This Row],[Region]]="Central","Chris",Table_1[[#This Row],[Region]]="East","Erin",Table_1[[#This Row],[Region]]="South","Sam",Table_1[[#This Row],[Region]]="West","William")</f>
        <v>William</v>
      </c>
    </row>
    <row r="1035" spans="1:26" ht="14.4" x14ac:dyDescent="0.3">
      <c r="A1035" s="4">
        <v>117</v>
      </c>
      <c r="B1035" s="3" t="s">
        <v>143</v>
      </c>
      <c r="C1035" s="4" t="s">
        <v>118</v>
      </c>
      <c r="D1035" s="4">
        <v>0.01</v>
      </c>
      <c r="E1035" s="8">
        <v>4.91</v>
      </c>
      <c r="F1035" s="4">
        <v>0.5</v>
      </c>
      <c r="G1035" s="1" t="s">
        <v>40</v>
      </c>
      <c r="H1035" s="4" t="s">
        <v>73</v>
      </c>
      <c r="I1035" s="4" t="s">
        <v>50</v>
      </c>
      <c r="J1035" s="1" t="s">
        <v>154</v>
      </c>
      <c r="K1035" s="4" t="s">
        <v>75</v>
      </c>
      <c r="L1035" s="1" t="s">
        <v>975</v>
      </c>
      <c r="M1035" s="4">
        <v>0.36</v>
      </c>
      <c r="N1035" s="1" t="s">
        <v>34</v>
      </c>
      <c r="O1035" s="4" t="s">
        <v>61</v>
      </c>
      <c r="P1035" s="4" t="s">
        <v>68</v>
      </c>
      <c r="Q1035" s="4" t="s">
        <v>144</v>
      </c>
      <c r="R1035" s="4">
        <v>98103</v>
      </c>
      <c r="S1035" s="2">
        <v>42098</v>
      </c>
      <c r="T1035" s="2">
        <v>42100</v>
      </c>
      <c r="U1035" s="6">
        <v>112.06</v>
      </c>
      <c r="V1035" s="4">
        <v>47</v>
      </c>
      <c r="W1035" s="4">
        <v>228.46</v>
      </c>
      <c r="X1035" s="4">
        <v>13959</v>
      </c>
      <c r="Y1035" s="4">
        <f>DataSheet!$E1035-DataSheet!$D1035</f>
        <v>4.9000000000000004</v>
      </c>
      <c r="Z1035" s="1" t="str">
        <f>_xlfn.IFS(Table_1[[#This Row],[Region]]="Central","Chris",Table_1[[#This Row],[Region]]="East","Erin",Table_1[[#This Row],[Region]]="South","Sam",Table_1[[#This Row],[Region]]="West","William")</f>
        <v>William</v>
      </c>
    </row>
    <row r="1036" spans="1:26" ht="14.4" x14ac:dyDescent="0.3">
      <c r="A1036" s="4">
        <v>117</v>
      </c>
      <c r="B1036" s="3" t="s">
        <v>143</v>
      </c>
      <c r="C1036" s="4" t="s">
        <v>118</v>
      </c>
      <c r="D1036" s="4">
        <v>0.09</v>
      </c>
      <c r="E1036" s="8">
        <v>4</v>
      </c>
      <c r="F1036" s="4">
        <v>1.3</v>
      </c>
      <c r="G1036" s="1" t="s">
        <v>89</v>
      </c>
      <c r="H1036" s="4" t="s">
        <v>73</v>
      </c>
      <c r="I1036" s="4" t="s">
        <v>50</v>
      </c>
      <c r="J1036" s="1" t="s">
        <v>90</v>
      </c>
      <c r="K1036" s="4" t="s">
        <v>52</v>
      </c>
      <c r="L1036" s="1" t="s">
        <v>373</v>
      </c>
      <c r="M1036" s="4">
        <v>0.37</v>
      </c>
      <c r="N1036" s="1" t="s">
        <v>34</v>
      </c>
      <c r="O1036" s="4" t="s">
        <v>61</v>
      </c>
      <c r="P1036" s="4" t="s">
        <v>68</v>
      </c>
      <c r="Q1036" s="4" t="s">
        <v>144</v>
      </c>
      <c r="R1036" s="4">
        <v>98103</v>
      </c>
      <c r="S1036" s="2">
        <v>42098</v>
      </c>
      <c r="T1036" s="2">
        <v>42100</v>
      </c>
      <c r="U1036" s="6">
        <v>16.79</v>
      </c>
      <c r="V1036" s="4">
        <v>19</v>
      </c>
      <c r="W1036" s="4">
        <v>77.61</v>
      </c>
      <c r="X1036" s="4">
        <v>13959</v>
      </c>
      <c r="Y1036" s="4">
        <f>DataSheet!$E1036-DataSheet!$D1036</f>
        <v>3.91</v>
      </c>
      <c r="Z1036" s="1" t="str">
        <f>_xlfn.IFS(Table_1[[#This Row],[Region]]="Central","Chris",Table_1[[#This Row],[Region]]="East","Erin",Table_1[[#This Row],[Region]]="South","Sam",Table_1[[#This Row],[Region]]="West","William")</f>
        <v>William</v>
      </c>
    </row>
    <row r="1037" spans="1:26" ht="14.4" x14ac:dyDescent="0.3">
      <c r="A1037" s="4">
        <v>1590</v>
      </c>
      <c r="B1037" s="3" t="s">
        <v>1990</v>
      </c>
      <c r="C1037" s="4" t="s">
        <v>118</v>
      </c>
      <c r="D1037" s="4">
        <v>0.03</v>
      </c>
      <c r="E1037" s="8">
        <v>19.04</v>
      </c>
      <c r="F1037" s="4">
        <v>6.38</v>
      </c>
      <c r="G1037" s="1" t="s">
        <v>89</v>
      </c>
      <c r="H1037" s="4" t="s">
        <v>96</v>
      </c>
      <c r="I1037" s="4" t="s">
        <v>30</v>
      </c>
      <c r="J1037" s="1" t="s">
        <v>128</v>
      </c>
      <c r="K1037" s="4" t="s">
        <v>75</v>
      </c>
      <c r="L1037" s="1" t="s">
        <v>1991</v>
      </c>
      <c r="M1037" s="4">
        <v>0.56000000000000005</v>
      </c>
      <c r="N1037" s="1" t="s">
        <v>34</v>
      </c>
      <c r="O1037" s="4" t="s">
        <v>113</v>
      </c>
      <c r="P1037" s="4" t="s">
        <v>319</v>
      </c>
      <c r="Q1037" s="4" t="s">
        <v>1992</v>
      </c>
      <c r="R1037" s="4">
        <v>44094</v>
      </c>
      <c r="S1037" s="2">
        <v>42098</v>
      </c>
      <c r="T1037" s="2">
        <v>42098</v>
      </c>
      <c r="U1037" s="6">
        <v>83.793599999999998</v>
      </c>
      <c r="V1037" s="4">
        <v>7</v>
      </c>
      <c r="W1037" s="4">
        <v>144.03</v>
      </c>
      <c r="X1037" s="4">
        <v>86668</v>
      </c>
      <c r="Y1037" s="4">
        <f>DataSheet!$E1037-DataSheet!$D1037</f>
        <v>19.009999999999998</v>
      </c>
      <c r="Z1037" s="1" t="str">
        <f>_xlfn.IFS(Table_1[[#This Row],[Region]]="Central","Chris",Table_1[[#This Row],[Region]]="East","Erin",Table_1[[#This Row],[Region]]="South","Sam",Table_1[[#This Row],[Region]]="West","William")</f>
        <v>Erin</v>
      </c>
    </row>
    <row r="1038" spans="1:26" ht="14.4" x14ac:dyDescent="0.3">
      <c r="A1038" s="4">
        <v>1593</v>
      </c>
      <c r="B1038" s="3" t="s">
        <v>1993</v>
      </c>
      <c r="C1038" s="4" t="s">
        <v>118</v>
      </c>
      <c r="D1038" s="4">
        <v>0.02</v>
      </c>
      <c r="E1038" s="8">
        <v>5.53</v>
      </c>
      <c r="F1038" s="4">
        <v>6.98</v>
      </c>
      <c r="G1038" s="1" t="s">
        <v>40</v>
      </c>
      <c r="H1038" s="4" t="s">
        <v>96</v>
      </c>
      <c r="I1038" s="4" t="s">
        <v>50</v>
      </c>
      <c r="J1038" s="1" t="s">
        <v>74</v>
      </c>
      <c r="K1038" s="4" t="s">
        <v>75</v>
      </c>
      <c r="L1038" s="1" t="s">
        <v>1994</v>
      </c>
      <c r="M1038" s="4">
        <v>0.39</v>
      </c>
      <c r="N1038" s="1" t="s">
        <v>34</v>
      </c>
      <c r="O1038" s="4" t="s">
        <v>54</v>
      </c>
      <c r="P1038" s="4" t="s">
        <v>209</v>
      </c>
      <c r="Q1038" s="4" t="s">
        <v>552</v>
      </c>
      <c r="R1038" s="4">
        <v>74006</v>
      </c>
      <c r="S1038" s="2">
        <v>42098</v>
      </c>
      <c r="T1038" s="2">
        <v>42100</v>
      </c>
      <c r="U1038" s="6">
        <v>-77.823719999999994</v>
      </c>
      <c r="V1038" s="4">
        <v>8</v>
      </c>
      <c r="W1038" s="4">
        <v>48.81</v>
      </c>
      <c r="X1038" s="4">
        <v>86668</v>
      </c>
      <c r="Y1038" s="4">
        <f>DataSheet!$E1038-DataSheet!$D1038</f>
        <v>5.5100000000000007</v>
      </c>
      <c r="Z1038" s="1" t="str">
        <f>_xlfn.IFS(Table_1[[#This Row],[Region]]="Central","Chris",Table_1[[#This Row],[Region]]="East","Erin",Table_1[[#This Row],[Region]]="South","Sam",Table_1[[#This Row],[Region]]="West","William")</f>
        <v>Chris</v>
      </c>
    </row>
    <row r="1039" spans="1:26" ht="14.4" x14ac:dyDescent="0.3">
      <c r="A1039" s="4">
        <v>2441</v>
      </c>
      <c r="B1039" s="3" t="s">
        <v>1995</v>
      </c>
      <c r="C1039" s="4" t="s">
        <v>118</v>
      </c>
      <c r="D1039" s="4">
        <v>0.02</v>
      </c>
      <c r="E1039" s="8">
        <v>63.94</v>
      </c>
      <c r="F1039" s="4">
        <v>14.48</v>
      </c>
      <c r="G1039" s="1" t="s">
        <v>40</v>
      </c>
      <c r="H1039" s="4" t="s">
        <v>41</v>
      </c>
      <c r="I1039" s="4" t="s">
        <v>30</v>
      </c>
      <c r="J1039" s="1" t="s">
        <v>128</v>
      </c>
      <c r="K1039" s="4" t="s">
        <v>75</v>
      </c>
      <c r="L1039" s="1" t="s">
        <v>1996</v>
      </c>
      <c r="M1039" s="4">
        <v>0.46</v>
      </c>
      <c r="N1039" s="1" t="s">
        <v>34</v>
      </c>
      <c r="O1039" s="4" t="s">
        <v>35</v>
      </c>
      <c r="P1039" s="4" t="s">
        <v>125</v>
      </c>
      <c r="Q1039" s="4" t="s">
        <v>1997</v>
      </c>
      <c r="R1039" s="4">
        <v>32935</v>
      </c>
      <c r="S1039" s="2">
        <v>42098</v>
      </c>
      <c r="T1039" s="2">
        <v>42098</v>
      </c>
      <c r="U1039" s="6">
        <v>-100.17</v>
      </c>
      <c r="V1039" s="4">
        <v>11</v>
      </c>
      <c r="W1039" s="4">
        <v>709.7</v>
      </c>
      <c r="X1039" s="4">
        <v>89300</v>
      </c>
      <c r="Y1039" s="4">
        <f>DataSheet!$E1039-DataSheet!$D1039</f>
        <v>63.919999999999995</v>
      </c>
      <c r="Z1039" s="1" t="str">
        <f>_xlfn.IFS(Table_1[[#This Row],[Region]]="Central","Chris",Table_1[[#This Row],[Region]]="East","Erin",Table_1[[#This Row],[Region]]="South","Sam",Table_1[[#This Row],[Region]]="West","William")</f>
        <v>Sam</v>
      </c>
    </row>
    <row r="1040" spans="1:26" ht="14.4" x14ac:dyDescent="0.3">
      <c r="A1040" s="4">
        <v>2442</v>
      </c>
      <c r="B1040" s="3" t="s">
        <v>1998</v>
      </c>
      <c r="C1040" s="4" t="s">
        <v>118</v>
      </c>
      <c r="D1040" s="4">
        <v>0.01</v>
      </c>
      <c r="E1040" s="8">
        <v>5.0199999999999996</v>
      </c>
      <c r="F1040" s="4">
        <v>5.14</v>
      </c>
      <c r="G1040" s="1" t="s">
        <v>40</v>
      </c>
      <c r="H1040" s="4" t="s">
        <v>41</v>
      </c>
      <c r="I1040" s="4" t="s">
        <v>42</v>
      </c>
      <c r="J1040" s="1" t="s">
        <v>43</v>
      </c>
      <c r="K1040" s="4" t="s">
        <v>44</v>
      </c>
      <c r="L1040" s="1" t="s">
        <v>393</v>
      </c>
      <c r="M1040" s="4">
        <v>0.79</v>
      </c>
      <c r="N1040" s="1" t="s">
        <v>34</v>
      </c>
      <c r="O1040" s="4" t="s">
        <v>35</v>
      </c>
      <c r="P1040" s="4" t="s">
        <v>125</v>
      </c>
      <c r="Q1040" s="4" t="s">
        <v>1999</v>
      </c>
      <c r="R1040" s="4">
        <v>32953</v>
      </c>
      <c r="S1040" s="2">
        <v>42098</v>
      </c>
      <c r="T1040" s="2">
        <v>42100</v>
      </c>
      <c r="U1040" s="6">
        <v>-3.948</v>
      </c>
      <c r="V1040" s="4">
        <v>5</v>
      </c>
      <c r="W1040" s="4">
        <v>27.42</v>
      </c>
      <c r="X1040" s="4">
        <v>89300</v>
      </c>
      <c r="Y1040" s="4">
        <f>DataSheet!$E1040-DataSheet!$D1040</f>
        <v>5.01</v>
      </c>
      <c r="Z1040" s="1" t="str">
        <f>_xlfn.IFS(Table_1[[#This Row],[Region]]="Central","Chris",Table_1[[#This Row],[Region]]="East","Erin",Table_1[[#This Row],[Region]]="South","Sam",Table_1[[#This Row],[Region]]="West","William")</f>
        <v>Sam</v>
      </c>
    </row>
    <row r="1041" spans="1:26" ht="14.4" x14ac:dyDescent="0.3">
      <c r="A1041" s="4">
        <v>3400</v>
      </c>
      <c r="B1041" s="3" t="s">
        <v>2000</v>
      </c>
      <c r="C1041" s="4" t="s">
        <v>118</v>
      </c>
      <c r="D1041" s="4">
        <v>0.1</v>
      </c>
      <c r="E1041" s="8">
        <v>9.3800000000000008</v>
      </c>
      <c r="F1041" s="4">
        <v>4.93</v>
      </c>
      <c r="G1041" s="1" t="s">
        <v>89</v>
      </c>
      <c r="H1041" s="4" t="s">
        <v>29</v>
      </c>
      <c r="I1041" s="4" t="s">
        <v>30</v>
      </c>
      <c r="J1041" s="1" t="s">
        <v>128</v>
      </c>
      <c r="K1041" s="4" t="s">
        <v>75</v>
      </c>
      <c r="L1041" s="1" t="s">
        <v>2001</v>
      </c>
      <c r="M1041" s="4">
        <v>0.56999999999999995</v>
      </c>
      <c r="N1041" s="1" t="s">
        <v>34</v>
      </c>
      <c r="O1041" s="4" t="s">
        <v>113</v>
      </c>
      <c r="P1041" s="4" t="s">
        <v>905</v>
      </c>
      <c r="Q1041" s="4" t="s">
        <v>2002</v>
      </c>
      <c r="R1041" s="4">
        <v>26554</v>
      </c>
      <c r="S1041" s="2">
        <v>42098</v>
      </c>
      <c r="T1041" s="2">
        <v>42098</v>
      </c>
      <c r="U1041" s="6">
        <v>-24.7104</v>
      </c>
      <c r="V1041" s="4">
        <v>15</v>
      </c>
      <c r="W1041" s="4">
        <v>135.78</v>
      </c>
      <c r="X1041" s="4">
        <v>87537</v>
      </c>
      <c r="Y1041" s="4">
        <f>DataSheet!$E1041-DataSheet!$D1041</f>
        <v>9.2800000000000011</v>
      </c>
      <c r="Z1041" s="1" t="str">
        <f>_xlfn.IFS(Table_1[[#This Row],[Region]]="Central","Chris",Table_1[[#This Row],[Region]]="East","Erin",Table_1[[#This Row],[Region]]="South","Sam",Table_1[[#This Row],[Region]]="West","William")</f>
        <v>Erin</v>
      </c>
    </row>
    <row r="1042" spans="1:26" ht="14.4" x14ac:dyDescent="0.3">
      <c r="A1042" s="4">
        <v>1733</v>
      </c>
      <c r="B1042" s="3" t="s">
        <v>2003</v>
      </c>
      <c r="C1042" s="4" t="s">
        <v>72</v>
      </c>
      <c r="D1042" s="4">
        <v>0.02</v>
      </c>
      <c r="E1042" s="8">
        <v>60.98</v>
      </c>
      <c r="F1042" s="4">
        <v>49</v>
      </c>
      <c r="G1042" s="1" t="s">
        <v>40</v>
      </c>
      <c r="H1042" s="4" t="s">
        <v>29</v>
      </c>
      <c r="I1042" s="4" t="s">
        <v>50</v>
      </c>
      <c r="J1042" s="1" t="s">
        <v>97</v>
      </c>
      <c r="K1042" s="4" t="s">
        <v>66</v>
      </c>
      <c r="L1042" s="1" t="s">
        <v>1532</v>
      </c>
      <c r="M1042" s="4">
        <v>0.59</v>
      </c>
      <c r="N1042" s="1" t="s">
        <v>34</v>
      </c>
      <c r="O1042" s="4" t="s">
        <v>113</v>
      </c>
      <c r="P1042" s="4" t="s">
        <v>376</v>
      </c>
      <c r="Q1042" s="4" t="s">
        <v>68</v>
      </c>
      <c r="R1042" s="4">
        <v>20012</v>
      </c>
      <c r="S1042" s="2">
        <v>42098</v>
      </c>
      <c r="T1042" s="2">
        <v>42100</v>
      </c>
      <c r="U1042" s="6">
        <v>-662.52</v>
      </c>
      <c r="V1042" s="4">
        <v>34</v>
      </c>
      <c r="W1042" s="4">
        <v>2119.54</v>
      </c>
      <c r="X1042" s="4">
        <v>3841</v>
      </c>
      <c r="Y1042" s="4">
        <f>DataSheet!$E1042-DataSheet!$D1042</f>
        <v>60.959999999999994</v>
      </c>
      <c r="Z1042" s="1" t="str">
        <f>_xlfn.IFS(Table_1[[#This Row],[Region]]="Central","Chris",Table_1[[#This Row],[Region]]="East","Erin",Table_1[[#This Row],[Region]]="South","Sam",Table_1[[#This Row],[Region]]="West","William")</f>
        <v>Erin</v>
      </c>
    </row>
    <row r="1043" spans="1:26" ht="14.4" x14ac:dyDescent="0.3">
      <c r="A1043" s="4">
        <v>1733</v>
      </c>
      <c r="B1043" s="3" t="s">
        <v>2003</v>
      </c>
      <c r="C1043" s="4" t="s">
        <v>72</v>
      </c>
      <c r="D1043" s="4">
        <v>0.02</v>
      </c>
      <c r="E1043" s="8">
        <v>1270.99</v>
      </c>
      <c r="F1043" s="4">
        <v>19.989999999999998</v>
      </c>
      <c r="G1043" s="1" t="s">
        <v>40</v>
      </c>
      <c r="H1043" s="4" t="s">
        <v>29</v>
      </c>
      <c r="I1043" s="4" t="s">
        <v>50</v>
      </c>
      <c r="J1043" s="1" t="s">
        <v>74</v>
      </c>
      <c r="K1043" s="4" t="s">
        <v>75</v>
      </c>
      <c r="L1043" s="1" t="s">
        <v>654</v>
      </c>
      <c r="M1043" s="4">
        <v>0.35</v>
      </c>
      <c r="N1043" s="1" t="s">
        <v>34</v>
      </c>
      <c r="O1043" s="4" t="s">
        <v>113</v>
      </c>
      <c r="P1043" s="4" t="s">
        <v>376</v>
      </c>
      <c r="Q1043" s="4" t="s">
        <v>68</v>
      </c>
      <c r="R1043" s="4">
        <v>20012</v>
      </c>
      <c r="S1043" s="2">
        <v>42098</v>
      </c>
      <c r="T1043" s="2">
        <v>42100</v>
      </c>
      <c r="U1043" s="6">
        <v>9228.2255999999998</v>
      </c>
      <c r="V1043" s="4">
        <v>36</v>
      </c>
      <c r="W1043" s="4">
        <v>45737.33</v>
      </c>
      <c r="X1043" s="4">
        <v>3841</v>
      </c>
      <c r="Y1043" s="4">
        <f>DataSheet!$E1043-DataSheet!$D1043</f>
        <v>1270.97</v>
      </c>
      <c r="Z1043" s="1" t="str">
        <f>_xlfn.IFS(Table_1[[#This Row],[Region]]="Central","Chris",Table_1[[#This Row],[Region]]="East","Erin",Table_1[[#This Row],[Region]]="South","Sam",Table_1[[#This Row],[Region]]="West","William")</f>
        <v>Erin</v>
      </c>
    </row>
    <row r="1044" spans="1:26" ht="14.4" x14ac:dyDescent="0.3">
      <c r="A1044" s="4">
        <v>1734</v>
      </c>
      <c r="B1044" s="3" t="s">
        <v>2004</v>
      </c>
      <c r="C1044" s="4" t="s">
        <v>72</v>
      </c>
      <c r="D1044" s="4">
        <v>0.02</v>
      </c>
      <c r="E1044" s="8">
        <v>60.98</v>
      </c>
      <c r="F1044" s="4">
        <v>49</v>
      </c>
      <c r="G1044" s="1" t="s">
        <v>40</v>
      </c>
      <c r="H1044" s="4" t="s">
        <v>29</v>
      </c>
      <c r="I1044" s="4" t="s">
        <v>50</v>
      </c>
      <c r="J1044" s="1" t="s">
        <v>97</v>
      </c>
      <c r="K1044" s="4" t="s">
        <v>66</v>
      </c>
      <c r="L1044" s="1" t="s">
        <v>1532</v>
      </c>
      <c r="M1044" s="4">
        <v>0.59</v>
      </c>
      <c r="N1044" s="1" t="s">
        <v>34</v>
      </c>
      <c r="O1044" s="4" t="s">
        <v>113</v>
      </c>
      <c r="P1044" s="4" t="s">
        <v>114</v>
      </c>
      <c r="Q1044" s="4" t="s">
        <v>2005</v>
      </c>
      <c r="R1044" s="4">
        <v>10528</v>
      </c>
      <c r="S1044" s="2">
        <v>42098</v>
      </c>
      <c r="T1044" s="2">
        <v>42100</v>
      </c>
      <c r="U1044" s="6">
        <v>-596.26800000000003</v>
      </c>
      <c r="V1044" s="4">
        <v>9</v>
      </c>
      <c r="W1044" s="4">
        <v>561.05999999999995</v>
      </c>
      <c r="X1044" s="4">
        <v>88443</v>
      </c>
      <c r="Y1044" s="4">
        <f>DataSheet!$E1044-DataSheet!$D1044</f>
        <v>60.959999999999994</v>
      </c>
      <c r="Z1044" s="1" t="str">
        <f>_xlfn.IFS(Table_1[[#This Row],[Region]]="Central","Chris",Table_1[[#This Row],[Region]]="East","Erin",Table_1[[#This Row],[Region]]="South","Sam",Table_1[[#This Row],[Region]]="West","William")</f>
        <v>Erin</v>
      </c>
    </row>
    <row r="1045" spans="1:26" ht="14.4" x14ac:dyDescent="0.3">
      <c r="A1045" s="4">
        <v>1734</v>
      </c>
      <c r="B1045" s="3" t="s">
        <v>2004</v>
      </c>
      <c r="C1045" s="4" t="s">
        <v>72</v>
      </c>
      <c r="D1045" s="4">
        <v>0.02</v>
      </c>
      <c r="E1045" s="8">
        <v>1270.99</v>
      </c>
      <c r="F1045" s="4">
        <v>19.989999999999998</v>
      </c>
      <c r="G1045" s="1" t="s">
        <v>40</v>
      </c>
      <c r="H1045" s="4" t="s">
        <v>29</v>
      </c>
      <c r="I1045" s="4" t="s">
        <v>50</v>
      </c>
      <c r="J1045" s="1" t="s">
        <v>74</v>
      </c>
      <c r="K1045" s="4" t="s">
        <v>75</v>
      </c>
      <c r="L1045" s="1" t="s">
        <v>654</v>
      </c>
      <c r="M1045" s="4">
        <v>0.35</v>
      </c>
      <c r="N1045" s="1" t="s">
        <v>34</v>
      </c>
      <c r="O1045" s="4" t="s">
        <v>113</v>
      </c>
      <c r="P1045" s="4" t="s">
        <v>114</v>
      </c>
      <c r="Q1045" s="4" t="s">
        <v>2005</v>
      </c>
      <c r="R1045" s="4">
        <v>10528</v>
      </c>
      <c r="S1045" s="2">
        <v>42098</v>
      </c>
      <c r="T1045" s="2">
        <v>42100</v>
      </c>
      <c r="U1045" s="6">
        <v>7889.6877000000004</v>
      </c>
      <c r="V1045" s="4">
        <v>9</v>
      </c>
      <c r="W1045" s="4">
        <v>11434.33</v>
      </c>
      <c r="X1045" s="4">
        <v>88443</v>
      </c>
      <c r="Y1045" s="4">
        <f>DataSheet!$E1045-DataSheet!$D1045</f>
        <v>1270.97</v>
      </c>
      <c r="Z1045" s="1" t="str">
        <f>_xlfn.IFS(Table_1[[#This Row],[Region]]="Central","Chris",Table_1[[#This Row],[Region]]="East","Erin",Table_1[[#This Row],[Region]]="South","Sam",Table_1[[#This Row],[Region]]="West","William")</f>
        <v>Erin</v>
      </c>
    </row>
    <row r="1046" spans="1:26" ht="14.4" x14ac:dyDescent="0.3">
      <c r="A1046" s="4">
        <v>1734</v>
      </c>
      <c r="B1046" s="3" t="s">
        <v>2004</v>
      </c>
      <c r="C1046" s="4" t="s">
        <v>72</v>
      </c>
      <c r="D1046" s="4">
        <v>0.05</v>
      </c>
      <c r="E1046" s="8">
        <v>205.99</v>
      </c>
      <c r="F1046" s="4">
        <v>8.99</v>
      </c>
      <c r="G1046" s="1" t="s">
        <v>89</v>
      </c>
      <c r="H1046" s="4" t="s">
        <v>29</v>
      </c>
      <c r="I1046" s="4" t="s">
        <v>42</v>
      </c>
      <c r="J1046" s="1" t="s">
        <v>137</v>
      </c>
      <c r="K1046" s="4" t="s">
        <v>75</v>
      </c>
      <c r="L1046" s="1" t="s">
        <v>1034</v>
      </c>
      <c r="M1046" s="4">
        <v>0.6</v>
      </c>
      <c r="N1046" s="1" t="s">
        <v>34</v>
      </c>
      <c r="O1046" s="4" t="s">
        <v>113</v>
      </c>
      <c r="P1046" s="4" t="s">
        <v>114</v>
      </c>
      <c r="Q1046" s="4" t="s">
        <v>2005</v>
      </c>
      <c r="R1046" s="4">
        <v>10528</v>
      </c>
      <c r="S1046" s="2">
        <v>42098</v>
      </c>
      <c r="T1046" s="2">
        <v>42100</v>
      </c>
      <c r="U1046" s="6">
        <v>1545.8097600000001</v>
      </c>
      <c r="V1046" s="4">
        <v>19</v>
      </c>
      <c r="W1046" s="4">
        <v>3229.24</v>
      </c>
      <c r="X1046" s="4">
        <v>88443</v>
      </c>
      <c r="Y1046" s="4">
        <f>DataSheet!$E1046-DataSheet!$D1046</f>
        <v>205.94</v>
      </c>
      <c r="Z1046" s="1" t="str">
        <f>_xlfn.IFS(Table_1[[#This Row],[Region]]="Central","Chris",Table_1[[#This Row],[Region]]="East","Erin",Table_1[[#This Row],[Region]]="South","Sam",Table_1[[#This Row],[Region]]="West","William")</f>
        <v>Erin</v>
      </c>
    </row>
    <row r="1047" spans="1:26" ht="14.4" x14ac:dyDescent="0.3">
      <c r="A1047" s="4">
        <v>2603</v>
      </c>
      <c r="B1047" s="3" t="s">
        <v>2006</v>
      </c>
      <c r="C1047" s="4" t="s">
        <v>27</v>
      </c>
      <c r="D1047" s="4">
        <v>7.0000000000000007E-2</v>
      </c>
      <c r="E1047" s="8">
        <v>200.99</v>
      </c>
      <c r="F1047" s="4">
        <v>4.2</v>
      </c>
      <c r="G1047" s="1" t="s">
        <v>40</v>
      </c>
      <c r="H1047" s="4" t="s">
        <v>96</v>
      </c>
      <c r="I1047" s="4" t="s">
        <v>42</v>
      </c>
      <c r="J1047" s="1" t="s">
        <v>137</v>
      </c>
      <c r="K1047" s="4" t="s">
        <v>75</v>
      </c>
      <c r="L1047" s="1" t="s">
        <v>796</v>
      </c>
      <c r="M1047" s="4">
        <v>0.59</v>
      </c>
      <c r="N1047" s="1" t="s">
        <v>34</v>
      </c>
      <c r="O1047" s="4" t="s">
        <v>113</v>
      </c>
      <c r="P1047" s="4" t="s">
        <v>399</v>
      </c>
      <c r="Q1047" s="4" t="s">
        <v>2007</v>
      </c>
      <c r="R1047" s="4">
        <v>7601</v>
      </c>
      <c r="S1047" s="2">
        <v>42099</v>
      </c>
      <c r="T1047" s="2">
        <v>42100</v>
      </c>
      <c r="U1047" s="6">
        <v>2225.0761200000002</v>
      </c>
      <c r="V1047" s="4">
        <v>22</v>
      </c>
      <c r="W1047" s="4">
        <v>3705.14</v>
      </c>
      <c r="X1047" s="4">
        <v>87383</v>
      </c>
      <c r="Y1047" s="4">
        <f>DataSheet!$E1047-DataSheet!$D1047</f>
        <v>200.92000000000002</v>
      </c>
      <c r="Z1047" s="1" t="str">
        <f>_xlfn.IFS(Table_1[[#This Row],[Region]]="Central","Chris",Table_1[[#This Row],[Region]]="East","Erin",Table_1[[#This Row],[Region]]="South","Sam",Table_1[[#This Row],[Region]]="West","William")</f>
        <v>Erin</v>
      </c>
    </row>
    <row r="1048" spans="1:26" ht="14.4" x14ac:dyDescent="0.3">
      <c r="A1048" s="4">
        <v>2604</v>
      </c>
      <c r="B1048" s="3" t="s">
        <v>2008</v>
      </c>
      <c r="C1048" s="4" t="s">
        <v>27</v>
      </c>
      <c r="D1048" s="4">
        <v>0.01</v>
      </c>
      <c r="E1048" s="8">
        <v>297.48</v>
      </c>
      <c r="F1048" s="4">
        <v>18.059999999999999</v>
      </c>
      <c r="G1048" s="1" t="s">
        <v>28</v>
      </c>
      <c r="H1048" s="4" t="s">
        <v>96</v>
      </c>
      <c r="I1048" s="4" t="s">
        <v>42</v>
      </c>
      <c r="J1048" s="1" t="s">
        <v>58</v>
      </c>
      <c r="K1048" s="4" t="s">
        <v>59</v>
      </c>
      <c r="L1048" s="1" t="s">
        <v>389</v>
      </c>
      <c r="M1048" s="4">
        <v>0.6</v>
      </c>
      <c r="N1048" s="1" t="s">
        <v>34</v>
      </c>
      <c r="O1048" s="4" t="s">
        <v>113</v>
      </c>
      <c r="P1048" s="4" t="s">
        <v>399</v>
      </c>
      <c r="Q1048" s="4" t="s">
        <v>2009</v>
      </c>
      <c r="R1048" s="4">
        <v>8830</v>
      </c>
      <c r="S1048" s="2">
        <v>42099</v>
      </c>
      <c r="T1048" s="2">
        <v>42100</v>
      </c>
      <c r="U1048" s="6">
        <v>-338.18083200000001</v>
      </c>
      <c r="V1048" s="4">
        <v>3</v>
      </c>
      <c r="W1048" s="4">
        <v>945.36</v>
      </c>
      <c r="X1048" s="4">
        <v>87383</v>
      </c>
      <c r="Y1048" s="4">
        <f>DataSheet!$E1048-DataSheet!$D1048</f>
        <v>297.47000000000003</v>
      </c>
      <c r="Z1048" s="1" t="str">
        <f>_xlfn.IFS(Table_1[[#This Row],[Region]]="Central","Chris",Table_1[[#This Row],[Region]]="East","Erin",Table_1[[#This Row],[Region]]="South","Sam",Table_1[[#This Row],[Region]]="West","William")</f>
        <v>Erin</v>
      </c>
    </row>
    <row r="1049" spans="1:26" ht="14.4" x14ac:dyDescent="0.3">
      <c r="A1049" s="4">
        <v>635</v>
      </c>
      <c r="B1049" s="3" t="s">
        <v>2010</v>
      </c>
      <c r="C1049" s="4" t="s">
        <v>39</v>
      </c>
      <c r="D1049" s="4">
        <v>0.01</v>
      </c>
      <c r="E1049" s="8">
        <v>2.08</v>
      </c>
      <c r="F1049" s="4">
        <v>5.33</v>
      </c>
      <c r="G1049" s="1" t="s">
        <v>40</v>
      </c>
      <c r="H1049" s="4" t="s">
        <v>96</v>
      </c>
      <c r="I1049" s="4" t="s">
        <v>30</v>
      </c>
      <c r="J1049" s="1" t="s">
        <v>128</v>
      </c>
      <c r="K1049" s="4" t="s">
        <v>75</v>
      </c>
      <c r="L1049" s="1" t="s">
        <v>461</v>
      </c>
      <c r="M1049" s="4">
        <v>0.43</v>
      </c>
      <c r="N1049" s="1" t="s">
        <v>34</v>
      </c>
      <c r="O1049" s="4" t="s">
        <v>54</v>
      </c>
      <c r="P1049" s="4" t="s">
        <v>86</v>
      </c>
      <c r="Q1049" s="4" t="s">
        <v>2011</v>
      </c>
      <c r="R1049" s="4">
        <v>55106</v>
      </c>
      <c r="S1049" s="2">
        <v>42099</v>
      </c>
      <c r="T1049" s="2">
        <v>42099</v>
      </c>
      <c r="U1049" s="6">
        <v>-103.7124</v>
      </c>
      <c r="V1049" s="4">
        <v>12</v>
      </c>
      <c r="W1049" s="4">
        <v>28.32</v>
      </c>
      <c r="X1049" s="4">
        <v>89284</v>
      </c>
      <c r="Y1049" s="4">
        <f>DataSheet!$E1049-DataSheet!$D1049</f>
        <v>2.0700000000000003</v>
      </c>
      <c r="Z1049" s="1" t="str">
        <f>_xlfn.IFS(Table_1[[#This Row],[Region]]="Central","Chris",Table_1[[#This Row],[Region]]="East","Erin",Table_1[[#This Row],[Region]]="South","Sam",Table_1[[#This Row],[Region]]="West","William")</f>
        <v>Chris</v>
      </c>
    </row>
    <row r="1050" spans="1:26" ht="14.4" x14ac:dyDescent="0.3">
      <c r="A1050" s="4">
        <v>635</v>
      </c>
      <c r="B1050" s="3" t="s">
        <v>2010</v>
      </c>
      <c r="C1050" s="4" t="s">
        <v>39</v>
      </c>
      <c r="D1050" s="4">
        <v>0.03</v>
      </c>
      <c r="E1050" s="8">
        <v>370.98</v>
      </c>
      <c r="F1050" s="4">
        <v>99</v>
      </c>
      <c r="G1050" s="1" t="s">
        <v>28</v>
      </c>
      <c r="H1050" s="4" t="s">
        <v>96</v>
      </c>
      <c r="I1050" s="4" t="s">
        <v>50</v>
      </c>
      <c r="J1050" s="1" t="s">
        <v>80</v>
      </c>
      <c r="K1050" s="4" t="s">
        <v>59</v>
      </c>
      <c r="L1050" s="1" t="s">
        <v>2012</v>
      </c>
      <c r="M1050" s="4">
        <v>0.65</v>
      </c>
      <c r="N1050" s="1" t="s">
        <v>34</v>
      </c>
      <c r="O1050" s="4" t="s">
        <v>54</v>
      </c>
      <c r="P1050" s="4" t="s">
        <v>86</v>
      </c>
      <c r="Q1050" s="4" t="s">
        <v>2011</v>
      </c>
      <c r="R1050" s="4">
        <v>55106</v>
      </c>
      <c r="S1050" s="2">
        <v>42099</v>
      </c>
      <c r="T1050" s="2">
        <v>42100</v>
      </c>
      <c r="U1050" s="6">
        <v>-124.2864</v>
      </c>
      <c r="V1050" s="4">
        <v>6</v>
      </c>
      <c r="W1050" s="4">
        <v>2309.4899999999998</v>
      </c>
      <c r="X1050" s="4">
        <v>89284</v>
      </c>
      <c r="Y1050" s="4">
        <f>DataSheet!$E1050-DataSheet!$D1050</f>
        <v>370.95000000000005</v>
      </c>
      <c r="Z1050" s="1" t="str">
        <f>_xlfn.IFS(Table_1[[#This Row],[Region]]="Central","Chris",Table_1[[#This Row],[Region]]="East","Erin",Table_1[[#This Row],[Region]]="South","Sam",Table_1[[#This Row],[Region]]="West","William")</f>
        <v>Chris</v>
      </c>
    </row>
    <row r="1051" spans="1:26" ht="14.4" x14ac:dyDescent="0.3">
      <c r="A1051" s="4">
        <v>1246</v>
      </c>
      <c r="B1051" s="3" t="s">
        <v>2013</v>
      </c>
      <c r="C1051" s="4" t="s">
        <v>39</v>
      </c>
      <c r="D1051" s="4">
        <v>0.1</v>
      </c>
      <c r="E1051" s="8">
        <v>22.38</v>
      </c>
      <c r="F1051" s="4">
        <v>15.1</v>
      </c>
      <c r="G1051" s="1" t="s">
        <v>40</v>
      </c>
      <c r="H1051" s="4" t="s">
        <v>73</v>
      </c>
      <c r="I1051" s="4" t="s">
        <v>50</v>
      </c>
      <c r="J1051" s="1" t="s">
        <v>74</v>
      </c>
      <c r="K1051" s="4" t="s">
        <v>75</v>
      </c>
      <c r="L1051" s="1" t="s">
        <v>1087</v>
      </c>
      <c r="M1051" s="4">
        <v>0.38</v>
      </c>
      <c r="N1051" s="1" t="s">
        <v>34</v>
      </c>
      <c r="O1051" s="4" t="s">
        <v>113</v>
      </c>
      <c r="P1051" s="4" t="s">
        <v>114</v>
      </c>
      <c r="Q1051" s="4" t="s">
        <v>115</v>
      </c>
      <c r="R1051" s="4">
        <v>10009</v>
      </c>
      <c r="S1051" s="2">
        <v>42099</v>
      </c>
      <c r="T1051" s="2">
        <v>42100</v>
      </c>
      <c r="U1051" s="6">
        <v>-107.51349999999999</v>
      </c>
      <c r="V1051" s="4">
        <v>26</v>
      </c>
      <c r="W1051" s="4">
        <v>564.98</v>
      </c>
      <c r="X1051" s="4">
        <v>36452</v>
      </c>
      <c r="Y1051" s="4">
        <f>DataSheet!$E1051-DataSheet!$D1051</f>
        <v>22.279999999999998</v>
      </c>
      <c r="Z1051" s="1" t="str">
        <f>_xlfn.IFS(Table_1[[#This Row],[Region]]="Central","Chris",Table_1[[#This Row],[Region]]="East","Erin",Table_1[[#This Row],[Region]]="South","Sam",Table_1[[#This Row],[Region]]="West","William")</f>
        <v>Erin</v>
      </c>
    </row>
    <row r="1052" spans="1:26" ht="14.4" x14ac:dyDescent="0.3">
      <c r="A1052" s="4">
        <v>1246</v>
      </c>
      <c r="B1052" s="3" t="s">
        <v>2013</v>
      </c>
      <c r="C1052" s="4" t="s">
        <v>39</v>
      </c>
      <c r="D1052" s="4">
        <v>0.04</v>
      </c>
      <c r="E1052" s="8">
        <v>6.98</v>
      </c>
      <c r="F1052" s="4">
        <v>2.83</v>
      </c>
      <c r="G1052" s="1" t="s">
        <v>40</v>
      </c>
      <c r="H1052" s="4" t="s">
        <v>73</v>
      </c>
      <c r="I1052" s="4" t="s">
        <v>30</v>
      </c>
      <c r="J1052" s="1" t="s">
        <v>128</v>
      </c>
      <c r="K1052" s="4" t="s">
        <v>44</v>
      </c>
      <c r="L1052" s="1" t="s">
        <v>2014</v>
      </c>
      <c r="M1052" s="4">
        <v>0.37</v>
      </c>
      <c r="N1052" s="1" t="s">
        <v>34</v>
      </c>
      <c r="O1052" s="4" t="s">
        <v>113</v>
      </c>
      <c r="P1052" s="4" t="s">
        <v>114</v>
      </c>
      <c r="Q1052" s="4" t="s">
        <v>115</v>
      </c>
      <c r="R1052" s="4">
        <v>10009</v>
      </c>
      <c r="S1052" s="2">
        <v>42099</v>
      </c>
      <c r="T1052" s="2">
        <v>42101</v>
      </c>
      <c r="U1052" s="6">
        <v>46.01</v>
      </c>
      <c r="V1052" s="4">
        <v>18</v>
      </c>
      <c r="W1052" s="4">
        <v>129.47999999999999</v>
      </c>
      <c r="X1052" s="4">
        <v>36452</v>
      </c>
      <c r="Y1052" s="4">
        <f>DataSheet!$E1052-DataSheet!$D1052</f>
        <v>6.94</v>
      </c>
      <c r="Z1052" s="1" t="str">
        <f>_xlfn.IFS(Table_1[[#This Row],[Region]]="Central","Chris",Table_1[[#This Row],[Region]]="East","Erin",Table_1[[#This Row],[Region]]="South","Sam",Table_1[[#This Row],[Region]]="West","William")</f>
        <v>Erin</v>
      </c>
    </row>
    <row r="1053" spans="1:26" ht="14.4" x14ac:dyDescent="0.3">
      <c r="A1053" s="4">
        <v>1247</v>
      </c>
      <c r="B1053" s="3" t="s">
        <v>2015</v>
      </c>
      <c r="C1053" s="4" t="s">
        <v>39</v>
      </c>
      <c r="D1053" s="4">
        <v>0.1</v>
      </c>
      <c r="E1053" s="8">
        <v>22.38</v>
      </c>
      <c r="F1053" s="4">
        <v>15.1</v>
      </c>
      <c r="G1053" s="1" t="s">
        <v>40</v>
      </c>
      <c r="H1053" s="4" t="s">
        <v>73</v>
      </c>
      <c r="I1053" s="4" t="s">
        <v>50</v>
      </c>
      <c r="J1053" s="1" t="s">
        <v>74</v>
      </c>
      <c r="K1053" s="4" t="s">
        <v>75</v>
      </c>
      <c r="L1053" s="1" t="s">
        <v>1087</v>
      </c>
      <c r="M1053" s="4">
        <v>0.38</v>
      </c>
      <c r="N1053" s="1" t="s">
        <v>34</v>
      </c>
      <c r="O1053" s="4" t="s">
        <v>54</v>
      </c>
      <c r="P1053" s="4" t="s">
        <v>189</v>
      </c>
      <c r="Q1053" s="4" t="s">
        <v>2016</v>
      </c>
      <c r="R1053" s="4">
        <v>78641</v>
      </c>
      <c r="S1053" s="2">
        <v>42099</v>
      </c>
      <c r="T1053" s="2">
        <v>42100</v>
      </c>
      <c r="U1053" s="6">
        <v>-107.51349999999999</v>
      </c>
      <c r="V1053" s="4">
        <v>7</v>
      </c>
      <c r="W1053" s="4">
        <v>152.11000000000001</v>
      </c>
      <c r="X1053" s="4">
        <v>91555</v>
      </c>
      <c r="Y1053" s="4">
        <f>DataSheet!$E1053-DataSheet!$D1053</f>
        <v>22.279999999999998</v>
      </c>
      <c r="Z1053" s="1" t="str">
        <f>_xlfn.IFS(Table_1[[#This Row],[Region]]="Central","Chris",Table_1[[#This Row],[Region]]="East","Erin",Table_1[[#This Row],[Region]]="South","Sam",Table_1[[#This Row],[Region]]="West","William")</f>
        <v>Chris</v>
      </c>
    </row>
    <row r="1054" spans="1:26" ht="14.4" x14ac:dyDescent="0.3">
      <c r="A1054" s="4">
        <v>1247</v>
      </c>
      <c r="B1054" s="3" t="s">
        <v>2015</v>
      </c>
      <c r="C1054" s="4" t="s">
        <v>39</v>
      </c>
      <c r="D1054" s="4">
        <v>0.04</v>
      </c>
      <c r="E1054" s="8">
        <v>6.98</v>
      </c>
      <c r="F1054" s="4">
        <v>2.83</v>
      </c>
      <c r="G1054" s="1" t="s">
        <v>40</v>
      </c>
      <c r="H1054" s="4" t="s">
        <v>73</v>
      </c>
      <c r="I1054" s="4" t="s">
        <v>30</v>
      </c>
      <c r="J1054" s="1" t="s">
        <v>128</v>
      </c>
      <c r="K1054" s="4" t="s">
        <v>44</v>
      </c>
      <c r="L1054" s="1" t="s">
        <v>2014</v>
      </c>
      <c r="M1054" s="4">
        <v>0.37</v>
      </c>
      <c r="N1054" s="1" t="s">
        <v>34</v>
      </c>
      <c r="O1054" s="4" t="s">
        <v>54</v>
      </c>
      <c r="P1054" s="4" t="s">
        <v>189</v>
      </c>
      <c r="Q1054" s="4" t="s">
        <v>2016</v>
      </c>
      <c r="R1054" s="4">
        <v>78641</v>
      </c>
      <c r="S1054" s="2">
        <v>42099</v>
      </c>
      <c r="T1054" s="2">
        <v>42101</v>
      </c>
      <c r="U1054" s="6">
        <v>24.819299999999998</v>
      </c>
      <c r="V1054" s="4">
        <v>5</v>
      </c>
      <c r="W1054" s="4">
        <v>35.97</v>
      </c>
      <c r="X1054" s="4">
        <v>91555</v>
      </c>
      <c r="Y1054" s="4">
        <f>DataSheet!$E1054-DataSheet!$D1054</f>
        <v>6.94</v>
      </c>
      <c r="Z1054" s="1" t="str">
        <f>_xlfn.IFS(Table_1[[#This Row],[Region]]="Central","Chris",Table_1[[#This Row],[Region]]="East","Erin",Table_1[[#This Row],[Region]]="South","Sam",Table_1[[#This Row],[Region]]="West","William")</f>
        <v>Chris</v>
      </c>
    </row>
    <row r="1055" spans="1:26" ht="14.4" x14ac:dyDescent="0.3">
      <c r="A1055" s="4">
        <v>1459</v>
      </c>
      <c r="B1055" s="3" t="s">
        <v>2017</v>
      </c>
      <c r="C1055" s="4" t="s">
        <v>39</v>
      </c>
      <c r="D1055" s="4">
        <v>0.05</v>
      </c>
      <c r="E1055" s="8">
        <v>85.99</v>
      </c>
      <c r="F1055" s="4">
        <v>0.99</v>
      </c>
      <c r="G1055" s="1" t="s">
        <v>40</v>
      </c>
      <c r="H1055" s="4" t="s">
        <v>41</v>
      </c>
      <c r="I1055" s="4" t="s">
        <v>42</v>
      </c>
      <c r="J1055" s="1" t="s">
        <v>137</v>
      </c>
      <c r="K1055" s="4" t="s">
        <v>52</v>
      </c>
      <c r="L1055" s="1" t="s">
        <v>1178</v>
      </c>
      <c r="M1055" s="4">
        <v>0.55000000000000004</v>
      </c>
      <c r="N1055" s="1" t="s">
        <v>34</v>
      </c>
      <c r="O1055" s="4" t="s">
        <v>35</v>
      </c>
      <c r="P1055" s="4" t="s">
        <v>273</v>
      </c>
      <c r="Q1055" s="4" t="s">
        <v>2018</v>
      </c>
      <c r="R1055" s="4">
        <v>29687</v>
      </c>
      <c r="S1055" s="2">
        <v>42099</v>
      </c>
      <c r="T1055" s="2">
        <v>42101</v>
      </c>
      <c r="U1055" s="6">
        <v>36.216000000000001</v>
      </c>
      <c r="V1055" s="4">
        <v>4</v>
      </c>
      <c r="W1055" s="4">
        <v>291.64</v>
      </c>
      <c r="X1055" s="4">
        <v>86734</v>
      </c>
      <c r="Y1055" s="4">
        <f>DataSheet!$E1055-DataSheet!$D1055</f>
        <v>85.94</v>
      </c>
      <c r="Z1055" s="1" t="str">
        <f>_xlfn.IFS(Table_1[[#This Row],[Region]]="Central","Chris",Table_1[[#This Row],[Region]]="East","Erin",Table_1[[#This Row],[Region]]="South","Sam",Table_1[[#This Row],[Region]]="West","William")</f>
        <v>Sam</v>
      </c>
    </row>
    <row r="1056" spans="1:26" ht="14.4" x14ac:dyDescent="0.3">
      <c r="A1056" s="4">
        <v>1891</v>
      </c>
      <c r="B1056" s="3" t="s">
        <v>2019</v>
      </c>
      <c r="C1056" s="4" t="s">
        <v>72</v>
      </c>
      <c r="D1056" s="4">
        <v>0.03</v>
      </c>
      <c r="E1056" s="8">
        <v>320.64</v>
      </c>
      <c r="F1056" s="4">
        <v>29.2</v>
      </c>
      <c r="G1056" s="1" t="s">
        <v>28</v>
      </c>
      <c r="H1056" s="4" t="s">
        <v>73</v>
      </c>
      <c r="I1056" s="4" t="s">
        <v>30</v>
      </c>
      <c r="J1056" s="1" t="s">
        <v>31</v>
      </c>
      <c r="K1056" s="4" t="s">
        <v>32</v>
      </c>
      <c r="L1056" s="1" t="s">
        <v>2020</v>
      </c>
      <c r="M1056" s="4">
        <v>0.66</v>
      </c>
      <c r="N1056" s="1" t="s">
        <v>34</v>
      </c>
      <c r="O1056" s="4" t="s">
        <v>113</v>
      </c>
      <c r="P1056" s="4" t="s">
        <v>319</v>
      </c>
      <c r="Q1056" s="4" t="s">
        <v>2021</v>
      </c>
      <c r="R1056" s="4">
        <v>45801</v>
      </c>
      <c r="S1056" s="2">
        <v>42099</v>
      </c>
      <c r="T1056" s="2">
        <v>42101</v>
      </c>
      <c r="U1056" s="6">
        <v>429.75435599999997</v>
      </c>
      <c r="V1056" s="4">
        <v>7</v>
      </c>
      <c r="W1056" s="4">
        <v>2233.46</v>
      </c>
      <c r="X1056" s="4">
        <v>90630</v>
      </c>
      <c r="Y1056" s="4">
        <f>DataSheet!$E1056-DataSheet!$D1056</f>
        <v>320.61</v>
      </c>
      <c r="Z1056" s="1" t="str">
        <f>_xlfn.IFS(Table_1[[#This Row],[Region]]="Central","Chris",Table_1[[#This Row],[Region]]="East","Erin",Table_1[[#This Row],[Region]]="South","Sam",Table_1[[#This Row],[Region]]="West","William")</f>
        <v>Erin</v>
      </c>
    </row>
    <row r="1057" spans="1:26" ht="14.4" x14ac:dyDescent="0.3">
      <c r="A1057" s="4">
        <v>2960</v>
      </c>
      <c r="B1057" s="3" t="s">
        <v>2022</v>
      </c>
      <c r="C1057" s="4" t="s">
        <v>72</v>
      </c>
      <c r="D1057" s="4">
        <v>0.1</v>
      </c>
      <c r="E1057" s="8">
        <v>36.549999999999997</v>
      </c>
      <c r="F1057" s="4">
        <v>13.89</v>
      </c>
      <c r="G1057" s="1" t="s">
        <v>40</v>
      </c>
      <c r="H1057" s="4" t="s">
        <v>96</v>
      </c>
      <c r="I1057" s="4" t="s">
        <v>50</v>
      </c>
      <c r="J1057" s="1" t="s">
        <v>51</v>
      </c>
      <c r="K1057" s="4" t="s">
        <v>52</v>
      </c>
      <c r="L1057" s="1" t="s">
        <v>1355</v>
      </c>
      <c r="M1057" s="4">
        <v>0.41</v>
      </c>
      <c r="N1057" s="1" t="s">
        <v>34</v>
      </c>
      <c r="O1057" s="4" t="s">
        <v>35</v>
      </c>
      <c r="P1057" s="4" t="s">
        <v>46</v>
      </c>
      <c r="Q1057" s="4" t="s">
        <v>2023</v>
      </c>
      <c r="R1057" s="4">
        <v>72956</v>
      </c>
      <c r="S1057" s="2">
        <v>42099</v>
      </c>
      <c r="T1057" s="2">
        <v>42101</v>
      </c>
      <c r="U1057" s="6">
        <v>-89.572000000000003</v>
      </c>
      <c r="V1057" s="4">
        <v>11</v>
      </c>
      <c r="W1057" s="4">
        <v>379.72</v>
      </c>
      <c r="X1057" s="4">
        <v>90646</v>
      </c>
      <c r="Y1057" s="4">
        <f>DataSheet!$E1057-DataSheet!$D1057</f>
        <v>36.449999999999996</v>
      </c>
      <c r="Z1057" s="1" t="str">
        <f>_xlfn.IFS(Table_1[[#This Row],[Region]]="Central","Chris",Table_1[[#This Row],[Region]]="East","Erin",Table_1[[#This Row],[Region]]="South","Sam",Table_1[[#This Row],[Region]]="West","William")</f>
        <v>Sam</v>
      </c>
    </row>
    <row r="1058" spans="1:26" ht="14.4" x14ac:dyDescent="0.3">
      <c r="A1058" s="4">
        <v>925</v>
      </c>
      <c r="B1058" s="3" t="s">
        <v>2024</v>
      </c>
      <c r="C1058" s="4" t="s">
        <v>27</v>
      </c>
      <c r="D1058" s="4">
        <v>0.03</v>
      </c>
      <c r="E1058" s="8">
        <v>2.1800000000000002</v>
      </c>
      <c r="F1058" s="4">
        <v>1.38</v>
      </c>
      <c r="G1058" s="1" t="s">
        <v>40</v>
      </c>
      <c r="H1058" s="4" t="s">
        <v>29</v>
      </c>
      <c r="I1058" s="4" t="s">
        <v>50</v>
      </c>
      <c r="J1058" s="1" t="s">
        <v>178</v>
      </c>
      <c r="K1058" s="4" t="s">
        <v>52</v>
      </c>
      <c r="L1058" s="1" t="s">
        <v>2025</v>
      </c>
      <c r="M1058" s="4">
        <v>0.44</v>
      </c>
      <c r="N1058" s="1" t="s">
        <v>34</v>
      </c>
      <c r="O1058" s="4" t="s">
        <v>113</v>
      </c>
      <c r="P1058" s="4" t="s">
        <v>333</v>
      </c>
      <c r="Q1058" s="4" t="s">
        <v>372</v>
      </c>
      <c r="R1058" s="4">
        <v>4330</v>
      </c>
      <c r="S1058" s="2">
        <v>42100</v>
      </c>
      <c r="T1058" s="2">
        <v>42100</v>
      </c>
      <c r="U1058" s="6">
        <v>-7.04</v>
      </c>
      <c r="V1058" s="4">
        <v>7</v>
      </c>
      <c r="W1058" s="4">
        <v>15.73</v>
      </c>
      <c r="X1058" s="4">
        <v>87134</v>
      </c>
      <c r="Y1058" s="4">
        <f>DataSheet!$E1058-DataSheet!$D1058</f>
        <v>2.1500000000000004</v>
      </c>
      <c r="Z1058" s="1" t="str">
        <f>_xlfn.IFS(Table_1[[#This Row],[Region]]="Central","Chris",Table_1[[#This Row],[Region]]="East","Erin",Table_1[[#This Row],[Region]]="South","Sam",Table_1[[#This Row],[Region]]="West","William")</f>
        <v>Erin</v>
      </c>
    </row>
    <row r="1059" spans="1:26" ht="14.4" x14ac:dyDescent="0.3">
      <c r="A1059" s="4">
        <v>929</v>
      </c>
      <c r="B1059" s="3" t="s">
        <v>2026</v>
      </c>
      <c r="C1059" s="4" t="s">
        <v>27</v>
      </c>
      <c r="D1059" s="4">
        <v>0.01</v>
      </c>
      <c r="E1059" s="8">
        <v>170.98</v>
      </c>
      <c r="F1059" s="4">
        <v>35.89</v>
      </c>
      <c r="G1059" s="1" t="s">
        <v>28</v>
      </c>
      <c r="H1059" s="4" t="s">
        <v>29</v>
      </c>
      <c r="I1059" s="4" t="s">
        <v>30</v>
      </c>
      <c r="J1059" s="1" t="s">
        <v>119</v>
      </c>
      <c r="K1059" s="4" t="s">
        <v>32</v>
      </c>
      <c r="L1059" s="1" t="s">
        <v>1471</v>
      </c>
      <c r="M1059" s="4">
        <v>0.66</v>
      </c>
      <c r="N1059" s="1" t="s">
        <v>34</v>
      </c>
      <c r="O1059" s="4" t="s">
        <v>113</v>
      </c>
      <c r="P1059" s="4" t="s">
        <v>399</v>
      </c>
      <c r="Q1059" s="4" t="s">
        <v>2027</v>
      </c>
      <c r="R1059" s="4">
        <v>8857</v>
      </c>
      <c r="S1059" s="2">
        <v>42100</v>
      </c>
      <c r="T1059" s="2">
        <v>42102</v>
      </c>
      <c r="U1059" s="6">
        <v>538.52</v>
      </c>
      <c r="V1059" s="4">
        <v>10</v>
      </c>
      <c r="W1059" s="4">
        <v>1719.07</v>
      </c>
      <c r="X1059" s="4">
        <v>87134</v>
      </c>
      <c r="Y1059" s="4">
        <f>DataSheet!$E1059-DataSheet!$D1059</f>
        <v>170.97</v>
      </c>
      <c r="Z1059" s="1" t="str">
        <f>_xlfn.IFS(Table_1[[#This Row],[Region]]="Central","Chris",Table_1[[#This Row],[Region]]="East","Erin",Table_1[[#This Row],[Region]]="South","Sam",Table_1[[#This Row],[Region]]="West","William")</f>
        <v>Erin</v>
      </c>
    </row>
    <row r="1060" spans="1:26" ht="14.4" x14ac:dyDescent="0.3">
      <c r="A1060" s="4">
        <v>1113</v>
      </c>
      <c r="B1060" s="3" t="s">
        <v>2028</v>
      </c>
      <c r="C1060" s="4" t="s">
        <v>27</v>
      </c>
      <c r="D1060" s="4">
        <v>0.01</v>
      </c>
      <c r="E1060" s="8">
        <v>2.89</v>
      </c>
      <c r="F1060" s="4">
        <v>0.5</v>
      </c>
      <c r="G1060" s="1" t="s">
        <v>40</v>
      </c>
      <c r="H1060" s="4" t="s">
        <v>96</v>
      </c>
      <c r="I1060" s="4" t="s">
        <v>50</v>
      </c>
      <c r="J1060" s="1" t="s">
        <v>154</v>
      </c>
      <c r="K1060" s="4" t="s">
        <v>75</v>
      </c>
      <c r="L1060" s="1" t="s">
        <v>731</v>
      </c>
      <c r="M1060" s="4">
        <v>0.38</v>
      </c>
      <c r="N1060" s="1" t="s">
        <v>34</v>
      </c>
      <c r="O1060" s="4" t="s">
        <v>61</v>
      </c>
      <c r="P1060" s="4" t="s">
        <v>62</v>
      </c>
      <c r="Q1060" s="4" t="s">
        <v>2029</v>
      </c>
      <c r="R1060" s="4">
        <v>80004</v>
      </c>
      <c r="S1060" s="2">
        <v>42100</v>
      </c>
      <c r="T1060" s="2">
        <v>42101</v>
      </c>
      <c r="U1060" s="6">
        <v>29.725200000000001</v>
      </c>
      <c r="V1060" s="4">
        <v>14</v>
      </c>
      <c r="W1060" s="4">
        <v>43.08</v>
      </c>
      <c r="X1060" s="4">
        <v>90833</v>
      </c>
      <c r="Y1060" s="4">
        <f>DataSheet!$E1060-DataSheet!$D1060</f>
        <v>2.8800000000000003</v>
      </c>
      <c r="Z1060" s="1" t="str">
        <f>_xlfn.IFS(Table_1[[#This Row],[Region]]="Central","Chris",Table_1[[#This Row],[Region]]="East","Erin",Table_1[[#This Row],[Region]]="South","Sam",Table_1[[#This Row],[Region]]="West","William")</f>
        <v>William</v>
      </c>
    </row>
    <row r="1061" spans="1:26" ht="14.4" x14ac:dyDescent="0.3">
      <c r="A1061" s="4">
        <v>1113</v>
      </c>
      <c r="B1061" s="3" t="s">
        <v>2028</v>
      </c>
      <c r="C1061" s="4" t="s">
        <v>27</v>
      </c>
      <c r="D1061" s="4">
        <v>0</v>
      </c>
      <c r="E1061" s="8">
        <v>55.99</v>
      </c>
      <c r="F1061" s="4">
        <v>5</v>
      </c>
      <c r="G1061" s="1" t="s">
        <v>40</v>
      </c>
      <c r="H1061" s="4" t="s">
        <v>96</v>
      </c>
      <c r="I1061" s="4" t="s">
        <v>42</v>
      </c>
      <c r="J1061" s="1" t="s">
        <v>137</v>
      </c>
      <c r="K1061" s="4" t="s">
        <v>44</v>
      </c>
      <c r="L1061" s="1" t="s">
        <v>1933</v>
      </c>
      <c r="M1061" s="4">
        <v>0.8</v>
      </c>
      <c r="N1061" s="1" t="s">
        <v>34</v>
      </c>
      <c r="O1061" s="4" t="s">
        <v>61</v>
      </c>
      <c r="P1061" s="4" t="s">
        <v>62</v>
      </c>
      <c r="Q1061" s="4" t="s">
        <v>2029</v>
      </c>
      <c r="R1061" s="4">
        <v>80004</v>
      </c>
      <c r="S1061" s="2">
        <v>42100</v>
      </c>
      <c r="T1061" s="2">
        <v>42102</v>
      </c>
      <c r="U1061" s="6">
        <v>-187.11</v>
      </c>
      <c r="V1061" s="4">
        <v>5</v>
      </c>
      <c r="W1061" s="4">
        <v>258.93</v>
      </c>
      <c r="X1061" s="4">
        <v>90833</v>
      </c>
      <c r="Y1061" s="4">
        <f>DataSheet!$E1061-DataSheet!$D1061</f>
        <v>55.99</v>
      </c>
      <c r="Z1061" s="1" t="str">
        <f>_xlfn.IFS(Table_1[[#This Row],[Region]]="Central","Chris",Table_1[[#This Row],[Region]]="East","Erin",Table_1[[#This Row],[Region]]="South","Sam",Table_1[[#This Row],[Region]]="West","William")</f>
        <v>William</v>
      </c>
    </row>
    <row r="1062" spans="1:26" ht="14.4" x14ac:dyDescent="0.3">
      <c r="A1062" s="4">
        <v>2481</v>
      </c>
      <c r="B1062" s="3" t="s">
        <v>2030</v>
      </c>
      <c r="C1062" s="4" t="s">
        <v>27</v>
      </c>
      <c r="D1062" s="4">
        <v>7.0000000000000007E-2</v>
      </c>
      <c r="E1062" s="8">
        <v>5.18</v>
      </c>
      <c r="F1062" s="4">
        <v>5.74</v>
      </c>
      <c r="G1062" s="1" t="s">
        <v>89</v>
      </c>
      <c r="H1062" s="4" t="s">
        <v>96</v>
      </c>
      <c r="I1062" s="4" t="s">
        <v>50</v>
      </c>
      <c r="J1062" s="1" t="s">
        <v>74</v>
      </c>
      <c r="K1062" s="4" t="s">
        <v>75</v>
      </c>
      <c r="L1062" s="1" t="s">
        <v>852</v>
      </c>
      <c r="M1062" s="4">
        <v>0.36</v>
      </c>
      <c r="N1062" s="1" t="s">
        <v>34</v>
      </c>
      <c r="O1062" s="4" t="s">
        <v>35</v>
      </c>
      <c r="P1062" s="4" t="s">
        <v>170</v>
      </c>
      <c r="Q1062" s="4" t="s">
        <v>2031</v>
      </c>
      <c r="R1062" s="4">
        <v>70506</v>
      </c>
      <c r="S1062" s="2">
        <v>42100</v>
      </c>
      <c r="T1062" s="2">
        <v>42102</v>
      </c>
      <c r="U1062" s="6">
        <v>-188.03399999999999</v>
      </c>
      <c r="V1062" s="4">
        <v>14</v>
      </c>
      <c r="W1062" s="4">
        <v>79.61</v>
      </c>
      <c r="X1062" s="4">
        <v>91000</v>
      </c>
      <c r="Y1062" s="4">
        <f>DataSheet!$E1062-DataSheet!$D1062</f>
        <v>5.1099999999999994</v>
      </c>
      <c r="Z1062" s="1" t="str">
        <f>_xlfn.IFS(Table_1[[#This Row],[Region]]="Central","Chris",Table_1[[#This Row],[Region]]="East","Erin",Table_1[[#This Row],[Region]]="South","Sam",Table_1[[#This Row],[Region]]="West","William")</f>
        <v>Sam</v>
      </c>
    </row>
    <row r="1063" spans="1:26" ht="14.4" x14ac:dyDescent="0.3">
      <c r="A1063" s="4">
        <v>1618</v>
      </c>
      <c r="B1063" s="3" t="s">
        <v>2032</v>
      </c>
      <c r="C1063" s="4" t="s">
        <v>39</v>
      </c>
      <c r="D1063" s="4">
        <v>0.09</v>
      </c>
      <c r="E1063" s="8">
        <v>12.88</v>
      </c>
      <c r="F1063" s="4">
        <v>4.59</v>
      </c>
      <c r="G1063" s="1" t="s">
        <v>40</v>
      </c>
      <c r="H1063" s="4" t="s">
        <v>41</v>
      </c>
      <c r="I1063" s="4" t="s">
        <v>50</v>
      </c>
      <c r="J1063" s="1" t="s">
        <v>570</v>
      </c>
      <c r="K1063" s="4" t="s">
        <v>52</v>
      </c>
      <c r="L1063" s="1" t="s">
        <v>2033</v>
      </c>
      <c r="M1063" s="4">
        <v>0.82</v>
      </c>
      <c r="N1063" s="1" t="s">
        <v>34</v>
      </c>
      <c r="O1063" s="4" t="s">
        <v>54</v>
      </c>
      <c r="P1063" s="4" t="s">
        <v>55</v>
      </c>
      <c r="Q1063" s="4" t="s">
        <v>1824</v>
      </c>
      <c r="R1063" s="4">
        <v>46322</v>
      </c>
      <c r="S1063" s="2">
        <v>42100</v>
      </c>
      <c r="T1063" s="2">
        <v>42100</v>
      </c>
      <c r="U1063" s="6">
        <v>-175.13</v>
      </c>
      <c r="V1063" s="4">
        <v>13</v>
      </c>
      <c r="W1063" s="4">
        <v>158.13</v>
      </c>
      <c r="X1063" s="4">
        <v>90248</v>
      </c>
      <c r="Y1063" s="4">
        <f>DataSheet!$E1063-DataSheet!$D1063</f>
        <v>12.790000000000001</v>
      </c>
      <c r="Z1063" s="1" t="str">
        <f>_xlfn.IFS(Table_1[[#This Row],[Region]]="Central","Chris",Table_1[[#This Row],[Region]]="East","Erin",Table_1[[#This Row],[Region]]="South","Sam",Table_1[[#This Row],[Region]]="West","William")</f>
        <v>Chris</v>
      </c>
    </row>
    <row r="1064" spans="1:26" ht="14.4" x14ac:dyDescent="0.3">
      <c r="A1064" s="4">
        <v>1620</v>
      </c>
      <c r="B1064" s="3" t="s">
        <v>2034</v>
      </c>
      <c r="C1064" s="4" t="s">
        <v>39</v>
      </c>
      <c r="D1064" s="4">
        <v>0.02</v>
      </c>
      <c r="E1064" s="8">
        <v>45.99</v>
      </c>
      <c r="F1064" s="4">
        <v>4.99</v>
      </c>
      <c r="G1064" s="1" t="s">
        <v>89</v>
      </c>
      <c r="H1064" s="4" t="s">
        <v>41</v>
      </c>
      <c r="I1064" s="4" t="s">
        <v>42</v>
      </c>
      <c r="J1064" s="1" t="s">
        <v>137</v>
      </c>
      <c r="K1064" s="4" t="s">
        <v>75</v>
      </c>
      <c r="L1064" s="1" t="s">
        <v>2035</v>
      </c>
      <c r="M1064" s="4">
        <v>0.56999999999999995</v>
      </c>
      <c r="N1064" s="1" t="s">
        <v>34</v>
      </c>
      <c r="O1064" s="4" t="s">
        <v>113</v>
      </c>
      <c r="P1064" s="4" t="s">
        <v>322</v>
      </c>
      <c r="Q1064" s="4" t="s">
        <v>2036</v>
      </c>
      <c r="R1064" s="4">
        <v>17602</v>
      </c>
      <c r="S1064" s="2">
        <v>42100</v>
      </c>
      <c r="T1064" s="2">
        <v>42101</v>
      </c>
      <c r="U1064" s="6">
        <v>3.96</v>
      </c>
      <c r="V1064" s="4">
        <v>4</v>
      </c>
      <c r="W1064" s="4">
        <v>163.01</v>
      </c>
      <c r="X1064" s="4">
        <v>90248</v>
      </c>
      <c r="Y1064" s="4">
        <f>DataSheet!$E1064-DataSheet!$D1064</f>
        <v>45.97</v>
      </c>
      <c r="Z1064" s="1" t="str">
        <f>_xlfn.IFS(Table_1[[#This Row],[Region]]="Central","Chris",Table_1[[#This Row],[Region]]="East","Erin",Table_1[[#This Row],[Region]]="South","Sam",Table_1[[#This Row],[Region]]="West","William")</f>
        <v>Erin</v>
      </c>
    </row>
    <row r="1065" spans="1:26" ht="14.4" x14ac:dyDescent="0.3">
      <c r="A1065" s="4">
        <v>3279</v>
      </c>
      <c r="B1065" s="3" t="s">
        <v>1638</v>
      </c>
      <c r="C1065" s="4" t="s">
        <v>39</v>
      </c>
      <c r="D1065" s="4">
        <v>0.06</v>
      </c>
      <c r="E1065" s="8">
        <v>89.83</v>
      </c>
      <c r="F1065" s="4">
        <v>35</v>
      </c>
      <c r="G1065" s="1" t="s">
        <v>40</v>
      </c>
      <c r="H1065" s="4" t="s">
        <v>73</v>
      </c>
      <c r="I1065" s="4" t="s">
        <v>50</v>
      </c>
      <c r="J1065" s="1" t="s">
        <v>80</v>
      </c>
      <c r="K1065" s="4" t="s">
        <v>66</v>
      </c>
      <c r="L1065" s="1" t="s">
        <v>2037</v>
      </c>
      <c r="M1065" s="4">
        <v>0.83</v>
      </c>
      <c r="N1065" s="1" t="s">
        <v>34</v>
      </c>
      <c r="O1065" s="4" t="s">
        <v>35</v>
      </c>
      <c r="P1065" s="4" t="s">
        <v>273</v>
      </c>
      <c r="Q1065" s="4" t="s">
        <v>1639</v>
      </c>
      <c r="R1065" s="4">
        <v>29203</v>
      </c>
      <c r="S1065" s="2">
        <v>42100</v>
      </c>
      <c r="T1065" s="2">
        <v>42102</v>
      </c>
      <c r="U1065" s="6">
        <v>31.11</v>
      </c>
      <c r="V1065" s="4">
        <v>4</v>
      </c>
      <c r="W1065" s="4">
        <v>366.26</v>
      </c>
      <c r="X1065" s="4">
        <v>90766</v>
      </c>
      <c r="Y1065" s="4">
        <f>DataSheet!$E1065-DataSheet!$D1065</f>
        <v>89.77</v>
      </c>
      <c r="Z1065" s="1" t="str">
        <f>_xlfn.IFS(Table_1[[#This Row],[Region]]="Central","Chris",Table_1[[#This Row],[Region]]="East","Erin",Table_1[[#This Row],[Region]]="South","Sam",Table_1[[#This Row],[Region]]="West","William")</f>
        <v>Sam</v>
      </c>
    </row>
    <row r="1066" spans="1:26" ht="14.4" x14ac:dyDescent="0.3">
      <c r="A1066" s="4">
        <v>3279</v>
      </c>
      <c r="B1066" s="3" t="s">
        <v>1638</v>
      </c>
      <c r="C1066" s="4" t="s">
        <v>39</v>
      </c>
      <c r="D1066" s="4">
        <v>0.1</v>
      </c>
      <c r="E1066" s="8">
        <v>13.43</v>
      </c>
      <c r="F1066" s="4">
        <v>5.5</v>
      </c>
      <c r="G1066" s="1" t="s">
        <v>40</v>
      </c>
      <c r="H1066" s="4" t="s">
        <v>73</v>
      </c>
      <c r="I1066" s="4" t="s">
        <v>50</v>
      </c>
      <c r="J1066" s="1" t="s">
        <v>80</v>
      </c>
      <c r="K1066" s="4" t="s">
        <v>75</v>
      </c>
      <c r="L1066" s="1" t="s">
        <v>561</v>
      </c>
      <c r="M1066" s="4">
        <v>0.56999999999999995</v>
      </c>
      <c r="N1066" s="1" t="s">
        <v>34</v>
      </c>
      <c r="O1066" s="4" t="s">
        <v>35</v>
      </c>
      <c r="P1066" s="4" t="s">
        <v>273</v>
      </c>
      <c r="Q1066" s="4" t="s">
        <v>1639</v>
      </c>
      <c r="R1066" s="4">
        <v>29203</v>
      </c>
      <c r="S1066" s="2">
        <v>42100</v>
      </c>
      <c r="T1066" s="2">
        <v>42102</v>
      </c>
      <c r="U1066" s="6">
        <v>358.29539999999997</v>
      </c>
      <c r="V1066" s="4">
        <v>12</v>
      </c>
      <c r="W1066" s="4">
        <v>157.99</v>
      </c>
      <c r="X1066" s="4">
        <v>90766</v>
      </c>
      <c r="Y1066" s="4">
        <f>DataSheet!$E1066-DataSheet!$D1066</f>
        <v>13.33</v>
      </c>
      <c r="Z1066" s="1" t="str">
        <f>_xlfn.IFS(Table_1[[#This Row],[Region]]="Central","Chris",Table_1[[#This Row],[Region]]="East","Erin",Table_1[[#This Row],[Region]]="South","Sam",Table_1[[#This Row],[Region]]="West","William")</f>
        <v>Sam</v>
      </c>
    </row>
    <row r="1067" spans="1:26" ht="14.4" x14ac:dyDescent="0.3">
      <c r="A1067" s="4">
        <v>3279</v>
      </c>
      <c r="B1067" s="3" t="s">
        <v>1638</v>
      </c>
      <c r="C1067" s="4" t="s">
        <v>39</v>
      </c>
      <c r="D1067" s="4">
        <v>0.01</v>
      </c>
      <c r="E1067" s="8">
        <v>125.99</v>
      </c>
      <c r="F1067" s="4">
        <v>7.69</v>
      </c>
      <c r="G1067" s="1" t="s">
        <v>40</v>
      </c>
      <c r="H1067" s="4" t="s">
        <v>73</v>
      </c>
      <c r="I1067" s="4" t="s">
        <v>42</v>
      </c>
      <c r="J1067" s="1" t="s">
        <v>137</v>
      </c>
      <c r="K1067" s="4" t="s">
        <v>75</v>
      </c>
      <c r="L1067" s="1" t="s">
        <v>1051</v>
      </c>
      <c r="M1067" s="4">
        <v>0.57999999999999996</v>
      </c>
      <c r="N1067" s="1" t="s">
        <v>34</v>
      </c>
      <c r="O1067" s="4" t="s">
        <v>35</v>
      </c>
      <c r="P1067" s="4" t="s">
        <v>273</v>
      </c>
      <c r="Q1067" s="4" t="s">
        <v>1639</v>
      </c>
      <c r="R1067" s="4">
        <v>29203</v>
      </c>
      <c r="S1067" s="2">
        <v>42100</v>
      </c>
      <c r="T1067" s="2">
        <v>42100</v>
      </c>
      <c r="U1067" s="6">
        <v>8.3219999999999992</v>
      </c>
      <c r="V1067" s="4">
        <v>11</v>
      </c>
      <c r="W1067" s="4">
        <v>1212.8800000000001</v>
      </c>
      <c r="X1067" s="4">
        <v>90766</v>
      </c>
      <c r="Y1067" s="4">
        <f>DataSheet!$E1067-DataSheet!$D1067</f>
        <v>125.97999999999999</v>
      </c>
      <c r="Z1067" s="1" t="str">
        <f>_xlfn.IFS(Table_1[[#This Row],[Region]]="Central","Chris",Table_1[[#This Row],[Region]]="East","Erin",Table_1[[#This Row],[Region]]="South","Sam",Table_1[[#This Row],[Region]]="West","William")</f>
        <v>Sam</v>
      </c>
    </row>
    <row r="1068" spans="1:26" ht="14.4" x14ac:dyDescent="0.3">
      <c r="A1068" s="4">
        <v>2240</v>
      </c>
      <c r="B1068" s="3" t="s">
        <v>2038</v>
      </c>
      <c r="C1068" s="4" t="s">
        <v>49</v>
      </c>
      <c r="D1068" s="4">
        <v>0.01</v>
      </c>
      <c r="E1068" s="8">
        <v>13.43</v>
      </c>
      <c r="F1068" s="4">
        <v>5.5</v>
      </c>
      <c r="G1068" s="1" t="s">
        <v>89</v>
      </c>
      <c r="H1068" s="4" t="s">
        <v>96</v>
      </c>
      <c r="I1068" s="4" t="s">
        <v>50</v>
      </c>
      <c r="J1068" s="1" t="s">
        <v>80</v>
      </c>
      <c r="K1068" s="4" t="s">
        <v>75</v>
      </c>
      <c r="L1068" s="1" t="s">
        <v>561</v>
      </c>
      <c r="M1068" s="4">
        <v>0.56999999999999995</v>
      </c>
      <c r="N1068" s="1" t="s">
        <v>34</v>
      </c>
      <c r="O1068" s="4" t="s">
        <v>35</v>
      </c>
      <c r="P1068" s="4" t="s">
        <v>125</v>
      </c>
      <c r="Q1068" s="4" t="s">
        <v>2039</v>
      </c>
      <c r="R1068" s="4">
        <v>33801</v>
      </c>
      <c r="S1068" s="2">
        <v>42100</v>
      </c>
      <c r="T1068" s="2">
        <v>42107</v>
      </c>
      <c r="U1068" s="6">
        <v>-313.02179999999998</v>
      </c>
      <c r="V1068" s="4">
        <v>7</v>
      </c>
      <c r="W1068" s="4">
        <v>99.75</v>
      </c>
      <c r="X1068" s="4">
        <v>89102</v>
      </c>
      <c r="Y1068" s="4">
        <f>DataSheet!$E1068-DataSheet!$D1068</f>
        <v>13.42</v>
      </c>
      <c r="Z1068" s="1" t="str">
        <f>_xlfn.IFS(Table_1[[#This Row],[Region]]="Central","Chris",Table_1[[#This Row],[Region]]="East","Erin",Table_1[[#This Row],[Region]]="South","Sam",Table_1[[#This Row],[Region]]="West","William")</f>
        <v>Sam</v>
      </c>
    </row>
    <row r="1069" spans="1:26" ht="14.4" x14ac:dyDescent="0.3">
      <c r="A1069" s="4">
        <v>2334</v>
      </c>
      <c r="B1069" s="3" t="s">
        <v>2040</v>
      </c>
      <c r="C1069" s="4" t="s">
        <v>49</v>
      </c>
      <c r="D1069" s="4">
        <v>0.06</v>
      </c>
      <c r="E1069" s="8">
        <v>60.65</v>
      </c>
      <c r="F1069" s="4">
        <v>12.23</v>
      </c>
      <c r="G1069" s="1" t="s">
        <v>40</v>
      </c>
      <c r="H1069" s="4" t="s">
        <v>41</v>
      </c>
      <c r="I1069" s="4" t="s">
        <v>30</v>
      </c>
      <c r="J1069" s="1" t="s">
        <v>128</v>
      </c>
      <c r="K1069" s="4" t="s">
        <v>146</v>
      </c>
      <c r="L1069" s="1" t="s">
        <v>1183</v>
      </c>
      <c r="M1069" s="4">
        <v>0.64</v>
      </c>
      <c r="N1069" s="1" t="s">
        <v>34</v>
      </c>
      <c r="O1069" s="4" t="s">
        <v>54</v>
      </c>
      <c r="P1069" s="4" t="s">
        <v>359</v>
      </c>
      <c r="Q1069" s="4" t="s">
        <v>2041</v>
      </c>
      <c r="R1069" s="4">
        <v>53220</v>
      </c>
      <c r="S1069" s="2">
        <v>42100</v>
      </c>
      <c r="T1069" s="2">
        <v>42102</v>
      </c>
      <c r="U1069" s="6">
        <v>427.00650000000002</v>
      </c>
      <c r="V1069" s="4">
        <v>10</v>
      </c>
      <c r="W1069" s="4">
        <v>618.85</v>
      </c>
      <c r="X1069" s="4">
        <v>89608</v>
      </c>
      <c r="Y1069" s="4">
        <f>DataSheet!$E1069-DataSheet!$D1069</f>
        <v>60.589999999999996</v>
      </c>
      <c r="Z1069" s="1" t="str">
        <f>_xlfn.IFS(Table_1[[#This Row],[Region]]="Central","Chris",Table_1[[#This Row],[Region]]="East","Erin",Table_1[[#This Row],[Region]]="South","Sam",Table_1[[#This Row],[Region]]="West","William")</f>
        <v>Chris</v>
      </c>
    </row>
    <row r="1070" spans="1:26" ht="14.4" x14ac:dyDescent="0.3">
      <c r="A1070" s="4">
        <v>2874</v>
      </c>
      <c r="B1070" s="3" t="s">
        <v>2042</v>
      </c>
      <c r="C1070" s="4" t="s">
        <v>49</v>
      </c>
      <c r="D1070" s="4">
        <v>0.05</v>
      </c>
      <c r="E1070" s="8">
        <v>4.84</v>
      </c>
      <c r="F1070" s="4">
        <v>0.71</v>
      </c>
      <c r="G1070" s="1" t="s">
        <v>40</v>
      </c>
      <c r="H1070" s="4" t="s">
        <v>73</v>
      </c>
      <c r="I1070" s="4" t="s">
        <v>50</v>
      </c>
      <c r="J1070" s="1" t="s">
        <v>51</v>
      </c>
      <c r="K1070" s="4" t="s">
        <v>52</v>
      </c>
      <c r="L1070" s="1" t="s">
        <v>53</v>
      </c>
      <c r="M1070" s="4">
        <v>0.52</v>
      </c>
      <c r="N1070" s="1" t="s">
        <v>34</v>
      </c>
      <c r="O1070" s="4" t="s">
        <v>54</v>
      </c>
      <c r="P1070" s="4" t="s">
        <v>135</v>
      </c>
      <c r="Q1070" s="4" t="s">
        <v>2043</v>
      </c>
      <c r="R1070" s="4">
        <v>68128</v>
      </c>
      <c r="S1070" s="2">
        <v>42100</v>
      </c>
      <c r="T1070" s="2">
        <v>42109</v>
      </c>
      <c r="U1070" s="6">
        <v>13.4481</v>
      </c>
      <c r="V1070" s="4">
        <v>4</v>
      </c>
      <c r="W1070" s="4">
        <v>19.489999999999998</v>
      </c>
      <c r="X1070" s="4">
        <v>89873</v>
      </c>
      <c r="Y1070" s="4">
        <f>DataSheet!$E1070-DataSheet!$D1070</f>
        <v>4.79</v>
      </c>
      <c r="Z1070" s="1" t="str">
        <f>_xlfn.IFS(Table_1[[#This Row],[Region]]="Central","Chris",Table_1[[#This Row],[Region]]="East","Erin",Table_1[[#This Row],[Region]]="South","Sam",Table_1[[#This Row],[Region]]="West","William")</f>
        <v>Chris</v>
      </c>
    </row>
    <row r="1071" spans="1:26" ht="14.4" x14ac:dyDescent="0.3">
      <c r="A1071" s="4">
        <v>102</v>
      </c>
      <c r="B1071" s="3" t="s">
        <v>2044</v>
      </c>
      <c r="C1071" s="4" t="s">
        <v>118</v>
      </c>
      <c r="D1071" s="4">
        <v>0.04</v>
      </c>
      <c r="E1071" s="8">
        <v>300.98</v>
      </c>
      <c r="F1071" s="4">
        <v>54.92</v>
      </c>
      <c r="G1071" s="1" t="s">
        <v>28</v>
      </c>
      <c r="H1071" s="4" t="s">
        <v>41</v>
      </c>
      <c r="I1071" s="4" t="s">
        <v>30</v>
      </c>
      <c r="J1071" s="1" t="s">
        <v>119</v>
      </c>
      <c r="K1071" s="4" t="s">
        <v>32</v>
      </c>
      <c r="L1071" s="1" t="s">
        <v>1972</v>
      </c>
      <c r="M1071" s="4">
        <v>0.55000000000000004</v>
      </c>
      <c r="N1071" s="1" t="s">
        <v>34</v>
      </c>
      <c r="O1071" s="4" t="s">
        <v>113</v>
      </c>
      <c r="P1071" s="4" t="s">
        <v>405</v>
      </c>
      <c r="Q1071" s="4" t="s">
        <v>790</v>
      </c>
      <c r="R1071" s="4">
        <v>2129</v>
      </c>
      <c r="S1071" s="2">
        <v>42100</v>
      </c>
      <c r="T1071" s="2">
        <v>42101</v>
      </c>
      <c r="U1071" s="6">
        <v>2023.75</v>
      </c>
      <c r="V1071" s="4">
        <v>31</v>
      </c>
      <c r="W1071" s="4">
        <v>9459.94</v>
      </c>
      <c r="X1071" s="4">
        <v>42599</v>
      </c>
      <c r="Y1071" s="4">
        <f>DataSheet!$E1071-DataSheet!$D1071</f>
        <v>300.94</v>
      </c>
      <c r="Z1071" s="1" t="str">
        <f>_xlfn.IFS(Table_1[[#This Row],[Region]]="Central","Chris",Table_1[[#This Row],[Region]]="East","Erin",Table_1[[#This Row],[Region]]="South","Sam",Table_1[[#This Row],[Region]]="West","William")</f>
        <v>Erin</v>
      </c>
    </row>
    <row r="1072" spans="1:26" ht="14.4" x14ac:dyDescent="0.3">
      <c r="A1072" s="4">
        <v>107</v>
      </c>
      <c r="B1072" s="3" t="s">
        <v>2045</v>
      </c>
      <c r="C1072" s="4" t="s">
        <v>118</v>
      </c>
      <c r="D1072" s="4">
        <v>0.04</v>
      </c>
      <c r="E1072" s="8">
        <v>300.98</v>
      </c>
      <c r="F1072" s="4">
        <v>54.92</v>
      </c>
      <c r="G1072" s="1" t="s">
        <v>28</v>
      </c>
      <c r="H1072" s="4" t="s">
        <v>41</v>
      </c>
      <c r="I1072" s="4" t="s">
        <v>30</v>
      </c>
      <c r="J1072" s="1" t="s">
        <v>119</v>
      </c>
      <c r="K1072" s="4" t="s">
        <v>32</v>
      </c>
      <c r="L1072" s="1" t="s">
        <v>1972</v>
      </c>
      <c r="M1072" s="4">
        <v>0.55000000000000004</v>
      </c>
      <c r="N1072" s="1" t="s">
        <v>34</v>
      </c>
      <c r="O1072" s="4" t="s">
        <v>113</v>
      </c>
      <c r="P1072" s="4" t="s">
        <v>1358</v>
      </c>
      <c r="Q1072" s="4" t="s">
        <v>2046</v>
      </c>
      <c r="R1072" s="4">
        <v>3820</v>
      </c>
      <c r="S1072" s="2">
        <v>42100</v>
      </c>
      <c r="T1072" s="2">
        <v>42101</v>
      </c>
      <c r="U1072" s="6">
        <v>1684.4763</v>
      </c>
      <c r="V1072" s="4">
        <v>8</v>
      </c>
      <c r="W1072" s="4">
        <v>2441.27</v>
      </c>
      <c r="X1072" s="4">
        <v>88204</v>
      </c>
      <c r="Y1072" s="4">
        <f>DataSheet!$E1072-DataSheet!$D1072</f>
        <v>300.94</v>
      </c>
      <c r="Z1072" s="1" t="str">
        <f>_xlfn.IFS(Table_1[[#This Row],[Region]]="Central","Chris",Table_1[[#This Row],[Region]]="East","Erin",Table_1[[#This Row],[Region]]="South","Sam",Table_1[[#This Row],[Region]]="West","William")</f>
        <v>Erin</v>
      </c>
    </row>
    <row r="1073" spans="1:26" ht="14.4" x14ac:dyDescent="0.3">
      <c r="A1073" s="4">
        <v>786</v>
      </c>
      <c r="B1073" s="3" t="s">
        <v>2047</v>
      </c>
      <c r="C1073" s="4" t="s">
        <v>118</v>
      </c>
      <c r="D1073" s="4">
        <v>0</v>
      </c>
      <c r="E1073" s="8">
        <v>8.34</v>
      </c>
      <c r="F1073" s="4">
        <v>4.82</v>
      </c>
      <c r="G1073" s="1" t="s">
        <v>40</v>
      </c>
      <c r="H1073" s="4" t="s">
        <v>73</v>
      </c>
      <c r="I1073" s="4" t="s">
        <v>50</v>
      </c>
      <c r="J1073" s="1" t="s">
        <v>90</v>
      </c>
      <c r="K1073" s="4" t="s">
        <v>75</v>
      </c>
      <c r="L1073" s="1" t="s">
        <v>963</v>
      </c>
      <c r="M1073" s="4">
        <v>0.4</v>
      </c>
      <c r="N1073" s="1" t="s">
        <v>34</v>
      </c>
      <c r="O1073" s="4" t="s">
        <v>61</v>
      </c>
      <c r="P1073" s="4" t="s">
        <v>92</v>
      </c>
      <c r="Q1073" s="4" t="s">
        <v>2048</v>
      </c>
      <c r="R1073" s="4">
        <v>92691</v>
      </c>
      <c r="S1073" s="2">
        <v>42100</v>
      </c>
      <c r="T1073" s="2">
        <v>42101</v>
      </c>
      <c r="U1073" s="6">
        <v>-5.05</v>
      </c>
      <c r="V1073" s="4">
        <v>9</v>
      </c>
      <c r="W1073" s="4">
        <v>76.23</v>
      </c>
      <c r="X1073" s="4">
        <v>91513</v>
      </c>
      <c r="Y1073" s="4">
        <f>DataSheet!$E1073-DataSheet!$D1073</f>
        <v>8.34</v>
      </c>
      <c r="Z1073" s="1" t="str">
        <f>_xlfn.IFS(Table_1[[#This Row],[Region]]="Central","Chris",Table_1[[#This Row],[Region]]="East","Erin",Table_1[[#This Row],[Region]]="South","Sam",Table_1[[#This Row],[Region]]="West","William")</f>
        <v>William</v>
      </c>
    </row>
    <row r="1074" spans="1:26" ht="14.4" x14ac:dyDescent="0.3">
      <c r="A1074" s="4">
        <v>1730</v>
      </c>
      <c r="B1074" s="3" t="s">
        <v>2049</v>
      </c>
      <c r="C1074" s="4" t="s">
        <v>39</v>
      </c>
      <c r="D1074" s="4">
        <v>0.1</v>
      </c>
      <c r="E1074" s="8">
        <v>65.989999999999995</v>
      </c>
      <c r="F1074" s="4">
        <v>3.99</v>
      </c>
      <c r="G1074" s="1" t="s">
        <v>89</v>
      </c>
      <c r="H1074" s="4" t="s">
        <v>29</v>
      </c>
      <c r="I1074" s="4" t="s">
        <v>42</v>
      </c>
      <c r="J1074" s="1" t="s">
        <v>137</v>
      </c>
      <c r="K1074" s="4" t="s">
        <v>75</v>
      </c>
      <c r="L1074" s="1" t="s">
        <v>1636</v>
      </c>
      <c r="M1074" s="4">
        <v>0.59</v>
      </c>
      <c r="N1074" s="1" t="s">
        <v>34</v>
      </c>
      <c r="O1074" s="4" t="s">
        <v>61</v>
      </c>
      <c r="P1074" s="4" t="s">
        <v>492</v>
      </c>
      <c r="Q1074" s="4" t="s">
        <v>1500</v>
      </c>
      <c r="R1074" s="4">
        <v>83843</v>
      </c>
      <c r="S1074" s="2">
        <v>42101</v>
      </c>
      <c r="T1074" s="2">
        <v>42103</v>
      </c>
      <c r="U1074" s="6">
        <v>-88.624799999999993</v>
      </c>
      <c r="V1074" s="4">
        <v>5</v>
      </c>
      <c r="W1074" s="4">
        <v>272.86</v>
      </c>
      <c r="X1074" s="4">
        <v>90653</v>
      </c>
      <c r="Y1074" s="4">
        <f>DataSheet!$E1074-DataSheet!$D1074</f>
        <v>65.89</v>
      </c>
      <c r="Z1074" s="1" t="str">
        <f>_xlfn.IFS(Table_1[[#This Row],[Region]]="Central","Chris",Table_1[[#This Row],[Region]]="East","Erin",Table_1[[#This Row],[Region]]="South","Sam",Table_1[[#This Row],[Region]]="West","William")</f>
        <v>William</v>
      </c>
    </row>
    <row r="1075" spans="1:26" ht="14.4" x14ac:dyDescent="0.3">
      <c r="A1075" s="4">
        <v>1957</v>
      </c>
      <c r="B1075" s="3" t="s">
        <v>2050</v>
      </c>
      <c r="C1075" s="4" t="s">
        <v>39</v>
      </c>
      <c r="D1075" s="4">
        <v>0.09</v>
      </c>
      <c r="E1075" s="8">
        <v>77.510000000000005</v>
      </c>
      <c r="F1075" s="4">
        <v>4</v>
      </c>
      <c r="G1075" s="1" t="s">
        <v>40</v>
      </c>
      <c r="H1075" s="4" t="s">
        <v>41</v>
      </c>
      <c r="I1075" s="4" t="s">
        <v>42</v>
      </c>
      <c r="J1075" s="1" t="s">
        <v>43</v>
      </c>
      <c r="K1075" s="4" t="s">
        <v>75</v>
      </c>
      <c r="L1075" s="1" t="s">
        <v>2051</v>
      </c>
      <c r="M1075" s="4">
        <v>0.76</v>
      </c>
      <c r="N1075" s="1" t="s">
        <v>34</v>
      </c>
      <c r="O1075" s="4" t="s">
        <v>54</v>
      </c>
      <c r="P1075" s="4" t="s">
        <v>82</v>
      </c>
      <c r="Q1075" s="4" t="s">
        <v>1026</v>
      </c>
      <c r="R1075" s="4">
        <v>63130</v>
      </c>
      <c r="S1075" s="2">
        <v>42101</v>
      </c>
      <c r="T1075" s="2">
        <v>42103</v>
      </c>
      <c r="U1075" s="6">
        <v>-387.1044</v>
      </c>
      <c r="V1075" s="4">
        <v>1</v>
      </c>
      <c r="W1075" s="4">
        <v>77.47</v>
      </c>
      <c r="X1075" s="4">
        <v>89818</v>
      </c>
      <c r="Y1075" s="4">
        <f>DataSheet!$E1075-DataSheet!$D1075</f>
        <v>77.42</v>
      </c>
      <c r="Z1075" s="1" t="str">
        <f>_xlfn.IFS(Table_1[[#This Row],[Region]]="Central","Chris",Table_1[[#This Row],[Region]]="East","Erin",Table_1[[#This Row],[Region]]="South","Sam",Table_1[[#This Row],[Region]]="West","William")</f>
        <v>Chris</v>
      </c>
    </row>
    <row r="1076" spans="1:26" ht="14.4" x14ac:dyDescent="0.3">
      <c r="A1076" s="4">
        <v>268</v>
      </c>
      <c r="B1076" s="3" t="s">
        <v>2052</v>
      </c>
      <c r="C1076" s="4" t="s">
        <v>49</v>
      </c>
      <c r="D1076" s="4">
        <v>0.02</v>
      </c>
      <c r="E1076" s="8">
        <v>5.58</v>
      </c>
      <c r="F1076" s="4">
        <v>5.3</v>
      </c>
      <c r="G1076" s="1" t="s">
        <v>40</v>
      </c>
      <c r="H1076" s="4" t="s">
        <v>73</v>
      </c>
      <c r="I1076" s="4" t="s">
        <v>50</v>
      </c>
      <c r="J1076" s="1" t="s">
        <v>347</v>
      </c>
      <c r="K1076" s="4" t="s">
        <v>75</v>
      </c>
      <c r="L1076" s="1" t="s">
        <v>348</v>
      </c>
      <c r="M1076" s="4">
        <v>0.35</v>
      </c>
      <c r="N1076" s="1" t="s">
        <v>34</v>
      </c>
      <c r="O1076" s="4" t="s">
        <v>61</v>
      </c>
      <c r="P1076" s="4" t="s">
        <v>590</v>
      </c>
      <c r="Q1076" s="4" t="s">
        <v>2053</v>
      </c>
      <c r="R1076" s="4">
        <v>86001</v>
      </c>
      <c r="S1076" s="2">
        <v>42101</v>
      </c>
      <c r="T1076" s="2">
        <v>42106</v>
      </c>
      <c r="U1076" s="6">
        <v>-22.48</v>
      </c>
      <c r="V1076" s="4">
        <v>3</v>
      </c>
      <c r="W1076" s="4">
        <v>18.670000000000002</v>
      </c>
      <c r="X1076" s="4">
        <v>88941</v>
      </c>
      <c r="Y1076" s="4">
        <f>DataSheet!$E1076-DataSheet!$D1076</f>
        <v>5.5600000000000005</v>
      </c>
      <c r="Z1076" s="1" t="str">
        <f>_xlfn.IFS(Table_1[[#This Row],[Region]]="Central","Chris",Table_1[[#This Row],[Region]]="East","Erin",Table_1[[#This Row],[Region]]="South","Sam",Table_1[[#This Row],[Region]]="West","William")</f>
        <v>William</v>
      </c>
    </row>
    <row r="1077" spans="1:26" ht="14.4" x14ac:dyDescent="0.3">
      <c r="A1077" s="4">
        <v>268</v>
      </c>
      <c r="B1077" s="3" t="s">
        <v>2052</v>
      </c>
      <c r="C1077" s="4" t="s">
        <v>49</v>
      </c>
      <c r="D1077" s="4">
        <v>0.03</v>
      </c>
      <c r="E1077" s="8">
        <v>40.89</v>
      </c>
      <c r="F1077" s="4">
        <v>18.98</v>
      </c>
      <c r="G1077" s="1" t="s">
        <v>40</v>
      </c>
      <c r="H1077" s="4" t="s">
        <v>73</v>
      </c>
      <c r="I1077" s="4" t="s">
        <v>30</v>
      </c>
      <c r="J1077" s="1" t="s">
        <v>128</v>
      </c>
      <c r="K1077" s="4" t="s">
        <v>75</v>
      </c>
      <c r="L1077" s="1" t="s">
        <v>2054</v>
      </c>
      <c r="M1077" s="4">
        <v>0.56999999999999995</v>
      </c>
      <c r="N1077" s="1" t="s">
        <v>34</v>
      </c>
      <c r="O1077" s="4" t="s">
        <v>61</v>
      </c>
      <c r="P1077" s="4" t="s">
        <v>590</v>
      </c>
      <c r="Q1077" s="4" t="s">
        <v>2053</v>
      </c>
      <c r="R1077" s="4">
        <v>86001</v>
      </c>
      <c r="S1077" s="2">
        <v>42101</v>
      </c>
      <c r="T1077" s="2">
        <v>42108</v>
      </c>
      <c r="U1077" s="6">
        <v>78.98</v>
      </c>
      <c r="V1077" s="4">
        <v>5</v>
      </c>
      <c r="W1077" s="4">
        <v>210.77</v>
      </c>
      <c r="X1077" s="4">
        <v>88941</v>
      </c>
      <c r="Y1077" s="4">
        <f>DataSheet!$E1077-DataSheet!$D1077</f>
        <v>40.86</v>
      </c>
      <c r="Z1077" s="1" t="str">
        <f>_xlfn.IFS(Table_1[[#This Row],[Region]]="Central","Chris",Table_1[[#This Row],[Region]]="East","Erin",Table_1[[#This Row],[Region]]="South","Sam",Table_1[[#This Row],[Region]]="West","William")</f>
        <v>William</v>
      </c>
    </row>
    <row r="1078" spans="1:26" ht="14.4" x14ac:dyDescent="0.3">
      <c r="A1078" s="4">
        <v>272</v>
      </c>
      <c r="B1078" s="3" t="s">
        <v>2055</v>
      </c>
      <c r="C1078" s="4" t="s">
        <v>49</v>
      </c>
      <c r="D1078" s="4">
        <v>0.02</v>
      </c>
      <c r="E1078" s="8">
        <v>5.58</v>
      </c>
      <c r="F1078" s="4">
        <v>5.3</v>
      </c>
      <c r="G1078" s="1" t="s">
        <v>40</v>
      </c>
      <c r="H1078" s="4" t="s">
        <v>73</v>
      </c>
      <c r="I1078" s="4" t="s">
        <v>50</v>
      </c>
      <c r="J1078" s="1" t="s">
        <v>347</v>
      </c>
      <c r="K1078" s="4" t="s">
        <v>75</v>
      </c>
      <c r="L1078" s="1" t="s">
        <v>348</v>
      </c>
      <c r="M1078" s="4">
        <v>0.35</v>
      </c>
      <c r="N1078" s="1" t="s">
        <v>34</v>
      </c>
      <c r="O1078" s="4" t="s">
        <v>35</v>
      </c>
      <c r="P1078" s="4" t="s">
        <v>99</v>
      </c>
      <c r="Q1078" s="4" t="s">
        <v>675</v>
      </c>
      <c r="R1078" s="4">
        <v>28204</v>
      </c>
      <c r="S1078" s="2">
        <v>42101</v>
      </c>
      <c r="T1078" s="2">
        <v>42106</v>
      </c>
      <c r="U1078" s="6">
        <v>-29.898399999999999</v>
      </c>
      <c r="V1078" s="4">
        <v>11</v>
      </c>
      <c r="W1078" s="4">
        <v>68.459999999999994</v>
      </c>
      <c r="X1078" s="4">
        <v>5509</v>
      </c>
      <c r="Y1078" s="4">
        <f>DataSheet!$E1078-DataSheet!$D1078</f>
        <v>5.5600000000000005</v>
      </c>
      <c r="Z1078" s="1" t="str">
        <f>_xlfn.IFS(Table_1[[#This Row],[Region]]="Central","Chris",Table_1[[#This Row],[Region]]="East","Erin",Table_1[[#This Row],[Region]]="South","Sam",Table_1[[#This Row],[Region]]="West","William")</f>
        <v>Sam</v>
      </c>
    </row>
    <row r="1079" spans="1:26" ht="14.4" x14ac:dyDescent="0.3">
      <c r="A1079" s="4">
        <v>272</v>
      </c>
      <c r="B1079" s="3" t="s">
        <v>2055</v>
      </c>
      <c r="C1079" s="4" t="s">
        <v>49</v>
      </c>
      <c r="D1079" s="4">
        <v>0.03</v>
      </c>
      <c r="E1079" s="8">
        <v>40.89</v>
      </c>
      <c r="F1079" s="4">
        <v>18.98</v>
      </c>
      <c r="G1079" s="1" t="s">
        <v>40</v>
      </c>
      <c r="H1079" s="4" t="s">
        <v>73</v>
      </c>
      <c r="I1079" s="4" t="s">
        <v>30</v>
      </c>
      <c r="J1079" s="1" t="s">
        <v>128</v>
      </c>
      <c r="K1079" s="4" t="s">
        <v>75</v>
      </c>
      <c r="L1079" s="1" t="s">
        <v>2054</v>
      </c>
      <c r="M1079" s="4">
        <v>0.56999999999999995</v>
      </c>
      <c r="N1079" s="1" t="s">
        <v>34</v>
      </c>
      <c r="O1079" s="4" t="s">
        <v>35</v>
      </c>
      <c r="P1079" s="4" t="s">
        <v>99</v>
      </c>
      <c r="Q1079" s="4" t="s">
        <v>675</v>
      </c>
      <c r="R1079" s="4">
        <v>28204</v>
      </c>
      <c r="S1079" s="2">
        <v>42101</v>
      </c>
      <c r="T1079" s="2">
        <v>42108</v>
      </c>
      <c r="U1079" s="6">
        <v>52.916600000000003</v>
      </c>
      <c r="V1079" s="4">
        <v>21</v>
      </c>
      <c r="W1079" s="4">
        <v>885.23</v>
      </c>
      <c r="X1079" s="4">
        <v>5509</v>
      </c>
      <c r="Y1079" s="4">
        <f>DataSheet!$E1079-DataSheet!$D1079</f>
        <v>40.86</v>
      </c>
      <c r="Z1079" s="1" t="str">
        <f>_xlfn.IFS(Table_1[[#This Row],[Region]]="Central","Chris",Table_1[[#This Row],[Region]]="East","Erin",Table_1[[#This Row],[Region]]="South","Sam",Table_1[[#This Row],[Region]]="West","William")</f>
        <v>Sam</v>
      </c>
    </row>
    <row r="1080" spans="1:26" ht="14.4" x14ac:dyDescent="0.3">
      <c r="A1080" s="4">
        <v>696</v>
      </c>
      <c r="B1080" s="3" t="s">
        <v>1885</v>
      </c>
      <c r="C1080" s="4" t="s">
        <v>49</v>
      </c>
      <c r="D1080" s="4">
        <v>0.1</v>
      </c>
      <c r="E1080" s="8">
        <v>40.479999999999997</v>
      </c>
      <c r="F1080" s="4">
        <v>19.989999999999998</v>
      </c>
      <c r="G1080" s="1" t="s">
        <v>40</v>
      </c>
      <c r="H1080" s="4" t="s">
        <v>96</v>
      </c>
      <c r="I1080" s="4" t="s">
        <v>42</v>
      </c>
      <c r="J1080" s="1" t="s">
        <v>43</v>
      </c>
      <c r="K1080" s="4" t="s">
        <v>75</v>
      </c>
      <c r="L1080" s="1" t="s">
        <v>2056</v>
      </c>
      <c r="M1080" s="4">
        <v>0.77</v>
      </c>
      <c r="N1080" s="1" t="s">
        <v>34</v>
      </c>
      <c r="O1080" s="4" t="s">
        <v>54</v>
      </c>
      <c r="P1080" s="4" t="s">
        <v>55</v>
      </c>
      <c r="Q1080" s="4" t="s">
        <v>1886</v>
      </c>
      <c r="R1080" s="4">
        <v>46307</v>
      </c>
      <c r="S1080" s="2">
        <v>42101</v>
      </c>
      <c r="T1080" s="2">
        <v>42103</v>
      </c>
      <c r="U1080" s="6">
        <v>-580.32000000000005</v>
      </c>
      <c r="V1080" s="4">
        <v>9</v>
      </c>
      <c r="W1080" s="4">
        <v>355.84</v>
      </c>
      <c r="X1080" s="4">
        <v>89848</v>
      </c>
      <c r="Y1080" s="4">
        <f>DataSheet!$E1080-DataSheet!$D1080</f>
        <v>40.379999999999995</v>
      </c>
      <c r="Z1080" s="1" t="str">
        <f>_xlfn.IFS(Table_1[[#This Row],[Region]]="Central","Chris",Table_1[[#This Row],[Region]]="East","Erin",Table_1[[#This Row],[Region]]="South","Sam",Table_1[[#This Row],[Region]]="West","William")</f>
        <v>Chris</v>
      </c>
    </row>
    <row r="1081" spans="1:26" ht="14.4" x14ac:dyDescent="0.3">
      <c r="A1081" s="4">
        <v>698</v>
      </c>
      <c r="B1081" s="3" t="s">
        <v>1045</v>
      </c>
      <c r="C1081" s="4" t="s">
        <v>49</v>
      </c>
      <c r="D1081" s="4">
        <v>0.1</v>
      </c>
      <c r="E1081" s="8">
        <v>40.479999999999997</v>
      </c>
      <c r="F1081" s="4">
        <v>19.989999999999998</v>
      </c>
      <c r="G1081" s="1" t="s">
        <v>40</v>
      </c>
      <c r="H1081" s="4" t="s">
        <v>96</v>
      </c>
      <c r="I1081" s="4" t="s">
        <v>42</v>
      </c>
      <c r="J1081" s="1" t="s">
        <v>43</v>
      </c>
      <c r="K1081" s="4" t="s">
        <v>75</v>
      </c>
      <c r="L1081" s="1" t="s">
        <v>2056</v>
      </c>
      <c r="M1081" s="4">
        <v>0.77</v>
      </c>
      <c r="N1081" s="1" t="s">
        <v>34</v>
      </c>
      <c r="O1081" s="4" t="s">
        <v>61</v>
      </c>
      <c r="P1081" s="4" t="s">
        <v>68</v>
      </c>
      <c r="Q1081" s="4" t="s">
        <v>144</v>
      </c>
      <c r="R1081" s="4">
        <v>98105</v>
      </c>
      <c r="S1081" s="2">
        <v>42101</v>
      </c>
      <c r="T1081" s="2">
        <v>42103</v>
      </c>
      <c r="U1081" s="6">
        <v>-580.32000000000005</v>
      </c>
      <c r="V1081" s="4">
        <v>36</v>
      </c>
      <c r="W1081" s="4">
        <v>1423.35</v>
      </c>
      <c r="X1081" s="4">
        <v>8994</v>
      </c>
      <c r="Y1081" s="4">
        <f>DataSheet!$E1081-DataSheet!$D1081</f>
        <v>40.379999999999995</v>
      </c>
      <c r="Z1081" s="1" t="str">
        <f>_xlfn.IFS(Table_1[[#This Row],[Region]]="Central","Chris",Table_1[[#This Row],[Region]]="East","Erin",Table_1[[#This Row],[Region]]="South","Sam",Table_1[[#This Row],[Region]]="West","William")</f>
        <v>William</v>
      </c>
    </row>
    <row r="1082" spans="1:26" ht="14.4" x14ac:dyDescent="0.3">
      <c r="A1082" s="4">
        <v>683</v>
      </c>
      <c r="B1082" s="3" t="s">
        <v>2057</v>
      </c>
      <c r="C1082" s="4" t="s">
        <v>118</v>
      </c>
      <c r="D1082" s="4">
        <v>0.06</v>
      </c>
      <c r="E1082" s="8">
        <v>17.670000000000002</v>
      </c>
      <c r="F1082" s="4">
        <v>8.99</v>
      </c>
      <c r="G1082" s="1" t="s">
        <v>89</v>
      </c>
      <c r="H1082" s="4" t="s">
        <v>29</v>
      </c>
      <c r="I1082" s="4" t="s">
        <v>30</v>
      </c>
      <c r="J1082" s="1" t="s">
        <v>128</v>
      </c>
      <c r="K1082" s="4" t="s">
        <v>44</v>
      </c>
      <c r="L1082" s="1" t="s">
        <v>2058</v>
      </c>
      <c r="M1082" s="4">
        <v>0.47</v>
      </c>
      <c r="N1082" s="1" t="s">
        <v>34</v>
      </c>
      <c r="O1082" s="4" t="s">
        <v>54</v>
      </c>
      <c r="P1082" s="4" t="s">
        <v>135</v>
      </c>
      <c r="Q1082" s="4" t="s">
        <v>1591</v>
      </c>
      <c r="R1082" s="4">
        <v>68046</v>
      </c>
      <c r="S1082" s="2">
        <v>42101</v>
      </c>
      <c r="T1082" s="2">
        <v>42102</v>
      </c>
      <c r="U1082" s="6">
        <v>38.06</v>
      </c>
      <c r="V1082" s="4">
        <v>4</v>
      </c>
      <c r="W1082" s="4">
        <v>69.959999999999994</v>
      </c>
      <c r="X1082" s="4">
        <v>87765</v>
      </c>
      <c r="Y1082" s="4">
        <f>DataSheet!$E1082-DataSheet!$D1082</f>
        <v>17.610000000000003</v>
      </c>
      <c r="Z1082" s="1" t="str">
        <f>_xlfn.IFS(Table_1[[#This Row],[Region]]="Central","Chris",Table_1[[#This Row],[Region]]="East","Erin",Table_1[[#This Row],[Region]]="South","Sam",Table_1[[#This Row],[Region]]="West","William")</f>
        <v>Chris</v>
      </c>
    </row>
    <row r="1083" spans="1:26" ht="14.4" x14ac:dyDescent="0.3">
      <c r="A1083" s="4">
        <v>1410</v>
      </c>
      <c r="B1083" s="3" t="s">
        <v>2059</v>
      </c>
      <c r="C1083" s="4" t="s">
        <v>118</v>
      </c>
      <c r="D1083" s="4">
        <v>0</v>
      </c>
      <c r="E1083" s="8">
        <v>65.989999999999995</v>
      </c>
      <c r="F1083" s="4">
        <v>5.26</v>
      </c>
      <c r="G1083" s="1" t="s">
        <v>40</v>
      </c>
      <c r="H1083" s="4" t="s">
        <v>96</v>
      </c>
      <c r="I1083" s="4" t="s">
        <v>42</v>
      </c>
      <c r="J1083" s="1" t="s">
        <v>137</v>
      </c>
      <c r="K1083" s="4" t="s">
        <v>75</v>
      </c>
      <c r="L1083" s="1" t="s">
        <v>2060</v>
      </c>
      <c r="M1083" s="4">
        <v>0.59</v>
      </c>
      <c r="N1083" s="1" t="s">
        <v>34</v>
      </c>
      <c r="O1083" s="4" t="s">
        <v>61</v>
      </c>
      <c r="P1083" s="4" t="s">
        <v>92</v>
      </c>
      <c r="Q1083" s="4" t="s">
        <v>2061</v>
      </c>
      <c r="R1083" s="4">
        <v>92553</v>
      </c>
      <c r="S1083" s="2">
        <v>42101</v>
      </c>
      <c r="T1083" s="2">
        <v>42102</v>
      </c>
      <c r="U1083" s="6">
        <v>369.99869999999999</v>
      </c>
      <c r="V1083" s="4">
        <v>9</v>
      </c>
      <c r="W1083" s="4">
        <v>536.23</v>
      </c>
      <c r="X1083" s="4">
        <v>87086</v>
      </c>
      <c r="Y1083" s="4">
        <f>DataSheet!$E1083-DataSheet!$D1083</f>
        <v>65.989999999999995</v>
      </c>
      <c r="Z1083" s="1" t="str">
        <f>_xlfn.IFS(Table_1[[#This Row],[Region]]="Central","Chris",Table_1[[#This Row],[Region]]="East","Erin",Table_1[[#This Row],[Region]]="South","Sam",Table_1[[#This Row],[Region]]="West","William")</f>
        <v>William</v>
      </c>
    </row>
    <row r="1084" spans="1:26" ht="14.4" x14ac:dyDescent="0.3">
      <c r="A1084" s="4">
        <v>1413</v>
      </c>
      <c r="B1084" s="3" t="s">
        <v>940</v>
      </c>
      <c r="C1084" s="4" t="s">
        <v>118</v>
      </c>
      <c r="D1084" s="4">
        <v>0</v>
      </c>
      <c r="E1084" s="8">
        <v>65.989999999999995</v>
      </c>
      <c r="F1084" s="4">
        <v>5.26</v>
      </c>
      <c r="G1084" s="1" t="s">
        <v>40</v>
      </c>
      <c r="H1084" s="4" t="s">
        <v>96</v>
      </c>
      <c r="I1084" s="4" t="s">
        <v>42</v>
      </c>
      <c r="J1084" s="1" t="s">
        <v>137</v>
      </c>
      <c r="K1084" s="4" t="s">
        <v>75</v>
      </c>
      <c r="L1084" s="1" t="s">
        <v>2060</v>
      </c>
      <c r="M1084" s="4">
        <v>0.59</v>
      </c>
      <c r="N1084" s="1" t="s">
        <v>34</v>
      </c>
      <c r="O1084" s="4" t="s">
        <v>113</v>
      </c>
      <c r="P1084" s="4" t="s">
        <v>405</v>
      </c>
      <c r="Q1084" s="4" t="s">
        <v>790</v>
      </c>
      <c r="R1084" s="4">
        <v>2113</v>
      </c>
      <c r="S1084" s="2">
        <v>42101</v>
      </c>
      <c r="T1084" s="2">
        <v>42102</v>
      </c>
      <c r="U1084" s="6">
        <v>542.25</v>
      </c>
      <c r="V1084" s="4">
        <v>36</v>
      </c>
      <c r="W1084" s="4">
        <v>2144.92</v>
      </c>
      <c r="X1084" s="4">
        <v>10277</v>
      </c>
      <c r="Y1084" s="4">
        <f>DataSheet!$E1084-DataSheet!$D1084</f>
        <v>65.989999999999995</v>
      </c>
      <c r="Z1084" s="1" t="str">
        <f>_xlfn.IFS(Table_1[[#This Row],[Region]]="Central","Chris",Table_1[[#This Row],[Region]]="East","Erin",Table_1[[#This Row],[Region]]="South","Sam",Table_1[[#This Row],[Region]]="West","William")</f>
        <v>Erin</v>
      </c>
    </row>
    <row r="1085" spans="1:26" ht="14.4" x14ac:dyDescent="0.3">
      <c r="A1085" s="4">
        <v>2196</v>
      </c>
      <c r="B1085" s="3" t="s">
        <v>2062</v>
      </c>
      <c r="C1085" s="4" t="s">
        <v>118</v>
      </c>
      <c r="D1085" s="4">
        <v>0.03</v>
      </c>
      <c r="E1085" s="8">
        <v>27.48</v>
      </c>
      <c r="F1085" s="4">
        <v>4</v>
      </c>
      <c r="G1085" s="1" t="s">
        <v>40</v>
      </c>
      <c r="H1085" s="4" t="s">
        <v>29</v>
      </c>
      <c r="I1085" s="4" t="s">
        <v>42</v>
      </c>
      <c r="J1085" s="1" t="s">
        <v>43</v>
      </c>
      <c r="K1085" s="4" t="s">
        <v>75</v>
      </c>
      <c r="L1085" s="1" t="s">
        <v>2063</v>
      </c>
      <c r="M1085" s="4">
        <v>0.75</v>
      </c>
      <c r="N1085" s="1" t="s">
        <v>34</v>
      </c>
      <c r="O1085" s="4" t="s">
        <v>113</v>
      </c>
      <c r="P1085" s="4" t="s">
        <v>114</v>
      </c>
      <c r="Q1085" s="4" t="s">
        <v>2064</v>
      </c>
      <c r="R1085" s="4">
        <v>14701</v>
      </c>
      <c r="S1085" s="2">
        <v>42101</v>
      </c>
      <c r="T1085" s="2">
        <v>42102</v>
      </c>
      <c r="U1085" s="6">
        <v>-88.840800000000002</v>
      </c>
      <c r="V1085" s="4">
        <v>11</v>
      </c>
      <c r="W1085" s="4">
        <v>294.97000000000003</v>
      </c>
      <c r="X1085" s="4">
        <v>89175</v>
      </c>
      <c r="Y1085" s="4">
        <f>DataSheet!$E1085-DataSheet!$D1085</f>
        <v>27.45</v>
      </c>
      <c r="Z1085" s="1" t="str">
        <f>_xlfn.IFS(Table_1[[#This Row],[Region]]="Central","Chris",Table_1[[#This Row],[Region]]="East","Erin",Table_1[[#This Row],[Region]]="South","Sam",Table_1[[#This Row],[Region]]="West","William")</f>
        <v>Erin</v>
      </c>
    </row>
    <row r="1086" spans="1:26" ht="14.4" x14ac:dyDescent="0.3">
      <c r="A1086" s="4">
        <v>2196</v>
      </c>
      <c r="B1086" s="3" t="s">
        <v>2062</v>
      </c>
      <c r="C1086" s="4" t="s">
        <v>118</v>
      </c>
      <c r="D1086" s="4">
        <v>0.1</v>
      </c>
      <c r="E1086" s="8">
        <v>179.99</v>
      </c>
      <c r="F1086" s="4">
        <v>19.989999999999998</v>
      </c>
      <c r="G1086" s="1" t="s">
        <v>40</v>
      </c>
      <c r="H1086" s="4" t="s">
        <v>29</v>
      </c>
      <c r="I1086" s="4" t="s">
        <v>42</v>
      </c>
      <c r="J1086" s="1" t="s">
        <v>43</v>
      </c>
      <c r="K1086" s="4" t="s">
        <v>75</v>
      </c>
      <c r="L1086" s="1" t="s">
        <v>717</v>
      </c>
      <c r="M1086" s="4">
        <v>0.48</v>
      </c>
      <c r="N1086" s="1" t="s">
        <v>34</v>
      </c>
      <c r="O1086" s="4" t="s">
        <v>113</v>
      </c>
      <c r="P1086" s="4" t="s">
        <v>114</v>
      </c>
      <c r="Q1086" s="4" t="s">
        <v>2064</v>
      </c>
      <c r="R1086" s="4">
        <v>14701</v>
      </c>
      <c r="S1086" s="2">
        <v>42101</v>
      </c>
      <c r="T1086" s="2">
        <v>42102</v>
      </c>
      <c r="U1086" s="6">
        <v>1208.9903999999999</v>
      </c>
      <c r="V1086" s="4">
        <v>14</v>
      </c>
      <c r="W1086" s="4">
        <v>2458.0500000000002</v>
      </c>
      <c r="X1086" s="4">
        <v>89175</v>
      </c>
      <c r="Y1086" s="4">
        <f>DataSheet!$E1086-DataSheet!$D1086</f>
        <v>179.89000000000001</v>
      </c>
      <c r="Z1086" s="1" t="str">
        <f>_xlfn.IFS(Table_1[[#This Row],[Region]]="Central","Chris",Table_1[[#This Row],[Region]]="East","Erin",Table_1[[#This Row],[Region]]="South","Sam",Table_1[[#This Row],[Region]]="West","William")</f>
        <v>Erin</v>
      </c>
    </row>
    <row r="1087" spans="1:26" ht="14.4" x14ac:dyDescent="0.3">
      <c r="A1087" s="4">
        <v>2196</v>
      </c>
      <c r="B1087" s="3" t="s">
        <v>2062</v>
      </c>
      <c r="C1087" s="4" t="s">
        <v>118</v>
      </c>
      <c r="D1087" s="4">
        <v>0.1</v>
      </c>
      <c r="E1087" s="8">
        <v>140.85</v>
      </c>
      <c r="F1087" s="4">
        <v>19.989999999999998</v>
      </c>
      <c r="G1087" s="1" t="s">
        <v>40</v>
      </c>
      <c r="H1087" s="4" t="s">
        <v>29</v>
      </c>
      <c r="I1087" s="4" t="s">
        <v>50</v>
      </c>
      <c r="J1087" s="1" t="s">
        <v>80</v>
      </c>
      <c r="K1087" s="4" t="s">
        <v>75</v>
      </c>
      <c r="L1087" s="1" t="s">
        <v>2065</v>
      </c>
      <c r="M1087" s="4">
        <v>0.73</v>
      </c>
      <c r="N1087" s="1" t="s">
        <v>34</v>
      </c>
      <c r="O1087" s="4" t="s">
        <v>113</v>
      </c>
      <c r="P1087" s="4" t="s">
        <v>114</v>
      </c>
      <c r="Q1087" s="4" t="s">
        <v>2064</v>
      </c>
      <c r="R1087" s="4">
        <v>14701</v>
      </c>
      <c r="S1087" s="2">
        <v>42101</v>
      </c>
      <c r="T1087" s="2">
        <v>42103</v>
      </c>
      <c r="U1087" s="6">
        <v>9.9911999999999992</v>
      </c>
      <c r="V1087" s="4">
        <v>19</v>
      </c>
      <c r="W1087" s="4">
        <v>2465.75</v>
      </c>
      <c r="X1087" s="4">
        <v>89175</v>
      </c>
      <c r="Y1087" s="4">
        <f>DataSheet!$E1087-DataSheet!$D1087</f>
        <v>140.75</v>
      </c>
      <c r="Z1087" s="1" t="str">
        <f>_xlfn.IFS(Table_1[[#This Row],[Region]]="Central","Chris",Table_1[[#This Row],[Region]]="East","Erin",Table_1[[#This Row],[Region]]="South","Sam",Table_1[[#This Row],[Region]]="West","William")</f>
        <v>Erin</v>
      </c>
    </row>
    <row r="1088" spans="1:26" ht="14.4" x14ac:dyDescent="0.3">
      <c r="A1088" s="4">
        <v>2073</v>
      </c>
      <c r="B1088" s="3" t="s">
        <v>2066</v>
      </c>
      <c r="C1088" s="4" t="s">
        <v>72</v>
      </c>
      <c r="D1088" s="4">
        <v>0.05</v>
      </c>
      <c r="E1088" s="8">
        <v>291.73</v>
      </c>
      <c r="F1088" s="4">
        <v>48.8</v>
      </c>
      <c r="G1088" s="1" t="s">
        <v>28</v>
      </c>
      <c r="H1088" s="4" t="s">
        <v>41</v>
      </c>
      <c r="I1088" s="4" t="s">
        <v>30</v>
      </c>
      <c r="J1088" s="1" t="s">
        <v>111</v>
      </c>
      <c r="K1088" s="4" t="s">
        <v>59</v>
      </c>
      <c r="L1088" s="1" t="s">
        <v>112</v>
      </c>
      <c r="M1088" s="4">
        <v>0.56000000000000005</v>
      </c>
      <c r="N1088" s="1" t="s">
        <v>34</v>
      </c>
      <c r="O1088" s="4" t="s">
        <v>54</v>
      </c>
      <c r="P1088" s="4" t="s">
        <v>291</v>
      </c>
      <c r="Q1088" s="4" t="s">
        <v>2067</v>
      </c>
      <c r="R1088" s="4">
        <v>48135</v>
      </c>
      <c r="S1088" s="2">
        <v>42101</v>
      </c>
      <c r="T1088" s="2">
        <v>42103</v>
      </c>
      <c r="U1088" s="6">
        <v>550.38080000000002</v>
      </c>
      <c r="V1088" s="4">
        <v>6</v>
      </c>
      <c r="W1088" s="4">
        <v>1818.41</v>
      </c>
      <c r="X1088" s="4">
        <v>88557</v>
      </c>
      <c r="Y1088" s="4">
        <f>DataSheet!$E1088-DataSheet!$D1088</f>
        <v>291.68</v>
      </c>
      <c r="Z1088" s="1" t="str">
        <f>_xlfn.IFS(Table_1[[#This Row],[Region]]="Central","Chris",Table_1[[#This Row],[Region]]="East","Erin",Table_1[[#This Row],[Region]]="South","Sam",Table_1[[#This Row],[Region]]="West","William")</f>
        <v>Chris</v>
      </c>
    </row>
    <row r="1089" spans="1:26" ht="14.4" x14ac:dyDescent="0.3">
      <c r="A1089" s="4">
        <v>2539</v>
      </c>
      <c r="B1089" s="3" t="s">
        <v>2068</v>
      </c>
      <c r="C1089" s="4" t="s">
        <v>72</v>
      </c>
      <c r="D1089" s="4">
        <v>0.08</v>
      </c>
      <c r="E1089" s="8">
        <v>12.53</v>
      </c>
      <c r="F1089" s="4">
        <v>0.5</v>
      </c>
      <c r="G1089" s="1" t="s">
        <v>40</v>
      </c>
      <c r="H1089" s="4" t="s">
        <v>73</v>
      </c>
      <c r="I1089" s="4" t="s">
        <v>50</v>
      </c>
      <c r="J1089" s="1" t="s">
        <v>154</v>
      </c>
      <c r="K1089" s="4" t="s">
        <v>75</v>
      </c>
      <c r="L1089" s="1" t="s">
        <v>2069</v>
      </c>
      <c r="M1089" s="4">
        <v>0.38</v>
      </c>
      <c r="N1089" s="1" t="s">
        <v>34</v>
      </c>
      <c r="O1089" s="4" t="s">
        <v>35</v>
      </c>
      <c r="P1089" s="4" t="s">
        <v>125</v>
      </c>
      <c r="Q1089" s="4" t="s">
        <v>2070</v>
      </c>
      <c r="R1089" s="4">
        <v>32789</v>
      </c>
      <c r="S1089" s="2">
        <v>42101</v>
      </c>
      <c r="T1089" s="2">
        <v>42102</v>
      </c>
      <c r="U1089" s="6">
        <v>215.71799999999999</v>
      </c>
      <c r="V1089" s="4">
        <v>5</v>
      </c>
      <c r="W1089" s="4">
        <v>61.1</v>
      </c>
      <c r="X1089" s="4">
        <v>91017</v>
      </c>
      <c r="Y1089" s="4">
        <f>DataSheet!$E1089-DataSheet!$D1089</f>
        <v>12.45</v>
      </c>
      <c r="Z1089" s="1" t="str">
        <f>_xlfn.IFS(Table_1[[#This Row],[Region]]="Central","Chris",Table_1[[#This Row],[Region]]="East","Erin",Table_1[[#This Row],[Region]]="South","Sam",Table_1[[#This Row],[Region]]="West","William")</f>
        <v>Sam</v>
      </c>
    </row>
    <row r="1090" spans="1:26" ht="14.4" x14ac:dyDescent="0.3">
      <c r="A1090" s="4">
        <v>2540</v>
      </c>
      <c r="B1090" s="3" t="s">
        <v>2071</v>
      </c>
      <c r="C1090" s="4" t="s">
        <v>72</v>
      </c>
      <c r="D1090" s="4">
        <v>0.02</v>
      </c>
      <c r="E1090" s="8">
        <v>178.47</v>
      </c>
      <c r="F1090" s="4">
        <v>19.989999999999998</v>
      </c>
      <c r="G1090" s="1" t="s">
        <v>40</v>
      </c>
      <c r="H1090" s="4" t="s">
        <v>73</v>
      </c>
      <c r="I1090" s="4" t="s">
        <v>50</v>
      </c>
      <c r="J1090" s="1" t="s">
        <v>80</v>
      </c>
      <c r="K1090" s="4" t="s">
        <v>75</v>
      </c>
      <c r="L1090" s="1" t="s">
        <v>1013</v>
      </c>
      <c r="M1090" s="4">
        <v>0.55000000000000004</v>
      </c>
      <c r="N1090" s="1" t="s">
        <v>34</v>
      </c>
      <c r="O1090" s="4" t="s">
        <v>35</v>
      </c>
      <c r="P1090" s="4" t="s">
        <v>125</v>
      </c>
      <c r="Q1090" s="4" t="s">
        <v>2072</v>
      </c>
      <c r="R1090" s="4">
        <v>32708</v>
      </c>
      <c r="S1090" s="2">
        <v>42101</v>
      </c>
      <c r="T1090" s="2">
        <v>42102</v>
      </c>
      <c r="U1090" s="6">
        <v>106.98480000000001</v>
      </c>
      <c r="V1090" s="4">
        <v>1</v>
      </c>
      <c r="W1090" s="4">
        <v>193.81</v>
      </c>
      <c r="X1090" s="4">
        <v>91017</v>
      </c>
      <c r="Y1090" s="4">
        <f>DataSheet!$E1090-DataSheet!$D1090</f>
        <v>178.45</v>
      </c>
      <c r="Z1090" s="1" t="str">
        <f>_xlfn.IFS(Table_1[[#This Row],[Region]]="Central","Chris",Table_1[[#This Row],[Region]]="East","Erin",Table_1[[#This Row],[Region]]="South","Sam",Table_1[[#This Row],[Region]]="West","William")</f>
        <v>Sam</v>
      </c>
    </row>
    <row r="1091" spans="1:26" ht="14.4" x14ac:dyDescent="0.3">
      <c r="A1091" s="4">
        <v>15</v>
      </c>
      <c r="B1091" s="3" t="s">
        <v>2073</v>
      </c>
      <c r="C1091" s="4" t="s">
        <v>27</v>
      </c>
      <c r="D1091" s="4">
        <v>0</v>
      </c>
      <c r="E1091" s="8">
        <v>4.42</v>
      </c>
      <c r="F1091" s="4">
        <v>4.99</v>
      </c>
      <c r="G1091" s="1" t="s">
        <v>40</v>
      </c>
      <c r="H1091" s="4" t="s">
        <v>29</v>
      </c>
      <c r="I1091" s="4" t="s">
        <v>50</v>
      </c>
      <c r="J1091" s="1" t="s">
        <v>347</v>
      </c>
      <c r="K1091" s="4" t="s">
        <v>75</v>
      </c>
      <c r="L1091" s="1" t="s">
        <v>2074</v>
      </c>
      <c r="M1091" s="4">
        <v>0.38</v>
      </c>
      <c r="N1091" s="1" t="s">
        <v>34</v>
      </c>
      <c r="O1091" s="4" t="s">
        <v>113</v>
      </c>
      <c r="P1091" s="4" t="s">
        <v>114</v>
      </c>
      <c r="Q1091" s="4" t="s">
        <v>2075</v>
      </c>
      <c r="R1091" s="4">
        <v>11787</v>
      </c>
      <c r="S1091" s="2">
        <v>42102</v>
      </c>
      <c r="T1091" s="2">
        <v>42103</v>
      </c>
      <c r="U1091" s="6">
        <v>-59.82</v>
      </c>
      <c r="V1091" s="4">
        <v>7</v>
      </c>
      <c r="W1091" s="4">
        <v>33.47</v>
      </c>
      <c r="X1091" s="4">
        <v>86837</v>
      </c>
      <c r="Y1091" s="4">
        <f>DataSheet!$E1091-DataSheet!$D1091</f>
        <v>4.42</v>
      </c>
      <c r="Z1091" s="1" t="str">
        <f>_xlfn.IFS(Table_1[[#This Row],[Region]]="Central","Chris",Table_1[[#This Row],[Region]]="East","Erin",Table_1[[#This Row],[Region]]="South","Sam",Table_1[[#This Row],[Region]]="West","William")</f>
        <v>Erin</v>
      </c>
    </row>
    <row r="1092" spans="1:26" ht="14.4" x14ac:dyDescent="0.3">
      <c r="A1092" s="4">
        <v>1935</v>
      </c>
      <c r="B1092" s="3" t="s">
        <v>2076</v>
      </c>
      <c r="C1092" s="4" t="s">
        <v>27</v>
      </c>
      <c r="D1092" s="4">
        <v>0.01</v>
      </c>
      <c r="E1092" s="8">
        <v>42.98</v>
      </c>
      <c r="F1092" s="4">
        <v>4.62</v>
      </c>
      <c r="G1092" s="1" t="s">
        <v>89</v>
      </c>
      <c r="H1092" s="4" t="s">
        <v>96</v>
      </c>
      <c r="I1092" s="4" t="s">
        <v>50</v>
      </c>
      <c r="J1092" s="1" t="s">
        <v>97</v>
      </c>
      <c r="K1092" s="4" t="s">
        <v>75</v>
      </c>
      <c r="L1092" s="1" t="s">
        <v>282</v>
      </c>
      <c r="M1092" s="4">
        <v>0.56000000000000005</v>
      </c>
      <c r="N1092" s="1" t="s">
        <v>34</v>
      </c>
      <c r="O1092" s="4" t="s">
        <v>54</v>
      </c>
      <c r="P1092" s="4" t="s">
        <v>189</v>
      </c>
      <c r="Q1092" s="4" t="s">
        <v>2077</v>
      </c>
      <c r="R1092" s="4">
        <v>75051</v>
      </c>
      <c r="S1092" s="2">
        <v>42102</v>
      </c>
      <c r="T1092" s="2">
        <v>42104</v>
      </c>
      <c r="U1092" s="6">
        <v>285.47370000000001</v>
      </c>
      <c r="V1092" s="4">
        <v>9</v>
      </c>
      <c r="W1092" s="4">
        <v>413.73</v>
      </c>
      <c r="X1092" s="4">
        <v>86686</v>
      </c>
      <c r="Y1092" s="4">
        <f>DataSheet!$E1092-DataSheet!$D1092</f>
        <v>42.97</v>
      </c>
      <c r="Z1092" s="1" t="str">
        <f>_xlfn.IFS(Table_1[[#This Row],[Region]]="Central","Chris",Table_1[[#This Row],[Region]]="East","Erin",Table_1[[#This Row],[Region]]="South","Sam",Table_1[[#This Row],[Region]]="West","William")</f>
        <v>Chris</v>
      </c>
    </row>
    <row r="1093" spans="1:26" ht="14.4" x14ac:dyDescent="0.3">
      <c r="A1093" s="4">
        <v>2655</v>
      </c>
      <c r="B1093" s="3" t="s">
        <v>2078</v>
      </c>
      <c r="C1093" s="4" t="s">
        <v>27</v>
      </c>
      <c r="D1093" s="4">
        <v>7.0000000000000007E-2</v>
      </c>
      <c r="E1093" s="8">
        <v>2.94</v>
      </c>
      <c r="F1093" s="4">
        <v>0.81</v>
      </c>
      <c r="G1093" s="1" t="s">
        <v>40</v>
      </c>
      <c r="H1093" s="4" t="s">
        <v>96</v>
      </c>
      <c r="I1093" s="4" t="s">
        <v>50</v>
      </c>
      <c r="J1093" s="1" t="s">
        <v>51</v>
      </c>
      <c r="K1093" s="4" t="s">
        <v>52</v>
      </c>
      <c r="L1093" s="1" t="s">
        <v>2079</v>
      </c>
      <c r="M1093" s="4">
        <v>0.4</v>
      </c>
      <c r="N1093" s="1" t="s">
        <v>34</v>
      </c>
      <c r="O1093" s="4" t="s">
        <v>35</v>
      </c>
      <c r="P1093" s="4" t="s">
        <v>77</v>
      </c>
      <c r="Q1093" s="4" t="s">
        <v>363</v>
      </c>
      <c r="R1093" s="4">
        <v>30318</v>
      </c>
      <c r="S1093" s="2">
        <v>42102</v>
      </c>
      <c r="T1093" s="2">
        <v>42103</v>
      </c>
      <c r="U1093" s="6">
        <v>-93.927400000000006</v>
      </c>
      <c r="V1093" s="4">
        <v>10</v>
      </c>
      <c r="W1093" s="4">
        <v>29.88</v>
      </c>
      <c r="X1093" s="4">
        <v>86064</v>
      </c>
      <c r="Y1093" s="4">
        <f>DataSheet!$E1093-DataSheet!$D1093</f>
        <v>2.87</v>
      </c>
      <c r="Z1093" s="1" t="str">
        <f>_xlfn.IFS(Table_1[[#This Row],[Region]]="Central","Chris",Table_1[[#This Row],[Region]]="East","Erin",Table_1[[#This Row],[Region]]="South","Sam",Table_1[[#This Row],[Region]]="West","William")</f>
        <v>Sam</v>
      </c>
    </row>
    <row r="1094" spans="1:26" ht="14.4" x14ac:dyDescent="0.3">
      <c r="A1094" s="4">
        <v>3098</v>
      </c>
      <c r="B1094" s="3" t="s">
        <v>1422</v>
      </c>
      <c r="C1094" s="4" t="s">
        <v>27</v>
      </c>
      <c r="D1094" s="4">
        <v>0.05</v>
      </c>
      <c r="E1094" s="8">
        <v>35.44</v>
      </c>
      <c r="F1094" s="4">
        <v>5.09</v>
      </c>
      <c r="G1094" s="1" t="s">
        <v>40</v>
      </c>
      <c r="H1094" s="4" t="s">
        <v>41</v>
      </c>
      <c r="I1094" s="4" t="s">
        <v>50</v>
      </c>
      <c r="J1094" s="1" t="s">
        <v>90</v>
      </c>
      <c r="K1094" s="4" t="s">
        <v>75</v>
      </c>
      <c r="L1094" s="1" t="s">
        <v>2080</v>
      </c>
      <c r="M1094" s="4">
        <v>0.38</v>
      </c>
      <c r="N1094" s="1" t="s">
        <v>34</v>
      </c>
      <c r="O1094" s="4" t="s">
        <v>113</v>
      </c>
      <c r="P1094" s="4" t="s">
        <v>114</v>
      </c>
      <c r="Q1094" s="4" t="s">
        <v>1423</v>
      </c>
      <c r="R1094" s="4">
        <v>11967</v>
      </c>
      <c r="S1094" s="2">
        <v>42102</v>
      </c>
      <c r="T1094" s="2">
        <v>42103</v>
      </c>
      <c r="U1094" s="6">
        <v>240.17519999999999</v>
      </c>
      <c r="V1094" s="4">
        <v>10</v>
      </c>
      <c r="W1094" s="4">
        <v>348.08</v>
      </c>
      <c r="X1094" s="4">
        <v>89314</v>
      </c>
      <c r="Y1094" s="4">
        <f>DataSheet!$E1094-DataSheet!$D1094</f>
        <v>35.39</v>
      </c>
      <c r="Z1094" s="1" t="str">
        <f>_xlfn.IFS(Table_1[[#This Row],[Region]]="Central","Chris",Table_1[[#This Row],[Region]]="East","Erin",Table_1[[#This Row],[Region]]="South","Sam",Table_1[[#This Row],[Region]]="West","William")</f>
        <v>Erin</v>
      </c>
    </row>
    <row r="1095" spans="1:26" ht="14.4" x14ac:dyDescent="0.3">
      <c r="A1095" s="4">
        <v>1614</v>
      </c>
      <c r="B1095" s="3" t="s">
        <v>2081</v>
      </c>
      <c r="C1095" s="4" t="s">
        <v>49</v>
      </c>
      <c r="D1095" s="4">
        <v>0.06</v>
      </c>
      <c r="E1095" s="8">
        <v>40.97</v>
      </c>
      <c r="F1095" s="4">
        <v>1.99</v>
      </c>
      <c r="G1095" s="1" t="s">
        <v>40</v>
      </c>
      <c r="H1095" s="4" t="s">
        <v>41</v>
      </c>
      <c r="I1095" s="4" t="s">
        <v>42</v>
      </c>
      <c r="J1095" s="1" t="s">
        <v>43</v>
      </c>
      <c r="K1095" s="4" t="s">
        <v>44</v>
      </c>
      <c r="L1095" s="1" t="s">
        <v>2082</v>
      </c>
      <c r="M1095" s="4">
        <v>0.42</v>
      </c>
      <c r="N1095" s="1" t="s">
        <v>34</v>
      </c>
      <c r="O1095" s="4" t="s">
        <v>113</v>
      </c>
      <c r="P1095" s="4" t="s">
        <v>405</v>
      </c>
      <c r="Q1095" s="4" t="s">
        <v>2083</v>
      </c>
      <c r="R1095" s="4">
        <v>1748</v>
      </c>
      <c r="S1095" s="2">
        <v>42102</v>
      </c>
      <c r="T1095" s="2">
        <v>42106</v>
      </c>
      <c r="U1095" s="6">
        <v>341.19810000000001</v>
      </c>
      <c r="V1095" s="4">
        <v>12</v>
      </c>
      <c r="W1095" s="4">
        <v>494.49</v>
      </c>
      <c r="X1095" s="4">
        <v>87823</v>
      </c>
      <c r="Y1095" s="4">
        <f>DataSheet!$E1095-DataSheet!$D1095</f>
        <v>40.909999999999997</v>
      </c>
      <c r="Z1095" s="1" t="str">
        <f>_xlfn.IFS(Table_1[[#This Row],[Region]]="Central","Chris",Table_1[[#This Row],[Region]]="East","Erin",Table_1[[#This Row],[Region]]="South","Sam",Table_1[[#This Row],[Region]]="West","William")</f>
        <v>Erin</v>
      </c>
    </row>
    <row r="1096" spans="1:26" ht="14.4" x14ac:dyDescent="0.3">
      <c r="A1096" s="4">
        <v>1018</v>
      </c>
      <c r="B1096" s="3" t="s">
        <v>2084</v>
      </c>
      <c r="C1096" s="4" t="s">
        <v>118</v>
      </c>
      <c r="D1096" s="4">
        <v>0.05</v>
      </c>
      <c r="E1096" s="8">
        <v>35.89</v>
      </c>
      <c r="F1096" s="4">
        <v>14.72</v>
      </c>
      <c r="G1096" s="1" t="s">
        <v>40</v>
      </c>
      <c r="H1096" s="4" t="s">
        <v>73</v>
      </c>
      <c r="I1096" s="4" t="s">
        <v>50</v>
      </c>
      <c r="J1096" s="1" t="s">
        <v>347</v>
      </c>
      <c r="K1096" s="4" t="s">
        <v>75</v>
      </c>
      <c r="L1096" s="1" t="s">
        <v>2085</v>
      </c>
      <c r="M1096" s="4">
        <v>0.4</v>
      </c>
      <c r="N1096" s="1" t="s">
        <v>34</v>
      </c>
      <c r="O1096" s="4" t="s">
        <v>35</v>
      </c>
      <c r="P1096" s="4" t="s">
        <v>99</v>
      </c>
      <c r="Q1096" s="4" t="s">
        <v>2086</v>
      </c>
      <c r="R1096" s="4">
        <v>27511</v>
      </c>
      <c r="S1096" s="2">
        <v>42102</v>
      </c>
      <c r="T1096" s="2">
        <v>42103</v>
      </c>
      <c r="U1096" s="6">
        <v>22.866</v>
      </c>
      <c r="V1096" s="4">
        <v>19</v>
      </c>
      <c r="W1096" s="4">
        <v>680.39</v>
      </c>
      <c r="X1096" s="4">
        <v>88391</v>
      </c>
      <c r="Y1096" s="4">
        <f>DataSheet!$E1096-DataSheet!$D1096</f>
        <v>35.840000000000003</v>
      </c>
      <c r="Z1096" s="1" t="str">
        <f>_xlfn.IFS(Table_1[[#This Row],[Region]]="Central","Chris",Table_1[[#This Row],[Region]]="East","Erin",Table_1[[#This Row],[Region]]="South","Sam",Table_1[[#This Row],[Region]]="West","William")</f>
        <v>Sam</v>
      </c>
    </row>
    <row r="1097" spans="1:26" ht="14.4" x14ac:dyDescent="0.3">
      <c r="A1097" s="4">
        <v>1018</v>
      </c>
      <c r="B1097" s="3" t="s">
        <v>2084</v>
      </c>
      <c r="C1097" s="4" t="s">
        <v>118</v>
      </c>
      <c r="D1097" s="4">
        <v>0</v>
      </c>
      <c r="E1097" s="8">
        <v>11.48</v>
      </c>
      <c r="F1097" s="4">
        <v>5.43</v>
      </c>
      <c r="G1097" s="1" t="s">
        <v>40</v>
      </c>
      <c r="H1097" s="4" t="s">
        <v>73</v>
      </c>
      <c r="I1097" s="4" t="s">
        <v>50</v>
      </c>
      <c r="J1097" s="1" t="s">
        <v>90</v>
      </c>
      <c r="K1097" s="4" t="s">
        <v>75</v>
      </c>
      <c r="L1097" s="1" t="s">
        <v>2087</v>
      </c>
      <c r="M1097" s="4">
        <v>0.36</v>
      </c>
      <c r="N1097" s="1" t="s">
        <v>34</v>
      </c>
      <c r="O1097" s="4" t="s">
        <v>35</v>
      </c>
      <c r="P1097" s="4" t="s">
        <v>99</v>
      </c>
      <c r="Q1097" s="4" t="s">
        <v>2086</v>
      </c>
      <c r="R1097" s="4">
        <v>27511</v>
      </c>
      <c r="S1097" s="2">
        <v>42102</v>
      </c>
      <c r="T1097" s="2">
        <v>42102</v>
      </c>
      <c r="U1097" s="6">
        <v>115.72799999999999</v>
      </c>
      <c r="V1097" s="4">
        <v>6</v>
      </c>
      <c r="W1097" s="4">
        <v>75.52</v>
      </c>
      <c r="X1097" s="4">
        <v>88391</v>
      </c>
      <c r="Y1097" s="4">
        <f>DataSheet!$E1097-DataSheet!$D1097</f>
        <v>11.48</v>
      </c>
      <c r="Z1097" s="1" t="str">
        <f>_xlfn.IFS(Table_1[[#This Row],[Region]]="Central","Chris",Table_1[[#This Row],[Region]]="East","Erin",Table_1[[#This Row],[Region]]="South","Sam",Table_1[[#This Row],[Region]]="West","William")</f>
        <v>Sam</v>
      </c>
    </row>
    <row r="1098" spans="1:26" ht="14.4" x14ac:dyDescent="0.3">
      <c r="A1098" s="4">
        <v>2561</v>
      </c>
      <c r="B1098" s="3" t="s">
        <v>1800</v>
      </c>
      <c r="C1098" s="4" t="s">
        <v>72</v>
      </c>
      <c r="D1098" s="4">
        <v>7.0000000000000007E-2</v>
      </c>
      <c r="E1098" s="8">
        <v>3.98</v>
      </c>
      <c r="F1098" s="4">
        <v>5.26</v>
      </c>
      <c r="G1098" s="1" t="s">
        <v>40</v>
      </c>
      <c r="H1098" s="4" t="s">
        <v>41</v>
      </c>
      <c r="I1098" s="4" t="s">
        <v>50</v>
      </c>
      <c r="J1098" s="1" t="s">
        <v>74</v>
      </c>
      <c r="K1098" s="4" t="s">
        <v>75</v>
      </c>
      <c r="L1098" s="1" t="s">
        <v>1857</v>
      </c>
      <c r="M1098" s="4">
        <v>0.38</v>
      </c>
      <c r="N1098" s="1" t="s">
        <v>34</v>
      </c>
      <c r="O1098" s="4" t="s">
        <v>113</v>
      </c>
      <c r="P1098" s="4" t="s">
        <v>114</v>
      </c>
      <c r="Q1098" s="4" t="s">
        <v>1801</v>
      </c>
      <c r="R1098" s="4">
        <v>10562</v>
      </c>
      <c r="S1098" s="2">
        <v>42102</v>
      </c>
      <c r="T1098" s="2">
        <v>42104</v>
      </c>
      <c r="U1098" s="6">
        <v>-59.963760000000001</v>
      </c>
      <c r="V1098" s="4">
        <v>7</v>
      </c>
      <c r="W1098" s="4">
        <v>29.77</v>
      </c>
      <c r="X1098" s="4">
        <v>86466</v>
      </c>
      <c r="Y1098" s="4">
        <f>DataSheet!$E1098-DataSheet!$D1098</f>
        <v>3.91</v>
      </c>
      <c r="Z1098" s="1" t="str">
        <f>_xlfn.IFS(Table_1[[#This Row],[Region]]="Central","Chris",Table_1[[#This Row],[Region]]="East","Erin",Table_1[[#This Row],[Region]]="South","Sam",Table_1[[#This Row],[Region]]="West","William")</f>
        <v>Erin</v>
      </c>
    </row>
    <row r="1099" spans="1:26" ht="14.4" x14ac:dyDescent="0.3">
      <c r="A1099" s="4">
        <v>2561</v>
      </c>
      <c r="B1099" s="3" t="s">
        <v>1800</v>
      </c>
      <c r="C1099" s="4" t="s">
        <v>72</v>
      </c>
      <c r="D1099" s="4">
        <v>7.0000000000000007E-2</v>
      </c>
      <c r="E1099" s="8">
        <v>12.22</v>
      </c>
      <c r="F1099" s="4">
        <v>2.85</v>
      </c>
      <c r="G1099" s="1" t="s">
        <v>40</v>
      </c>
      <c r="H1099" s="4" t="s">
        <v>41</v>
      </c>
      <c r="I1099" s="4" t="s">
        <v>30</v>
      </c>
      <c r="J1099" s="1" t="s">
        <v>128</v>
      </c>
      <c r="K1099" s="4" t="s">
        <v>44</v>
      </c>
      <c r="L1099" s="1" t="s">
        <v>2088</v>
      </c>
      <c r="M1099" s="4">
        <v>0.55000000000000004</v>
      </c>
      <c r="N1099" s="1" t="s">
        <v>34</v>
      </c>
      <c r="O1099" s="4" t="s">
        <v>113</v>
      </c>
      <c r="P1099" s="4" t="s">
        <v>114</v>
      </c>
      <c r="Q1099" s="4" t="s">
        <v>1801</v>
      </c>
      <c r="R1099" s="4">
        <v>10562</v>
      </c>
      <c r="S1099" s="2">
        <v>42102</v>
      </c>
      <c r="T1099" s="2">
        <v>42102</v>
      </c>
      <c r="U1099" s="6">
        <v>89.4148</v>
      </c>
      <c r="V1099" s="4">
        <v>12</v>
      </c>
      <c r="W1099" s="4">
        <v>147.19</v>
      </c>
      <c r="X1099" s="4">
        <v>86466</v>
      </c>
      <c r="Y1099" s="4">
        <f>DataSheet!$E1099-DataSheet!$D1099</f>
        <v>12.15</v>
      </c>
      <c r="Z1099" s="1" t="str">
        <f>_xlfn.IFS(Table_1[[#This Row],[Region]]="Central","Chris",Table_1[[#This Row],[Region]]="East","Erin",Table_1[[#This Row],[Region]]="South","Sam",Table_1[[#This Row],[Region]]="West","William")</f>
        <v>Erin</v>
      </c>
    </row>
    <row r="1100" spans="1:26" ht="14.4" x14ac:dyDescent="0.3">
      <c r="A1100" s="4">
        <v>2563</v>
      </c>
      <c r="B1100" s="3" t="s">
        <v>2089</v>
      </c>
      <c r="C1100" s="4" t="s">
        <v>72</v>
      </c>
      <c r="D1100" s="4">
        <v>0.08</v>
      </c>
      <c r="E1100" s="8">
        <v>4.55</v>
      </c>
      <c r="F1100" s="4">
        <v>1.49</v>
      </c>
      <c r="G1100" s="1" t="s">
        <v>40</v>
      </c>
      <c r="H1100" s="4" t="s">
        <v>73</v>
      </c>
      <c r="I1100" s="4" t="s">
        <v>50</v>
      </c>
      <c r="J1100" s="1" t="s">
        <v>74</v>
      </c>
      <c r="K1100" s="4" t="s">
        <v>75</v>
      </c>
      <c r="L1100" s="1" t="s">
        <v>1505</v>
      </c>
      <c r="M1100" s="4">
        <v>0.35</v>
      </c>
      <c r="N1100" s="1" t="s">
        <v>34</v>
      </c>
      <c r="O1100" s="4" t="s">
        <v>54</v>
      </c>
      <c r="P1100" s="4" t="s">
        <v>86</v>
      </c>
      <c r="Q1100" s="4" t="s">
        <v>2090</v>
      </c>
      <c r="R1100" s="4">
        <v>55432</v>
      </c>
      <c r="S1100" s="2">
        <v>42102</v>
      </c>
      <c r="T1100" s="2">
        <v>42103</v>
      </c>
      <c r="U1100" s="6">
        <v>27.0273</v>
      </c>
      <c r="V1100" s="4">
        <v>9</v>
      </c>
      <c r="W1100" s="4">
        <v>39.17</v>
      </c>
      <c r="X1100" s="4">
        <v>91447</v>
      </c>
      <c r="Y1100" s="4">
        <f>DataSheet!$E1100-DataSheet!$D1100</f>
        <v>4.47</v>
      </c>
      <c r="Z1100" s="1" t="str">
        <f>_xlfn.IFS(Table_1[[#This Row],[Region]]="Central","Chris",Table_1[[#This Row],[Region]]="East","Erin",Table_1[[#This Row],[Region]]="South","Sam",Table_1[[#This Row],[Region]]="West","William")</f>
        <v>Chris</v>
      </c>
    </row>
    <row r="1101" spans="1:26" ht="14.4" x14ac:dyDescent="0.3">
      <c r="A1101" s="4">
        <v>2699</v>
      </c>
      <c r="B1101" s="3" t="s">
        <v>2091</v>
      </c>
      <c r="C1101" s="4" t="s">
        <v>72</v>
      </c>
      <c r="D1101" s="4">
        <v>0.04</v>
      </c>
      <c r="E1101" s="8">
        <v>70.98</v>
      </c>
      <c r="F1101" s="4">
        <v>26.74</v>
      </c>
      <c r="G1101" s="1" t="s">
        <v>28</v>
      </c>
      <c r="H1101" s="4" t="s">
        <v>96</v>
      </c>
      <c r="I1101" s="4" t="s">
        <v>30</v>
      </c>
      <c r="J1101" s="1" t="s">
        <v>119</v>
      </c>
      <c r="K1101" s="4" t="s">
        <v>32</v>
      </c>
      <c r="L1101" s="1" t="s">
        <v>2092</v>
      </c>
      <c r="M1101" s="4">
        <v>0.6</v>
      </c>
      <c r="N1101" s="1" t="s">
        <v>34</v>
      </c>
      <c r="O1101" s="4" t="s">
        <v>61</v>
      </c>
      <c r="P1101" s="4" t="s">
        <v>590</v>
      </c>
      <c r="Q1101" s="4" t="s">
        <v>2093</v>
      </c>
      <c r="R1101" s="4">
        <v>86442</v>
      </c>
      <c r="S1101" s="2">
        <v>42102</v>
      </c>
      <c r="T1101" s="2">
        <v>42104</v>
      </c>
      <c r="U1101" s="6">
        <v>-84.628799999999998</v>
      </c>
      <c r="V1101" s="4">
        <v>19</v>
      </c>
      <c r="W1101" s="4">
        <v>1345.33</v>
      </c>
      <c r="X1101" s="4">
        <v>87679</v>
      </c>
      <c r="Y1101" s="4">
        <f>DataSheet!$E1101-DataSheet!$D1101</f>
        <v>70.94</v>
      </c>
      <c r="Z1101" s="1" t="str">
        <f>_xlfn.IFS(Table_1[[#This Row],[Region]]="Central","Chris",Table_1[[#This Row],[Region]]="East","Erin",Table_1[[#This Row],[Region]]="South","Sam",Table_1[[#This Row],[Region]]="West","William")</f>
        <v>William</v>
      </c>
    </row>
    <row r="1102" spans="1:26" ht="14.4" x14ac:dyDescent="0.3">
      <c r="A1102" s="4">
        <v>123</v>
      </c>
      <c r="B1102" s="3" t="s">
        <v>2094</v>
      </c>
      <c r="C1102" s="4" t="s">
        <v>27</v>
      </c>
      <c r="D1102" s="4">
        <v>0.06</v>
      </c>
      <c r="E1102" s="8">
        <v>8.57</v>
      </c>
      <c r="F1102" s="4">
        <v>6.14</v>
      </c>
      <c r="G1102" s="1" t="s">
        <v>40</v>
      </c>
      <c r="H1102" s="4" t="s">
        <v>73</v>
      </c>
      <c r="I1102" s="4" t="s">
        <v>50</v>
      </c>
      <c r="J1102" s="1" t="s">
        <v>570</v>
      </c>
      <c r="K1102" s="4" t="s">
        <v>44</v>
      </c>
      <c r="L1102" s="1" t="s">
        <v>2095</v>
      </c>
      <c r="M1102" s="4">
        <v>0.59</v>
      </c>
      <c r="N1102" s="1" t="s">
        <v>34</v>
      </c>
      <c r="O1102" s="4" t="s">
        <v>35</v>
      </c>
      <c r="P1102" s="4" t="s">
        <v>244</v>
      </c>
      <c r="Q1102" s="4" t="s">
        <v>2096</v>
      </c>
      <c r="R1102" s="4">
        <v>22102</v>
      </c>
      <c r="S1102" s="2">
        <v>42103</v>
      </c>
      <c r="T1102" s="2">
        <v>42104</v>
      </c>
      <c r="U1102" s="6">
        <v>105.678</v>
      </c>
      <c r="V1102" s="4">
        <v>11</v>
      </c>
      <c r="W1102" s="4">
        <v>94.97</v>
      </c>
      <c r="X1102" s="4">
        <v>90669</v>
      </c>
      <c r="Y1102" s="4">
        <f>DataSheet!$E1102-DataSheet!$D1102</f>
        <v>8.51</v>
      </c>
      <c r="Z1102" s="1" t="str">
        <f>_xlfn.IFS(Table_1[[#This Row],[Region]]="Central","Chris",Table_1[[#This Row],[Region]]="East","Erin",Table_1[[#This Row],[Region]]="South","Sam",Table_1[[#This Row],[Region]]="West","William")</f>
        <v>Sam</v>
      </c>
    </row>
    <row r="1103" spans="1:26" ht="14.4" x14ac:dyDescent="0.3">
      <c r="A1103" s="4">
        <v>1186</v>
      </c>
      <c r="B1103" s="3" t="s">
        <v>2097</v>
      </c>
      <c r="C1103" s="4" t="s">
        <v>27</v>
      </c>
      <c r="D1103" s="4">
        <v>7.0000000000000007E-2</v>
      </c>
      <c r="E1103" s="8">
        <v>400.97</v>
      </c>
      <c r="F1103" s="4">
        <v>48.26</v>
      </c>
      <c r="G1103" s="1" t="s">
        <v>28</v>
      </c>
      <c r="H1103" s="4" t="s">
        <v>41</v>
      </c>
      <c r="I1103" s="4" t="s">
        <v>42</v>
      </c>
      <c r="J1103" s="1" t="s">
        <v>58</v>
      </c>
      <c r="K1103" s="4" t="s">
        <v>32</v>
      </c>
      <c r="L1103" s="1" t="s">
        <v>1562</v>
      </c>
      <c r="M1103" s="4">
        <v>0.36</v>
      </c>
      <c r="N1103" s="1" t="s">
        <v>34</v>
      </c>
      <c r="O1103" s="4" t="s">
        <v>61</v>
      </c>
      <c r="P1103" s="4" t="s">
        <v>92</v>
      </c>
      <c r="Q1103" s="4" t="s">
        <v>2098</v>
      </c>
      <c r="R1103" s="4">
        <v>92646</v>
      </c>
      <c r="S1103" s="2">
        <v>42103</v>
      </c>
      <c r="T1103" s="2">
        <v>42104</v>
      </c>
      <c r="U1103" s="6">
        <v>2581.5590999999999</v>
      </c>
      <c r="V1103" s="4">
        <v>10</v>
      </c>
      <c r="W1103" s="4">
        <v>3741.39</v>
      </c>
      <c r="X1103" s="4">
        <v>85939</v>
      </c>
      <c r="Y1103" s="4">
        <f>DataSheet!$E1103-DataSheet!$D1103</f>
        <v>400.90000000000003</v>
      </c>
      <c r="Z1103" s="1" t="str">
        <f>_xlfn.IFS(Table_1[[#This Row],[Region]]="Central","Chris",Table_1[[#This Row],[Region]]="East","Erin",Table_1[[#This Row],[Region]]="South","Sam",Table_1[[#This Row],[Region]]="West","William")</f>
        <v>William</v>
      </c>
    </row>
    <row r="1104" spans="1:26" ht="14.4" x14ac:dyDescent="0.3">
      <c r="A1104" s="4">
        <v>1233</v>
      </c>
      <c r="B1104" s="3" t="s">
        <v>2099</v>
      </c>
      <c r="C1104" s="4" t="s">
        <v>27</v>
      </c>
      <c r="D1104" s="4">
        <v>0.1</v>
      </c>
      <c r="E1104" s="8">
        <v>120.98</v>
      </c>
      <c r="F1104" s="4">
        <v>9.07</v>
      </c>
      <c r="G1104" s="1" t="s">
        <v>89</v>
      </c>
      <c r="H1104" s="4" t="s">
        <v>41</v>
      </c>
      <c r="I1104" s="4" t="s">
        <v>50</v>
      </c>
      <c r="J1104" s="1" t="s">
        <v>74</v>
      </c>
      <c r="K1104" s="4" t="s">
        <v>75</v>
      </c>
      <c r="L1104" s="1" t="s">
        <v>1425</v>
      </c>
      <c r="M1104" s="4">
        <v>0.35</v>
      </c>
      <c r="N1104" s="1" t="s">
        <v>34</v>
      </c>
      <c r="O1104" s="4" t="s">
        <v>54</v>
      </c>
      <c r="P1104" s="4" t="s">
        <v>189</v>
      </c>
      <c r="Q1104" s="4" t="s">
        <v>2100</v>
      </c>
      <c r="R1104" s="4">
        <v>75028</v>
      </c>
      <c r="S1104" s="2">
        <v>42103</v>
      </c>
      <c r="T1104" s="2">
        <v>42105</v>
      </c>
      <c r="U1104" s="6">
        <v>297.45715999999999</v>
      </c>
      <c r="V1104" s="4">
        <v>5</v>
      </c>
      <c r="W1104" s="4">
        <v>568.24</v>
      </c>
      <c r="X1104" s="4">
        <v>89375</v>
      </c>
      <c r="Y1104" s="4">
        <f>DataSheet!$E1104-DataSheet!$D1104</f>
        <v>120.88000000000001</v>
      </c>
      <c r="Z1104" s="1" t="str">
        <f>_xlfn.IFS(Table_1[[#This Row],[Region]]="Central","Chris",Table_1[[#This Row],[Region]]="East","Erin",Table_1[[#This Row],[Region]]="South","Sam",Table_1[[#This Row],[Region]]="West","William")</f>
        <v>Chris</v>
      </c>
    </row>
    <row r="1105" spans="1:26" ht="14.4" x14ac:dyDescent="0.3">
      <c r="A1105" s="4">
        <v>1233</v>
      </c>
      <c r="B1105" s="3" t="s">
        <v>2099</v>
      </c>
      <c r="C1105" s="4" t="s">
        <v>27</v>
      </c>
      <c r="D1105" s="4">
        <v>0.02</v>
      </c>
      <c r="E1105" s="8">
        <v>152.47999999999999</v>
      </c>
      <c r="F1105" s="4">
        <v>6.5</v>
      </c>
      <c r="G1105" s="1" t="s">
        <v>89</v>
      </c>
      <c r="H1105" s="4" t="s">
        <v>41</v>
      </c>
      <c r="I1105" s="4" t="s">
        <v>42</v>
      </c>
      <c r="J1105" s="1" t="s">
        <v>43</v>
      </c>
      <c r="K1105" s="4" t="s">
        <v>75</v>
      </c>
      <c r="L1105" s="1" t="s">
        <v>1795</v>
      </c>
      <c r="M1105" s="4">
        <v>0.74</v>
      </c>
      <c r="N1105" s="1" t="s">
        <v>34</v>
      </c>
      <c r="O1105" s="4" t="s">
        <v>54</v>
      </c>
      <c r="P1105" s="4" t="s">
        <v>189</v>
      </c>
      <c r="Q1105" s="4" t="s">
        <v>2100</v>
      </c>
      <c r="R1105" s="4">
        <v>75028</v>
      </c>
      <c r="S1105" s="2">
        <v>42103</v>
      </c>
      <c r="T1105" s="2">
        <v>42105</v>
      </c>
      <c r="U1105" s="6">
        <v>-564.60239999999999</v>
      </c>
      <c r="V1105" s="4">
        <v>1</v>
      </c>
      <c r="W1105" s="4">
        <v>162.91</v>
      </c>
      <c r="X1105" s="4">
        <v>89375</v>
      </c>
      <c r="Y1105" s="4">
        <f>DataSheet!$E1105-DataSheet!$D1105</f>
        <v>152.45999999999998</v>
      </c>
      <c r="Z1105" s="1" t="str">
        <f>_xlfn.IFS(Table_1[[#This Row],[Region]]="Central","Chris",Table_1[[#This Row],[Region]]="East","Erin",Table_1[[#This Row],[Region]]="South","Sam",Table_1[[#This Row],[Region]]="West","William")</f>
        <v>Chris</v>
      </c>
    </row>
    <row r="1106" spans="1:26" ht="14.4" x14ac:dyDescent="0.3">
      <c r="A1106" s="4">
        <v>1178</v>
      </c>
      <c r="B1106" s="3" t="s">
        <v>2101</v>
      </c>
      <c r="C1106" s="4" t="s">
        <v>39</v>
      </c>
      <c r="D1106" s="4">
        <v>0.03</v>
      </c>
      <c r="E1106" s="8">
        <v>4.4800000000000004</v>
      </c>
      <c r="F1106" s="4">
        <v>49</v>
      </c>
      <c r="G1106" s="1" t="s">
        <v>40</v>
      </c>
      <c r="H1106" s="4" t="s">
        <v>41</v>
      </c>
      <c r="I1106" s="4" t="s">
        <v>50</v>
      </c>
      <c r="J1106" s="1" t="s">
        <v>97</v>
      </c>
      <c r="K1106" s="4" t="s">
        <v>66</v>
      </c>
      <c r="L1106" s="1" t="s">
        <v>470</v>
      </c>
      <c r="M1106" s="4">
        <v>0.6</v>
      </c>
      <c r="N1106" s="1" t="s">
        <v>34</v>
      </c>
      <c r="O1106" s="4" t="s">
        <v>35</v>
      </c>
      <c r="P1106" s="4" t="s">
        <v>125</v>
      </c>
      <c r="Q1106" s="4" t="s">
        <v>2102</v>
      </c>
      <c r="R1106" s="4">
        <v>32701</v>
      </c>
      <c r="S1106" s="2">
        <v>42103</v>
      </c>
      <c r="T1106" s="2">
        <v>42105</v>
      </c>
      <c r="U1106" s="6">
        <v>64.266000000000005</v>
      </c>
      <c r="V1106" s="4">
        <v>2</v>
      </c>
      <c r="W1106" s="4">
        <v>21.46</v>
      </c>
      <c r="X1106" s="4">
        <v>89787</v>
      </c>
      <c r="Y1106" s="4">
        <f>DataSheet!$E1106-DataSheet!$D1106</f>
        <v>4.45</v>
      </c>
      <c r="Z1106" s="1" t="str">
        <f>_xlfn.IFS(Table_1[[#This Row],[Region]]="Central","Chris",Table_1[[#This Row],[Region]]="East","Erin",Table_1[[#This Row],[Region]]="South","Sam",Table_1[[#This Row],[Region]]="West","William")</f>
        <v>Sam</v>
      </c>
    </row>
    <row r="1107" spans="1:26" ht="14.4" x14ac:dyDescent="0.3">
      <c r="A1107" s="4">
        <v>1178</v>
      </c>
      <c r="B1107" s="3" t="s">
        <v>2101</v>
      </c>
      <c r="C1107" s="4" t="s">
        <v>39</v>
      </c>
      <c r="D1107" s="4">
        <v>0.06</v>
      </c>
      <c r="E1107" s="8">
        <v>350.99</v>
      </c>
      <c r="F1107" s="4">
        <v>39</v>
      </c>
      <c r="G1107" s="1" t="s">
        <v>28</v>
      </c>
      <c r="H1107" s="4" t="s">
        <v>41</v>
      </c>
      <c r="I1107" s="4" t="s">
        <v>30</v>
      </c>
      <c r="J1107" s="1" t="s">
        <v>111</v>
      </c>
      <c r="K1107" s="4" t="s">
        <v>59</v>
      </c>
      <c r="L1107" s="1" t="s">
        <v>440</v>
      </c>
      <c r="M1107" s="4">
        <v>0.55000000000000004</v>
      </c>
      <c r="N1107" s="1" t="s">
        <v>34</v>
      </c>
      <c r="O1107" s="4" t="s">
        <v>35</v>
      </c>
      <c r="P1107" s="4" t="s">
        <v>125</v>
      </c>
      <c r="Q1107" s="4" t="s">
        <v>2102</v>
      </c>
      <c r="R1107" s="4">
        <v>32701</v>
      </c>
      <c r="S1107" s="2">
        <v>42103</v>
      </c>
      <c r="T1107" s="2">
        <v>42105</v>
      </c>
      <c r="U1107" s="6">
        <v>-302.61559999999997</v>
      </c>
      <c r="V1107" s="4">
        <v>10</v>
      </c>
      <c r="W1107" s="4">
        <v>3506.78</v>
      </c>
      <c r="X1107" s="4">
        <v>89787</v>
      </c>
      <c r="Y1107" s="4">
        <f>DataSheet!$E1107-DataSheet!$D1107</f>
        <v>350.93</v>
      </c>
      <c r="Z1107" s="1" t="str">
        <f>_xlfn.IFS(Table_1[[#This Row],[Region]]="Central","Chris",Table_1[[#This Row],[Region]]="East","Erin",Table_1[[#This Row],[Region]]="South","Sam",Table_1[[#This Row],[Region]]="West","William")</f>
        <v>Sam</v>
      </c>
    </row>
    <row r="1108" spans="1:26" ht="14.4" x14ac:dyDescent="0.3">
      <c r="A1108" s="4">
        <v>1178</v>
      </c>
      <c r="B1108" s="3" t="s">
        <v>2101</v>
      </c>
      <c r="C1108" s="4" t="s">
        <v>39</v>
      </c>
      <c r="D1108" s="4">
        <v>0.09</v>
      </c>
      <c r="E1108" s="8">
        <v>40.98</v>
      </c>
      <c r="F1108" s="4">
        <v>6.5</v>
      </c>
      <c r="G1108" s="1" t="s">
        <v>89</v>
      </c>
      <c r="H1108" s="4" t="s">
        <v>41</v>
      </c>
      <c r="I1108" s="4" t="s">
        <v>42</v>
      </c>
      <c r="J1108" s="1" t="s">
        <v>43</v>
      </c>
      <c r="K1108" s="4" t="s">
        <v>75</v>
      </c>
      <c r="L1108" s="1" t="s">
        <v>448</v>
      </c>
      <c r="M1108" s="4">
        <v>0.74</v>
      </c>
      <c r="N1108" s="1" t="s">
        <v>34</v>
      </c>
      <c r="O1108" s="4" t="s">
        <v>35</v>
      </c>
      <c r="P1108" s="4" t="s">
        <v>125</v>
      </c>
      <c r="Q1108" s="4" t="s">
        <v>2102</v>
      </c>
      <c r="R1108" s="4">
        <v>32701</v>
      </c>
      <c r="S1108" s="2">
        <v>42103</v>
      </c>
      <c r="T1108" s="2">
        <v>42105</v>
      </c>
      <c r="U1108" s="6">
        <v>5.6916000000000002</v>
      </c>
      <c r="V1108" s="4">
        <v>7</v>
      </c>
      <c r="W1108" s="4">
        <v>267.69</v>
      </c>
      <c r="X1108" s="4">
        <v>89787</v>
      </c>
      <c r="Y1108" s="4">
        <f>DataSheet!$E1108-DataSheet!$D1108</f>
        <v>40.889999999999993</v>
      </c>
      <c r="Z1108" s="1" t="str">
        <f>_xlfn.IFS(Table_1[[#This Row],[Region]]="Central","Chris",Table_1[[#This Row],[Region]]="East","Erin",Table_1[[#This Row],[Region]]="South","Sam",Table_1[[#This Row],[Region]]="West","William")</f>
        <v>Sam</v>
      </c>
    </row>
    <row r="1109" spans="1:26" ht="14.4" x14ac:dyDescent="0.3">
      <c r="A1109" s="4">
        <v>1250</v>
      </c>
      <c r="B1109" s="3" t="s">
        <v>2103</v>
      </c>
      <c r="C1109" s="4" t="s">
        <v>39</v>
      </c>
      <c r="D1109" s="4">
        <v>0</v>
      </c>
      <c r="E1109" s="8">
        <v>3.89</v>
      </c>
      <c r="F1109" s="4">
        <v>7.01</v>
      </c>
      <c r="G1109" s="1" t="s">
        <v>40</v>
      </c>
      <c r="H1109" s="4" t="s">
        <v>96</v>
      </c>
      <c r="I1109" s="4" t="s">
        <v>50</v>
      </c>
      <c r="J1109" s="1" t="s">
        <v>74</v>
      </c>
      <c r="K1109" s="4" t="s">
        <v>75</v>
      </c>
      <c r="L1109" s="1" t="s">
        <v>728</v>
      </c>
      <c r="M1109" s="4">
        <v>0.37</v>
      </c>
      <c r="N1109" s="1" t="s">
        <v>34</v>
      </c>
      <c r="O1109" s="4" t="s">
        <v>54</v>
      </c>
      <c r="P1109" s="4" t="s">
        <v>105</v>
      </c>
      <c r="Q1109" s="4" t="s">
        <v>2104</v>
      </c>
      <c r="R1109" s="4">
        <v>60110</v>
      </c>
      <c r="S1109" s="2">
        <v>42103</v>
      </c>
      <c r="T1109" s="2">
        <v>42103</v>
      </c>
      <c r="U1109" s="6">
        <v>-255.16890000000001</v>
      </c>
      <c r="V1109" s="4">
        <v>21</v>
      </c>
      <c r="W1109" s="4">
        <v>85.64</v>
      </c>
      <c r="X1109" s="4">
        <v>87877</v>
      </c>
      <c r="Y1109" s="4">
        <f>DataSheet!$E1109-DataSheet!$D1109</f>
        <v>3.89</v>
      </c>
      <c r="Z1109" s="1" t="str">
        <f>_xlfn.IFS(Table_1[[#This Row],[Region]]="Central","Chris",Table_1[[#This Row],[Region]]="East","Erin",Table_1[[#This Row],[Region]]="South","Sam",Table_1[[#This Row],[Region]]="West","William")</f>
        <v>Chris</v>
      </c>
    </row>
    <row r="1110" spans="1:26" ht="14.4" x14ac:dyDescent="0.3">
      <c r="A1110" s="4">
        <v>1250</v>
      </c>
      <c r="B1110" s="3" t="s">
        <v>2103</v>
      </c>
      <c r="C1110" s="4" t="s">
        <v>39</v>
      </c>
      <c r="D1110" s="4">
        <v>0.09</v>
      </c>
      <c r="E1110" s="8">
        <v>120.98</v>
      </c>
      <c r="F1110" s="4">
        <v>30</v>
      </c>
      <c r="G1110" s="1" t="s">
        <v>28</v>
      </c>
      <c r="H1110" s="4" t="s">
        <v>96</v>
      </c>
      <c r="I1110" s="4" t="s">
        <v>30</v>
      </c>
      <c r="J1110" s="1" t="s">
        <v>111</v>
      </c>
      <c r="K1110" s="4" t="s">
        <v>59</v>
      </c>
      <c r="L1110" s="1" t="s">
        <v>1127</v>
      </c>
      <c r="M1110" s="4">
        <v>0.64</v>
      </c>
      <c r="N1110" s="1" t="s">
        <v>34</v>
      </c>
      <c r="O1110" s="4" t="s">
        <v>54</v>
      </c>
      <c r="P1110" s="4" t="s">
        <v>105</v>
      </c>
      <c r="Q1110" s="4" t="s">
        <v>2104</v>
      </c>
      <c r="R1110" s="4">
        <v>60110</v>
      </c>
      <c r="S1110" s="2">
        <v>42103</v>
      </c>
      <c r="T1110" s="2">
        <v>42105</v>
      </c>
      <c r="U1110" s="6">
        <v>74.004800000000003</v>
      </c>
      <c r="V1110" s="4">
        <v>22</v>
      </c>
      <c r="W1110" s="4">
        <v>2508.15</v>
      </c>
      <c r="X1110" s="4">
        <v>87877</v>
      </c>
      <c r="Y1110" s="4">
        <f>DataSheet!$E1110-DataSheet!$D1110</f>
        <v>120.89</v>
      </c>
      <c r="Z1110" s="1" t="str">
        <f>_xlfn.IFS(Table_1[[#This Row],[Region]]="Central","Chris",Table_1[[#This Row],[Region]]="East","Erin",Table_1[[#This Row],[Region]]="South","Sam",Table_1[[#This Row],[Region]]="West","William")</f>
        <v>Chris</v>
      </c>
    </row>
    <row r="1111" spans="1:26" ht="14.4" x14ac:dyDescent="0.3">
      <c r="A1111" s="4">
        <v>1250</v>
      </c>
      <c r="B1111" s="3" t="s">
        <v>2103</v>
      </c>
      <c r="C1111" s="4" t="s">
        <v>39</v>
      </c>
      <c r="D1111" s="4">
        <v>0.1</v>
      </c>
      <c r="E1111" s="8">
        <v>30.98</v>
      </c>
      <c r="F1111" s="4">
        <v>5.76</v>
      </c>
      <c r="G1111" s="1" t="s">
        <v>40</v>
      </c>
      <c r="H1111" s="4" t="s">
        <v>96</v>
      </c>
      <c r="I1111" s="4" t="s">
        <v>50</v>
      </c>
      <c r="J1111" s="1" t="s">
        <v>90</v>
      </c>
      <c r="K1111" s="4" t="s">
        <v>75</v>
      </c>
      <c r="L1111" s="1" t="s">
        <v>741</v>
      </c>
      <c r="M1111" s="4">
        <v>0.4</v>
      </c>
      <c r="N1111" s="1" t="s">
        <v>34</v>
      </c>
      <c r="O1111" s="4" t="s">
        <v>54</v>
      </c>
      <c r="P1111" s="4" t="s">
        <v>105</v>
      </c>
      <c r="Q1111" s="4" t="s">
        <v>2104</v>
      </c>
      <c r="R1111" s="4">
        <v>60110</v>
      </c>
      <c r="S1111" s="2">
        <v>42103</v>
      </c>
      <c r="T1111" s="2">
        <v>42104</v>
      </c>
      <c r="U1111" s="6">
        <v>109.4248</v>
      </c>
      <c r="V1111" s="4">
        <v>8</v>
      </c>
      <c r="W1111" s="4">
        <v>225.62</v>
      </c>
      <c r="X1111" s="4">
        <v>87877</v>
      </c>
      <c r="Y1111" s="4">
        <f>DataSheet!$E1111-DataSheet!$D1111</f>
        <v>30.88</v>
      </c>
      <c r="Z1111" s="1" t="str">
        <f>_xlfn.IFS(Table_1[[#This Row],[Region]]="Central","Chris",Table_1[[#This Row],[Region]]="East","Erin",Table_1[[#This Row],[Region]]="South","Sam",Table_1[[#This Row],[Region]]="West","William")</f>
        <v>Chris</v>
      </c>
    </row>
    <row r="1112" spans="1:26" ht="14.4" x14ac:dyDescent="0.3">
      <c r="A1112" s="4">
        <v>2488</v>
      </c>
      <c r="B1112" s="3" t="s">
        <v>2105</v>
      </c>
      <c r="C1112" s="4" t="s">
        <v>39</v>
      </c>
      <c r="D1112" s="4">
        <v>0.08</v>
      </c>
      <c r="E1112" s="8">
        <v>4.91</v>
      </c>
      <c r="F1112" s="4">
        <v>0.5</v>
      </c>
      <c r="G1112" s="1" t="s">
        <v>40</v>
      </c>
      <c r="H1112" s="4" t="s">
        <v>41</v>
      </c>
      <c r="I1112" s="4" t="s">
        <v>50</v>
      </c>
      <c r="J1112" s="1" t="s">
        <v>154</v>
      </c>
      <c r="K1112" s="4" t="s">
        <v>75</v>
      </c>
      <c r="L1112" s="1" t="s">
        <v>975</v>
      </c>
      <c r="M1112" s="4">
        <v>0.36</v>
      </c>
      <c r="N1112" s="1" t="s">
        <v>34</v>
      </c>
      <c r="O1112" s="4" t="s">
        <v>35</v>
      </c>
      <c r="P1112" s="4" t="s">
        <v>46</v>
      </c>
      <c r="Q1112" s="4" t="s">
        <v>2106</v>
      </c>
      <c r="R1112" s="4">
        <v>72023</v>
      </c>
      <c r="S1112" s="2">
        <v>42103</v>
      </c>
      <c r="T1112" s="2">
        <v>42103</v>
      </c>
      <c r="U1112" s="6">
        <v>12.726000000000001</v>
      </c>
      <c r="V1112" s="4">
        <v>9</v>
      </c>
      <c r="W1112" s="4">
        <v>42.69</v>
      </c>
      <c r="X1112" s="4">
        <v>86887</v>
      </c>
      <c r="Y1112" s="4">
        <f>DataSheet!$E1112-DataSheet!$D1112</f>
        <v>4.83</v>
      </c>
      <c r="Z1112" s="1" t="str">
        <f>_xlfn.IFS(Table_1[[#This Row],[Region]]="Central","Chris",Table_1[[#This Row],[Region]]="East","Erin",Table_1[[#This Row],[Region]]="South","Sam",Table_1[[#This Row],[Region]]="West","William")</f>
        <v>Sam</v>
      </c>
    </row>
    <row r="1113" spans="1:26" ht="14.4" x14ac:dyDescent="0.3">
      <c r="A1113" s="4">
        <v>2488</v>
      </c>
      <c r="B1113" s="3" t="s">
        <v>2105</v>
      </c>
      <c r="C1113" s="4" t="s">
        <v>39</v>
      </c>
      <c r="D1113" s="4">
        <v>0.02</v>
      </c>
      <c r="E1113" s="8">
        <v>28.15</v>
      </c>
      <c r="F1113" s="4">
        <v>6.17</v>
      </c>
      <c r="G1113" s="1" t="s">
        <v>40</v>
      </c>
      <c r="H1113" s="4" t="s">
        <v>41</v>
      </c>
      <c r="I1113" s="4" t="s">
        <v>50</v>
      </c>
      <c r="J1113" s="1" t="s">
        <v>51</v>
      </c>
      <c r="K1113" s="4" t="s">
        <v>44</v>
      </c>
      <c r="L1113" s="1" t="s">
        <v>621</v>
      </c>
      <c r="M1113" s="4">
        <v>0.55000000000000004</v>
      </c>
      <c r="N1113" s="1" t="s">
        <v>34</v>
      </c>
      <c r="O1113" s="4" t="s">
        <v>35</v>
      </c>
      <c r="P1113" s="4" t="s">
        <v>46</v>
      </c>
      <c r="Q1113" s="4" t="s">
        <v>2106</v>
      </c>
      <c r="R1113" s="4">
        <v>72023</v>
      </c>
      <c r="S1113" s="2">
        <v>42103</v>
      </c>
      <c r="T1113" s="2">
        <v>42104</v>
      </c>
      <c r="U1113" s="6">
        <v>160.8066</v>
      </c>
      <c r="V1113" s="4">
        <v>11</v>
      </c>
      <c r="W1113" s="4">
        <v>327.41000000000003</v>
      </c>
      <c r="X1113" s="4">
        <v>86887</v>
      </c>
      <c r="Y1113" s="4">
        <f>DataSheet!$E1113-DataSheet!$D1113</f>
        <v>28.13</v>
      </c>
      <c r="Z1113" s="1" t="str">
        <f>_xlfn.IFS(Table_1[[#This Row],[Region]]="Central","Chris",Table_1[[#This Row],[Region]]="East","Erin",Table_1[[#This Row],[Region]]="South","Sam",Table_1[[#This Row],[Region]]="West","William")</f>
        <v>Sam</v>
      </c>
    </row>
    <row r="1114" spans="1:26" ht="14.4" x14ac:dyDescent="0.3">
      <c r="A1114" s="4">
        <v>2491</v>
      </c>
      <c r="B1114" s="3" t="s">
        <v>459</v>
      </c>
      <c r="C1114" s="4" t="s">
        <v>39</v>
      </c>
      <c r="D1114" s="4">
        <v>0.08</v>
      </c>
      <c r="E1114" s="8">
        <v>4.91</v>
      </c>
      <c r="F1114" s="4">
        <v>0.5</v>
      </c>
      <c r="G1114" s="1" t="s">
        <v>40</v>
      </c>
      <c r="H1114" s="4" t="s">
        <v>41</v>
      </c>
      <c r="I1114" s="4" t="s">
        <v>50</v>
      </c>
      <c r="J1114" s="1" t="s">
        <v>154</v>
      </c>
      <c r="K1114" s="4" t="s">
        <v>75</v>
      </c>
      <c r="L1114" s="1" t="s">
        <v>975</v>
      </c>
      <c r="M1114" s="4">
        <v>0.36</v>
      </c>
      <c r="N1114" s="1" t="s">
        <v>34</v>
      </c>
      <c r="O1114" s="4" t="s">
        <v>61</v>
      </c>
      <c r="P1114" s="4" t="s">
        <v>92</v>
      </c>
      <c r="Q1114" s="4" t="s">
        <v>102</v>
      </c>
      <c r="R1114" s="4">
        <v>90045</v>
      </c>
      <c r="S1114" s="2">
        <v>42103</v>
      </c>
      <c r="T1114" s="2">
        <v>42103</v>
      </c>
      <c r="U1114" s="6">
        <v>31.751999999999999</v>
      </c>
      <c r="V1114" s="4">
        <v>36</v>
      </c>
      <c r="W1114" s="4">
        <v>170.75</v>
      </c>
      <c r="X1114" s="4">
        <v>14785</v>
      </c>
      <c r="Y1114" s="4">
        <f>DataSheet!$E1114-DataSheet!$D1114</f>
        <v>4.83</v>
      </c>
      <c r="Z1114" s="1" t="str">
        <f>_xlfn.IFS(Table_1[[#This Row],[Region]]="Central","Chris",Table_1[[#This Row],[Region]]="East","Erin",Table_1[[#This Row],[Region]]="South","Sam",Table_1[[#This Row],[Region]]="West","William")</f>
        <v>William</v>
      </c>
    </row>
    <row r="1115" spans="1:26" ht="14.4" x14ac:dyDescent="0.3">
      <c r="A1115" s="4">
        <v>2491</v>
      </c>
      <c r="B1115" s="3" t="s">
        <v>459</v>
      </c>
      <c r="C1115" s="4" t="s">
        <v>39</v>
      </c>
      <c r="D1115" s="4">
        <v>0.02</v>
      </c>
      <c r="E1115" s="8">
        <v>28.15</v>
      </c>
      <c r="F1115" s="4">
        <v>6.17</v>
      </c>
      <c r="G1115" s="1" t="s">
        <v>40</v>
      </c>
      <c r="H1115" s="4" t="s">
        <v>41</v>
      </c>
      <c r="I1115" s="4" t="s">
        <v>50</v>
      </c>
      <c r="J1115" s="1" t="s">
        <v>51</v>
      </c>
      <c r="K1115" s="4" t="s">
        <v>44</v>
      </c>
      <c r="L1115" s="1" t="s">
        <v>621</v>
      </c>
      <c r="M1115" s="4">
        <v>0.55000000000000004</v>
      </c>
      <c r="N1115" s="1" t="s">
        <v>34</v>
      </c>
      <c r="O1115" s="4" t="s">
        <v>61</v>
      </c>
      <c r="P1115" s="4" t="s">
        <v>92</v>
      </c>
      <c r="Q1115" s="4" t="s">
        <v>102</v>
      </c>
      <c r="R1115" s="4">
        <v>90045</v>
      </c>
      <c r="S1115" s="2">
        <v>42103</v>
      </c>
      <c r="T1115" s="2">
        <v>42104</v>
      </c>
      <c r="U1115" s="6">
        <v>117.208</v>
      </c>
      <c r="V1115" s="4">
        <v>45</v>
      </c>
      <c r="W1115" s="4">
        <v>1339.42</v>
      </c>
      <c r="X1115" s="4">
        <v>14785</v>
      </c>
      <c r="Y1115" s="4">
        <f>DataSheet!$E1115-DataSheet!$D1115</f>
        <v>28.13</v>
      </c>
      <c r="Z1115" s="1" t="str">
        <f>_xlfn.IFS(Table_1[[#This Row],[Region]]="Central","Chris",Table_1[[#This Row],[Region]]="East","Erin",Table_1[[#This Row],[Region]]="South","Sam",Table_1[[#This Row],[Region]]="West","William")</f>
        <v>William</v>
      </c>
    </row>
    <row r="1116" spans="1:26" ht="14.4" x14ac:dyDescent="0.3">
      <c r="A1116" s="4">
        <v>115</v>
      </c>
      <c r="B1116" s="3" t="s">
        <v>2107</v>
      </c>
      <c r="C1116" s="4" t="s">
        <v>49</v>
      </c>
      <c r="D1116" s="4">
        <v>7.0000000000000007E-2</v>
      </c>
      <c r="E1116" s="8">
        <v>2.12</v>
      </c>
      <c r="F1116" s="4">
        <v>1.99</v>
      </c>
      <c r="G1116" s="1" t="s">
        <v>40</v>
      </c>
      <c r="H1116" s="4" t="s">
        <v>73</v>
      </c>
      <c r="I1116" s="4" t="s">
        <v>42</v>
      </c>
      <c r="J1116" s="1" t="s">
        <v>43</v>
      </c>
      <c r="K1116" s="4" t="s">
        <v>44</v>
      </c>
      <c r="L1116" s="1" t="s">
        <v>2108</v>
      </c>
      <c r="M1116" s="4">
        <v>0.55000000000000004</v>
      </c>
      <c r="N1116" s="1" t="s">
        <v>34</v>
      </c>
      <c r="O1116" s="4" t="s">
        <v>61</v>
      </c>
      <c r="P1116" s="4" t="s">
        <v>141</v>
      </c>
      <c r="Q1116" s="4" t="s">
        <v>2109</v>
      </c>
      <c r="R1116" s="4">
        <v>97128</v>
      </c>
      <c r="S1116" s="2">
        <v>42103</v>
      </c>
      <c r="T1116" s="2">
        <v>42105</v>
      </c>
      <c r="U1116" s="6">
        <v>-55.84</v>
      </c>
      <c r="V1116" s="4">
        <v>12</v>
      </c>
      <c r="W1116" s="4">
        <v>26.07</v>
      </c>
      <c r="X1116" s="4">
        <v>89585</v>
      </c>
      <c r="Y1116" s="4">
        <f>DataSheet!$E1116-DataSheet!$D1116</f>
        <v>2.0500000000000003</v>
      </c>
      <c r="Z1116" s="1" t="str">
        <f>_xlfn.IFS(Table_1[[#This Row],[Region]]="Central","Chris",Table_1[[#This Row],[Region]]="East","Erin",Table_1[[#This Row],[Region]]="South","Sam",Table_1[[#This Row],[Region]]="West","William")</f>
        <v>William</v>
      </c>
    </row>
    <row r="1117" spans="1:26" ht="14.4" x14ac:dyDescent="0.3">
      <c r="A1117" s="4">
        <v>117</v>
      </c>
      <c r="B1117" s="3" t="s">
        <v>143</v>
      </c>
      <c r="C1117" s="4" t="s">
        <v>49</v>
      </c>
      <c r="D1117" s="4">
        <v>7.0000000000000007E-2</v>
      </c>
      <c r="E1117" s="8">
        <v>2.12</v>
      </c>
      <c r="F1117" s="4">
        <v>1.99</v>
      </c>
      <c r="G1117" s="1" t="s">
        <v>40</v>
      </c>
      <c r="H1117" s="4" t="s">
        <v>73</v>
      </c>
      <c r="I1117" s="4" t="s">
        <v>42</v>
      </c>
      <c r="J1117" s="1" t="s">
        <v>43</v>
      </c>
      <c r="K1117" s="4" t="s">
        <v>44</v>
      </c>
      <c r="L1117" s="1" t="s">
        <v>2108</v>
      </c>
      <c r="M1117" s="4">
        <v>0.55000000000000004</v>
      </c>
      <c r="N1117" s="1" t="s">
        <v>34</v>
      </c>
      <c r="O1117" s="4" t="s">
        <v>61</v>
      </c>
      <c r="P1117" s="4" t="s">
        <v>68</v>
      </c>
      <c r="Q1117" s="4" t="s">
        <v>144</v>
      </c>
      <c r="R1117" s="4">
        <v>98103</v>
      </c>
      <c r="S1117" s="2">
        <v>42103</v>
      </c>
      <c r="T1117" s="2">
        <v>42105</v>
      </c>
      <c r="U1117" s="6">
        <v>-55.84</v>
      </c>
      <c r="V1117" s="4">
        <v>46</v>
      </c>
      <c r="W1117" s="4">
        <v>99.94</v>
      </c>
      <c r="X1117" s="4">
        <v>58914</v>
      </c>
      <c r="Y1117" s="4">
        <f>DataSheet!$E1117-DataSheet!$D1117</f>
        <v>2.0500000000000003</v>
      </c>
      <c r="Z1117" s="1" t="str">
        <f>_xlfn.IFS(Table_1[[#This Row],[Region]]="Central","Chris",Table_1[[#This Row],[Region]]="East","Erin",Table_1[[#This Row],[Region]]="South","Sam",Table_1[[#This Row],[Region]]="West","William")</f>
        <v>William</v>
      </c>
    </row>
    <row r="1118" spans="1:26" ht="14.4" x14ac:dyDescent="0.3">
      <c r="A1118" s="4">
        <v>2851</v>
      </c>
      <c r="B1118" s="3" t="s">
        <v>2110</v>
      </c>
      <c r="C1118" s="4" t="s">
        <v>49</v>
      </c>
      <c r="D1118" s="4">
        <v>0.05</v>
      </c>
      <c r="E1118" s="8">
        <v>115.99</v>
      </c>
      <c r="F1118" s="4">
        <v>8.99</v>
      </c>
      <c r="G1118" s="1" t="s">
        <v>40</v>
      </c>
      <c r="H1118" s="4" t="s">
        <v>41</v>
      </c>
      <c r="I1118" s="4" t="s">
        <v>42</v>
      </c>
      <c r="J1118" s="1" t="s">
        <v>137</v>
      </c>
      <c r="K1118" s="4" t="s">
        <v>75</v>
      </c>
      <c r="L1118" s="1" t="s">
        <v>2111</v>
      </c>
      <c r="M1118" s="4">
        <v>0.57999999999999996</v>
      </c>
      <c r="N1118" s="1" t="s">
        <v>34</v>
      </c>
      <c r="O1118" s="4" t="s">
        <v>54</v>
      </c>
      <c r="P1118" s="4" t="s">
        <v>189</v>
      </c>
      <c r="Q1118" s="4" t="s">
        <v>2112</v>
      </c>
      <c r="R1118" s="4">
        <v>79762</v>
      </c>
      <c r="S1118" s="2">
        <v>42103</v>
      </c>
      <c r="T1118" s="2">
        <v>42107</v>
      </c>
      <c r="U1118" s="6">
        <v>719.35260000000005</v>
      </c>
      <c r="V1118" s="4">
        <v>11</v>
      </c>
      <c r="W1118" s="4">
        <v>1042.54</v>
      </c>
      <c r="X1118" s="4">
        <v>86454</v>
      </c>
      <c r="Y1118" s="4">
        <f>DataSheet!$E1118-DataSheet!$D1118</f>
        <v>115.94</v>
      </c>
      <c r="Z1118" s="1" t="str">
        <f>_xlfn.IFS(Table_1[[#This Row],[Region]]="Central","Chris",Table_1[[#This Row],[Region]]="East","Erin",Table_1[[#This Row],[Region]]="South","Sam",Table_1[[#This Row],[Region]]="West","William")</f>
        <v>Chris</v>
      </c>
    </row>
    <row r="1119" spans="1:26" ht="14.4" x14ac:dyDescent="0.3">
      <c r="A1119" s="4">
        <v>1271</v>
      </c>
      <c r="B1119" s="3" t="s">
        <v>2113</v>
      </c>
      <c r="C1119" s="4" t="s">
        <v>118</v>
      </c>
      <c r="D1119" s="4">
        <v>7.0000000000000007E-2</v>
      </c>
      <c r="E1119" s="8">
        <v>125.99</v>
      </c>
      <c r="F1119" s="4">
        <v>7.69</v>
      </c>
      <c r="G1119" s="1" t="s">
        <v>40</v>
      </c>
      <c r="H1119" s="4" t="s">
        <v>96</v>
      </c>
      <c r="I1119" s="4" t="s">
        <v>42</v>
      </c>
      <c r="J1119" s="1" t="s">
        <v>137</v>
      </c>
      <c r="K1119" s="4" t="s">
        <v>75</v>
      </c>
      <c r="L1119" s="1" t="s">
        <v>647</v>
      </c>
      <c r="M1119" s="4">
        <v>0.59</v>
      </c>
      <c r="N1119" s="1" t="s">
        <v>34</v>
      </c>
      <c r="O1119" s="4" t="s">
        <v>61</v>
      </c>
      <c r="P1119" s="4" t="s">
        <v>92</v>
      </c>
      <c r="Q1119" s="4" t="s">
        <v>2114</v>
      </c>
      <c r="R1119" s="4">
        <v>91941</v>
      </c>
      <c r="S1119" s="2">
        <v>42103</v>
      </c>
      <c r="T1119" s="2">
        <v>42104</v>
      </c>
      <c r="U1119" s="6">
        <v>588.24570000000006</v>
      </c>
      <c r="V1119" s="4">
        <v>8</v>
      </c>
      <c r="W1119" s="4">
        <v>852.53</v>
      </c>
      <c r="X1119" s="4">
        <v>88410</v>
      </c>
      <c r="Y1119" s="4">
        <f>DataSheet!$E1119-DataSheet!$D1119</f>
        <v>125.92</v>
      </c>
      <c r="Z1119" s="1" t="str">
        <f>_xlfn.IFS(Table_1[[#This Row],[Region]]="Central","Chris",Table_1[[#This Row],[Region]]="East","Erin",Table_1[[#This Row],[Region]]="South","Sam",Table_1[[#This Row],[Region]]="West","William")</f>
        <v>William</v>
      </c>
    </row>
    <row r="1120" spans="1:26" ht="14.4" x14ac:dyDescent="0.3">
      <c r="A1120" s="4">
        <v>191</v>
      </c>
      <c r="B1120" s="3" t="s">
        <v>1123</v>
      </c>
      <c r="C1120" s="4" t="s">
        <v>72</v>
      </c>
      <c r="D1120" s="4">
        <v>0.05</v>
      </c>
      <c r="E1120" s="8">
        <v>3.8</v>
      </c>
      <c r="F1120" s="4">
        <v>1.49</v>
      </c>
      <c r="G1120" s="1" t="s">
        <v>40</v>
      </c>
      <c r="H1120" s="4" t="s">
        <v>96</v>
      </c>
      <c r="I1120" s="4" t="s">
        <v>50</v>
      </c>
      <c r="J1120" s="1" t="s">
        <v>74</v>
      </c>
      <c r="K1120" s="4" t="s">
        <v>75</v>
      </c>
      <c r="L1120" s="1" t="s">
        <v>1194</v>
      </c>
      <c r="M1120" s="4">
        <v>0.38</v>
      </c>
      <c r="N1120" s="1" t="s">
        <v>34</v>
      </c>
      <c r="O1120" s="4" t="s">
        <v>54</v>
      </c>
      <c r="P1120" s="4" t="s">
        <v>105</v>
      </c>
      <c r="Q1120" s="4" t="s">
        <v>1125</v>
      </c>
      <c r="R1120" s="4">
        <v>60505</v>
      </c>
      <c r="S1120" s="2">
        <v>42103</v>
      </c>
      <c r="T1120" s="2">
        <v>42105</v>
      </c>
      <c r="U1120" s="6">
        <v>14.467000000000001</v>
      </c>
      <c r="V1120" s="4">
        <v>14</v>
      </c>
      <c r="W1120" s="4">
        <v>53.26</v>
      </c>
      <c r="X1120" s="4">
        <v>89093</v>
      </c>
      <c r="Y1120" s="4">
        <f>DataSheet!$E1120-DataSheet!$D1120</f>
        <v>3.75</v>
      </c>
      <c r="Z1120" s="1" t="str">
        <f>_xlfn.IFS(Table_1[[#This Row],[Region]]="Central","Chris",Table_1[[#This Row],[Region]]="East","Erin",Table_1[[#This Row],[Region]]="South","Sam",Table_1[[#This Row],[Region]]="West","William")</f>
        <v>Chris</v>
      </c>
    </row>
    <row r="1121" spans="1:26" ht="14.4" x14ac:dyDescent="0.3">
      <c r="A1121" s="4">
        <v>191</v>
      </c>
      <c r="B1121" s="3" t="s">
        <v>1123</v>
      </c>
      <c r="C1121" s="4" t="s">
        <v>72</v>
      </c>
      <c r="D1121" s="4">
        <v>0.09</v>
      </c>
      <c r="E1121" s="8">
        <v>30.73</v>
      </c>
      <c r="F1121" s="4">
        <v>4</v>
      </c>
      <c r="G1121" s="1" t="s">
        <v>40</v>
      </c>
      <c r="H1121" s="4" t="s">
        <v>96</v>
      </c>
      <c r="I1121" s="4" t="s">
        <v>42</v>
      </c>
      <c r="J1121" s="1" t="s">
        <v>43</v>
      </c>
      <c r="K1121" s="4" t="s">
        <v>75</v>
      </c>
      <c r="L1121" s="1" t="s">
        <v>676</v>
      </c>
      <c r="M1121" s="4">
        <v>0.75</v>
      </c>
      <c r="N1121" s="1" t="s">
        <v>34</v>
      </c>
      <c r="O1121" s="4" t="s">
        <v>54</v>
      </c>
      <c r="P1121" s="4" t="s">
        <v>105</v>
      </c>
      <c r="Q1121" s="4" t="s">
        <v>1125</v>
      </c>
      <c r="R1121" s="4">
        <v>60505</v>
      </c>
      <c r="S1121" s="2">
        <v>42103</v>
      </c>
      <c r="T1121" s="2">
        <v>42103</v>
      </c>
      <c r="U1121" s="6">
        <v>-99.986400000000003</v>
      </c>
      <c r="V1121" s="4">
        <v>7</v>
      </c>
      <c r="W1121" s="4">
        <v>203.49</v>
      </c>
      <c r="X1121" s="4">
        <v>89093</v>
      </c>
      <c r="Y1121" s="4">
        <f>DataSheet!$E1121-DataSheet!$D1121</f>
        <v>30.64</v>
      </c>
      <c r="Z1121" s="1" t="str">
        <f>_xlfn.IFS(Table_1[[#This Row],[Region]]="Central","Chris",Table_1[[#This Row],[Region]]="East","Erin",Table_1[[#This Row],[Region]]="South","Sam",Table_1[[#This Row],[Region]]="West","William")</f>
        <v>Chris</v>
      </c>
    </row>
    <row r="1122" spans="1:26" ht="14.4" x14ac:dyDescent="0.3">
      <c r="A1122" s="4">
        <v>191</v>
      </c>
      <c r="B1122" s="3" t="s">
        <v>1123</v>
      </c>
      <c r="C1122" s="4" t="s">
        <v>72</v>
      </c>
      <c r="D1122" s="4">
        <v>0</v>
      </c>
      <c r="E1122" s="8">
        <v>125.99</v>
      </c>
      <c r="F1122" s="4">
        <v>8.08</v>
      </c>
      <c r="G1122" s="1" t="s">
        <v>40</v>
      </c>
      <c r="H1122" s="4" t="s">
        <v>96</v>
      </c>
      <c r="I1122" s="4" t="s">
        <v>42</v>
      </c>
      <c r="J1122" s="1" t="s">
        <v>137</v>
      </c>
      <c r="K1122" s="4" t="s">
        <v>75</v>
      </c>
      <c r="L1122" s="1" t="s">
        <v>2115</v>
      </c>
      <c r="M1122" s="4">
        <v>0.56999999999999995</v>
      </c>
      <c r="N1122" s="1" t="s">
        <v>34</v>
      </c>
      <c r="O1122" s="4" t="s">
        <v>54</v>
      </c>
      <c r="P1122" s="4" t="s">
        <v>105</v>
      </c>
      <c r="Q1122" s="4" t="s">
        <v>1125</v>
      </c>
      <c r="R1122" s="4">
        <v>60505</v>
      </c>
      <c r="S1122" s="2">
        <v>42103</v>
      </c>
      <c r="T1122" s="2">
        <v>42104</v>
      </c>
      <c r="U1122" s="6">
        <v>1348.59672</v>
      </c>
      <c r="V1122" s="4">
        <v>22</v>
      </c>
      <c r="W1122" s="4">
        <v>2356.0100000000002</v>
      </c>
      <c r="X1122" s="4">
        <v>89093</v>
      </c>
      <c r="Y1122" s="4">
        <f>DataSheet!$E1122-DataSheet!$D1122</f>
        <v>125.99</v>
      </c>
      <c r="Z1122" s="1" t="str">
        <f>_xlfn.IFS(Table_1[[#This Row],[Region]]="Central","Chris",Table_1[[#This Row],[Region]]="East","Erin",Table_1[[#This Row],[Region]]="South","Sam",Table_1[[#This Row],[Region]]="West","William")</f>
        <v>Chris</v>
      </c>
    </row>
    <row r="1123" spans="1:26" ht="14.4" x14ac:dyDescent="0.3">
      <c r="A1123" s="4">
        <v>1634</v>
      </c>
      <c r="B1123" s="3" t="s">
        <v>2116</v>
      </c>
      <c r="C1123" s="4" t="s">
        <v>72</v>
      </c>
      <c r="D1123" s="4">
        <v>0.08</v>
      </c>
      <c r="E1123" s="8">
        <v>100.97</v>
      </c>
      <c r="F1123" s="4">
        <v>14</v>
      </c>
      <c r="G1123" s="1" t="s">
        <v>28</v>
      </c>
      <c r="H1123" s="4" t="s">
        <v>73</v>
      </c>
      <c r="I1123" s="4" t="s">
        <v>42</v>
      </c>
      <c r="J1123" s="1" t="s">
        <v>58</v>
      </c>
      <c r="K1123" s="4" t="s">
        <v>59</v>
      </c>
      <c r="L1123" s="1" t="s">
        <v>2117</v>
      </c>
      <c r="M1123" s="4">
        <v>0.37</v>
      </c>
      <c r="N1123" s="1" t="s">
        <v>34</v>
      </c>
      <c r="O1123" s="4" t="s">
        <v>35</v>
      </c>
      <c r="P1123" s="4" t="s">
        <v>36</v>
      </c>
      <c r="Q1123" s="4" t="s">
        <v>2118</v>
      </c>
      <c r="R1123" s="4">
        <v>39212</v>
      </c>
      <c r="S1123" s="2">
        <v>42103</v>
      </c>
      <c r="T1123" s="2">
        <v>42104</v>
      </c>
      <c r="U1123" s="6">
        <v>-73.494119999999995</v>
      </c>
      <c r="V1123" s="4">
        <v>15</v>
      </c>
      <c r="W1123" s="4">
        <v>1483.16</v>
      </c>
      <c r="X1123" s="4">
        <v>90532</v>
      </c>
      <c r="Y1123" s="4">
        <f>DataSheet!$E1123-DataSheet!$D1123</f>
        <v>100.89</v>
      </c>
      <c r="Z1123" s="1" t="str">
        <f>_xlfn.IFS(Table_1[[#This Row],[Region]]="Central","Chris",Table_1[[#This Row],[Region]]="East","Erin",Table_1[[#This Row],[Region]]="South","Sam",Table_1[[#This Row],[Region]]="West","William")</f>
        <v>Sam</v>
      </c>
    </row>
    <row r="1124" spans="1:26" ht="14.4" x14ac:dyDescent="0.3">
      <c r="A1124" s="4">
        <v>2334</v>
      </c>
      <c r="B1124" s="3" t="s">
        <v>2040</v>
      </c>
      <c r="C1124" s="4" t="s">
        <v>72</v>
      </c>
      <c r="D1124" s="4">
        <v>0.05</v>
      </c>
      <c r="E1124" s="8">
        <v>14.81</v>
      </c>
      <c r="F1124" s="4">
        <v>13.32</v>
      </c>
      <c r="G1124" s="1" t="s">
        <v>40</v>
      </c>
      <c r="H1124" s="4" t="s">
        <v>29</v>
      </c>
      <c r="I1124" s="4" t="s">
        <v>50</v>
      </c>
      <c r="J1124" s="1" t="s">
        <v>97</v>
      </c>
      <c r="K1124" s="4" t="s">
        <v>75</v>
      </c>
      <c r="L1124" s="1" t="s">
        <v>596</v>
      </c>
      <c r="M1124" s="4">
        <v>0.43</v>
      </c>
      <c r="N1124" s="1" t="s">
        <v>34</v>
      </c>
      <c r="O1124" s="4" t="s">
        <v>54</v>
      </c>
      <c r="P1124" s="4" t="s">
        <v>359</v>
      </c>
      <c r="Q1124" s="4" t="s">
        <v>2041</v>
      </c>
      <c r="R1124" s="4">
        <v>53220</v>
      </c>
      <c r="S1124" s="2">
        <v>42103</v>
      </c>
      <c r="T1124" s="2">
        <v>42105</v>
      </c>
      <c r="U1124" s="6">
        <v>-190.49</v>
      </c>
      <c r="V1124" s="4">
        <v>8</v>
      </c>
      <c r="W1124" s="4">
        <v>115.99</v>
      </c>
      <c r="X1124" s="4">
        <v>89609</v>
      </c>
      <c r="Y1124" s="4">
        <f>DataSheet!$E1124-DataSheet!$D1124</f>
        <v>14.76</v>
      </c>
      <c r="Z1124" s="1" t="str">
        <f>_xlfn.IFS(Table_1[[#This Row],[Region]]="Central","Chris",Table_1[[#This Row],[Region]]="East","Erin",Table_1[[#This Row],[Region]]="South","Sam",Table_1[[#This Row],[Region]]="West","William")</f>
        <v>Chris</v>
      </c>
    </row>
    <row r="1125" spans="1:26" ht="14.4" x14ac:dyDescent="0.3">
      <c r="A1125" s="4">
        <v>2334</v>
      </c>
      <c r="B1125" s="3" t="s">
        <v>2040</v>
      </c>
      <c r="C1125" s="4" t="s">
        <v>72</v>
      </c>
      <c r="D1125" s="4">
        <v>0.08</v>
      </c>
      <c r="E1125" s="8">
        <v>2.78</v>
      </c>
      <c r="F1125" s="4">
        <v>1.25</v>
      </c>
      <c r="G1125" s="1" t="s">
        <v>40</v>
      </c>
      <c r="H1125" s="4" t="s">
        <v>29</v>
      </c>
      <c r="I1125" s="4" t="s">
        <v>50</v>
      </c>
      <c r="J1125" s="1" t="s">
        <v>51</v>
      </c>
      <c r="K1125" s="4" t="s">
        <v>52</v>
      </c>
      <c r="L1125" s="1" t="s">
        <v>384</v>
      </c>
      <c r="M1125" s="4">
        <v>0.59</v>
      </c>
      <c r="N1125" s="1" t="s">
        <v>34</v>
      </c>
      <c r="O1125" s="4" t="s">
        <v>54</v>
      </c>
      <c r="P1125" s="4" t="s">
        <v>359</v>
      </c>
      <c r="Q1125" s="4" t="s">
        <v>2041</v>
      </c>
      <c r="R1125" s="4">
        <v>53220</v>
      </c>
      <c r="S1125" s="2">
        <v>42103</v>
      </c>
      <c r="T1125" s="2">
        <v>42104</v>
      </c>
      <c r="U1125" s="6">
        <v>-8.77</v>
      </c>
      <c r="V1125" s="4">
        <v>7</v>
      </c>
      <c r="W1125" s="4">
        <v>19.46</v>
      </c>
      <c r="X1125" s="4">
        <v>89609</v>
      </c>
      <c r="Y1125" s="4">
        <f>DataSheet!$E1125-DataSheet!$D1125</f>
        <v>2.6999999999999997</v>
      </c>
      <c r="Z1125" s="1" t="str">
        <f>_xlfn.IFS(Table_1[[#This Row],[Region]]="Central","Chris",Table_1[[#This Row],[Region]]="East","Erin",Table_1[[#This Row],[Region]]="South","Sam",Table_1[[#This Row],[Region]]="West","William")</f>
        <v>Chris</v>
      </c>
    </row>
    <row r="1126" spans="1:26" ht="14.4" x14ac:dyDescent="0.3">
      <c r="A1126" s="4">
        <v>2847</v>
      </c>
      <c r="B1126" s="3" t="s">
        <v>2119</v>
      </c>
      <c r="C1126" s="4" t="s">
        <v>72</v>
      </c>
      <c r="D1126" s="4">
        <v>0.04</v>
      </c>
      <c r="E1126" s="8">
        <v>90.48</v>
      </c>
      <c r="F1126" s="4">
        <v>19.989999999999998</v>
      </c>
      <c r="G1126" s="1" t="s">
        <v>40</v>
      </c>
      <c r="H1126" s="4" t="s">
        <v>96</v>
      </c>
      <c r="I1126" s="4" t="s">
        <v>50</v>
      </c>
      <c r="J1126" s="1" t="s">
        <v>347</v>
      </c>
      <c r="K1126" s="4" t="s">
        <v>75</v>
      </c>
      <c r="L1126" s="1" t="s">
        <v>504</v>
      </c>
      <c r="M1126" s="4">
        <v>0.4</v>
      </c>
      <c r="N1126" s="1" t="s">
        <v>34</v>
      </c>
      <c r="O1126" s="4" t="s">
        <v>35</v>
      </c>
      <c r="P1126" s="4" t="s">
        <v>402</v>
      </c>
      <c r="Q1126" s="4" t="s">
        <v>2120</v>
      </c>
      <c r="R1126" s="4">
        <v>38017</v>
      </c>
      <c r="S1126" s="2">
        <v>42103</v>
      </c>
      <c r="T1126" s="2">
        <v>42105</v>
      </c>
      <c r="U1126" s="6">
        <v>55.555199999999999</v>
      </c>
      <c r="V1126" s="4">
        <v>3</v>
      </c>
      <c r="W1126" s="4">
        <v>268.64</v>
      </c>
      <c r="X1126" s="4">
        <v>85928</v>
      </c>
      <c r="Y1126" s="4">
        <f>DataSheet!$E1126-DataSheet!$D1126</f>
        <v>90.44</v>
      </c>
      <c r="Z1126" s="1" t="str">
        <f>_xlfn.IFS(Table_1[[#This Row],[Region]]="Central","Chris",Table_1[[#This Row],[Region]]="East","Erin",Table_1[[#This Row],[Region]]="South","Sam",Table_1[[#This Row],[Region]]="West","William")</f>
        <v>Sam</v>
      </c>
    </row>
    <row r="1127" spans="1:26" ht="14.4" x14ac:dyDescent="0.3">
      <c r="A1127" s="4">
        <v>2847</v>
      </c>
      <c r="B1127" s="3" t="s">
        <v>2119</v>
      </c>
      <c r="C1127" s="4" t="s">
        <v>72</v>
      </c>
      <c r="D1127" s="4">
        <v>0.02</v>
      </c>
      <c r="E1127" s="8">
        <v>9.77</v>
      </c>
      <c r="F1127" s="4">
        <v>6.02</v>
      </c>
      <c r="G1127" s="1" t="s">
        <v>40</v>
      </c>
      <c r="H1127" s="4" t="s">
        <v>96</v>
      </c>
      <c r="I1127" s="4" t="s">
        <v>30</v>
      </c>
      <c r="J1127" s="1" t="s">
        <v>128</v>
      </c>
      <c r="K1127" s="4" t="s">
        <v>146</v>
      </c>
      <c r="L1127" s="1" t="s">
        <v>2121</v>
      </c>
      <c r="M1127" s="4">
        <v>0.48</v>
      </c>
      <c r="N1127" s="1" t="s">
        <v>34</v>
      </c>
      <c r="O1127" s="4" t="s">
        <v>35</v>
      </c>
      <c r="P1127" s="4" t="s">
        <v>402</v>
      </c>
      <c r="Q1127" s="4" t="s">
        <v>2120</v>
      </c>
      <c r="R1127" s="4">
        <v>38017</v>
      </c>
      <c r="S1127" s="2">
        <v>42103</v>
      </c>
      <c r="T1127" s="2">
        <v>42104</v>
      </c>
      <c r="U1127" s="6">
        <v>-535.33199999999999</v>
      </c>
      <c r="V1127" s="4">
        <v>9</v>
      </c>
      <c r="W1127" s="4">
        <v>87.68</v>
      </c>
      <c r="X1127" s="4">
        <v>85928</v>
      </c>
      <c r="Y1127" s="4">
        <f>DataSheet!$E1127-DataSheet!$D1127</f>
        <v>9.75</v>
      </c>
      <c r="Z1127" s="1" t="str">
        <f>_xlfn.IFS(Table_1[[#This Row],[Region]]="Central","Chris",Table_1[[#This Row],[Region]]="East","Erin",Table_1[[#This Row],[Region]]="South","Sam",Table_1[[#This Row],[Region]]="West","William")</f>
        <v>Sam</v>
      </c>
    </row>
    <row r="1128" spans="1:26" ht="14.4" x14ac:dyDescent="0.3">
      <c r="A1128" s="4">
        <v>2847</v>
      </c>
      <c r="B1128" s="3" t="s">
        <v>2119</v>
      </c>
      <c r="C1128" s="4" t="s">
        <v>72</v>
      </c>
      <c r="D1128" s="4">
        <v>0.09</v>
      </c>
      <c r="E1128" s="8">
        <v>34.99</v>
      </c>
      <c r="F1128" s="4">
        <v>7.73</v>
      </c>
      <c r="G1128" s="1" t="s">
        <v>40</v>
      </c>
      <c r="H1128" s="4" t="s">
        <v>96</v>
      </c>
      <c r="I1128" s="4" t="s">
        <v>50</v>
      </c>
      <c r="J1128" s="1" t="s">
        <v>51</v>
      </c>
      <c r="K1128" s="4" t="s">
        <v>75</v>
      </c>
      <c r="L1128" s="1" t="s">
        <v>1306</v>
      </c>
      <c r="M1128" s="4">
        <v>0.59</v>
      </c>
      <c r="N1128" s="1" t="s">
        <v>34</v>
      </c>
      <c r="O1128" s="4" t="s">
        <v>35</v>
      </c>
      <c r="P1128" s="4" t="s">
        <v>402</v>
      </c>
      <c r="Q1128" s="4" t="s">
        <v>2120</v>
      </c>
      <c r="R1128" s="4">
        <v>38017</v>
      </c>
      <c r="S1128" s="2">
        <v>42103</v>
      </c>
      <c r="T1128" s="2">
        <v>42105</v>
      </c>
      <c r="U1128" s="6">
        <v>-208.72040000000001</v>
      </c>
      <c r="V1128" s="4">
        <v>1</v>
      </c>
      <c r="W1128" s="4">
        <v>37.619999999999997</v>
      </c>
      <c r="X1128" s="4">
        <v>85928</v>
      </c>
      <c r="Y1128" s="4">
        <f>DataSheet!$E1128-DataSheet!$D1128</f>
        <v>34.9</v>
      </c>
      <c r="Z1128" s="1" t="str">
        <f>_xlfn.IFS(Table_1[[#This Row],[Region]]="Central","Chris",Table_1[[#This Row],[Region]]="East","Erin",Table_1[[#This Row],[Region]]="South","Sam",Table_1[[#This Row],[Region]]="West","William")</f>
        <v>Sam</v>
      </c>
    </row>
    <row r="1129" spans="1:26" ht="14.4" x14ac:dyDescent="0.3">
      <c r="A1129" s="4">
        <v>1602</v>
      </c>
      <c r="B1129" s="3" t="s">
        <v>2122</v>
      </c>
      <c r="C1129" s="4" t="s">
        <v>27</v>
      </c>
      <c r="D1129" s="4">
        <v>0.1</v>
      </c>
      <c r="E1129" s="8">
        <v>9.11</v>
      </c>
      <c r="F1129" s="4">
        <v>2.15</v>
      </c>
      <c r="G1129" s="1" t="s">
        <v>40</v>
      </c>
      <c r="H1129" s="4" t="s">
        <v>73</v>
      </c>
      <c r="I1129" s="4" t="s">
        <v>50</v>
      </c>
      <c r="J1129" s="1" t="s">
        <v>90</v>
      </c>
      <c r="K1129" s="4" t="s">
        <v>52</v>
      </c>
      <c r="L1129" s="1" t="s">
        <v>91</v>
      </c>
      <c r="M1129" s="4">
        <v>0.4</v>
      </c>
      <c r="N1129" s="1" t="s">
        <v>34</v>
      </c>
      <c r="O1129" s="4" t="s">
        <v>113</v>
      </c>
      <c r="P1129" s="4" t="s">
        <v>420</v>
      </c>
      <c r="Q1129" s="4" t="s">
        <v>2123</v>
      </c>
      <c r="R1129" s="4">
        <v>20601</v>
      </c>
      <c r="S1129" s="2">
        <v>42104</v>
      </c>
      <c r="T1129" s="2">
        <v>42106</v>
      </c>
      <c r="U1129" s="6">
        <v>-3.9312</v>
      </c>
      <c r="V1129" s="4">
        <v>2</v>
      </c>
      <c r="W1129" s="4">
        <v>17.420000000000002</v>
      </c>
      <c r="X1129" s="4">
        <v>89680</v>
      </c>
      <c r="Y1129" s="4">
        <f>DataSheet!$E1129-DataSheet!$D1129</f>
        <v>9.01</v>
      </c>
      <c r="Z1129" s="1" t="str">
        <f>_xlfn.IFS(Table_1[[#This Row],[Region]]="Central","Chris",Table_1[[#This Row],[Region]]="East","Erin",Table_1[[#This Row],[Region]]="South","Sam",Table_1[[#This Row],[Region]]="West","William")</f>
        <v>Erin</v>
      </c>
    </row>
    <row r="1130" spans="1:26" ht="14.4" x14ac:dyDescent="0.3">
      <c r="A1130" s="4">
        <v>451</v>
      </c>
      <c r="B1130" s="3" t="s">
        <v>221</v>
      </c>
      <c r="C1130" s="4" t="s">
        <v>39</v>
      </c>
      <c r="D1130" s="4">
        <v>0.03</v>
      </c>
      <c r="E1130" s="8">
        <v>15.99</v>
      </c>
      <c r="F1130" s="4">
        <v>11.28</v>
      </c>
      <c r="G1130" s="1" t="s">
        <v>40</v>
      </c>
      <c r="H1130" s="4" t="s">
        <v>73</v>
      </c>
      <c r="I1130" s="4" t="s">
        <v>42</v>
      </c>
      <c r="J1130" s="1" t="s">
        <v>58</v>
      </c>
      <c r="K1130" s="4" t="s">
        <v>146</v>
      </c>
      <c r="L1130" s="1" t="s">
        <v>1208</v>
      </c>
      <c r="M1130" s="4">
        <v>0.38</v>
      </c>
      <c r="N1130" s="1" t="s">
        <v>34</v>
      </c>
      <c r="O1130" s="4" t="s">
        <v>61</v>
      </c>
      <c r="P1130" s="4" t="s">
        <v>92</v>
      </c>
      <c r="Q1130" s="4" t="s">
        <v>223</v>
      </c>
      <c r="R1130" s="4">
        <v>94024</v>
      </c>
      <c r="S1130" s="2">
        <v>42104</v>
      </c>
      <c r="T1130" s="2">
        <v>42105</v>
      </c>
      <c r="U1130" s="6">
        <v>-53.296199999999999</v>
      </c>
      <c r="V1130" s="4">
        <v>2</v>
      </c>
      <c r="W1130" s="4">
        <v>35.479999999999997</v>
      </c>
      <c r="X1130" s="4">
        <v>86010</v>
      </c>
      <c r="Y1130" s="4">
        <f>DataSheet!$E1130-DataSheet!$D1130</f>
        <v>15.96</v>
      </c>
      <c r="Z1130" s="1" t="str">
        <f>_xlfn.IFS(Table_1[[#This Row],[Region]]="Central","Chris",Table_1[[#This Row],[Region]]="East","Erin",Table_1[[#This Row],[Region]]="South","Sam",Table_1[[#This Row],[Region]]="West","William")</f>
        <v>William</v>
      </c>
    </row>
    <row r="1131" spans="1:26" ht="14.4" x14ac:dyDescent="0.3">
      <c r="A1131" s="4">
        <v>3191</v>
      </c>
      <c r="B1131" s="3" t="s">
        <v>1708</v>
      </c>
      <c r="C1131" s="4" t="s">
        <v>39</v>
      </c>
      <c r="D1131" s="4">
        <v>0.09</v>
      </c>
      <c r="E1131" s="8">
        <v>35.94</v>
      </c>
      <c r="F1131" s="4">
        <v>6.66</v>
      </c>
      <c r="G1131" s="1" t="s">
        <v>40</v>
      </c>
      <c r="H1131" s="4" t="s">
        <v>96</v>
      </c>
      <c r="I1131" s="4" t="s">
        <v>50</v>
      </c>
      <c r="J1131" s="1" t="s">
        <v>347</v>
      </c>
      <c r="K1131" s="4" t="s">
        <v>75</v>
      </c>
      <c r="L1131" s="1" t="s">
        <v>2124</v>
      </c>
      <c r="M1131" s="4">
        <v>0.4</v>
      </c>
      <c r="N1131" s="1" t="s">
        <v>34</v>
      </c>
      <c r="O1131" s="4" t="s">
        <v>54</v>
      </c>
      <c r="P1131" s="4" t="s">
        <v>359</v>
      </c>
      <c r="Q1131" s="4" t="s">
        <v>1709</v>
      </c>
      <c r="R1131" s="4">
        <v>54481</v>
      </c>
      <c r="S1131" s="2">
        <v>42104</v>
      </c>
      <c r="T1131" s="2">
        <v>42106</v>
      </c>
      <c r="U1131" s="6">
        <v>172.56440000000001</v>
      </c>
      <c r="V1131" s="4">
        <v>9</v>
      </c>
      <c r="W1131" s="4">
        <v>312.22000000000003</v>
      </c>
      <c r="X1131" s="4">
        <v>86448</v>
      </c>
      <c r="Y1131" s="4">
        <f>DataSheet!$E1131-DataSheet!$D1131</f>
        <v>35.849999999999994</v>
      </c>
      <c r="Z1131" s="1" t="str">
        <f>_xlfn.IFS(Table_1[[#This Row],[Region]]="Central","Chris",Table_1[[#This Row],[Region]]="East","Erin",Table_1[[#This Row],[Region]]="South","Sam",Table_1[[#This Row],[Region]]="West","William")</f>
        <v>Chris</v>
      </c>
    </row>
    <row r="1132" spans="1:26" ht="14.4" x14ac:dyDescent="0.3">
      <c r="A1132" s="4">
        <v>2684</v>
      </c>
      <c r="B1132" s="3" t="s">
        <v>1209</v>
      </c>
      <c r="C1132" s="4" t="s">
        <v>49</v>
      </c>
      <c r="D1132" s="4">
        <v>7.0000000000000007E-2</v>
      </c>
      <c r="E1132" s="8">
        <v>4.97</v>
      </c>
      <c r="F1132" s="4">
        <v>5.71</v>
      </c>
      <c r="G1132" s="1" t="s">
        <v>40</v>
      </c>
      <c r="H1132" s="4" t="s">
        <v>29</v>
      </c>
      <c r="I1132" s="4" t="s">
        <v>30</v>
      </c>
      <c r="J1132" s="1" t="s">
        <v>128</v>
      </c>
      <c r="K1132" s="4" t="s">
        <v>146</v>
      </c>
      <c r="L1132" s="1" t="s">
        <v>2125</v>
      </c>
      <c r="M1132" s="4">
        <v>0.54</v>
      </c>
      <c r="N1132" s="1" t="s">
        <v>34</v>
      </c>
      <c r="O1132" s="4" t="s">
        <v>35</v>
      </c>
      <c r="P1132" s="4" t="s">
        <v>125</v>
      </c>
      <c r="Q1132" s="4" t="s">
        <v>1210</v>
      </c>
      <c r="R1132" s="4">
        <v>33952</v>
      </c>
      <c r="S1132" s="2">
        <v>42104</v>
      </c>
      <c r="T1132" s="2">
        <v>42109</v>
      </c>
      <c r="U1132" s="6">
        <v>-180.15199999999999</v>
      </c>
      <c r="V1132" s="4">
        <v>5</v>
      </c>
      <c r="W1132" s="4">
        <v>26.66</v>
      </c>
      <c r="X1132" s="4">
        <v>89148</v>
      </c>
      <c r="Y1132" s="4">
        <f>DataSheet!$E1132-DataSheet!$D1132</f>
        <v>4.8999999999999995</v>
      </c>
      <c r="Z1132" s="1" t="str">
        <f>_xlfn.IFS(Table_1[[#This Row],[Region]]="Central","Chris",Table_1[[#This Row],[Region]]="East","Erin",Table_1[[#This Row],[Region]]="South","Sam",Table_1[[#This Row],[Region]]="West","William")</f>
        <v>Sam</v>
      </c>
    </row>
    <row r="1133" spans="1:26" ht="14.4" x14ac:dyDescent="0.3">
      <c r="A1133" s="4">
        <v>2684</v>
      </c>
      <c r="B1133" s="3" t="s">
        <v>1209</v>
      </c>
      <c r="C1133" s="4" t="s">
        <v>49</v>
      </c>
      <c r="D1133" s="4">
        <v>0.09</v>
      </c>
      <c r="E1133" s="8">
        <v>2.62</v>
      </c>
      <c r="F1133" s="4">
        <v>0.8</v>
      </c>
      <c r="G1133" s="1" t="s">
        <v>40</v>
      </c>
      <c r="H1133" s="4" t="s">
        <v>29</v>
      </c>
      <c r="I1133" s="4" t="s">
        <v>50</v>
      </c>
      <c r="J1133" s="1" t="s">
        <v>178</v>
      </c>
      <c r="K1133" s="4" t="s">
        <v>52</v>
      </c>
      <c r="L1133" s="1" t="s">
        <v>2126</v>
      </c>
      <c r="M1133" s="4">
        <v>0.39</v>
      </c>
      <c r="N1133" s="1" t="s">
        <v>34</v>
      </c>
      <c r="O1133" s="4" t="s">
        <v>35</v>
      </c>
      <c r="P1133" s="4" t="s">
        <v>125</v>
      </c>
      <c r="Q1133" s="4" t="s">
        <v>1210</v>
      </c>
      <c r="R1133" s="4">
        <v>33952</v>
      </c>
      <c r="S1133" s="2">
        <v>42104</v>
      </c>
      <c r="T1133" s="2">
        <v>42106</v>
      </c>
      <c r="U1133" s="6">
        <v>8.3879999999999999</v>
      </c>
      <c r="V1133" s="4">
        <v>12</v>
      </c>
      <c r="W1133" s="4">
        <v>29.55</v>
      </c>
      <c r="X1133" s="4">
        <v>89148</v>
      </c>
      <c r="Y1133" s="4">
        <f>DataSheet!$E1133-DataSheet!$D1133</f>
        <v>2.5300000000000002</v>
      </c>
      <c r="Z1133" s="1" t="str">
        <f>_xlfn.IFS(Table_1[[#This Row],[Region]]="Central","Chris",Table_1[[#This Row],[Region]]="East","Erin",Table_1[[#This Row],[Region]]="South","Sam",Table_1[[#This Row],[Region]]="West","William")</f>
        <v>Sam</v>
      </c>
    </row>
    <row r="1134" spans="1:26" ht="14.4" x14ac:dyDescent="0.3">
      <c r="A1134" s="4">
        <v>2684</v>
      </c>
      <c r="B1134" s="3" t="s">
        <v>1209</v>
      </c>
      <c r="C1134" s="4" t="s">
        <v>49</v>
      </c>
      <c r="D1134" s="4">
        <v>0.03</v>
      </c>
      <c r="E1134" s="8">
        <v>65.989999999999995</v>
      </c>
      <c r="F1134" s="4">
        <v>8.8000000000000007</v>
      </c>
      <c r="G1134" s="1" t="s">
        <v>40</v>
      </c>
      <c r="H1134" s="4" t="s">
        <v>29</v>
      </c>
      <c r="I1134" s="4" t="s">
        <v>42</v>
      </c>
      <c r="J1134" s="1" t="s">
        <v>137</v>
      </c>
      <c r="K1134" s="4" t="s">
        <v>75</v>
      </c>
      <c r="L1134" s="1" t="s">
        <v>454</v>
      </c>
      <c r="M1134" s="4">
        <v>0.57999999999999996</v>
      </c>
      <c r="N1134" s="1" t="s">
        <v>34</v>
      </c>
      <c r="O1134" s="4" t="s">
        <v>35</v>
      </c>
      <c r="P1134" s="4" t="s">
        <v>125</v>
      </c>
      <c r="Q1134" s="4" t="s">
        <v>1210</v>
      </c>
      <c r="R1134" s="4">
        <v>33952</v>
      </c>
      <c r="S1134" s="2">
        <v>42104</v>
      </c>
      <c r="T1134" s="2">
        <v>42104</v>
      </c>
      <c r="U1134" s="6">
        <v>9.9398999999999997</v>
      </c>
      <c r="V1134" s="4">
        <v>21</v>
      </c>
      <c r="W1134" s="4">
        <v>1237.4000000000001</v>
      </c>
      <c r="X1134" s="4">
        <v>89148</v>
      </c>
      <c r="Y1134" s="4">
        <f>DataSheet!$E1134-DataSheet!$D1134</f>
        <v>65.959999999999994</v>
      </c>
      <c r="Z1134" s="1" t="str">
        <f>_xlfn.IFS(Table_1[[#This Row],[Region]]="Central","Chris",Table_1[[#This Row],[Region]]="East","Erin",Table_1[[#This Row],[Region]]="South","Sam",Table_1[[#This Row],[Region]]="West","William")</f>
        <v>Sam</v>
      </c>
    </row>
    <row r="1135" spans="1:26" ht="14.4" x14ac:dyDescent="0.3">
      <c r="A1135" s="4">
        <v>1103</v>
      </c>
      <c r="B1135" s="3" t="s">
        <v>2127</v>
      </c>
      <c r="C1135" s="4" t="s">
        <v>72</v>
      </c>
      <c r="D1135" s="4">
        <v>0.05</v>
      </c>
      <c r="E1135" s="8">
        <v>328.14</v>
      </c>
      <c r="F1135" s="4">
        <v>91.05</v>
      </c>
      <c r="G1135" s="1" t="s">
        <v>28</v>
      </c>
      <c r="H1135" s="4" t="s">
        <v>73</v>
      </c>
      <c r="I1135" s="4" t="s">
        <v>50</v>
      </c>
      <c r="J1135" s="1" t="s">
        <v>97</v>
      </c>
      <c r="K1135" s="4" t="s">
        <v>59</v>
      </c>
      <c r="L1135" s="1" t="s">
        <v>585</v>
      </c>
      <c r="M1135" s="4">
        <v>0.56999999999999995</v>
      </c>
      <c r="N1135" s="1" t="s">
        <v>34</v>
      </c>
      <c r="O1135" s="4" t="s">
        <v>54</v>
      </c>
      <c r="P1135" s="4" t="s">
        <v>135</v>
      </c>
      <c r="Q1135" s="4" t="s">
        <v>2128</v>
      </c>
      <c r="R1135" s="4">
        <v>68046</v>
      </c>
      <c r="S1135" s="2">
        <v>42104</v>
      </c>
      <c r="T1135" s="2">
        <v>42105</v>
      </c>
      <c r="U1135" s="6">
        <v>772.04</v>
      </c>
      <c r="V1135" s="4">
        <v>7</v>
      </c>
      <c r="W1135" s="4">
        <v>2291.39</v>
      </c>
      <c r="X1135" s="4">
        <v>90977</v>
      </c>
      <c r="Y1135" s="4">
        <f>DataSheet!$E1135-DataSheet!$D1135</f>
        <v>328.09</v>
      </c>
      <c r="Z1135" s="1" t="str">
        <f>_xlfn.IFS(Table_1[[#This Row],[Region]]="Central","Chris",Table_1[[#This Row],[Region]]="East","Erin",Table_1[[#This Row],[Region]]="South","Sam",Table_1[[#This Row],[Region]]="West","William")</f>
        <v>Chris</v>
      </c>
    </row>
    <row r="1136" spans="1:26" ht="14.4" x14ac:dyDescent="0.3">
      <c r="A1136" s="4">
        <v>1104</v>
      </c>
      <c r="B1136" s="3" t="s">
        <v>2129</v>
      </c>
      <c r="C1136" s="4" t="s">
        <v>72</v>
      </c>
      <c r="D1136" s="4">
        <v>0.05</v>
      </c>
      <c r="E1136" s="8">
        <v>328.14</v>
      </c>
      <c r="F1136" s="4">
        <v>91.05</v>
      </c>
      <c r="G1136" s="1" t="s">
        <v>28</v>
      </c>
      <c r="H1136" s="4" t="s">
        <v>73</v>
      </c>
      <c r="I1136" s="4" t="s">
        <v>50</v>
      </c>
      <c r="J1136" s="1" t="s">
        <v>97</v>
      </c>
      <c r="K1136" s="4" t="s">
        <v>59</v>
      </c>
      <c r="L1136" s="1" t="s">
        <v>585</v>
      </c>
      <c r="M1136" s="4">
        <v>0.56999999999999995</v>
      </c>
      <c r="N1136" s="1" t="s">
        <v>34</v>
      </c>
      <c r="O1136" s="4" t="s">
        <v>113</v>
      </c>
      <c r="P1136" s="4" t="s">
        <v>114</v>
      </c>
      <c r="Q1136" s="4" t="s">
        <v>115</v>
      </c>
      <c r="R1136" s="4">
        <v>10282</v>
      </c>
      <c r="S1136" s="2">
        <v>42104</v>
      </c>
      <c r="T1136" s="2">
        <v>42105</v>
      </c>
      <c r="U1136" s="6">
        <v>772.04</v>
      </c>
      <c r="V1136" s="4">
        <v>29</v>
      </c>
      <c r="W1136" s="4">
        <v>9492.92</v>
      </c>
      <c r="X1136" s="4">
        <v>27456</v>
      </c>
      <c r="Y1136" s="4">
        <f>DataSheet!$E1136-DataSheet!$D1136</f>
        <v>328.09</v>
      </c>
      <c r="Z1136" s="1" t="str">
        <f>_xlfn.IFS(Table_1[[#This Row],[Region]]="Central","Chris",Table_1[[#This Row],[Region]]="East","Erin",Table_1[[#This Row],[Region]]="South","Sam",Table_1[[#This Row],[Region]]="West","William")</f>
        <v>Erin</v>
      </c>
    </row>
    <row r="1137" spans="1:26" ht="14.4" x14ac:dyDescent="0.3">
      <c r="A1137" s="4">
        <v>1185</v>
      </c>
      <c r="B1137" s="3" t="s">
        <v>1784</v>
      </c>
      <c r="C1137" s="4" t="s">
        <v>72</v>
      </c>
      <c r="D1137" s="4">
        <v>0.08</v>
      </c>
      <c r="E1137" s="8">
        <v>11.7</v>
      </c>
      <c r="F1137" s="4">
        <v>6.96</v>
      </c>
      <c r="G1137" s="1" t="s">
        <v>40</v>
      </c>
      <c r="H1137" s="4" t="s">
        <v>41</v>
      </c>
      <c r="I1137" s="4" t="s">
        <v>50</v>
      </c>
      <c r="J1137" s="1" t="s">
        <v>97</v>
      </c>
      <c r="K1137" s="4" t="s">
        <v>146</v>
      </c>
      <c r="L1137" s="1" t="s">
        <v>762</v>
      </c>
      <c r="M1137" s="4">
        <v>0.5</v>
      </c>
      <c r="N1137" s="1" t="s">
        <v>34</v>
      </c>
      <c r="O1137" s="4" t="s">
        <v>35</v>
      </c>
      <c r="P1137" s="4" t="s">
        <v>166</v>
      </c>
      <c r="Q1137" s="4" t="s">
        <v>360</v>
      </c>
      <c r="R1137" s="4">
        <v>35756</v>
      </c>
      <c r="S1137" s="2">
        <v>42104</v>
      </c>
      <c r="T1137" s="2">
        <v>42107</v>
      </c>
      <c r="U1137" s="6">
        <v>28.565999999999999</v>
      </c>
      <c r="V1137" s="4">
        <v>8</v>
      </c>
      <c r="W1137" s="4">
        <v>87.8</v>
      </c>
      <c r="X1137" s="4">
        <v>85940</v>
      </c>
      <c r="Y1137" s="4">
        <f>DataSheet!$E1137-DataSheet!$D1137</f>
        <v>11.62</v>
      </c>
      <c r="Z1137" s="1" t="str">
        <f>_xlfn.IFS(Table_1[[#This Row],[Region]]="Central","Chris",Table_1[[#This Row],[Region]]="East","Erin",Table_1[[#This Row],[Region]]="South","Sam",Table_1[[#This Row],[Region]]="West","William")</f>
        <v>Sam</v>
      </c>
    </row>
    <row r="1138" spans="1:26" ht="14.4" x14ac:dyDescent="0.3">
      <c r="A1138" s="4">
        <v>2430</v>
      </c>
      <c r="B1138" s="3" t="s">
        <v>1839</v>
      </c>
      <c r="C1138" s="4" t="s">
        <v>72</v>
      </c>
      <c r="D1138" s="4">
        <v>0.04</v>
      </c>
      <c r="E1138" s="8">
        <v>7.08</v>
      </c>
      <c r="F1138" s="4">
        <v>2.35</v>
      </c>
      <c r="G1138" s="1" t="s">
        <v>40</v>
      </c>
      <c r="H1138" s="4" t="s">
        <v>73</v>
      </c>
      <c r="I1138" s="4" t="s">
        <v>50</v>
      </c>
      <c r="J1138" s="1" t="s">
        <v>51</v>
      </c>
      <c r="K1138" s="4" t="s">
        <v>52</v>
      </c>
      <c r="L1138" s="1" t="s">
        <v>1915</v>
      </c>
      <c r="M1138" s="4">
        <v>0.47</v>
      </c>
      <c r="N1138" s="1" t="s">
        <v>34</v>
      </c>
      <c r="O1138" s="4" t="s">
        <v>54</v>
      </c>
      <c r="P1138" s="4" t="s">
        <v>189</v>
      </c>
      <c r="Q1138" s="4" t="s">
        <v>1840</v>
      </c>
      <c r="R1138" s="4">
        <v>76541</v>
      </c>
      <c r="S1138" s="2">
        <v>42104</v>
      </c>
      <c r="T1138" s="2">
        <v>42105</v>
      </c>
      <c r="U1138" s="6">
        <v>24.59</v>
      </c>
      <c r="V1138" s="4">
        <v>7</v>
      </c>
      <c r="W1138" s="4">
        <v>49.1</v>
      </c>
      <c r="X1138" s="4">
        <v>91109</v>
      </c>
      <c r="Y1138" s="4">
        <f>DataSheet!$E1138-DataSheet!$D1138</f>
        <v>7.04</v>
      </c>
      <c r="Z1138" s="1" t="str">
        <f>_xlfn.IFS(Table_1[[#This Row],[Region]]="Central","Chris",Table_1[[#This Row],[Region]]="East","Erin",Table_1[[#This Row],[Region]]="South","Sam",Table_1[[#This Row],[Region]]="West","William")</f>
        <v>Chris</v>
      </c>
    </row>
    <row r="1139" spans="1:26" ht="14.4" x14ac:dyDescent="0.3">
      <c r="A1139" s="4">
        <v>2999</v>
      </c>
      <c r="B1139" s="3" t="s">
        <v>2130</v>
      </c>
      <c r="C1139" s="4" t="s">
        <v>72</v>
      </c>
      <c r="D1139" s="4">
        <v>0.03</v>
      </c>
      <c r="E1139" s="8">
        <v>10.98</v>
      </c>
      <c r="F1139" s="4">
        <v>3.37</v>
      </c>
      <c r="G1139" s="1" t="s">
        <v>40</v>
      </c>
      <c r="H1139" s="4" t="s">
        <v>41</v>
      </c>
      <c r="I1139" s="4" t="s">
        <v>50</v>
      </c>
      <c r="J1139" s="1" t="s">
        <v>570</v>
      </c>
      <c r="K1139" s="4" t="s">
        <v>44</v>
      </c>
      <c r="L1139" s="1" t="s">
        <v>2131</v>
      </c>
      <c r="M1139" s="4">
        <v>0.56999999999999995</v>
      </c>
      <c r="N1139" s="1" t="s">
        <v>34</v>
      </c>
      <c r="O1139" s="4" t="s">
        <v>54</v>
      </c>
      <c r="P1139" s="4" t="s">
        <v>291</v>
      </c>
      <c r="Q1139" s="4" t="s">
        <v>2132</v>
      </c>
      <c r="R1139" s="4">
        <v>48237</v>
      </c>
      <c r="S1139" s="2">
        <v>42104</v>
      </c>
      <c r="T1139" s="2">
        <v>42105</v>
      </c>
      <c r="U1139" s="6">
        <v>11.82</v>
      </c>
      <c r="V1139" s="4">
        <v>5</v>
      </c>
      <c r="W1139" s="4">
        <v>56.19</v>
      </c>
      <c r="X1139" s="4">
        <v>87041</v>
      </c>
      <c r="Y1139" s="4">
        <f>DataSheet!$E1139-DataSheet!$D1139</f>
        <v>10.950000000000001</v>
      </c>
      <c r="Z1139" s="1" t="str">
        <f>_xlfn.IFS(Table_1[[#This Row],[Region]]="Central","Chris",Table_1[[#This Row],[Region]]="East","Erin",Table_1[[#This Row],[Region]]="South","Sam",Table_1[[#This Row],[Region]]="West","William")</f>
        <v>Chris</v>
      </c>
    </row>
    <row r="1140" spans="1:26" ht="14.4" x14ac:dyDescent="0.3">
      <c r="A1140" s="4">
        <v>2363</v>
      </c>
      <c r="B1140" s="3" t="s">
        <v>2133</v>
      </c>
      <c r="C1140" s="4" t="s">
        <v>39</v>
      </c>
      <c r="D1140" s="4">
        <v>0</v>
      </c>
      <c r="E1140" s="8">
        <v>5.77</v>
      </c>
      <c r="F1140" s="4">
        <v>5.92</v>
      </c>
      <c r="G1140" s="1" t="s">
        <v>40</v>
      </c>
      <c r="H1140" s="4" t="s">
        <v>73</v>
      </c>
      <c r="I1140" s="4" t="s">
        <v>30</v>
      </c>
      <c r="J1140" s="1" t="s">
        <v>128</v>
      </c>
      <c r="K1140" s="4" t="s">
        <v>146</v>
      </c>
      <c r="L1140" s="1" t="s">
        <v>2134</v>
      </c>
      <c r="M1140" s="4">
        <v>0.55000000000000004</v>
      </c>
      <c r="N1140" s="1" t="s">
        <v>34</v>
      </c>
      <c r="O1140" s="4" t="s">
        <v>113</v>
      </c>
      <c r="P1140" s="4" t="s">
        <v>319</v>
      </c>
      <c r="Q1140" s="4" t="s">
        <v>2135</v>
      </c>
      <c r="R1140" s="4">
        <v>44256</v>
      </c>
      <c r="S1140" s="2">
        <v>42105</v>
      </c>
      <c r="T1140" s="2">
        <v>42107</v>
      </c>
      <c r="U1140" s="6">
        <v>-61.5276</v>
      </c>
      <c r="V1140" s="4">
        <v>11</v>
      </c>
      <c r="W1140" s="4">
        <v>69.89</v>
      </c>
      <c r="X1140" s="4">
        <v>90040</v>
      </c>
      <c r="Y1140" s="4">
        <f>DataSheet!$E1140-DataSheet!$D1140</f>
        <v>5.77</v>
      </c>
      <c r="Z1140" s="1" t="str">
        <f>_xlfn.IFS(Table_1[[#This Row],[Region]]="Central","Chris",Table_1[[#This Row],[Region]]="East","Erin",Table_1[[#This Row],[Region]]="South","Sam",Table_1[[#This Row],[Region]]="West","William")</f>
        <v>Erin</v>
      </c>
    </row>
    <row r="1141" spans="1:26" ht="14.4" x14ac:dyDescent="0.3">
      <c r="A1141" s="4">
        <v>2862</v>
      </c>
      <c r="B1141" s="3" t="s">
        <v>2136</v>
      </c>
      <c r="C1141" s="4" t="s">
        <v>39</v>
      </c>
      <c r="D1141" s="4">
        <v>0</v>
      </c>
      <c r="E1141" s="8">
        <v>12.22</v>
      </c>
      <c r="F1141" s="4">
        <v>2.85</v>
      </c>
      <c r="G1141" s="1" t="s">
        <v>40</v>
      </c>
      <c r="H1141" s="4" t="s">
        <v>96</v>
      </c>
      <c r="I1141" s="4" t="s">
        <v>30</v>
      </c>
      <c r="J1141" s="1" t="s">
        <v>128</v>
      </c>
      <c r="K1141" s="4" t="s">
        <v>44</v>
      </c>
      <c r="L1141" s="1" t="s">
        <v>2088</v>
      </c>
      <c r="M1141" s="4">
        <v>0.55000000000000004</v>
      </c>
      <c r="N1141" s="1" t="s">
        <v>34</v>
      </c>
      <c r="O1141" s="4" t="s">
        <v>54</v>
      </c>
      <c r="P1141" s="4" t="s">
        <v>135</v>
      </c>
      <c r="Q1141" s="4" t="s">
        <v>2043</v>
      </c>
      <c r="R1141" s="4">
        <v>68128</v>
      </c>
      <c r="S1141" s="2">
        <v>42105</v>
      </c>
      <c r="T1141" s="2">
        <v>42106</v>
      </c>
      <c r="U1141" s="6">
        <v>76.389899999999997</v>
      </c>
      <c r="V1141" s="4">
        <v>9</v>
      </c>
      <c r="W1141" s="4">
        <v>110.71</v>
      </c>
      <c r="X1141" s="4">
        <v>88278</v>
      </c>
      <c r="Y1141" s="4">
        <f>DataSheet!$E1141-DataSheet!$D1141</f>
        <v>12.22</v>
      </c>
      <c r="Z1141" s="1" t="str">
        <f>_xlfn.IFS(Table_1[[#This Row],[Region]]="Central","Chris",Table_1[[#This Row],[Region]]="East","Erin",Table_1[[#This Row],[Region]]="South","Sam",Table_1[[#This Row],[Region]]="West","William")</f>
        <v>Chris</v>
      </c>
    </row>
    <row r="1142" spans="1:26" ht="14.4" x14ac:dyDescent="0.3">
      <c r="A1142" s="4">
        <v>369</v>
      </c>
      <c r="B1142" s="3" t="s">
        <v>2137</v>
      </c>
      <c r="C1142" s="4" t="s">
        <v>49</v>
      </c>
      <c r="D1142" s="4">
        <v>0.09</v>
      </c>
      <c r="E1142" s="8">
        <v>19.23</v>
      </c>
      <c r="F1142" s="4">
        <v>6.15</v>
      </c>
      <c r="G1142" s="1" t="s">
        <v>89</v>
      </c>
      <c r="H1142" s="4" t="s">
        <v>96</v>
      </c>
      <c r="I1142" s="4" t="s">
        <v>30</v>
      </c>
      <c r="J1142" s="1" t="s">
        <v>128</v>
      </c>
      <c r="K1142" s="4" t="s">
        <v>44</v>
      </c>
      <c r="L1142" s="1" t="s">
        <v>1279</v>
      </c>
      <c r="M1142" s="4">
        <v>0.44</v>
      </c>
      <c r="N1142" s="1" t="s">
        <v>34</v>
      </c>
      <c r="O1142" s="4" t="s">
        <v>61</v>
      </c>
      <c r="P1142" s="4" t="s">
        <v>92</v>
      </c>
      <c r="Q1142" s="4" t="s">
        <v>2138</v>
      </c>
      <c r="R1142" s="4">
        <v>94601</v>
      </c>
      <c r="S1142" s="2">
        <v>42105</v>
      </c>
      <c r="T1142" s="2">
        <v>42107</v>
      </c>
      <c r="U1142" s="6">
        <v>211.232</v>
      </c>
      <c r="V1142" s="4">
        <v>21</v>
      </c>
      <c r="W1142" s="4">
        <v>394.1</v>
      </c>
      <c r="X1142" s="4">
        <v>90292</v>
      </c>
      <c r="Y1142" s="4">
        <f>DataSheet!$E1142-DataSheet!$D1142</f>
        <v>19.14</v>
      </c>
      <c r="Z1142" s="1" t="str">
        <f>_xlfn.IFS(Table_1[[#This Row],[Region]]="Central","Chris",Table_1[[#This Row],[Region]]="East","Erin",Table_1[[#This Row],[Region]]="South","Sam",Table_1[[#This Row],[Region]]="West","William")</f>
        <v>William</v>
      </c>
    </row>
    <row r="1143" spans="1:26" ht="14.4" x14ac:dyDescent="0.3">
      <c r="A1143" s="4">
        <v>1712</v>
      </c>
      <c r="B1143" s="3" t="s">
        <v>2139</v>
      </c>
      <c r="C1143" s="4" t="s">
        <v>49</v>
      </c>
      <c r="D1143" s="4">
        <v>0.03</v>
      </c>
      <c r="E1143" s="8">
        <v>11.66</v>
      </c>
      <c r="F1143" s="4">
        <v>7.95</v>
      </c>
      <c r="G1143" s="1" t="s">
        <v>40</v>
      </c>
      <c r="H1143" s="4" t="s">
        <v>96</v>
      </c>
      <c r="I1143" s="4" t="s">
        <v>50</v>
      </c>
      <c r="J1143" s="1" t="s">
        <v>51</v>
      </c>
      <c r="K1143" s="4" t="s">
        <v>44</v>
      </c>
      <c r="L1143" s="1" t="s">
        <v>2140</v>
      </c>
      <c r="M1143" s="4">
        <v>0.57999999999999996</v>
      </c>
      <c r="N1143" s="1" t="s">
        <v>34</v>
      </c>
      <c r="O1143" s="4" t="s">
        <v>35</v>
      </c>
      <c r="P1143" s="4" t="s">
        <v>77</v>
      </c>
      <c r="Q1143" s="4" t="s">
        <v>2141</v>
      </c>
      <c r="R1143" s="4">
        <v>30907</v>
      </c>
      <c r="S1143" s="2">
        <v>42105</v>
      </c>
      <c r="T1143" s="2">
        <v>42114</v>
      </c>
      <c r="U1143" s="6">
        <v>-31.094000000000001</v>
      </c>
      <c r="V1143" s="4">
        <v>22</v>
      </c>
      <c r="W1143" s="4">
        <v>267.32</v>
      </c>
      <c r="X1143" s="4">
        <v>87749</v>
      </c>
      <c r="Y1143" s="4">
        <f>DataSheet!$E1143-DataSheet!$D1143</f>
        <v>11.63</v>
      </c>
      <c r="Z1143" s="1" t="str">
        <f>_xlfn.IFS(Table_1[[#This Row],[Region]]="Central","Chris",Table_1[[#This Row],[Region]]="East","Erin",Table_1[[#This Row],[Region]]="South","Sam",Table_1[[#This Row],[Region]]="West","William")</f>
        <v>Sam</v>
      </c>
    </row>
    <row r="1144" spans="1:26" ht="14.4" x14ac:dyDescent="0.3">
      <c r="A1144" s="4">
        <v>721</v>
      </c>
      <c r="B1144" s="3" t="s">
        <v>2142</v>
      </c>
      <c r="C1144" s="4" t="s">
        <v>118</v>
      </c>
      <c r="D1144" s="4">
        <v>0.01</v>
      </c>
      <c r="E1144" s="8">
        <v>7.28</v>
      </c>
      <c r="F1144" s="4">
        <v>11.15</v>
      </c>
      <c r="G1144" s="1" t="s">
        <v>40</v>
      </c>
      <c r="H1144" s="4" t="s">
        <v>96</v>
      </c>
      <c r="I1144" s="4" t="s">
        <v>50</v>
      </c>
      <c r="J1144" s="1" t="s">
        <v>90</v>
      </c>
      <c r="K1144" s="4" t="s">
        <v>75</v>
      </c>
      <c r="L1144" s="1" t="s">
        <v>977</v>
      </c>
      <c r="M1144" s="4">
        <v>0.37</v>
      </c>
      <c r="N1144" s="1" t="s">
        <v>34</v>
      </c>
      <c r="O1144" s="4" t="s">
        <v>54</v>
      </c>
      <c r="P1144" s="4" t="s">
        <v>55</v>
      </c>
      <c r="Q1144" s="4" t="s">
        <v>2143</v>
      </c>
      <c r="R1144" s="4">
        <v>46041</v>
      </c>
      <c r="S1144" s="2">
        <v>42105</v>
      </c>
      <c r="T1144" s="2">
        <v>42107</v>
      </c>
      <c r="U1144" s="6">
        <v>-24.245999999999999</v>
      </c>
      <c r="V1144" s="4">
        <v>1</v>
      </c>
      <c r="W1144" s="4">
        <v>11.21</v>
      </c>
      <c r="X1144" s="4">
        <v>91054</v>
      </c>
      <c r="Y1144" s="4">
        <f>DataSheet!$E1144-DataSheet!$D1144</f>
        <v>7.2700000000000005</v>
      </c>
      <c r="Z1144" s="1" t="str">
        <f>_xlfn.IFS(Table_1[[#This Row],[Region]]="Central","Chris",Table_1[[#This Row],[Region]]="East","Erin",Table_1[[#This Row],[Region]]="South","Sam",Table_1[[#This Row],[Region]]="West","William")</f>
        <v>Chris</v>
      </c>
    </row>
    <row r="1145" spans="1:26" ht="14.4" x14ac:dyDescent="0.3">
      <c r="A1145" s="4">
        <v>445</v>
      </c>
      <c r="B1145" s="3" t="s">
        <v>2144</v>
      </c>
      <c r="C1145" s="4" t="s">
        <v>72</v>
      </c>
      <c r="D1145" s="4">
        <v>0.03</v>
      </c>
      <c r="E1145" s="8">
        <v>48.04</v>
      </c>
      <c r="F1145" s="4">
        <v>19.989999999999998</v>
      </c>
      <c r="G1145" s="1" t="s">
        <v>40</v>
      </c>
      <c r="H1145" s="4" t="s">
        <v>29</v>
      </c>
      <c r="I1145" s="4" t="s">
        <v>50</v>
      </c>
      <c r="J1145" s="1" t="s">
        <v>90</v>
      </c>
      <c r="K1145" s="4" t="s">
        <v>75</v>
      </c>
      <c r="L1145" s="1" t="s">
        <v>2145</v>
      </c>
      <c r="M1145" s="4">
        <v>0.37</v>
      </c>
      <c r="N1145" s="1" t="s">
        <v>34</v>
      </c>
      <c r="O1145" s="4" t="s">
        <v>54</v>
      </c>
      <c r="P1145" s="4" t="s">
        <v>135</v>
      </c>
      <c r="Q1145" s="4" t="s">
        <v>1379</v>
      </c>
      <c r="R1145" s="4">
        <v>68701</v>
      </c>
      <c r="S1145" s="2">
        <v>42105</v>
      </c>
      <c r="T1145" s="2">
        <v>42107</v>
      </c>
      <c r="U1145" s="6">
        <v>-4.46</v>
      </c>
      <c r="V1145" s="4">
        <v>2</v>
      </c>
      <c r="W1145" s="4">
        <v>101.71</v>
      </c>
      <c r="X1145" s="4">
        <v>88083</v>
      </c>
      <c r="Y1145" s="4">
        <f>DataSheet!$E1145-DataSheet!$D1145</f>
        <v>48.01</v>
      </c>
      <c r="Z1145" s="1" t="str">
        <f>_xlfn.IFS(Table_1[[#This Row],[Region]]="Central","Chris",Table_1[[#This Row],[Region]]="East","Erin",Table_1[[#This Row],[Region]]="South","Sam",Table_1[[#This Row],[Region]]="West","William")</f>
        <v>Chris</v>
      </c>
    </row>
    <row r="1146" spans="1:26" ht="14.4" x14ac:dyDescent="0.3">
      <c r="A1146" s="4">
        <v>918</v>
      </c>
      <c r="B1146" s="3" t="s">
        <v>2146</v>
      </c>
      <c r="C1146" s="4" t="s">
        <v>39</v>
      </c>
      <c r="D1146" s="4">
        <v>0.05</v>
      </c>
      <c r="E1146" s="8">
        <v>35.51</v>
      </c>
      <c r="F1146" s="4">
        <v>6.31</v>
      </c>
      <c r="G1146" s="1" t="s">
        <v>40</v>
      </c>
      <c r="H1146" s="4" t="s">
        <v>41</v>
      </c>
      <c r="I1146" s="4" t="s">
        <v>50</v>
      </c>
      <c r="J1146" s="1" t="s">
        <v>80</v>
      </c>
      <c r="K1146" s="4" t="s">
        <v>75</v>
      </c>
      <c r="L1146" s="1" t="s">
        <v>2147</v>
      </c>
      <c r="M1146" s="4">
        <v>0.57999999999999996</v>
      </c>
      <c r="N1146" s="1" t="s">
        <v>34</v>
      </c>
      <c r="O1146" s="4" t="s">
        <v>61</v>
      </c>
      <c r="P1146" s="4" t="s">
        <v>92</v>
      </c>
      <c r="Q1146" s="4" t="s">
        <v>2148</v>
      </c>
      <c r="R1146" s="4">
        <v>91730</v>
      </c>
      <c r="S1146" s="2">
        <v>42106</v>
      </c>
      <c r="T1146" s="2">
        <v>42108</v>
      </c>
      <c r="U1146" s="6">
        <v>6.11</v>
      </c>
      <c r="V1146" s="4">
        <v>2</v>
      </c>
      <c r="W1146" s="4">
        <v>73.099999999999994</v>
      </c>
      <c r="X1146" s="4">
        <v>90492</v>
      </c>
      <c r="Y1146" s="4">
        <f>DataSheet!$E1146-DataSheet!$D1146</f>
        <v>35.46</v>
      </c>
      <c r="Z1146" s="1" t="str">
        <f>_xlfn.IFS(Table_1[[#This Row],[Region]]="Central","Chris",Table_1[[#This Row],[Region]]="East","Erin",Table_1[[#This Row],[Region]]="South","Sam",Table_1[[#This Row],[Region]]="West","William")</f>
        <v>William</v>
      </c>
    </row>
    <row r="1147" spans="1:26" ht="14.4" x14ac:dyDescent="0.3">
      <c r="A1147" s="4">
        <v>919</v>
      </c>
      <c r="B1147" s="3" t="s">
        <v>2149</v>
      </c>
      <c r="C1147" s="4" t="s">
        <v>39</v>
      </c>
      <c r="D1147" s="4">
        <v>0.1</v>
      </c>
      <c r="E1147" s="8">
        <v>8.34</v>
      </c>
      <c r="F1147" s="4">
        <v>2.64</v>
      </c>
      <c r="G1147" s="1" t="s">
        <v>40</v>
      </c>
      <c r="H1147" s="4" t="s">
        <v>41</v>
      </c>
      <c r="I1147" s="4" t="s">
        <v>50</v>
      </c>
      <c r="J1147" s="1" t="s">
        <v>570</v>
      </c>
      <c r="K1147" s="4" t="s">
        <v>44</v>
      </c>
      <c r="L1147" s="1" t="s">
        <v>885</v>
      </c>
      <c r="M1147" s="4">
        <v>0.59</v>
      </c>
      <c r="N1147" s="1" t="s">
        <v>34</v>
      </c>
      <c r="O1147" s="4" t="s">
        <v>61</v>
      </c>
      <c r="P1147" s="4" t="s">
        <v>92</v>
      </c>
      <c r="Q1147" s="4" t="s">
        <v>2150</v>
      </c>
      <c r="R1147" s="4">
        <v>96003</v>
      </c>
      <c r="S1147" s="2">
        <v>42106</v>
      </c>
      <c r="T1147" s="2">
        <v>42106</v>
      </c>
      <c r="U1147" s="6">
        <v>-6.34</v>
      </c>
      <c r="V1147" s="4">
        <v>6</v>
      </c>
      <c r="W1147" s="4">
        <v>47.95</v>
      </c>
      <c r="X1147" s="4">
        <v>90492</v>
      </c>
      <c r="Y1147" s="4">
        <f>DataSheet!$E1147-DataSheet!$D1147</f>
        <v>8.24</v>
      </c>
      <c r="Z1147" s="1" t="str">
        <f>_xlfn.IFS(Table_1[[#This Row],[Region]]="Central","Chris",Table_1[[#This Row],[Region]]="East","Erin",Table_1[[#This Row],[Region]]="South","Sam",Table_1[[#This Row],[Region]]="West","William")</f>
        <v>William</v>
      </c>
    </row>
    <row r="1148" spans="1:26" ht="14.4" x14ac:dyDescent="0.3">
      <c r="A1148" s="4">
        <v>920</v>
      </c>
      <c r="B1148" s="3" t="s">
        <v>1883</v>
      </c>
      <c r="C1148" s="4" t="s">
        <v>39</v>
      </c>
      <c r="D1148" s="4">
        <v>0.03</v>
      </c>
      <c r="E1148" s="8">
        <v>8.0399999999999991</v>
      </c>
      <c r="F1148" s="4">
        <v>8.94</v>
      </c>
      <c r="G1148" s="1" t="s">
        <v>40</v>
      </c>
      <c r="H1148" s="4" t="s">
        <v>41</v>
      </c>
      <c r="I1148" s="4" t="s">
        <v>50</v>
      </c>
      <c r="J1148" s="1" t="s">
        <v>74</v>
      </c>
      <c r="K1148" s="4" t="s">
        <v>75</v>
      </c>
      <c r="L1148" s="1" t="s">
        <v>2151</v>
      </c>
      <c r="M1148" s="4">
        <v>0.4</v>
      </c>
      <c r="N1148" s="1" t="s">
        <v>34</v>
      </c>
      <c r="O1148" s="4" t="s">
        <v>61</v>
      </c>
      <c r="P1148" s="4" t="s">
        <v>92</v>
      </c>
      <c r="Q1148" s="4" t="s">
        <v>1231</v>
      </c>
      <c r="R1148" s="4">
        <v>92374</v>
      </c>
      <c r="S1148" s="2">
        <v>42106</v>
      </c>
      <c r="T1148" s="2">
        <v>42108</v>
      </c>
      <c r="U1148" s="6">
        <v>-160.27549999999999</v>
      </c>
      <c r="V1148" s="4">
        <v>9</v>
      </c>
      <c r="W1148" s="4">
        <v>76.77</v>
      </c>
      <c r="X1148" s="4">
        <v>90492</v>
      </c>
      <c r="Y1148" s="4">
        <f>DataSheet!$E1148-DataSheet!$D1148</f>
        <v>8.01</v>
      </c>
      <c r="Z1148" s="1" t="str">
        <f>_xlfn.IFS(Table_1[[#This Row],[Region]]="Central","Chris",Table_1[[#This Row],[Region]]="East","Erin",Table_1[[#This Row],[Region]]="South","Sam",Table_1[[#This Row],[Region]]="West","William")</f>
        <v>William</v>
      </c>
    </row>
    <row r="1149" spans="1:26" ht="14.4" x14ac:dyDescent="0.3">
      <c r="A1149" s="4">
        <v>754</v>
      </c>
      <c r="B1149" s="3" t="s">
        <v>2152</v>
      </c>
      <c r="C1149" s="4" t="s">
        <v>49</v>
      </c>
      <c r="D1149" s="4">
        <v>0.06</v>
      </c>
      <c r="E1149" s="8">
        <v>119.99</v>
      </c>
      <c r="F1149" s="4">
        <v>14</v>
      </c>
      <c r="G1149" s="1" t="s">
        <v>28</v>
      </c>
      <c r="H1149" s="4" t="s">
        <v>41</v>
      </c>
      <c r="I1149" s="4" t="s">
        <v>42</v>
      </c>
      <c r="J1149" s="1" t="s">
        <v>58</v>
      </c>
      <c r="K1149" s="4" t="s">
        <v>59</v>
      </c>
      <c r="L1149" s="1" t="s">
        <v>2153</v>
      </c>
      <c r="M1149" s="4">
        <v>0.36</v>
      </c>
      <c r="N1149" s="1" t="s">
        <v>34</v>
      </c>
      <c r="O1149" s="4" t="s">
        <v>61</v>
      </c>
      <c r="P1149" s="4" t="s">
        <v>590</v>
      </c>
      <c r="Q1149" s="4" t="s">
        <v>2154</v>
      </c>
      <c r="R1149" s="4">
        <v>86314</v>
      </c>
      <c r="S1149" s="2">
        <v>42106</v>
      </c>
      <c r="T1149" s="2">
        <v>42113</v>
      </c>
      <c r="U1149" s="6">
        <v>-207.679788</v>
      </c>
      <c r="V1149" s="4">
        <v>2</v>
      </c>
      <c r="W1149" s="4">
        <v>243.86</v>
      </c>
      <c r="X1149" s="4">
        <v>90439</v>
      </c>
      <c r="Y1149" s="4">
        <f>DataSheet!$E1149-DataSheet!$D1149</f>
        <v>119.92999999999999</v>
      </c>
      <c r="Z1149" s="1" t="str">
        <f>_xlfn.IFS(Table_1[[#This Row],[Region]]="Central","Chris",Table_1[[#This Row],[Region]]="East","Erin",Table_1[[#This Row],[Region]]="South","Sam",Table_1[[#This Row],[Region]]="West","William")</f>
        <v>William</v>
      </c>
    </row>
    <row r="1150" spans="1:26" ht="14.4" x14ac:dyDescent="0.3">
      <c r="A1150" s="4">
        <v>3221</v>
      </c>
      <c r="B1150" s="3" t="s">
        <v>2155</v>
      </c>
      <c r="C1150" s="4" t="s">
        <v>72</v>
      </c>
      <c r="D1150" s="4">
        <v>0.03</v>
      </c>
      <c r="E1150" s="8">
        <v>6.68</v>
      </c>
      <c r="F1150" s="4">
        <v>1.5</v>
      </c>
      <c r="G1150" s="1" t="s">
        <v>40</v>
      </c>
      <c r="H1150" s="4" t="s">
        <v>96</v>
      </c>
      <c r="I1150" s="4" t="s">
        <v>50</v>
      </c>
      <c r="J1150" s="1" t="s">
        <v>51</v>
      </c>
      <c r="K1150" s="4" t="s">
        <v>52</v>
      </c>
      <c r="L1150" s="1" t="s">
        <v>1870</v>
      </c>
      <c r="M1150" s="4">
        <v>0.48</v>
      </c>
      <c r="N1150" s="1" t="s">
        <v>34</v>
      </c>
      <c r="O1150" s="4" t="s">
        <v>35</v>
      </c>
      <c r="P1150" s="4" t="s">
        <v>125</v>
      </c>
      <c r="Q1150" s="4" t="s">
        <v>2156</v>
      </c>
      <c r="R1150" s="4">
        <v>33322</v>
      </c>
      <c r="S1150" s="2">
        <v>42106</v>
      </c>
      <c r="T1150" s="2">
        <v>42107</v>
      </c>
      <c r="U1150" s="6">
        <v>-577.30399999999997</v>
      </c>
      <c r="V1150" s="4">
        <v>7</v>
      </c>
      <c r="W1150" s="4">
        <v>48.32</v>
      </c>
      <c r="X1150" s="4">
        <v>90815</v>
      </c>
      <c r="Y1150" s="4">
        <f>DataSheet!$E1150-DataSheet!$D1150</f>
        <v>6.6499999999999995</v>
      </c>
      <c r="Z1150" s="1" t="str">
        <f>_xlfn.IFS(Table_1[[#This Row],[Region]]="Central","Chris",Table_1[[#This Row],[Region]]="East","Erin",Table_1[[#This Row],[Region]]="South","Sam",Table_1[[#This Row],[Region]]="West","William")</f>
        <v>Sam</v>
      </c>
    </row>
    <row r="1151" spans="1:26" ht="14.4" x14ac:dyDescent="0.3">
      <c r="A1151" s="4">
        <v>171</v>
      </c>
      <c r="B1151" s="3" t="s">
        <v>2157</v>
      </c>
      <c r="C1151" s="4" t="s">
        <v>27</v>
      </c>
      <c r="D1151" s="4">
        <v>0.05</v>
      </c>
      <c r="E1151" s="8">
        <v>1.88</v>
      </c>
      <c r="F1151" s="4">
        <v>1.49</v>
      </c>
      <c r="G1151" s="1" t="s">
        <v>40</v>
      </c>
      <c r="H1151" s="4" t="s">
        <v>96</v>
      </c>
      <c r="I1151" s="4" t="s">
        <v>50</v>
      </c>
      <c r="J1151" s="1" t="s">
        <v>74</v>
      </c>
      <c r="K1151" s="4" t="s">
        <v>75</v>
      </c>
      <c r="L1151" s="1" t="s">
        <v>615</v>
      </c>
      <c r="M1151" s="4">
        <v>0.37</v>
      </c>
      <c r="N1151" s="1" t="s">
        <v>34</v>
      </c>
      <c r="O1151" s="4" t="s">
        <v>113</v>
      </c>
      <c r="P1151" s="4" t="s">
        <v>399</v>
      </c>
      <c r="Q1151" s="4" t="s">
        <v>807</v>
      </c>
      <c r="R1151" s="4">
        <v>7024</v>
      </c>
      <c r="S1151" s="2">
        <v>42107</v>
      </c>
      <c r="T1151" s="2">
        <v>42109</v>
      </c>
      <c r="U1151" s="6">
        <v>-2.9095</v>
      </c>
      <c r="V1151" s="4">
        <v>1</v>
      </c>
      <c r="W1151" s="4">
        <v>3.42</v>
      </c>
      <c r="X1151" s="4">
        <v>87464</v>
      </c>
      <c r="Y1151" s="4">
        <f>DataSheet!$E1151-DataSheet!$D1151</f>
        <v>1.8299999999999998</v>
      </c>
      <c r="Z1151" s="1" t="str">
        <f>_xlfn.IFS(Table_1[[#This Row],[Region]]="Central","Chris",Table_1[[#This Row],[Region]]="East","Erin",Table_1[[#This Row],[Region]]="South","Sam",Table_1[[#This Row],[Region]]="West","William")</f>
        <v>Erin</v>
      </c>
    </row>
    <row r="1152" spans="1:26" ht="14.4" x14ac:dyDescent="0.3">
      <c r="A1152" s="4">
        <v>1561</v>
      </c>
      <c r="B1152" s="3" t="s">
        <v>1454</v>
      </c>
      <c r="C1152" s="4" t="s">
        <v>27</v>
      </c>
      <c r="D1152" s="4">
        <v>0.05</v>
      </c>
      <c r="E1152" s="8">
        <v>12.2</v>
      </c>
      <c r="F1152" s="4">
        <v>6.02</v>
      </c>
      <c r="G1152" s="1" t="s">
        <v>40</v>
      </c>
      <c r="H1152" s="4" t="s">
        <v>96</v>
      </c>
      <c r="I1152" s="4" t="s">
        <v>30</v>
      </c>
      <c r="J1152" s="1" t="s">
        <v>128</v>
      </c>
      <c r="K1152" s="4" t="s">
        <v>44</v>
      </c>
      <c r="L1152" s="1" t="s">
        <v>2158</v>
      </c>
      <c r="M1152" s="4">
        <v>0.43</v>
      </c>
      <c r="N1152" s="1" t="s">
        <v>34</v>
      </c>
      <c r="O1152" s="4" t="s">
        <v>54</v>
      </c>
      <c r="P1152" s="4" t="s">
        <v>189</v>
      </c>
      <c r="Q1152" s="4" t="s">
        <v>1456</v>
      </c>
      <c r="R1152" s="4">
        <v>76063</v>
      </c>
      <c r="S1152" s="2">
        <v>42107</v>
      </c>
      <c r="T1152" s="2">
        <v>42108</v>
      </c>
      <c r="U1152" s="6">
        <v>-6.6420000000000003</v>
      </c>
      <c r="V1152" s="4">
        <v>5</v>
      </c>
      <c r="W1152" s="4">
        <v>63.93</v>
      </c>
      <c r="X1152" s="4">
        <v>88094</v>
      </c>
      <c r="Y1152" s="4">
        <f>DataSheet!$E1152-DataSheet!$D1152</f>
        <v>12.149999999999999</v>
      </c>
      <c r="Z1152" s="1" t="str">
        <f>_xlfn.IFS(Table_1[[#This Row],[Region]]="Central","Chris",Table_1[[#This Row],[Region]]="East","Erin",Table_1[[#This Row],[Region]]="South","Sam",Table_1[[#This Row],[Region]]="West","William")</f>
        <v>Chris</v>
      </c>
    </row>
    <row r="1153" spans="1:26" ht="14.4" x14ac:dyDescent="0.3">
      <c r="A1153" s="4">
        <v>2738</v>
      </c>
      <c r="B1153" s="3" t="s">
        <v>2159</v>
      </c>
      <c r="C1153" s="4" t="s">
        <v>27</v>
      </c>
      <c r="D1153" s="4">
        <v>0.02</v>
      </c>
      <c r="E1153" s="8">
        <v>33.979999999999997</v>
      </c>
      <c r="F1153" s="4">
        <v>1.99</v>
      </c>
      <c r="G1153" s="1" t="s">
        <v>40</v>
      </c>
      <c r="H1153" s="4" t="s">
        <v>29</v>
      </c>
      <c r="I1153" s="4" t="s">
        <v>42</v>
      </c>
      <c r="J1153" s="1" t="s">
        <v>43</v>
      </c>
      <c r="K1153" s="4" t="s">
        <v>44</v>
      </c>
      <c r="L1153" s="1" t="s">
        <v>2160</v>
      </c>
      <c r="M1153" s="4">
        <v>0.45</v>
      </c>
      <c r="N1153" s="1" t="s">
        <v>34</v>
      </c>
      <c r="O1153" s="4" t="s">
        <v>113</v>
      </c>
      <c r="P1153" s="4" t="s">
        <v>635</v>
      </c>
      <c r="Q1153" s="4" t="s">
        <v>636</v>
      </c>
      <c r="R1153" s="4">
        <v>5403</v>
      </c>
      <c r="S1153" s="2">
        <v>42107</v>
      </c>
      <c r="T1153" s="2">
        <v>42109</v>
      </c>
      <c r="U1153" s="6">
        <v>164.06129999999999</v>
      </c>
      <c r="V1153" s="4">
        <v>7</v>
      </c>
      <c r="W1153" s="4">
        <v>237.77</v>
      </c>
      <c r="X1153" s="4">
        <v>89017</v>
      </c>
      <c r="Y1153" s="4">
        <f>DataSheet!$E1153-DataSheet!$D1153</f>
        <v>33.959999999999994</v>
      </c>
      <c r="Z1153" s="1" t="str">
        <f>_xlfn.IFS(Table_1[[#This Row],[Region]]="Central","Chris",Table_1[[#This Row],[Region]]="East","Erin",Table_1[[#This Row],[Region]]="South","Sam",Table_1[[#This Row],[Region]]="West","William")</f>
        <v>Erin</v>
      </c>
    </row>
    <row r="1154" spans="1:26" ht="14.4" x14ac:dyDescent="0.3">
      <c r="A1154" s="4">
        <v>3169</v>
      </c>
      <c r="B1154" s="3" t="s">
        <v>2161</v>
      </c>
      <c r="C1154" s="4" t="s">
        <v>27</v>
      </c>
      <c r="D1154" s="4">
        <v>0.08</v>
      </c>
      <c r="E1154" s="8">
        <v>7.28</v>
      </c>
      <c r="F1154" s="4">
        <v>11.15</v>
      </c>
      <c r="G1154" s="1" t="s">
        <v>89</v>
      </c>
      <c r="H1154" s="4" t="s">
        <v>29</v>
      </c>
      <c r="I1154" s="4" t="s">
        <v>50</v>
      </c>
      <c r="J1154" s="1" t="s">
        <v>90</v>
      </c>
      <c r="K1154" s="4" t="s">
        <v>75</v>
      </c>
      <c r="L1154" s="1" t="s">
        <v>977</v>
      </c>
      <c r="M1154" s="4">
        <v>0.37</v>
      </c>
      <c r="N1154" s="1" t="s">
        <v>34</v>
      </c>
      <c r="O1154" s="4" t="s">
        <v>35</v>
      </c>
      <c r="P1154" s="4" t="s">
        <v>125</v>
      </c>
      <c r="Q1154" s="4" t="s">
        <v>2162</v>
      </c>
      <c r="R1154" s="4">
        <v>32127</v>
      </c>
      <c r="S1154" s="2">
        <v>42107</v>
      </c>
      <c r="T1154" s="2">
        <v>42108</v>
      </c>
      <c r="U1154" s="6">
        <v>-44.414999999999999</v>
      </c>
      <c r="V1154" s="4">
        <v>1</v>
      </c>
      <c r="W1154" s="4">
        <v>14.66</v>
      </c>
      <c r="X1154" s="4">
        <v>86490</v>
      </c>
      <c r="Y1154" s="4">
        <f>DataSheet!$E1154-DataSheet!$D1154</f>
        <v>7.2</v>
      </c>
      <c r="Z1154" s="1" t="str">
        <f>_xlfn.IFS(Table_1[[#This Row],[Region]]="Central","Chris",Table_1[[#This Row],[Region]]="East","Erin",Table_1[[#This Row],[Region]]="South","Sam",Table_1[[#This Row],[Region]]="West","William")</f>
        <v>Sam</v>
      </c>
    </row>
    <row r="1155" spans="1:26" ht="14.4" x14ac:dyDescent="0.3">
      <c r="A1155" s="4">
        <v>2973</v>
      </c>
      <c r="B1155" s="3" t="s">
        <v>2163</v>
      </c>
      <c r="C1155" s="4" t="s">
        <v>39</v>
      </c>
      <c r="D1155" s="4">
        <v>0.01</v>
      </c>
      <c r="E1155" s="8">
        <v>30.97</v>
      </c>
      <c r="F1155" s="4">
        <v>4</v>
      </c>
      <c r="G1155" s="1" t="s">
        <v>40</v>
      </c>
      <c r="H1155" s="4" t="s">
        <v>73</v>
      </c>
      <c r="I1155" s="4" t="s">
        <v>42</v>
      </c>
      <c r="J1155" s="1" t="s">
        <v>43</v>
      </c>
      <c r="K1155" s="4" t="s">
        <v>75</v>
      </c>
      <c r="L1155" s="1" t="s">
        <v>2164</v>
      </c>
      <c r="M1155" s="4">
        <v>0.74</v>
      </c>
      <c r="N1155" s="1" t="s">
        <v>34</v>
      </c>
      <c r="O1155" s="4" t="s">
        <v>54</v>
      </c>
      <c r="P1155" s="4" t="s">
        <v>359</v>
      </c>
      <c r="Q1155" s="4" t="s">
        <v>2165</v>
      </c>
      <c r="R1155" s="4">
        <v>53151</v>
      </c>
      <c r="S1155" s="2">
        <v>42107</v>
      </c>
      <c r="T1155" s="2">
        <v>42109</v>
      </c>
      <c r="U1155" s="6">
        <v>17.102799999999998</v>
      </c>
      <c r="V1155" s="4">
        <v>17</v>
      </c>
      <c r="W1155" s="4">
        <v>523.05999999999995</v>
      </c>
      <c r="X1155" s="4">
        <v>87186</v>
      </c>
      <c r="Y1155" s="4">
        <f>DataSheet!$E1155-DataSheet!$D1155</f>
        <v>30.959999999999997</v>
      </c>
      <c r="Z1155" s="1" t="str">
        <f>_xlfn.IFS(Table_1[[#This Row],[Region]]="Central","Chris",Table_1[[#This Row],[Region]]="East","Erin",Table_1[[#This Row],[Region]]="South","Sam",Table_1[[#This Row],[Region]]="West","William")</f>
        <v>Chris</v>
      </c>
    </row>
    <row r="1156" spans="1:26" ht="14.4" x14ac:dyDescent="0.3">
      <c r="A1156" s="4">
        <v>2973</v>
      </c>
      <c r="B1156" s="3" t="s">
        <v>2163</v>
      </c>
      <c r="C1156" s="4" t="s">
        <v>39</v>
      </c>
      <c r="D1156" s="4">
        <v>0.08</v>
      </c>
      <c r="E1156" s="8">
        <v>125.99</v>
      </c>
      <c r="F1156" s="4">
        <v>7.69</v>
      </c>
      <c r="G1156" s="1" t="s">
        <v>40</v>
      </c>
      <c r="H1156" s="4" t="s">
        <v>73</v>
      </c>
      <c r="I1156" s="4" t="s">
        <v>42</v>
      </c>
      <c r="J1156" s="1" t="s">
        <v>137</v>
      </c>
      <c r="K1156" s="4" t="s">
        <v>75</v>
      </c>
      <c r="L1156" s="1" t="s">
        <v>1051</v>
      </c>
      <c r="M1156" s="4">
        <v>0.57999999999999996</v>
      </c>
      <c r="N1156" s="1" t="s">
        <v>34</v>
      </c>
      <c r="O1156" s="4" t="s">
        <v>54</v>
      </c>
      <c r="P1156" s="4" t="s">
        <v>359</v>
      </c>
      <c r="Q1156" s="4" t="s">
        <v>2165</v>
      </c>
      <c r="R1156" s="4">
        <v>53151</v>
      </c>
      <c r="S1156" s="2">
        <v>42107</v>
      </c>
      <c r="T1156" s="2">
        <v>42109</v>
      </c>
      <c r="U1156" s="6">
        <v>1269.3819599999999</v>
      </c>
      <c r="V1156" s="4">
        <v>23</v>
      </c>
      <c r="W1156" s="4">
        <v>2424.6799999999998</v>
      </c>
      <c r="X1156" s="4">
        <v>87186</v>
      </c>
      <c r="Y1156" s="4">
        <f>DataSheet!$E1156-DataSheet!$D1156</f>
        <v>125.91</v>
      </c>
      <c r="Z1156" s="1" t="str">
        <f>_xlfn.IFS(Table_1[[#This Row],[Region]]="Central","Chris",Table_1[[#This Row],[Region]]="East","Erin",Table_1[[#This Row],[Region]]="South","Sam",Table_1[[#This Row],[Region]]="West","William")</f>
        <v>Chris</v>
      </c>
    </row>
    <row r="1157" spans="1:26" ht="14.4" x14ac:dyDescent="0.3">
      <c r="A1157" s="4">
        <v>2250</v>
      </c>
      <c r="B1157" s="3" t="s">
        <v>2166</v>
      </c>
      <c r="C1157" s="4" t="s">
        <v>49</v>
      </c>
      <c r="D1157" s="4">
        <v>0</v>
      </c>
      <c r="E1157" s="8">
        <v>2.08</v>
      </c>
      <c r="F1157" s="4">
        <v>5.33</v>
      </c>
      <c r="G1157" s="1" t="s">
        <v>40</v>
      </c>
      <c r="H1157" s="4" t="s">
        <v>73</v>
      </c>
      <c r="I1157" s="4" t="s">
        <v>30</v>
      </c>
      <c r="J1157" s="1" t="s">
        <v>128</v>
      </c>
      <c r="K1157" s="4" t="s">
        <v>75</v>
      </c>
      <c r="L1157" s="1" t="s">
        <v>461</v>
      </c>
      <c r="M1157" s="4">
        <v>0.43</v>
      </c>
      <c r="N1157" s="1" t="s">
        <v>34</v>
      </c>
      <c r="O1157" s="4" t="s">
        <v>113</v>
      </c>
      <c r="P1157" s="4" t="s">
        <v>322</v>
      </c>
      <c r="Q1157" s="4" t="s">
        <v>2167</v>
      </c>
      <c r="R1157" s="4">
        <v>16801</v>
      </c>
      <c r="S1157" s="2">
        <v>42107</v>
      </c>
      <c r="T1157" s="2">
        <v>42114</v>
      </c>
      <c r="U1157" s="6">
        <v>-192.5532</v>
      </c>
      <c r="V1157" s="4">
        <v>22</v>
      </c>
      <c r="W1157" s="4">
        <v>51.41</v>
      </c>
      <c r="X1157" s="4">
        <v>86699</v>
      </c>
      <c r="Y1157" s="4">
        <f>DataSheet!$E1157-DataSheet!$D1157</f>
        <v>2.08</v>
      </c>
      <c r="Z1157" s="1" t="str">
        <f>_xlfn.IFS(Table_1[[#This Row],[Region]]="Central","Chris",Table_1[[#This Row],[Region]]="East","Erin",Table_1[[#This Row],[Region]]="South","Sam",Table_1[[#This Row],[Region]]="West","William")</f>
        <v>Erin</v>
      </c>
    </row>
    <row r="1158" spans="1:26" ht="14.4" x14ac:dyDescent="0.3">
      <c r="A1158" s="4">
        <v>940</v>
      </c>
      <c r="B1158" s="3" t="s">
        <v>2168</v>
      </c>
      <c r="C1158" s="4" t="s">
        <v>49</v>
      </c>
      <c r="D1158" s="4">
        <v>0.09</v>
      </c>
      <c r="E1158" s="8">
        <v>100.98</v>
      </c>
      <c r="F1158" s="4">
        <v>35.840000000000003</v>
      </c>
      <c r="G1158" s="1" t="s">
        <v>28</v>
      </c>
      <c r="H1158" s="4" t="s">
        <v>73</v>
      </c>
      <c r="I1158" s="4" t="s">
        <v>30</v>
      </c>
      <c r="J1158" s="1" t="s">
        <v>119</v>
      </c>
      <c r="K1158" s="4" t="s">
        <v>32</v>
      </c>
      <c r="L1158" s="1" t="s">
        <v>120</v>
      </c>
      <c r="M1158" s="4">
        <v>0.62</v>
      </c>
      <c r="N1158" s="1" t="s">
        <v>34</v>
      </c>
      <c r="O1158" s="4" t="s">
        <v>113</v>
      </c>
      <c r="P1158" s="4" t="s">
        <v>250</v>
      </c>
      <c r="Q1158" s="4" t="s">
        <v>2169</v>
      </c>
      <c r="R1158" s="4">
        <v>6776</v>
      </c>
      <c r="S1158" s="2">
        <v>42108</v>
      </c>
      <c r="T1158" s="2">
        <v>42113</v>
      </c>
      <c r="U1158" s="6">
        <v>-193.58</v>
      </c>
      <c r="V1158" s="4">
        <v>4</v>
      </c>
      <c r="W1158" s="4">
        <v>396.19</v>
      </c>
      <c r="X1158" s="4">
        <v>90844</v>
      </c>
      <c r="Y1158" s="4">
        <f>DataSheet!$E1158-DataSheet!$D1158</f>
        <v>100.89</v>
      </c>
      <c r="Z1158" s="1" t="str">
        <f>_xlfn.IFS(Table_1[[#This Row],[Region]]="Central","Chris",Table_1[[#This Row],[Region]]="East","Erin",Table_1[[#This Row],[Region]]="South","Sam",Table_1[[#This Row],[Region]]="West","William")</f>
        <v>Erin</v>
      </c>
    </row>
    <row r="1159" spans="1:26" ht="14.4" x14ac:dyDescent="0.3">
      <c r="A1159" s="4">
        <v>329</v>
      </c>
      <c r="B1159" s="3" t="s">
        <v>2170</v>
      </c>
      <c r="C1159" s="4" t="s">
        <v>118</v>
      </c>
      <c r="D1159" s="4">
        <v>0.06</v>
      </c>
      <c r="E1159" s="8">
        <v>296.18</v>
      </c>
      <c r="F1159" s="4">
        <v>54.12</v>
      </c>
      <c r="G1159" s="1" t="s">
        <v>28</v>
      </c>
      <c r="H1159" s="4" t="s">
        <v>73</v>
      </c>
      <c r="I1159" s="4" t="s">
        <v>30</v>
      </c>
      <c r="J1159" s="1" t="s">
        <v>31</v>
      </c>
      <c r="K1159" s="4" t="s">
        <v>32</v>
      </c>
      <c r="L1159" s="1" t="s">
        <v>1081</v>
      </c>
      <c r="M1159" s="4">
        <v>0.76</v>
      </c>
      <c r="N1159" s="1" t="s">
        <v>34</v>
      </c>
      <c r="O1159" s="4" t="s">
        <v>113</v>
      </c>
      <c r="P1159" s="4" t="s">
        <v>333</v>
      </c>
      <c r="Q1159" s="4" t="s">
        <v>334</v>
      </c>
      <c r="R1159" s="4">
        <v>4073</v>
      </c>
      <c r="S1159" s="2">
        <v>42108</v>
      </c>
      <c r="T1159" s="2">
        <v>42109</v>
      </c>
      <c r="U1159" s="6">
        <v>-715.77820599999995</v>
      </c>
      <c r="V1159" s="4">
        <v>5</v>
      </c>
      <c r="W1159" s="4">
        <v>1170.21</v>
      </c>
      <c r="X1159" s="4">
        <v>89726</v>
      </c>
      <c r="Y1159" s="4">
        <f>DataSheet!$E1159-DataSheet!$D1159</f>
        <v>296.12</v>
      </c>
      <c r="Z1159" s="1" t="str">
        <f>_xlfn.IFS(Table_1[[#This Row],[Region]]="Central","Chris",Table_1[[#This Row],[Region]]="East","Erin",Table_1[[#This Row],[Region]]="South","Sam",Table_1[[#This Row],[Region]]="West","William")</f>
        <v>Erin</v>
      </c>
    </row>
    <row r="1160" spans="1:26" ht="14.4" x14ac:dyDescent="0.3">
      <c r="A1160" s="4">
        <v>331</v>
      </c>
      <c r="B1160" s="3" t="s">
        <v>2171</v>
      </c>
      <c r="C1160" s="4" t="s">
        <v>118</v>
      </c>
      <c r="D1160" s="4">
        <v>0.01</v>
      </c>
      <c r="E1160" s="8">
        <v>29.1</v>
      </c>
      <c r="F1160" s="4">
        <v>4</v>
      </c>
      <c r="G1160" s="1" t="s">
        <v>89</v>
      </c>
      <c r="H1160" s="4" t="s">
        <v>73</v>
      </c>
      <c r="I1160" s="4" t="s">
        <v>42</v>
      </c>
      <c r="J1160" s="1" t="s">
        <v>43</v>
      </c>
      <c r="K1160" s="4" t="s">
        <v>75</v>
      </c>
      <c r="L1160" s="1" t="s">
        <v>2172</v>
      </c>
      <c r="M1160" s="4">
        <v>0.78</v>
      </c>
      <c r="N1160" s="1" t="s">
        <v>34</v>
      </c>
      <c r="O1160" s="4" t="s">
        <v>113</v>
      </c>
      <c r="P1160" s="4" t="s">
        <v>1358</v>
      </c>
      <c r="Q1160" s="4" t="s">
        <v>2173</v>
      </c>
      <c r="R1160" s="4">
        <v>3045</v>
      </c>
      <c r="S1160" s="2">
        <v>42108</v>
      </c>
      <c r="T1160" s="2">
        <v>42110</v>
      </c>
      <c r="U1160" s="6">
        <v>-22.82</v>
      </c>
      <c r="V1160" s="4">
        <v>8</v>
      </c>
      <c r="W1160" s="4">
        <v>243.32</v>
      </c>
      <c r="X1160" s="4">
        <v>89726</v>
      </c>
      <c r="Y1160" s="4">
        <f>DataSheet!$E1160-DataSheet!$D1160</f>
        <v>29.09</v>
      </c>
      <c r="Z1160" s="1" t="str">
        <f>_xlfn.IFS(Table_1[[#This Row],[Region]]="Central","Chris",Table_1[[#This Row],[Region]]="East","Erin",Table_1[[#This Row],[Region]]="South","Sam",Table_1[[#This Row],[Region]]="West","William")</f>
        <v>Erin</v>
      </c>
    </row>
    <row r="1161" spans="1:26" ht="14.4" x14ac:dyDescent="0.3">
      <c r="A1161" s="4">
        <v>1559</v>
      </c>
      <c r="B1161" s="3" t="s">
        <v>2174</v>
      </c>
      <c r="C1161" s="4" t="s">
        <v>27</v>
      </c>
      <c r="D1161" s="4">
        <v>0.1</v>
      </c>
      <c r="E1161" s="8">
        <v>226.67</v>
      </c>
      <c r="F1161" s="4">
        <v>28.16</v>
      </c>
      <c r="G1161" s="1" t="s">
        <v>28</v>
      </c>
      <c r="H1161" s="4" t="s">
        <v>41</v>
      </c>
      <c r="I1161" s="4" t="s">
        <v>30</v>
      </c>
      <c r="J1161" s="1" t="s">
        <v>111</v>
      </c>
      <c r="K1161" s="4" t="s">
        <v>59</v>
      </c>
      <c r="L1161" s="1" t="s">
        <v>1378</v>
      </c>
      <c r="M1161" s="4">
        <v>0.59</v>
      </c>
      <c r="N1161" s="1" t="s">
        <v>34</v>
      </c>
      <c r="O1161" s="4" t="s">
        <v>35</v>
      </c>
      <c r="P1161" s="4" t="s">
        <v>244</v>
      </c>
      <c r="Q1161" s="4" t="s">
        <v>2175</v>
      </c>
      <c r="R1161" s="4">
        <v>24060</v>
      </c>
      <c r="S1161" s="2">
        <v>42109</v>
      </c>
      <c r="T1161" s="2">
        <v>42111</v>
      </c>
      <c r="U1161" s="6">
        <v>-390.76799999999997</v>
      </c>
      <c r="V1161" s="4">
        <v>5</v>
      </c>
      <c r="W1161" s="4">
        <v>1088.26</v>
      </c>
      <c r="X1161" s="4">
        <v>87424</v>
      </c>
      <c r="Y1161" s="4">
        <f>DataSheet!$E1161-DataSheet!$D1161</f>
        <v>226.57</v>
      </c>
      <c r="Z1161" s="1" t="str">
        <f>_xlfn.IFS(Table_1[[#This Row],[Region]]="Central","Chris",Table_1[[#This Row],[Region]]="East","Erin",Table_1[[#This Row],[Region]]="South","Sam",Table_1[[#This Row],[Region]]="West","William")</f>
        <v>Sam</v>
      </c>
    </row>
    <row r="1162" spans="1:26" ht="14.4" x14ac:dyDescent="0.3">
      <c r="A1162" s="4">
        <v>1632</v>
      </c>
      <c r="B1162" s="3" t="s">
        <v>523</v>
      </c>
      <c r="C1162" s="4" t="s">
        <v>39</v>
      </c>
      <c r="D1162" s="4">
        <v>0.02</v>
      </c>
      <c r="E1162" s="8">
        <v>25.99</v>
      </c>
      <c r="F1162" s="4">
        <v>5.37</v>
      </c>
      <c r="G1162" s="1" t="s">
        <v>40</v>
      </c>
      <c r="H1162" s="4" t="s">
        <v>73</v>
      </c>
      <c r="I1162" s="4" t="s">
        <v>50</v>
      </c>
      <c r="J1162" s="1" t="s">
        <v>51</v>
      </c>
      <c r="K1162" s="4" t="s">
        <v>75</v>
      </c>
      <c r="L1162" s="1" t="s">
        <v>1228</v>
      </c>
      <c r="M1162" s="4">
        <v>0.56000000000000005</v>
      </c>
      <c r="N1162" s="1" t="s">
        <v>34</v>
      </c>
      <c r="O1162" s="4" t="s">
        <v>35</v>
      </c>
      <c r="P1162" s="4" t="s">
        <v>36</v>
      </c>
      <c r="Q1162" s="4" t="s">
        <v>525</v>
      </c>
      <c r="R1162" s="4">
        <v>39401</v>
      </c>
      <c r="S1162" s="2">
        <v>42109</v>
      </c>
      <c r="T1162" s="2">
        <v>42111</v>
      </c>
      <c r="U1162" s="6">
        <v>-88.158000000000001</v>
      </c>
      <c r="V1162" s="4">
        <v>9</v>
      </c>
      <c r="W1162" s="4">
        <v>243.24</v>
      </c>
      <c r="X1162" s="4">
        <v>90533</v>
      </c>
      <c r="Y1162" s="4">
        <f>DataSheet!$E1162-DataSheet!$D1162</f>
        <v>25.97</v>
      </c>
      <c r="Z1162" s="1" t="str">
        <f>_xlfn.IFS(Table_1[[#This Row],[Region]]="Central","Chris",Table_1[[#This Row],[Region]]="East","Erin",Table_1[[#This Row],[Region]]="South","Sam",Table_1[[#This Row],[Region]]="West","William")</f>
        <v>Sam</v>
      </c>
    </row>
    <row r="1163" spans="1:26" ht="14.4" x14ac:dyDescent="0.3">
      <c r="A1163" s="4">
        <v>553</v>
      </c>
      <c r="B1163" s="3" t="s">
        <v>853</v>
      </c>
      <c r="C1163" s="4" t="s">
        <v>49</v>
      </c>
      <c r="D1163" s="4">
        <v>0.01</v>
      </c>
      <c r="E1163" s="8">
        <v>4.9800000000000004</v>
      </c>
      <c r="F1163" s="4">
        <v>7.44</v>
      </c>
      <c r="G1163" s="1" t="s">
        <v>40</v>
      </c>
      <c r="H1163" s="4" t="s">
        <v>96</v>
      </c>
      <c r="I1163" s="4" t="s">
        <v>50</v>
      </c>
      <c r="J1163" s="1" t="s">
        <v>90</v>
      </c>
      <c r="K1163" s="4" t="s">
        <v>75</v>
      </c>
      <c r="L1163" s="1" t="s">
        <v>2176</v>
      </c>
      <c r="M1163" s="4">
        <v>0.36</v>
      </c>
      <c r="N1163" s="1" t="s">
        <v>34</v>
      </c>
      <c r="O1163" s="4" t="s">
        <v>61</v>
      </c>
      <c r="P1163" s="4" t="s">
        <v>92</v>
      </c>
      <c r="Q1163" s="4" t="s">
        <v>102</v>
      </c>
      <c r="R1163" s="4">
        <v>90008</v>
      </c>
      <c r="S1163" s="2">
        <v>42109</v>
      </c>
      <c r="T1163" s="2">
        <v>42118</v>
      </c>
      <c r="U1163" s="6">
        <v>-179.59200000000001</v>
      </c>
      <c r="V1163" s="4">
        <v>63</v>
      </c>
      <c r="W1163" s="4">
        <v>330.21</v>
      </c>
      <c r="X1163" s="4">
        <v>8165</v>
      </c>
      <c r="Y1163" s="4">
        <f>DataSheet!$E1163-DataSheet!$D1163</f>
        <v>4.9700000000000006</v>
      </c>
      <c r="Z1163" s="1" t="str">
        <f>_xlfn.IFS(Table_1[[#This Row],[Region]]="Central","Chris",Table_1[[#This Row],[Region]]="East","Erin",Table_1[[#This Row],[Region]]="South","Sam",Table_1[[#This Row],[Region]]="West","William")</f>
        <v>William</v>
      </c>
    </row>
    <row r="1164" spans="1:26" ht="14.4" x14ac:dyDescent="0.3">
      <c r="A1164" s="4">
        <v>555</v>
      </c>
      <c r="B1164" s="3" t="s">
        <v>1302</v>
      </c>
      <c r="C1164" s="4" t="s">
        <v>49</v>
      </c>
      <c r="D1164" s="4">
        <v>0.01</v>
      </c>
      <c r="E1164" s="8">
        <v>4.9800000000000004</v>
      </c>
      <c r="F1164" s="4">
        <v>7.44</v>
      </c>
      <c r="G1164" s="1" t="s">
        <v>40</v>
      </c>
      <c r="H1164" s="4" t="s">
        <v>96</v>
      </c>
      <c r="I1164" s="4" t="s">
        <v>50</v>
      </c>
      <c r="J1164" s="1" t="s">
        <v>90</v>
      </c>
      <c r="K1164" s="4" t="s">
        <v>75</v>
      </c>
      <c r="L1164" s="1" t="s">
        <v>2176</v>
      </c>
      <c r="M1164" s="4">
        <v>0.36</v>
      </c>
      <c r="N1164" s="1" t="s">
        <v>34</v>
      </c>
      <c r="O1164" s="4" t="s">
        <v>61</v>
      </c>
      <c r="P1164" s="4" t="s">
        <v>148</v>
      </c>
      <c r="Q1164" s="4" t="s">
        <v>1303</v>
      </c>
      <c r="R1164" s="4">
        <v>84062</v>
      </c>
      <c r="S1164" s="2">
        <v>42109</v>
      </c>
      <c r="T1164" s="2">
        <v>42118</v>
      </c>
      <c r="U1164" s="6">
        <v>-161.6328</v>
      </c>
      <c r="V1164" s="4">
        <v>16</v>
      </c>
      <c r="W1164" s="4">
        <v>83.86</v>
      </c>
      <c r="X1164" s="4">
        <v>86191</v>
      </c>
      <c r="Y1164" s="4">
        <f>DataSheet!$E1164-DataSheet!$D1164</f>
        <v>4.9700000000000006</v>
      </c>
      <c r="Z1164" s="1" t="str">
        <f>_xlfn.IFS(Table_1[[#This Row],[Region]]="Central","Chris",Table_1[[#This Row],[Region]]="East","Erin",Table_1[[#This Row],[Region]]="South","Sam",Table_1[[#This Row],[Region]]="West","William")</f>
        <v>William</v>
      </c>
    </row>
    <row r="1165" spans="1:26" ht="14.4" x14ac:dyDescent="0.3">
      <c r="A1165" s="4">
        <v>2952</v>
      </c>
      <c r="B1165" s="3" t="s">
        <v>2177</v>
      </c>
      <c r="C1165" s="4" t="s">
        <v>118</v>
      </c>
      <c r="D1165" s="4">
        <v>0.08</v>
      </c>
      <c r="E1165" s="8">
        <v>5.74</v>
      </c>
      <c r="F1165" s="4">
        <v>5.01</v>
      </c>
      <c r="G1165" s="1" t="s">
        <v>89</v>
      </c>
      <c r="H1165" s="4" t="s">
        <v>96</v>
      </c>
      <c r="I1165" s="4" t="s">
        <v>50</v>
      </c>
      <c r="J1165" s="1" t="s">
        <v>74</v>
      </c>
      <c r="K1165" s="4" t="s">
        <v>75</v>
      </c>
      <c r="L1165" s="1" t="s">
        <v>1067</v>
      </c>
      <c r="M1165" s="4">
        <v>0.39</v>
      </c>
      <c r="N1165" s="1" t="s">
        <v>34</v>
      </c>
      <c r="O1165" s="4" t="s">
        <v>113</v>
      </c>
      <c r="P1165" s="4" t="s">
        <v>319</v>
      </c>
      <c r="Q1165" s="4" t="s">
        <v>2178</v>
      </c>
      <c r="R1165" s="4">
        <v>43123</v>
      </c>
      <c r="S1165" s="2">
        <v>42109</v>
      </c>
      <c r="T1165" s="2">
        <v>42111</v>
      </c>
      <c r="U1165" s="6">
        <v>-61.628039999999999</v>
      </c>
      <c r="V1165" s="4">
        <v>12</v>
      </c>
      <c r="W1165" s="4">
        <v>70.03</v>
      </c>
      <c r="X1165" s="4">
        <v>91398</v>
      </c>
      <c r="Y1165" s="4">
        <f>DataSheet!$E1165-DataSheet!$D1165</f>
        <v>5.66</v>
      </c>
      <c r="Z1165" s="1" t="str">
        <f>_xlfn.IFS(Table_1[[#This Row],[Region]]="Central","Chris",Table_1[[#This Row],[Region]]="East","Erin",Table_1[[#This Row],[Region]]="South","Sam",Table_1[[#This Row],[Region]]="West","William")</f>
        <v>Erin</v>
      </c>
    </row>
    <row r="1166" spans="1:26" ht="14.4" x14ac:dyDescent="0.3">
      <c r="A1166" s="4">
        <v>568</v>
      </c>
      <c r="B1166" s="3" t="s">
        <v>1484</v>
      </c>
      <c r="C1166" s="4" t="s">
        <v>72</v>
      </c>
      <c r="D1166" s="4">
        <v>0.09</v>
      </c>
      <c r="E1166" s="8">
        <v>70.97</v>
      </c>
      <c r="F1166" s="4">
        <v>3.5</v>
      </c>
      <c r="G1166" s="1" t="s">
        <v>40</v>
      </c>
      <c r="H1166" s="4" t="s">
        <v>41</v>
      </c>
      <c r="I1166" s="4" t="s">
        <v>50</v>
      </c>
      <c r="J1166" s="1" t="s">
        <v>97</v>
      </c>
      <c r="K1166" s="4" t="s">
        <v>75</v>
      </c>
      <c r="L1166" s="1" t="s">
        <v>2179</v>
      </c>
      <c r="M1166" s="4">
        <v>0.59</v>
      </c>
      <c r="N1166" s="1" t="s">
        <v>34</v>
      </c>
      <c r="O1166" s="4" t="s">
        <v>35</v>
      </c>
      <c r="P1166" s="4" t="s">
        <v>36</v>
      </c>
      <c r="Q1166" s="4" t="s">
        <v>1485</v>
      </c>
      <c r="R1166" s="4">
        <v>39701</v>
      </c>
      <c r="S1166" s="2">
        <v>42109</v>
      </c>
      <c r="T1166" s="2">
        <v>42109</v>
      </c>
      <c r="U1166" s="6">
        <v>-99.567999999999998</v>
      </c>
      <c r="V1166" s="4">
        <v>12</v>
      </c>
      <c r="W1166" s="4">
        <v>805.99</v>
      </c>
      <c r="X1166" s="4">
        <v>88880</v>
      </c>
      <c r="Y1166" s="4">
        <f>DataSheet!$E1166-DataSheet!$D1166</f>
        <v>70.88</v>
      </c>
      <c r="Z1166" s="1" t="str">
        <f>_xlfn.IFS(Table_1[[#This Row],[Region]]="Central","Chris",Table_1[[#This Row],[Region]]="East","Erin",Table_1[[#This Row],[Region]]="South","Sam",Table_1[[#This Row],[Region]]="West","William")</f>
        <v>Sam</v>
      </c>
    </row>
    <row r="1167" spans="1:26" ht="14.4" x14ac:dyDescent="0.3">
      <c r="A1167" s="4">
        <v>1607</v>
      </c>
      <c r="B1167" s="3" t="s">
        <v>1037</v>
      </c>
      <c r="C1167" s="4" t="s">
        <v>72</v>
      </c>
      <c r="D1167" s="4">
        <v>0.01</v>
      </c>
      <c r="E1167" s="8">
        <v>15.16</v>
      </c>
      <c r="F1167" s="4">
        <v>15.09</v>
      </c>
      <c r="G1167" s="1" t="s">
        <v>40</v>
      </c>
      <c r="H1167" s="4" t="s">
        <v>73</v>
      </c>
      <c r="I1167" s="4" t="s">
        <v>50</v>
      </c>
      <c r="J1167" s="1" t="s">
        <v>74</v>
      </c>
      <c r="K1167" s="4" t="s">
        <v>75</v>
      </c>
      <c r="L1167" s="1" t="s">
        <v>2180</v>
      </c>
      <c r="M1167" s="4">
        <v>0.39</v>
      </c>
      <c r="N1167" s="1" t="s">
        <v>34</v>
      </c>
      <c r="O1167" s="4" t="s">
        <v>113</v>
      </c>
      <c r="P1167" s="4" t="s">
        <v>114</v>
      </c>
      <c r="Q1167" s="4" t="s">
        <v>1039</v>
      </c>
      <c r="R1167" s="4">
        <v>11520</v>
      </c>
      <c r="S1167" s="2">
        <v>42109</v>
      </c>
      <c r="T1167" s="2">
        <v>42109</v>
      </c>
      <c r="U1167" s="6">
        <v>-200.85900000000001</v>
      </c>
      <c r="V1167" s="4">
        <v>7</v>
      </c>
      <c r="W1167" s="4">
        <v>110.93</v>
      </c>
      <c r="X1167" s="4">
        <v>87994</v>
      </c>
      <c r="Y1167" s="4">
        <f>DataSheet!$E1167-DataSheet!$D1167</f>
        <v>15.15</v>
      </c>
      <c r="Z1167" s="1" t="str">
        <f>_xlfn.IFS(Table_1[[#This Row],[Region]]="Central","Chris",Table_1[[#This Row],[Region]]="East","Erin",Table_1[[#This Row],[Region]]="South","Sam",Table_1[[#This Row],[Region]]="West","William")</f>
        <v>Erin</v>
      </c>
    </row>
    <row r="1168" spans="1:26" ht="14.4" x14ac:dyDescent="0.3">
      <c r="A1168" s="4">
        <v>1818</v>
      </c>
      <c r="B1168" s="3" t="s">
        <v>2181</v>
      </c>
      <c r="C1168" s="4" t="s">
        <v>72</v>
      </c>
      <c r="D1168" s="4">
        <v>0.06</v>
      </c>
      <c r="E1168" s="8">
        <v>17.98</v>
      </c>
      <c r="F1168" s="4">
        <v>8.51</v>
      </c>
      <c r="G1168" s="1" t="s">
        <v>40</v>
      </c>
      <c r="H1168" s="4" t="s">
        <v>41</v>
      </c>
      <c r="I1168" s="4" t="s">
        <v>42</v>
      </c>
      <c r="J1168" s="1" t="s">
        <v>58</v>
      </c>
      <c r="K1168" s="4" t="s">
        <v>146</v>
      </c>
      <c r="L1168" s="1" t="s">
        <v>1882</v>
      </c>
      <c r="M1168" s="4">
        <v>0.4</v>
      </c>
      <c r="N1168" s="1" t="s">
        <v>34</v>
      </c>
      <c r="O1168" s="4" t="s">
        <v>54</v>
      </c>
      <c r="P1168" s="4" t="s">
        <v>291</v>
      </c>
      <c r="Q1168" s="4" t="s">
        <v>2182</v>
      </c>
      <c r="R1168" s="4">
        <v>48126</v>
      </c>
      <c r="S1168" s="2">
        <v>42109</v>
      </c>
      <c r="T1168" s="2">
        <v>42111</v>
      </c>
      <c r="U1168" s="6">
        <v>-47.243088</v>
      </c>
      <c r="V1168" s="4">
        <v>3</v>
      </c>
      <c r="W1168" s="4">
        <v>56.38</v>
      </c>
      <c r="X1168" s="4">
        <v>85991</v>
      </c>
      <c r="Y1168" s="4">
        <f>DataSheet!$E1168-DataSheet!$D1168</f>
        <v>17.920000000000002</v>
      </c>
      <c r="Z1168" s="1" t="str">
        <f>_xlfn.IFS(Table_1[[#This Row],[Region]]="Central","Chris",Table_1[[#This Row],[Region]]="East","Erin",Table_1[[#This Row],[Region]]="South","Sam",Table_1[[#This Row],[Region]]="West","William")</f>
        <v>Chris</v>
      </c>
    </row>
    <row r="1169" spans="1:26" ht="14.4" x14ac:dyDescent="0.3">
      <c r="A1169" s="4">
        <v>1818</v>
      </c>
      <c r="B1169" s="3" t="s">
        <v>2181</v>
      </c>
      <c r="C1169" s="4" t="s">
        <v>72</v>
      </c>
      <c r="D1169" s="4">
        <v>0.1</v>
      </c>
      <c r="E1169" s="8">
        <v>9.99</v>
      </c>
      <c r="F1169" s="4">
        <v>4.78</v>
      </c>
      <c r="G1169" s="1" t="s">
        <v>89</v>
      </c>
      <c r="H1169" s="4" t="s">
        <v>41</v>
      </c>
      <c r="I1169" s="4" t="s">
        <v>50</v>
      </c>
      <c r="J1169" s="1" t="s">
        <v>90</v>
      </c>
      <c r="K1169" s="4" t="s">
        <v>75</v>
      </c>
      <c r="L1169" s="1" t="s">
        <v>1521</v>
      </c>
      <c r="M1169" s="4">
        <v>0.4</v>
      </c>
      <c r="N1169" s="1" t="s">
        <v>34</v>
      </c>
      <c r="O1169" s="4" t="s">
        <v>54</v>
      </c>
      <c r="P1169" s="4" t="s">
        <v>291</v>
      </c>
      <c r="Q1169" s="4" t="s">
        <v>2182</v>
      </c>
      <c r="R1169" s="4">
        <v>48126</v>
      </c>
      <c r="S1169" s="2">
        <v>42109</v>
      </c>
      <c r="T1169" s="2">
        <v>42112</v>
      </c>
      <c r="U1169" s="6">
        <v>9.1539999999999999</v>
      </c>
      <c r="V1169" s="4">
        <v>12</v>
      </c>
      <c r="W1169" s="4">
        <v>119.13</v>
      </c>
      <c r="X1169" s="4">
        <v>85991</v>
      </c>
      <c r="Y1169" s="4">
        <f>DataSheet!$E1169-DataSheet!$D1169</f>
        <v>9.89</v>
      </c>
      <c r="Z1169" s="1" t="str">
        <f>_xlfn.IFS(Table_1[[#This Row],[Region]]="Central","Chris",Table_1[[#This Row],[Region]]="East","Erin",Table_1[[#This Row],[Region]]="South","Sam",Table_1[[#This Row],[Region]]="West","William")</f>
        <v>Chris</v>
      </c>
    </row>
    <row r="1170" spans="1:26" ht="14.4" x14ac:dyDescent="0.3">
      <c r="A1170" s="4">
        <v>1821</v>
      </c>
      <c r="B1170" s="3" t="s">
        <v>1000</v>
      </c>
      <c r="C1170" s="4" t="s">
        <v>72</v>
      </c>
      <c r="D1170" s="4">
        <v>7.0000000000000007E-2</v>
      </c>
      <c r="E1170" s="8">
        <v>18.649999999999999</v>
      </c>
      <c r="F1170" s="4">
        <v>3.77</v>
      </c>
      <c r="G1170" s="1" t="s">
        <v>40</v>
      </c>
      <c r="H1170" s="4" t="s">
        <v>41</v>
      </c>
      <c r="I1170" s="4" t="s">
        <v>30</v>
      </c>
      <c r="J1170" s="1" t="s">
        <v>128</v>
      </c>
      <c r="K1170" s="4" t="s">
        <v>44</v>
      </c>
      <c r="L1170" s="1" t="s">
        <v>2183</v>
      </c>
      <c r="M1170" s="4">
        <v>0.39</v>
      </c>
      <c r="N1170" s="1" t="s">
        <v>34</v>
      </c>
      <c r="O1170" s="4" t="s">
        <v>113</v>
      </c>
      <c r="P1170" s="4" t="s">
        <v>114</v>
      </c>
      <c r="Q1170" s="4" t="s">
        <v>115</v>
      </c>
      <c r="R1170" s="4">
        <v>10177</v>
      </c>
      <c r="S1170" s="2">
        <v>42109</v>
      </c>
      <c r="T1170" s="2">
        <v>42110</v>
      </c>
      <c r="U1170" s="6">
        <v>149.72</v>
      </c>
      <c r="V1170" s="4">
        <v>34</v>
      </c>
      <c r="W1170" s="4">
        <v>643.64</v>
      </c>
      <c r="X1170" s="4">
        <v>47108</v>
      </c>
      <c r="Y1170" s="4">
        <f>DataSheet!$E1170-DataSheet!$D1170</f>
        <v>18.579999999999998</v>
      </c>
      <c r="Z1170" s="1" t="str">
        <f>_xlfn.IFS(Table_1[[#This Row],[Region]]="Central","Chris",Table_1[[#This Row],[Region]]="East","Erin",Table_1[[#This Row],[Region]]="South","Sam",Table_1[[#This Row],[Region]]="West","William")</f>
        <v>Erin</v>
      </c>
    </row>
    <row r="1171" spans="1:26" ht="14.4" x14ac:dyDescent="0.3">
      <c r="A1171" s="4">
        <v>1821</v>
      </c>
      <c r="B1171" s="3" t="s">
        <v>1000</v>
      </c>
      <c r="C1171" s="4" t="s">
        <v>72</v>
      </c>
      <c r="D1171" s="4">
        <v>0.06</v>
      </c>
      <c r="E1171" s="8">
        <v>17.98</v>
      </c>
      <c r="F1171" s="4">
        <v>8.51</v>
      </c>
      <c r="G1171" s="1" t="s">
        <v>40</v>
      </c>
      <c r="H1171" s="4" t="s">
        <v>41</v>
      </c>
      <c r="I1171" s="4" t="s">
        <v>42</v>
      </c>
      <c r="J1171" s="1" t="s">
        <v>58</v>
      </c>
      <c r="K1171" s="4" t="s">
        <v>146</v>
      </c>
      <c r="L1171" s="1" t="s">
        <v>1882</v>
      </c>
      <c r="M1171" s="4">
        <v>0.4</v>
      </c>
      <c r="N1171" s="1" t="s">
        <v>34</v>
      </c>
      <c r="O1171" s="4" t="s">
        <v>113</v>
      </c>
      <c r="P1171" s="4" t="s">
        <v>114</v>
      </c>
      <c r="Q1171" s="4" t="s">
        <v>115</v>
      </c>
      <c r="R1171" s="4">
        <v>10177</v>
      </c>
      <c r="S1171" s="2">
        <v>42109</v>
      </c>
      <c r="T1171" s="2">
        <v>42111</v>
      </c>
      <c r="U1171" s="6">
        <v>-52.492319999999999</v>
      </c>
      <c r="V1171" s="4">
        <v>13</v>
      </c>
      <c r="W1171" s="4">
        <v>244.31</v>
      </c>
      <c r="X1171" s="4">
        <v>47108</v>
      </c>
      <c r="Y1171" s="4">
        <f>DataSheet!$E1171-DataSheet!$D1171</f>
        <v>17.920000000000002</v>
      </c>
      <c r="Z1171" s="1" t="str">
        <f>_xlfn.IFS(Table_1[[#This Row],[Region]]="Central","Chris",Table_1[[#This Row],[Region]]="East","Erin",Table_1[[#This Row],[Region]]="South","Sam",Table_1[[#This Row],[Region]]="West","William")</f>
        <v>Erin</v>
      </c>
    </row>
    <row r="1172" spans="1:26" ht="14.4" x14ac:dyDescent="0.3">
      <c r="A1172" s="4">
        <v>1821</v>
      </c>
      <c r="B1172" s="3" t="s">
        <v>1000</v>
      </c>
      <c r="C1172" s="4" t="s">
        <v>72</v>
      </c>
      <c r="D1172" s="4">
        <v>0.1</v>
      </c>
      <c r="E1172" s="8">
        <v>9.99</v>
      </c>
      <c r="F1172" s="4">
        <v>4.78</v>
      </c>
      <c r="G1172" s="1" t="s">
        <v>89</v>
      </c>
      <c r="H1172" s="4" t="s">
        <v>41</v>
      </c>
      <c r="I1172" s="4" t="s">
        <v>50</v>
      </c>
      <c r="J1172" s="1" t="s">
        <v>90</v>
      </c>
      <c r="K1172" s="4" t="s">
        <v>75</v>
      </c>
      <c r="L1172" s="1" t="s">
        <v>1521</v>
      </c>
      <c r="M1172" s="4">
        <v>0.4</v>
      </c>
      <c r="N1172" s="1" t="s">
        <v>34</v>
      </c>
      <c r="O1172" s="4" t="s">
        <v>113</v>
      </c>
      <c r="P1172" s="4" t="s">
        <v>114</v>
      </c>
      <c r="Q1172" s="4" t="s">
        <v>115</v>
      </c>
      <c r="R1172" s="4">
        <v>10177</v>
      </c>
      <c r="S1172" s="2">
        <v>42109</v>
      </c>
      <c r="T1172" s="2">
        <v>42112</v>
      </c>
      <c r="U1172" s="6">
        <v>7.96</v>
      </c>
      <c r="V1172" s="4">
        <v>47</v>
      </c>
      <c r="W1172" s="4">
        <v>466.58</v>
      </c>
      <c r="X1172" s="4">
        <v>47108</v>
      </c>
      <c r="Y1172" s="4">
        <f>DataSheet!$E1172-DataSheet!$D1172</f>
        <v>9.89</v>
      </c>
      <c r="Z1172" s="1" t="str">
        <f>_xlfn.IFS(Table_1[[#This Row],[Region]]="Central","Chris",Table_1[[#This Row],[Region]]="East","Erin",Table_1[[#This Row],[Region]]="South","Sam",Table_1[[#This Row],[Region]]="West","William")</f>
        <v>Erin</v>
      </c>
    </row>
    <row r="1173" spans="1:26" ht="14.4" x14ac:dyDescent="0.3">
      <c r="A1173" s="4">
        <v>1821</v>
      </c>
      <c r="B1173" s="3" t="s">
        <v>1000</v>
      </c>
      <c r="C1173" s="4" t="s">
        <v>72</v>
      </c>
      <c r="D1173" s="4">
        <v>0.08</v>
      </c>
      <c r="E1173" s="8">
        <v>175.99</v>
      </c>
      <c r="F1173" s="4">
        <v>8.99</v>
      </c>
      <c r="G1173" s="1" t="s">
        <v>89</v>
      </c>
      <c r="H1173" s="4" t="s">
        <v>41</v>
      </c>
      <c r="I1173" s="4" t="s">
        <v>42</v>
      </c>
      <c r="J1173" s="1" t="s">
        <v>137</v>
      </c>
      <c r="K1173" s="4" t="s">
        <v>75</v>
      </c>
      <c r="L1173" s="1" t="s">
        <v>1181</v>
      </c>
      <c r="M1173" s="4">
        <v>0.56999999999999995</v>
      </c>
      <c r="N1173" s="1" t="s">
        <v>34</v>
      </c>
      <c r="O1173" s="4" t="s">
        <v>113</v>
      </c>
      <c r="P1173" s="4" t="s">
        <v>114</v>
      </c>
      <c r="Q1173" s="4" t="s">
        <v>115</v>
      </c>
      <c r="R1173" s="4">
        <v>10177</v>
      </c>
      <c r="S1173" s="2">
        <v>42109</v>
      </c>
      <c r="T1173" s="2">
        <v>42110</v>
      </c>
      <c r="U1173" s="6">
        <v>-459.08280000000002</v>
      </c>
      <c r="V1173" s="4">
        <v>16</v>
      </c>
      <c r="W1173" s="4">
        <v>2290.69</v>
      </c>
      <c r="X1173" s="4">
        <v>47108</v>
      </c>
      <c r="Y1173" s="4">
        <f>DataSheet!$E1173-DataSheet!$D1173</f>
        <v>175.91</v>
      </c>
      <c r="Z1173" s="1" t="str">
        <f>_xlfn.IFS(Table_1[[#This Row],[Region]]="Central","Chris",Table_1[[#This Row],[Region]]="East","Erin",Table_1[[#This Row],[Region]]="South","Sam",Table_1[[#This Row],[Region]]="West","William")</f>
        <v>Erin</v>
      </c>
    </row>
    <row r="1174" spans="1:26" ht="14.4" x14ac:dyDescent="0.3">
      <c r="A1174" s="4">
        <v>2139</v>
      </c>
      <c r="B1174" s="3" t="s">
        <v>2184</v>
      </c>
      <c r="C1174" s="4" t="s">
        <v>27</v>
      </c>
      <c r="D1174" s="4">
        <v>0.05</v>
      </c>
      <c r="E1174" s="8">
        <v>2550.14</v>
      </c>
      <c r="F1174" s="4">
        <v>29.7</v>
      </c>
      <c r="G1174" s="1" t="s">
        <v>28</v>
      </c>
      <c r="H1174" s="4" t="s">
        <v>96</v>
      </c>
      <c r="I1174" s="4" t="s">
        <v>42</v>
      </c>
      <c r="J1174" s="1" t="s">
        <v>58</v>
      </c>
      <c r="K1174" s="4" t="s">
        <v>59</v>
      </c>
      <c r="L1174" s="1" t="s">
        <v>1974</v>
      </c>
      <c r="M1174" s="4">
        <v>0.56999999999999995</v>
      </c>
      <c r="N1174" s="1" t="s">
        <v>34</v>
      </c>
      <c r="O1174" s="4" t="s">
        <v>54</v>
      </c>
      <c r="P1174" s="4" t="s">
        <v>359</v>
      </c>
      <c r="Q1174" s="4" t="s">
        <v>132</v>
      </c>
      <c r="R1174" s="4">
        <v>53094</v>
      </c>
      <c r="S1174" s="2">
        <v>42110</v>
      </c>
      <c r="T1174" s="2">
        <v>42111</v>
      </c>
      <c r="U1174" s="6">
        <v>-3971.0628000000002</v>
      </c>
      <c r="V1174" s="4">
        <v>2</v>
      </c>
      <c r="W1174" s="4">
        <v>4845.2700000000004</v>
      </c>
      <c r="X1174" s="4">
        <v>86003</v>
      </c>
      <c r="Y1174" s="4">
        <f>DataSheet!$E1174-DataSheet!$D1174</f>
        <v>2550.0899999999997</v>
      </c>
      <c r="Z1174" s="1" t="str">
        <f>_xlfn.IFS(Table_1[[#This Row],[Region]]="Central","Chris",Table_1[[#This Row],[Region]]="East","Erin",Table_1[[#This Row],[Region]]="South","Sam",Table_1[[#This Row],[Region]]="West","William")</f>
        <v>Chris</v>
      </c>
    </row>
    <row r="1175" spans="1:26" ht="14.4" x14ac:dyDescent="0.3">
      <c r="A1175" s="4">
        <v>1916</v>
      </c>
      <c r="B1175" s="3" t="s">
        <v>1396</v>
      </c>
      <c r="C1175" s="4" t="s">
        <v>39</v>
      </c>
      <c r="D1175" s="4">
        <v>0.01</v>
      </c>
      <c r="E1175" s="8">
        <v>125.99</v>
      </c>
      <c r="F1175" s="4">
        <v>8.99</v>
      </c>
      <c r="G1175" s="1" t="s">
        <v>40</v>
      </c>
      <c r="H1175" s="4" t="s">
        <v>73</v>
      </c>
      <c r="I1175" s="4" t="s">
        <v>42</v>
      </c>
      <c r="J1175" s="1" t="s">
        <v>137</v>
      </c>
      <c r="K1175" s="4" t="s">
        <v>75</v>
      </c>
      <c r="L1175" s="1" t="s">
        <v>1656</v>
      </c>
      <c r="M1175" s="4">
        <v>0.55000000000000004</v>
      </c>
      <c r="N1175" s="1" t="s">
        <v>34</v>
      </c>
      <c r="O1175" s="4" t="s">
        <v>35</v>
      </c>
      <c r="P1175" s="4" t="s">
        <v>46</v>
      </c>
      <c r="Q1175" s="4" t="s">
        <v>1398</v>
      </c>
      <c r="R1175" s="4">
        <v>72209</v>
      </c>
      <c r="S1175" s="2">
        <v>42110</v>
      </c>
      <c r="T1175" s="2">
        <v>42112</v>
      </c>
      <c r="U1175" s="6">
        <v>-45.472000000000001</v>
      </c>
      <c r="V1175" s="4">
        <v>9</v>
      </c>
      <c r="W1175" s="4">
        <v>1011.44</v>
      </c>
      <c r="X1175" s="4">
        <v>85895</v>
      </c>
      <c r="Y1175" s="4">
        <f>DataSheet!$E1175-DataSheet!$D1175</f>
        <v>125.97999999999999</v>
      </c>
      <c r="Z1175" s="1" t="str">
        <f>_xlfn.IFS(Table_1[[#This Row],[Region]]="Central","Chris",Table_1[[#This Row],[Region]]="East","Erin",Table_1[[#This Row],[Region]]="South","Sam",Table_1[[#This Row],[Region]]="West","William")</f>
        <v>Sam</v>
      </c>
    </row>
    <row r="1176" spans="1:26" ht="14.4" x14ac:dyDescent="0.3">
      <c r="A1176" s="4">
        <v>653</v>
      </c>
      <c r="B1176" s="3" t="s">
        <v>2185</v>
      </c>
      <c r="C1176" s="4" t="s">
        <v>72</v>
      </c>
      <c r="D1176" s="4">
        <v>0</v>
      </c>
      <c r="E1176" s="8">
        <v>2.78</v>
      </c>
      <c r="F1176" s="4">
        <v>1.49</v>
      </c>
      <c r="G1176" s="1" t="s">
        <v>89</v>
      </c>
      <c r="H1176" s="4" t="s">
        <v>41</v>
      </c>
      <c r="I1176" s="4" t="s">
        <v>50</v>
      </c>
      <c r="J1176" s="1" t="s">
        <v>74</v>
      </c>
      <c r="K1176" s="4" t="s">
        <v>75</v>
      </c>
      <c r="L1176" s="1" t="s">
        <v>2186</v>
      </c>
      <c r="M1176" s="4">
        <v>0.36</v>
      </c>
      <c r="N1176" s="1" t="s">
        <v>34</v>
      </c>
      <c r="O1176" s="4" t="s">
        <v>61</v>
      </c>
      <c r="P1176" s="4" t="s">
        <v>92</v>
      </c>
      <c r="Q1176" s="4" t="s">
        <v>2148</v>
      </c>
      <c r="R1176" s="4">
        <v>91730</v>
      </c>
      <c r="S1176" s="2">
        <v>42110</v>
      </c>
      <c r="T1176" s="2">
        <v>42111</v>
      </c>
      <c r="U1176" s="6">
        <v>20.6448</v>
      </c>
      <c r="V1176" s="4">
        <v>9</v>
      </c>
      <c r="W1176" s="4">
        <v>29.92</v>
      </c>
      <c r="X1176" s="4">
        <v>91213</v>
      </c>
      <c r="Y1176" s="4">
        <f>DataSheet!$E1176-DataSheet!$D1176</f>
        <v>2.78</v>
      </c>
      <c r="Z1176" s="1" t="str">
        <f>_xlfn.IFS(Table_1[[#This Row],[Region]]="Central","Chris",Table_1[[#This Row],[Region]]="East","Erin",Table_1[[#This Row],[Region]]="South","Sam",Table_1[[#This Row],[Region]]="West","William")</f>
        <v>William</v>
      </c>
    </row>
    <row r="1177" spans="1:26" ht="14.4" x14ac:dyDescent="0.3">
      <c r="A1177" s="4">
        <v>1041</v>
      </c>
      <c r="B1177" s="3" t="s">
        <v>2187</v>
      </c>
      <c r="C1177" s="4" t="s">
        <v>27</v>
      </c>
      <c r="D1177" s="4">
        <v>0.06</v>
      </c>
      <c r="E1177" s="8">
        <v>55.94</v>
      </c>
      <c r="F1177" s="4">
        <v>4</v>
      </c>
      <c r="G1177" s="1" t="s">
        <v>40</v>
      </c>
      <c r="H1177" s="4" t="s">
        <v>29</v>
      </c>
      <c r="I1177" s="4" t="s">
        <v>42</v>
      </c>
      <c r="J1177" s="1" t="s">
        <v>43</v>
      </c>
      <c r="K1177" s="4" t="s">
        <v>75</v>
      </c>
      <c r="L1177" s="1" t="s">
        <v>1786</v>
      </c>
      <c r="M1177" s="4">
        <v>0.74</v>
      </c>
      <c r="N1177" s="1" t="s">
        <v>34</v>
      </c>
      <c r="O1177" s="4" t="s">
        <v>61</v>
      </c>
      <c r="P1177" s="4" t="s">
        <v>92</v>
      </c>
      <c r="Q1177" s="4" t="s">
        <v>2188</v>
      </c>
      <c r="R1177" s="4">
        <v>95695</v>
      </c>
      <c r="S1177" s="2">
        <v>42111</v>
      </c>
      <c r="T1177" s="2">
        <v>42112</v>
      </c>
      <c r="U1177" s="6">
        <v>-13.77</v>
      </c>
      <c r="V1177" s="4">
        <v>6</v>
      </c>
      <c r="W1177" s="4">
        <v>322.77</v>
      </c>
      <c r="X1177" s="4">
        <v>87846</v>
      </c>
      <c r="Y1177" s="4">
        <f>DataSheet!$E1177-DataSheet!$D1177</f>
        <v>55.879999999999995</v>
      </c>
      <c r="Z1177" s="1" t="str">
        <f>_xlfn.IFS(Table_1[[#This Row],[Region]]="Central","Chris",Table_1[[#This Row],[Region]]="East","Erin",Table_1[[#This Row],[Region]]="South","Sam",Table_1[[#This Row],[Region]]="West","William")</f>
        <v>William</v>
      </c>
    </row>
    <row r="1178" spans="1:26" ht="14.4" x14ac:dyDescent="0.3">
      <c r="A1178" s="4">
        <v>1041</v>
      </c>
      <c r="B1178" s="3" t="s">
        <v>2187</v>
      </c>
      <c r="C1178" s="4" t="s">
        <v>27</v>
      </c>
      <c r="D1178" s="4">
        <v>7.0000000000000007E-2</v>
      </c>
      <c r="E1178" s="8">
        <v>6.3</v>
      </c>
      <c r="F1178" s="4">
        <v>0.5</v>
      </c>
      <c r="G1178" s="1" t="s">
        <v>40</v>
      </c>
      <c r="H1178" s="4" t="s">
        <v>29</v>
      </c>
      <c r="I1178" s="4" t="s">
        <v>50</v>
      </c>
      <c r="J1178" s="1" t="s">
        <v>154</v>
      </c>
      <c r="K1178" s="4" t="s">
        <v>75</v>
      </c>
      <c r="L1178" s="1" t="s">
        <v>828</v>
      </c>
      <c r="M1178" s="4">
        <v>0.39</v>
      </c>
      <c r="N1178" s="1" t="s">
        <v>34</v>
      </c>
      <c r="O1178" s="4" t="s">
        <v>61</v>
      </c>
      <c r="P1178" s="4" t="s">
        <v>92</v>
      </c>
      <c r="Q1178" s="4" t="s">
        <v>2188</v>
      </c>
      <c r="R1178" s="4">
        <v>95695</v>
      </c>
      <c r="S1178" s="2">
        <v>42111</v>
      </c>
      <c r="T1178" s="2">
        <v>42111</v>
      </c>
      <c r="U1178" s="6">
        <v>44.912100000000002</v>
      </c>
      <c r="V1178" s="4">
        <v>11</v>
      </c>
      <c r="W1178" s="4">
        <v>65.09</v>
      </c>
      <c r="X1178" s="4">
        <v>87846</v>
      </c>
      <c r="Y1178" s="4">
        <f>DataSheet!$E1178-DataSheet!$D1178</f>
        <v>6.2299999999999995</v>
      </c>
      <c r="Z1178" s="1" t="str">
        <f>_xlfn.IFS(Table_1[[#This Row],[Region]]="Central","Chris",Table_1[[#This Row],[Region]]="East","Erin",Table_1[[#This Row],[Region]]="South","Sam",Table_1[[#This Row],[Region]]="West","William")</f>
        <v>William</v>
      </c>
    </row>
    <row r="1179" spans="1:26" ht="14.4" x14ac:dyDescent="0.3">
      <c r="A1179" s="4">
        <v>1350</v>
      </c>
      <c r="B1179" s="3" t="s">
        <v>2189</v>
      </c>
      <c r="C1179" s="4" t="s">
        <v>39</v>
      </c>
      <c r="D1179" s="4">
        <v>0</v>
      </c>
      <c r="E1179" s="8">
        <v>12.2</v>
      </c>
      <c r="F1179" s="4">
        <v>6.02</v>
      </c>
      <c r="G1179" s="1" t="s">
        <v>89</v>
      </c>
      <c r="H1179" s="4" t="s">
        <v>73</v>
      </c>
      <c r="I1179" s="4" t="s">
        <v>30</v>
      </c>
      <c r="J1179" s="1" t="s">
        <v>128</v>
      </c>
      <c r="K1179" s="4" t="s">
        <v>44</v>
      </c>
      <c r="L1179" s="1" t="s">
        <v>2158</v>
      </c>
      <c r="M1179" s="4">
        <v>0.43</v>
      </c>
      <c r="N1179" s="1" t="s">
        <v>34</v>
      </c>
      <c r="O1179" s="4" t="s">
        <v>35</v>
      </c>
      <c r="P1179" s="4" t="s">
        <v>125</v>
      </c>
      <c r="Q1179" s="4" t="s">
        <v>2190</v>
      </c>
      <c r="R1179" s="4">
        <v>33055</v>
      </c>
      <c r="S1179" s="2">
        <v>42111</v>
      </c>
      <c r="T1179" s="2">
        <v>42112</v>
      </c>
      <c r="U1179" s="6">
        <v>-172.298</v>
      </c>
      <c r="V1179" s="4">
        <v>4</v>
      </c>
      <c r="W1179" s="4">
        <v>56.24</v>
      </c>
      <c r="X1179" s="4">
        <v>88233</v>
      </c>
      <c r="Y1179" s="4">
        <f>DataSheet!$E1179-DataSheet!$D1179</f>
        <v>12.2</v>
      </c>
      <c r="Z1179" s="1" t="str">
        <f>_xlfn.IFS(Table_1[[#This Row],[Region]]="Central","Chris",Table_1[[#This Row],[Region]]="East","Erin",Table_1[[#This Row],[Region]]="South","Sam",Table_1[[#This Row],[Region]]="West","William")</f>
        <v>Sam</v>
      </c>
    </row>
    <row r="1180" spans="1:26" ht="14.4" x14ac:dyDescent="0.3">
      <c r="A1180" s="4">
        <v>2867</v>
      </c>
      <c r="B1180" s="3" t="s">
        <v>2191</v>
      </c>
      <c r="C1180" s="4" t="s">
        <v>39</v>
      </c>
      <c r="D1180" s="4">
        <v>0.01</v>
      </c>
      <c r="E1180" s="8">
        <v>125.99</v>
      </c>
      <c r="F1180" s="4">
        <v>8.99</v>
      </c>
      <c r="G1180" s="1" t="s">
        <v>40</v>
      </c>
      <c r="H1180" s="4" t="s">
        <v>96</v>
      </c>
      <c r="I1180" s="4" t="s">
        <v>42</v>
      </c>
      <c r="J1180" s="1" t="s">
        <v>137</v>
      </c>
      <c r="K1180" s="4" t="s">
        <v>75</v>
      </c>
      <c r="L1180" s="1" t="s">
        <v>355</v>
      </c>
      <c r="M1180" s="4">
        <v>0.59</v>
      </c>
      <c r="N1180" s="1" t="s">
        <v>34</v>
      </c>
      <c r="O1180" s="4" t="s">
        <v>113</v>
      </c>
      <c r="P1180" s="4" t="s">
        <v>376</v>
      </c>
      <c r="Q1180" s="4" t="s">
        <v>68</v>
      </c>
      <c r="R1180" s="4">
        <v>20016</v>
      </c>
      <c r="S1180" s="2">
        <v>42111</v>
      </c>
      <c r="T1180" s="2">
        <v>42112</v>
      </c>
      <c r="U1180" s="6">
        <v>-582.64800000000002</v>
      </c>
      <c r="V1180" s="4">
        <v>2</v>
      </c>
      <c r="W1180" s="4">
        <v>226.88</v>
      </c>
      <c r="X1180" s="4">
        <v>11013</v>
      </c>
      <c r="Y1180" s="4">
        <f>DataSheet!$E1180-DataSheet!$D1180</f>
        <v>125.97999999999999</v>
      </c>
      <c r="Z1180" s="1" t="str">
        <f>_xlfn.IFS(Table_1[[#This Row],[Region]]="Central","Chris",Table_1[[#This Row],[Region]]="East","Erin",Table_1[[#This Row],[Region]]="South","Sam",Table_1[[#This Row],[Region]]="West","William")</f>
        <v>Erin</v>
      </c>
    </row>
    <row r="1181" spans="1:26" ht="14.4" x14ac:dyDescent="0.3">
      <c r="A1181" s="4">
        <v>2868</v>
      </c>
      <c r="B1181" s="3" t="s">
        <v>324</v>
      </c>
      <c r="C1181" s="4" t="s">
        <v>39</v>
      </c>
      <c r="D1181" s="4">
        <v>0.01</v>
      </c>
      <c r="E1181" s="8">
        <v>125.99</v>
      </c>
      <c r="F1181" s="4">
        <v>8.99</v>
      </c>
      <c r="G1181" s="1" t="s">
        <v>40</v>
      </c>
      <c r="H1181" s="4" t="s">
        <v>96</v>
      </c>
      <c r="I1181" s="4" t="s">
        <v>42</v>
      </c>
      <c r="J1181" s="1" t="s">
        <v>137</v>
      </c>
      <c r="K1181" s="4" t="s">
        <v>75</v>
      </c>
      <c r="L1181" s="1" t="s">
        <v>355</v>
      </c>
      <c r="M1181" s="4">
        <v>0.59</v>
      </c>
      <c r="N1181" s="1" t="s">
        <v>34</v>
      </c>
      <c r="O1181" s="4" t="s">
        <v>61</v>
      </c>
      <c r="P1181" s="4" t="s">
        <v>68</v>
      </c>
      <c r="Q1181" s="4" t="s">
        <v>326</v>
      </c>
      <c r="R1181" s="4">
        <v>98026</v>
      </c>
      <c r="S1181" s="2">
        <v>42111</v>
      </c>
      <c r="T1181" s="2">
        <v>42112</v>
      </c>
      <c r="U1181" s="6">
        <v>-582.64800000000002</v>
      </c>
      <c r="V1181" s="4">
        <v>1</v>
      </c>
      <c r="W1181" s="4">
        <v>113.44</v>
      </c>
      <c r="X1181" s="4">
        <v>85827</v>
      </c>
      <c r="Y1181" s="4">
        <f>DataSheet!$E1181-DataSheet!$D1181</f>
        <v>125.97999999999999</v>
      </c>
      <c r="Z1181" s="1" t="str">
        <f>_xlfn.IFS(Table_1[[#This Row],[Region]]="Central","Chris",Table_1[[#This Row],[Region]]="East","Erin",Table_1[[#This Row],[Region]]="South","Sam",Table_1[[#This Row],[Region]]="West","William")</f>
        <v>William</v>
      </c>
    </row>
    <row r="1182" spans="1:26" ht="14.4" x14ac:dyDescent="0.3">
      <c r="A1182" s="4">
        <v>1889</v>
      </c>
      <c r="B1182" s="3" t="s">
        <v>2192</v>
      </c>
      <c r="C1182" s="4" t="s">
        <v>49</v>
      </c>
      <c r="D1182" s="4">
        <v>0.09</v>
      </c>
      <c r="E1182" s="8">
        <v>78.8</v>
      </c>
      <c r="F1182" s="4">
        <v>35</v>
      </c>
      <c r="G1182" s="1" t="s">
        <v>40</v>
      </c>
      <c r="H1182" s="4" t="s">
        <v>73</v>
      </c>
      <c r="I1182" s="4" t="s">
        <v>50</v>
      </c>
      <c r="J1182" s="1" t="s">
        <v>80</v>
      </c>
      <c r="K1182" s="4" t="s">
        <v>66</v>
      </c>
      <c r="L1182" s="1" t="s">
        <v>2193</v>
      </c>
      <c r="M1182" s="4">
        <v>0.83</v>
      </c>
      <c r="N1182" s="1" t="s">
        <v>34</v>
      </c>
      <c r="O1182" s="4" t="s">
        <v>113</v>
      </c>
      <c r="P1182" s="4" t="s">
        <v>319</v>
      </c>
      <c r="Q1182" s="4" t="s">
        <v>1309</v>
      </c>
      <c r="R1182" s="4">
        <v>45429</v>
      </c>
      <c r="S1182" s="2">
        <v>42111</v>
      </c>
      <c r="T1182" s="2">
        <v>42115</v>
      </c>
      <c r="U1182" s="6">
        <v>-1025.0172</v>
      </c>
      <c r="V1182" s="4">
        <v>14</v>
      </c>
      <c r="W1182" s="4">
        <v>1059.3800000000001</v>
      </c>
      <c r="X1182" s="4">
        <v>90631</v>
      </c>
      <c r="Y1182" s="4">
        <f>DataSheet!$E1182-DataSheet!$D1182</f>
        <v>78.709999999999994</v>
      </c>
      <c r="Z1182" s="1" t="str">
        <f>_xlfn.IFS(Table_1[[#This Row],[Region]]="Central","Chris",Table_1[[#This Row],[Region]]="East","Erin",Table_1[[#This Row],[Region]]="South","Sam",Table_1[[#This Row],[Region]]="West","William")</f>
        <v>Erin</v>
      </c>
    </row>
    <row r="1183" spans="1:26" ht="14.4" x14ac:dyDescent="0.3">
      <c r="A1183" s="4">
        <v>2593</v>
      </c>
      <c r="B1183" s="3" t="s">
        <v>1597</v>
      </c>
      <c r="C1183" s="4" t="s">
        <v>49</v>
      </c>
      <c r="D1183" s="4">
        <v>0.02</v>
      </c>
      <c r="E1183" s="8">
        <v>419.19</v>
      </c>
      <c r="F1183" s="4">
        <v>19.989999999999998</v>
      </c>
      <c r="G1183" s="1" t="s">
        <v>40</v>
      </c>
      <c r="H1183" s="4" t="s">
        <v>96</v>
      </c>
      <c r="I1183" s="4" t="s">
        <v>50</v>
      </c>
      <c r="J1183" s="1" t="s">
        <v>80</v>
      </c>
      <c r="K1183" s="4" t="s">
        <v>75</v>
      </c>
      <c r="L1183" s="1" t="s">
        <v>2194</v>
      </c>
      <c r="M1183" s="4">
        <v>0.57999999999999996</v>
      </c>
      <c r="N1183" s="1" t="s">
        <v>34</v>
      </c>
      <c r="O1183" s="4" t="s">
        <v>35</v>
      </c>
      <c r="P1183" s="4" t="s">
        <v>77</v>
      </c>
      <c r="Q1183" s="4" t="s">
        <v>1599</v>
      </c>
      <c r="R1183" s="4">
        <v>30605</v>
      </c>
      <c r="S1183" s="2">
        <v>42111</v>
      </c>
      <c r="T1183" s="2">
        <v>42111</v>
      </c>
      <c r="U1183" s="6">
        <v>-39.606000000000002</v>
      </c>
      <c r="V1183" s="4">
        <v>10</v>
      </c>
      <c r="W1183" s="4">
        <v>4354.55</v>
      </c>
      <c r="X1183" s="4">
        <v>87772</v>
      </c>
      <c r="Y1183" s="4">
        <f>DataSheet!$E1183-DataSheet!$D1183</f>
        <v>419.17</v>
      </c>
      <c r="Z1183" s="1" t="str">
        <f>_xlfn.IFS(Table_1[[#This Row],[Region]]="Central","Chris",Table_1[[#This Row],[Region]]="East","Erin",Table_1[[#This Row],[Region]]="South","Sam",Table_1[[#This Row],[Region]]="West","William")</f>
        <v>Sam</v>
      </c>
    </row>
    <row r="1184" spans="1:26" ht="14.4" x14ac:dyDescent="0.3">
      <c r="A1184" s="4">
        <v>377</v>
      </c>
      <c r="B1184" s="3" t="s">
        <v>2195</v>
      </c>
      <c r="C1184" s="4" t="s">
        <v>118</v>
      </c>
      <c r="D1184" s="4">
        <v>0.03</v>
      </c>
      <c r="E1184" s="8">
        <v>25.98</v>
      </c>
      <c r="F1184" s="4">
        <v>5.37</v>
      </c>
      <c r="G1184" s="1" t="s">
        <v>40</v>
      </c>
      <c r="H1184" s="4" t="s">
        <v>41</v>
      </c>
      <c r="I1184" s="4" t="s">
        <v>50</v>
      </c>
      <c r="J1184" s="1" t="s">
        <v>97</v>
      </c>
      <c r="K1184" s="4" t="s">
        <v>146</v>
      </c>
      <c r="L1184" s="1" t="s">
        <v>2196</v>
      </c>
      <c r="M1184" s="4">
        <v>0.5</v>
      </c>
      <c r="N1184" s="1" t="s">
        <v>34</v>
      </c>
      <c r="O1184" s="4" t="s">
        <v>54</v>
      </c>
      <c r="P1184" s="4" t="s">
        <v>105</v>
      </c>
      <c r="Q1184" s="4" t="s">
        <v>2197</v>
      </c>
      <c r="R1184" s="4">
        <v>60510</v>
      </c>
      <c r="S1184" s="2">
        <v>42111</v>
      </c>
      <c r="T1184" s="2">
        <v>42111</v>
      </c>
      <c r="U1184" s="6">
        <v>250.0376</v>
      </c>
      <c r="V1184" s="4">
        <v>17</v>
      </c>
      <c r="W1184" s="4">
        <v>460.87</v>
      </c>
      <c r="X1184" s="4">
        <v>89579</v>
      </c>
      <c r="Y1184" s="4">
        <f>DataSheet!$E1184-DataSheet!$D1184</f>
        <v>25.95</v>
      </c>
      <c r="Z1184" s="1" t="str">
        <f>_xlfn.IFS(Table_1[[#This Row],[Region]]="Central","Chris",Table_1[[#This Row],[Region]]="East","Erin",Table_1[[#This Row],[Region]]="South","Sam",Table_1[[#This Row],[Region]]="West","William")</f>
        <v>Chris</v>
      </c>
    </row>
    <row r="1185" spans="1:26" ht="14.4" x14ac:dyDescent="0.3">
      <c r="A1185" s="4">
        <v>2004</v>
      </c>
      <c r="B1185" s="3" t="s">
        <v>2198</v>
      </c>
      <c r="C1185" s="4" t="s">
        <v>118</v>
      </c>
      <c r="D1185" s="4">
        <v>0.06</v>
      </c>
      <c r="E1185" s="8">
        <v>4.24</v>
      </c>
      <c r="F1185" s="4">
        <v>5.41</v>
      </c>
      <c r="G1185" s="1" t="s">
        <v>40</v>
      </c>
      <c r="H1185" s="4" t="s">
        <v>73</v>
      </c>
      <c r="I1185" s="4" t="s">
        <v>50</v>
      </c>
      <c r="J1185" s="1" t="s">
        <v>74</v>
      </c>
      <c r="K1185" s="4" t="s">
        <v>75</v>
      </c>
      <c r="L1185" s="1" t="s">
        <v>1673</v>
      </c>
      <c r="M1185" s="4">
        <v>0.35</v>
      </c>
      <c r="N1185" s="1" t="s">
        <v>34</v>
      </c>
      <c r="O1185" s="4" t="s">
        <v>61</v>
      </c>
      <c r="P1185" s="4" t="s">
        <v>279</v>
      </c>
      <c r="Q1185" s="4" t="s">
        <v>918</v>
      </c>
      <c r="R1185" s="4">
        <v>59715</v>
      </c>
      <c r="S1185" s="2">
        <v>42111</v>
      </c>
      <c r="T1185" s="2">
        <v>42113</v>
      </c>
      <c r="U1185" s="6">
        <v>-78.916679999999999</v>
      </c>
      <c r="V1185" s="4">
        <v>10</v>
      </c>
      <c r="W1185" s="4">
        <v>45</v>
      </c>
      <c r="X1185" s="4">
        <v>91277</v>
      </c>
      <c r="Y1185" s="4">
        <f>DataSheet!$E1185-DataSheet!$D1185</f>
        <v>4.1800000000000006</v>
      </c>
      <c r="Z1185" s="1" t="str">
        <f>_xlfn.IFS(Table_1[[#This Row],[Region]]="Central","Chris",Table_1[[#This Row],[Region]]="East","Erin",Table_1[[#This Row],[Region]]="South","Sam",Table_1[[#This Row],[Region]]="West","William")</f>
        <v>William</v>
      </c>
    </row>
    <row r="1186" spans="1:26" ht="14.4" x14ac:dyDescent="0.3">
      <c r="A1186" s="4">
        <v>2004</v>
      </c>
      <c r="B1186" s="3" t="s">
        <v>2198</v>
      </c>
      <c r="C1186" s="4" t="s">
        <v>118</v>
      </c>
      <c r="D1186" s="4">
        <v>0.04</v>
      </c>
      <c r="E1186" s="8">
        <v>6783.02</v>
      </c>
      <c r="F1186" s="4">
        <v>24.49</v>
      </c>
      <c r="G1186" s="1" t="s">
        <v>40</v>
      </c>
      <c r="H1186" s="4" t="s">
        <v>73</v>
      </c>
      <c r="I1186" s="4" t="s">
        <v>42</v>
      </c>
      <c r="J1186" s="1" t="s">
        <v>58</v>
      </c>
      <c r="K1186" s="4" t="s">
        <v>66</v>
      </c>
      <c r="L1186" s="1" t="s">
        <v>316</v>
      </c>
      <c r="M1186" s="4">
        <v>0.39</v>
      </c>
      <c r="N1186" s="1" t="s">
        <v>34</v>
      </c>
      <c r="O1186" s="4" t="s">
        <v>61</v>
      </c>
      <c r="P1186" s="4" t="s">
        <v>279</v>
      </c>
      <c r="Q1186" s="4" t="s">
        <v>918</v>
      </c>
      <c r="R1186" s="4">
        <v>59715</v>
      </c>
      <c r="S1186" s="2">
        <v>42111</v>
      </c>
      <c r="T1186" s="2">
        <v>42113</v>
      </c>
      <c r="U1186" s="6">
        <v>-13562.637408000001</v>
      </c>
      <c r="V1186" s="4">
        <v>1</v>
      </c>
      <c r="W1186" s="4">
        <v>6569.07</v>
      </c>
      <c r="X1186" s="4">
        <v>91277</v>
      </c>
      <c r="Y1186" s="4">
        <f>DataSheet!$E1186-DataSheet!$D1186</f>
        <v>6782.9800000000005</v>
      </c>
      <c r="Z1186" s="1" t="str">
        <f>_xlfn.IFS(Table_1[[#This Row],[Region]]="Central","Chris",Table_1[[#This Row],[Region]]="East","Erin",Table_1[[#This Row],[Region]]="South","Sam",Table_1[[#This Row],[Region]]="West","William")</f>
        <v>William</v>
      </c>
    </row>
    <row r="1187" spans="1:26" ht="14.4" x14ac:dyDescent="0.3">
      <c r="A1187" s="4">
        <v>507</v>
      </c>
      <c r="B1187" s="3" t="s">
        <v>2199</v>
      </c>
      <c r="C1187" s="4" t="s">
        <v>27</v>
      </c>
      <c r="D1187" s="4">
        <v>0.01</v>
      </c>
      <c r="E1187" s="8">
        <v>55.98</v>
      </c>
      <c r="F1187" s="4">
        <v>4.8600000000000003</v>
      </c>
      <c r="G1187" s="1" t="s">
        <v>89</v>
      </c>
      <c r="H1187" s="4" t="s">
        <v>96</v>
      </c>
      <c r="I1187" s="4" t="s">
        <v>50</v>
      </c>
      <c r="J1187" s="1" t="s">
        <v>90</v>
      </c>
      <c r="K1187" s="4" t="s">
        <v>75</v>
      </c>
      <c r="L1187" s="1" t="s">
        <v>1717</v>
      </c>
      <c r="M1187" s="4">
        <v>0.36</v>
      </c>
      <c r="N1187" s="1" t="s">
        <v>34</v>
      </c>
      <c r="O1187" s="4" t="s">
        <v>35</v>
      </c>
      <c r="P1187" s="4" t="s">
        <v>390</v>
      </c>
      <c r="Q1187" s="4" t="s">
        <v>2200</v>
      </c>
      <c r="R1187" s="4">
        <v>42104</v>
      </c>
      <c r="S1187" s="2">
        <v>42112</v>
      </c>
      <c r="T1187" s="2">
        <v>42114</v>
      </c>
      <c r="U1187" s="6">
        <v>32.940899999999999</v>
      </c>
      <c r="V1187" s="4">
        <v>11</v>
      </c>
      <c r="W1187" s="4">
        <v>646.97</v>
      </c>
      <c r="X1187" s="4">
        <v>87357</v>
      </c>
      <c r="Y1187" s="4">
        <f>DataSheet!$E1187-DataSheet!$D1187</f>
        <v>55.97</v>
      </c>
      <c r="Z1187" s="1" t="str">
        <f>_xlfn.IFS(Table_1[[#This Row],[Region]]="Central","Chris",Table_1[[#This Row],[Region]]="East","Erin",Table_1[[#This Row],[Region]]="South","Sam",Table_1[[#This Row],[Region]]="West","William")</f>
        <v>Sam</v>
      </c>
    </row>
    <row r="1188" spans="1:26" ht="14.4" x14ac:dyDescent="0.3">
      <c r="A1188" s="4">
        <v>507</v>
      </c>
      <c r="B1188" s="3" t="s">
        <v>2199</v>
      </c>
      <c r="C1188" s="4" t="s">
        <v>27</v>
      </c>
      <c r="D1188" s="4">
        <v>0.04</v>
      </c>
      <c r="E1188" s="8">
        <v>65.989999999999995</v>
      </c>
      <c r="F1188" s="4">
        <v>8.99</v>
      </c>
      <c r="G1188" s="1" t="s">
        <v>40</v>
      </c>
      <c r="H1188" s="4" t="s">
        <v>96</v>
      </c>
      <c r="I1188" s="4" t="s">
        <v>42</v>
      </c>
      <c r="J1188" s="1" t="s">
        <v>137</v>
      </c>
      <c r="K1188" s="4" t="s">
        <v>75</v>
      </c>
      <c r="L1188" s="1" t="s">
        <v>1866</v>
      </c>
      <c r="M1188" s="4">
        <v>0.56000000000000005</v>
      </c>
      <c r="N1188" s="1" t="s">
        <v>34</v>
      </c>
      <c r="O1188" s="4" t="s">
        <v>35</v>
      </c>
      <c r="P1188" s="4" t="s">
        <v>390</v>
      </c>
      <c r="Q1188" s="4" t="s">
        <v>2200</v>
      </c>
      <c r="R1188" s="4">
        <v>42104</v>
      </c>
      <c r="S1188" s="2">
        <v>42112</v>
      </c>
      <c r="T1188" s="2">
        <v>42113</v>
      </c>
      <c r="U1188" s="6">
        <v>131.334</v>
      </c>
      <c r="V1188" s="4">
        <v>17</v>
      </c>
      <c r="W1188" s="4">
        <v>946.29</v>
      </c>
      <c r="X1188" s="4">
        <v>87357</v>
      </c>
      <c r="Y1188" s="4">
        <f>DataSheet!$E1188-DataSheet!$D1188</f>
        <v>65.949999999999989</v>
      </c>
      <c r="Z1188" s="1" t="str">
        <f>_xlfn.IFS(Table_1[[#This Row],[Region]]="Central","Chris",Table_1[[#This Row],[Region]]="East","Erin",Table_1[[#This Row],[Region]]="South","Sam",Table_1[[#This Row],[Region]]="West","William")</f>
        <v>Sam</v>
      </c>
    </row>
    <row r="1189" spans="1:26" ht="14.4" x14ac:dyDescent="0.3">
      <c r="A1189" s="4">
        <v>665</v>
      </c>
      <c r="B1189" s="3" t="s">
        <v>553</v>
      </c>
      <c r="C1189" s="4" t="s">
        <v>27</v>
      </c>
      <c r="D1189" s="4">
        <v>0.02</v>
      </c>
      <c r="E1189" s="8">
        <v>130.97999999999999</v>
      </c>
      <c r="F1189" s="4">
        <v>30</v>
      </c>
      <c r="G1189" s="1" t="s">
        <v>28</v>
      </c>
      <c r="H1189" s="4" t="s">
        <v>96</v>
      </c>
      <c r="I1189" s="4" t="s">
        <v>30</v>
      </c>
      <c r="J1189" s="1" t="s">
        <v>111</v>
      </c>
      <c r="K1189" s="4" t="s">
        <v>59</v>
      </c>
      <c r="L1189" s="1" t="s">
        <v>2201</v>
      </c>
      <c r="M1189" s="4">
        <v>0.78</v>
      </c>
      <c r="N1189" s="1" t="s">
        <v>34</v>
      </c>
      <c r="O1189" s="4" t="s">
        <v>35</v>
      </c>
      <c r="P1189" s="4" t="s">
        <v>402</v>
      </c>
      <c r="Q1189" s="4" t="s">
        <v>554</v>
      </c>
      <c r="R1189" s="4">
        <v>37130</v>
      </c>
      <c r="S1189" s="2">
        <v>42112</v>
      </c>
      <c r="T1189" s="2">
        <v>42113</v>
      </c>
      <c r="U1189" s="6">
        <v>90.762</v>
      </c>
      <c r="V1189" s="4">
        <v>6</v>
      </c>
      <c r="W1189" s="4">
        <v>793.39</v>
      </c>
      <c r="X1189" s="4">
        <v>88678</v>
      </c>
      <c r="Y1189" s="4">
        <f>DataSheet!$E1189-DataSheet!$D1189</f>
        <v>130.95999999999998</v>
      </c>
      <c r="Z1189" s="1" t="str">
        <f>_xlfn.IFS(Table_1[[#This Row],[Region]]="Central","Chris",Table_1[[#This Row],[Region]]="East","Erin",Table_1[[#This Row],[Region]]="South","Sam",Table_1[[#This Row],[Region]]="West","William")</f>
        <v>Sam</v>
      </c>
    </row>
    <row r="1190" spans="1:26" ht="14.4" x14ac:dyDescent="0.3">
      <c r="A1190" s="4">
        <v>1959</v>
      </c>
      <c r="B1190" s="3" t="s">
        <v>711</v>
      </c>
      <c r="C1190" s="4" t="s">
        <v>49</v>
      </c>
      <c r="D1190" s="4">
        <v>0.02</v>
      </c>
      <c r="E1190" s="8">
        <v>9.99</v>
      </c>
      <c r="F1190" s="4">
        <v>11.59</v>
      </c>
      <c r="G1190" s="1" t="s">
        <v>40</v>
      </c>
      <c r="H1190" s="4" t="s">
        <v>73</v>
      </c>
      <c r="I1190" s="4" t="s">
        <v>50</v>
      </c>
      <c r="J1190" s="1" t="s">
        <v>90</v>
      </c>
      <c r="K1190" s="4" t="s">
        <v>75</v>
      </c>
      <c r="L1190" s="1" t="s">
        <v>2202</v>
      </c>
      <c r="M1190" s="4">
        <v>0.4</v>
      </c>
      <c r="N1190" s="1" t="s">
        <v>34</v>
      </c>
      <c r="O1190" s="4" t="s">
        <v>35</v>
      </c>
      <c r="P1190" s="4" t="s">
        <v>125</v>
      </c>
      <c r="Q1190" s="4" t="s">
        <v>130</v>
      </c>
      <c r="R1190" s="4">
        <v>33916</v>
      </c>
      <c r="S1190" s="2">
        <v>42112</v>
      </c>
      <c r="T1190" s="2">
        <v>42121</v>
      </c>
      <c r="U1190" s="6">
        <v>-171.15770000000001</v>
      </c>
      <c r="V1190" s="4">
        <v>43</v>
      </c>
      <c r="W1190" s="4">
        <v>475.42</v>
      </c>
      <c r="X1190" s="4">
        <v>26342</v>
      </c>
      <c r="Y1190" s="4">
        <f>DataSheet!$E1190-DataSheet!$D1190</f>
        <v>9.9700000000000006</v>
      </c>
      <c r="Z1190" s="1" t="str">
        <f>_xlfn.IFS(Table_1[[#This Row],[Region]]="Central","Chris",Table_1[[#This Row],[Region]]="East","Erin",Table_1[[#This Row],[Region]]="South","Sam",Table_1[[#This Row],[Region]]="West","William")</f>
        <v>Sam</v>
      </c>
    </row>
    <row r="1191" spans="1:26" ht="14.4" x14ac:dyDescent="0.3">
      <c r="A1191" s="4">
        <v>1959</v>
      </c>
      <c r="B1191" s="3" t="s">
        <v>711</v>
      </c>
      <c r="C1191" s="4" t="s">
        <v>49</v>
      </c>
      <c r="D1191" s="4">
        <v>0.02</v>
      </c>
      <c r="E1191" s="8">
        <v>48.04</v>
      </c>
      <c r="F1191" s="4">
        <v>5.79</v>
      </c>
      <c r="G1191" s="1" t="s">
        <v>40</v>
      </c>
      <c r="H1191" s="4" t="s">
        <v>73</v>
      </c>
      <c r="I1191" s="4" t="s">
        <v>50</v>
      </c>
      <c r="J1191" s="1" t="s">
        <v>90</v>
      </c>
      <c r="K1191" s="4" t="s">
        <v>75</v>
      </c>
      <c r="L1191" s="1" t="s">
        <v>2203</v>
      </c>
      <c r="M1191" s="4">
        <v>0.37</v>
      </c>
      <c r="N1191" s="1" t="s">
        <v>34</v>
      </c>
      <c r="O1191" s="4" t="s">
        <v>35</v>
      </c>
      <c r="P1191" s="4" t="s">
        <v>125</v>
      </c>
      <c r="Q1191" s="4" t="s">
        <v>130</v>
      </c>
      <c r="R1191" s="4">
        <v>33916</v>
      </c>
      <c r="S1191" s="2">
        <v>42112</v>
      </c>
      <c r="T1191" s="2">
        <v>42117</v>
      </c>
      <c r="U1191" s="6">
        <v>624.23900000000003</v>
      </c>
      <c r="V1191" s="4">
        <v>74</v>
      </c>
      <c r="W1191" s="4">
        <v>3598.82</v>
      </c>
      <c r="X1191" s="4">
        <v>26342</v>
      </c>
      <c r="Y1191" s="4">
        <f>DataSheet!$E1191-DataSheet!$D1191</f>
        <v>48.019999999999996</v>
      </c>
      <c r="Z1191" s="1" t="str">
        <f>_xlfn.IFS(Table_1[[#This Row],[Region]]="Central","Chris",Table_1[[#This Row],[Region]]="East","Erin",Table_1[[#This Row],[Region]]="South","Sam",Table_1[[#This Row],[Region]]="West","William")</f>
        <v>Sam</v>
      </c>
    </row>
    <row r="1192" spans="1:26" ht="14.4" x14ac:dyDescent="0.3">
      <c r="A1192" s="4">
        <v>1959</v>
      </c>
      <c r="B1192" s="3" t="s">
        <v>711</v>
      </c>
      <c r="C1192" s="4" t="s">
        <v>49</v>
      </c>
      <c r="D1192" s="4">
        <v>0.04</v>
      </c>
      <c r="E1192" s="8">
        <v>6.68</v>
      </c>
      <c r="F1192" s="4">
        <v>4.91</v>
      </c>
      <c r="G1192" s="1" t="s">
        <v>40</v>
      </c>
      <c r="H1192" s="4" t="s">
        <v>73</v>
      </c>
      <c r="I1192" s="4" t="s">
        <v>50</v>
      </c>
      <c r="J1192" s="1" t="s">
        <v>90</v>
      </c>
      <c r="K1192" s="4" t="s">
        <v>75</v>
      </c>
      <c r="L1192" s="1" t="s">
        <v>278</v>
      </c>
      <c r="M1192" s="4">
        <v>0.37</v>
      </c>
      <c r="N1192" s="1" t="s">
        <v>34</v>
      </c>
      <c r="O1192" s="4" t="s">
        <v>35</v>
      </c>
      <c r="P1192" s="4" t="s">
        <v>125</v>
      </c>
      <c r="Q1192" s="4" t="s">
        <v>130</v>
      </c>
      <c r="R1192" s="4">
        <v>33916</v>
      </c>
      <c r="S1192" s="2">
        <v>42112</v>
      </c>
      <c r="T1192" s="2">
        <v>42119</v>
      </c>
      <c r="U1192" s="6">
        <v>-14.3241</v>
      </c>
      <c r="V1192" s="4">
        <v>5</v>
      </c>
      <c r="W1192" s="4">
        <v>41.22</v>
      </c>
      <c r="X1192" s="4">
        <v>26342</v>
      </c>
      <c r="Y1192" s="4">
        <f>DataSheet!$E1192-DataSheet!$D1192</f>
        <v>6.64</v>
      </c>
      <c r="Z1192" s="1" t="str">
        <f>_xlfn.IFS(Table_1[[#This Row],[Region]]="Central","Chris",Table_1[[#This Row],[Region]]="East","Erin",Table_1[[#This Row],[Region]]="South","Sam",Table_1[[#This Row],[Region]]="West","William")</f>
        <v>Sam</v>
      </c>
    </row>
    <row r="1193" spans="1:26" ht="14.4" x14ac:dyDescent="0.3">
      <c r="A1193" s="4">
        <v>1962</v>
      </c>
      <c r="B1193" s="3" t="s">
        <v>2204</v>
      </c>
      <c r="C1193" s="4" t="s">
        <v>49</v>
      </c>
      <c r="D1193" s="4">
        <v>0.02</v>
      </c>
      <c r="E1193" s="8">
        <v>48.04</v>
      </c>
      <c r="F1193" s="4">
        <v>5.79</v>
      </c>
      <c r="G1193" s="1" t="s">
        <v>40</v>
      </c>
      <c r="H1193" s="4" t="s">
        <v>73</v>
      </c>
      <c r="I1193" s="4" t="s">
        <v>50</v>
      </c>
      <c r="J1193" s="1" t="s">
        <v>90</v>
      </c>
      <c r="K1193" s="4" t="s">
        <v>75</v>
      </c>
      <c r="L1193" s="1" t="s">
        <v>2203</v>
      </c>
      <c r="M1193" s="4">
        <v>0.37</v>
      </c>
      <c r="N1193" s="1" t="s">
        <v>34</v>
      </c>
      <c r="O1193" s="4" t="s">
        <v>54</v>
      </c>
      <c r="P1193" s="4" t="s">
        <v>291</v>
      </c>
      <c r="Q1193" s="4" t="s">
        <v>2205</v>
      </c>
      <c r="R1193" s="4">
        <v>48601</v>
      </c>
      <c r="S1193" s="2">
        <v>42112</v>
      </c>
      <c r="T1193" s="2">
        <v>42117</v>
      </c>
      <c r="U1193" s="6">
        <v>604.01909999999998</v>
      </c>
      <c r="V1193" s="4">
        <v>18</v>
      </c>
      <c r="W1193" s="4">
        <v>875.39</v>
      </c>
      <c r="X1193" s="4">
        <v>88857</v>
      </c>
      <c r="Y1193" s="4">
        <f>DataSheet!$E1193-DataSheet!$D1193</f>
        <v>48.019999999999996</v>
      </c>
      <c r="Z1193" s="1" t="str">
        <f>_xlfn.IFS(Table_1[[#This Row],[Region]]="Central","Chris",Table_1[[#This Row],[Region]]="East","Erin",Table_1[[#This Row],[Region]]="South","Sam",Table_1[[#This Row],[Region]]="West","William")</f>
        <v>Chris</v>
      </c>
    </row>
    <row r="1194" spans="1:26" ht="14.4" x14ac:dyDescent="0.3">
      <c r="A1194" s="4">
        <v>1962</v>
      </c>
      <c r="B1194" s="3" t="s">
        <v>2204</v>
      </c>
      <c r="C1194" s="4" t="s">
        <v>49</v>
      </c>
      <c r="D1194" s="4">
        <v>0.04</v>
      </c>
      <c r="E1194" s="8">
        <v>6.68</v>
      </c>
      <c r="F1194" s="4">
        <v>4.91</v>
      </c>
      <c r="G1194" s="1" t="s">
        <v>40</v>
      </c>
      <c r="H1194" s="4" t="s">
        <v>73</v>
      </c>
      <c r="I1194" s="4" t="s">
        <v>50</v>
      </c>
      <c r="J1194" s="1" t="s">
        <v>90</v>
      </c>
      <c r="K1194" s="4" t="s">
        <v>75</v>
      </c>
      <c r="L1194" s="1" t="s">
        <v>278</v>
      </c>
      <c r="M1194" s="4">
        <v>0.37</v>
      </c>
      <c r="N1194" s="1" t="s">
        <v>34</v>
      </c>
      <c r="O1194" s="4" t="s">
        <v>54</v>
      </c>
      <c r="P1194" s="4" t="s">
        <v>291</v>
      </c>
      <c r="Q1194" s="4" t="s">
        <v>2205</v>
      </c>
      <c r="R1194" s="4">
        <v>48601</v>
      </c>
      <c r="S1194" s="2">
        <v>42112</v>
      </c>
      <c r="T1194" s="2">
        <v>42119</v>
      </c>
      <c r="U1194" s="6">
        <v>-11.631600000000001</v>
      </c>
      <c r="V1194" s="4">
        <v>1</v>
      </c>
      <c r="W1194" s="4">
        <v>8.24</v>
      </c>
      <c r="X1194" s="4">
        <v>88857</v>
      </c>
      <c r="Y1194" s="4">
        <f>DataSheet!$E1194-DataSheet!$D1194</f>
        <v>6.64</v>
      </c>
      <c r="Z1194" s="1" t="str">
        <f>_xlfn.IFS(Table_1[[#This Row],[Region]]="Central","Chris",Table_1[[#This Row],[Region]]="East","Erin",Table_1[[#This Row],[Region]]="South","Sam",Table_1[[#This Row],[Region]]="West","William")</f>
        <v>Chris</v>
      </c>
    </row>
    <row r="1195" spans="1:26" ht="14.4" x14ac:dyDescent="0.3">
      <c r="A1195" s="4">
        <v>1826</v>
      </c>
      <c r="B1195" s="3" t="s">
        <v>2206</v>
      </c>
      <c r="C1195" s="4" t="s">
        <v>118</v>
      </c>
      <c r="D1195" s="4">
        <v>0.1</v>
      </c>
      <c r="E1195" s="8">
        <v>52.99</v>
      </c>
      <c r="F1195" s="4">
        <v>19.989999999999998</v>
      </c>
      <c r="G1195" s="1" t="s">
        <v>89</v>
      </c>
      <c r="H1195" s="4" t="s">
        <v>96</v>
      </c>
      <c r="I1195" s="4" t="s">
        <v>50</v>
      </c>
      <c r="J1195" s="1" t="s">
        <v>80</v>
      </c>
      <c r="K1195" s="4" t="s">
        <v>75</v>
      </c>
      <c r="L1195" s="1" t="s">
        <v>2207</v>
      </c>
      <c r="M1195" s="4">
        <v>0.81</v>
      </c>
      <c r="N1195" s="1" t="s">
        <v>34</v>
      </c>
      <c r="O1195" s="4" t="s">
        <v>54</v>
      </c>
      <c r="P1195" s="4" t="s">
        <v>215</v>
      </c>
      <c r="Q1195" s="4" t="s">
        <v>2208</v>
      </c>
      <c r="R1195" s="4">
        <v>52722</v>
      </c>
      <c r="S1195" s="2">
        <v>42112</v>
      </c>
      <c r="T1195" s="2">
        <v>42113</v>
      </c>
      <c r="U1195" s="6">
        <v>-517.16999999999996</v>
      </c>
      <c r="V1195" s="4">
        <v>7</v>
      </c>
      <c r="W1195" s="4">
        <v>337.59</v>
      </c>
      <c r="X1195" s="4">
        <v>86958</v>
      </c>
      <c r="Y1195" s="4">
        <f>DataSheet!$E1195-DataSheet!$D1195</f>
        <v>52.89</v>
      </c>
      <c r="Z1195" s="1" t="str">
        <f>_xlfn.IFS(Table_1[[#This Row],[Region]]="Central","Chris",Table_1[[#This Row],[Region]]="East","Erin",Table_1[[#This Row],[Region]]="South","Sam",Table_1[[#This Row],[Region]]="West","William")</f>
        <v>Chris</v>
      </c>
    </row>
    <row r="1196" spans="1:26" ht="14.4" x14ac:dyDescent="0.3">
      <c r="A1196" s="4">
        <v>1827</v>
      </c>
      <c r="B1196" s="3" t="s">
        <v>1268</v>
      </c>
      <c r="C1196" s="4" t="s">
        <v>118</v>
      </c>
      <c r="D1196" s="4">
        <v>7.0000000000000007E-2</v>
      </c>
      <c r="E1196" s="8">
        <v>100.98</v>
      </c>
      <c r="F1196" s="4">
        <v>57.38</v>
      </c>
      <c r="G1196" s="1" t="s">
        <v>28</v>
      </c>
      <c r="H1196" s="4" t="s">
        <v>96</v>
      </c>
      <c r="I1196" s="4" t="s">
        <v>30</v>
      </c>
      <c r="J1196" s="1" t="s">
        <v>119</v>
      </c>
      <c r="K1196" s="4" t="s">
        <v>32</v>
      </c>
      <c r="L1196" s="1" t="s">
        <v>2209</v>
      </c>
      <c r="M1196" s="4">
        <v>0.78</v>
      </c>
      <c r="N1196" s="1" t="s">
        <v>34</v>
      </c>
      <c r="O1196" s="4" t="s">
        <v>54</v>
      </c>
      <c r="P1196" s="4" t="s">
        <v>215</v>
      </c>
      <c r="Q1196" s="4" t="s">
        <v>930</v>
      </c>
      <c r="R1196" s="4">
        <v>52601</v>
      </c>
      <c r="S1196" s="2">
        <v>42112</v>
      </c>
      <c r="T1196" s="2">
        <v>42115</v>
      </c>
      <c r="U1196" s="6">
        <v>-429.86</v>
      </c>
      <c r="V1196" s="4">
        <v>2</v>
      </c>
      <c r="W1196" s="4">
        <v>215.32</v>
      </c>
      <c r="X1196" s="4">
        <v>86958</v>
      </c>
      <c r="Y1196" s="4">
        <f>DataSheet!$E1196-DataSheet!$D1196</f>
        <v>100.91000000000001</v>
      </c>
      <c r="Z1196" s="1" t="str">
        <f>_xlfn.IFS(Table_1[[#This Row],[Region]]="Central","Chris",Table_1[[#This Row],[Region]]="East","Erin",Table_1[[#This Row],[Region]]="South","Sam",Table_1[[#This Row],[Region]]="West","William")</f>
        <v>Chris</v>
      </c>
    </row>
    <row r="1197" spans="1:26" ht="14.4" x14ac:dyDescent="0.3">
      <c r="A1197" s="4">
        <v>1827</v>
      </c>
      <c r="B1197" s="3" t="s">
        <v>1268</v>
      </c>
      <c r="C1197" s="4" t="s">
        <v>118</v>
      </c>
      <c r="D1197" s="4">
        <v>0.03</v>
      </c>
      <c r="E1197" s="8">
        <v>85.99</v>
      </c>
      <c r="F1197" s="4">
        <v>0.99</v>
      </c>
      <c r="G1197" s="1" t="s">
        <v>40</v>
      </c>
      <c r="H1197" s="4" t="s">
        <v>96</v>
      </c>
      <c r="I1197" s="4" t="s">
        <v>42</v>
      </c>
      <c r="J1197" s="1" t="s">
        <v>137</v>
      </c>
      <c r="K1197" s="4" t="s">
        <v>52</v>
      </c>
      <c r="L1197" s="1" t="s">
        <v>1178</v>
      </c>
      <c r="M1197" s="4">
        <v>0.55000000000000004</v>
      </c>
      <c r="N1197" s="1" t="s">
        <v>34</v>
      </c>
      <c r="O1197" s="4" t="s">
        <v>54</v>
      </c>
      <c r="P1197" s="4" t="s">
        <v>215</v>
      </c>
      <c r="Q1197" s="4" t="s">
        <v>930</v>
      </c>
      <c r="R1197" s="4">
        <v>52601</v>
      </c>
      <c r="S1197" s="2">
        <v>42112</v>
      </c>
      <c r="T1197" s="2">
        <v>42114</v>
      </c>
      <c r="U1197" s="6">
        <v>264.16649999999998</v>
      </c>
      <c r="V1197" s="4">
        <v>5</v>
      </c>
      <c r="W1197" s="4">
        <v>382.85</v>
      </c>
      <c r="X1197" s="4">
        <v>86958</v>
      </c>
      <c r="Y1197" s="4">
        <f>DataSheet!$E1197-DataSheet!$D1197</f>
        <v>85.96</v>
      </c>
      <c r="Z1197" s="1" t="str">
        <f>_xlfn.IFS(Table_1[[#This Row],[Region]]="Central","Chris",Table_1[[#This Row],[Region]]="East","Erin",Table_1[[#This Row],[Region]]="South","Sam",Table_1[[#This Row],[Region]]="West","William")</f>
        <v>Chris</v>
      </c>
    </row>
    <row r="1198" spans="1:26" ht="14.4" x14ac:dyDescent="0.3">
      <c r="A1198" s="4">
        <v>2097</v>
      </c>
      <c r="B1198" s="3" t="s">
        <v>2210</v>
      </c>
      <c r="C1198" s="4" t="s">
        <v>118</v>
      </c>
      <c r="D1198" s="4">
        <v>0.1</v>
      </c>
      <c r="E1198" s="8">
        <v>300.97000000000003</v>
      </c>
      <c r="F1198" s="4">
        <v>7.18</v>
      </c>
      <c r="G1198" s="1" t="s">
        <v>40</v>
      </c>
      <c r="H1198" s="4" t="s">
        <v>73</v>
      </c>
      <c r="I1198" s="4" t="s">
        <v>42</v>
      </c>
      <c r="J1198" s="1" t="s">
        <v>43</v>
      </c>
      <c r="K1198" s="4" t="s">
        <v>75</v>
      </c>
      <c r="L1198" s="1" t="s">
        <v>2211</v>
      </c>
      <c r="M1198" s="4">
        <v>0.48</v>
      </c>
      <c r="N1198" s="1" t="s">
        <v>34</v>
      </c>
      <c r="O1198" s="4" t="s">
        <v>35</v>
      </c>
      <c r="P1198" s="4" t="s">
        <v>273</v>
      </c>
      <c r="Q1198" s="4" t="s">
        <v>274</v>
      </c>
      <c r="R1198" s="4">
        <v>29915</v>
      </c>
      <c r="S1198" s="2">
        <v>42112</v>
      </c>
      <c r="T1198" s="2">
        <v>42113</v>
      </c>
      <c r="U1198" s="6">
        <v>138.018</v>
      </c>
      <c r="V1198" s="4">
        <v>4</v>
      </c>
      <c r="W1198" s="4">
        <v>1094.33</v>
      </c>
      <c r="X1198" s="4">
        <v>87889</v>
      </c>
      <c r="Y1198" s="4">
        <f>DataSheet!$E1198-DataSheet!$D1198</f>
        <v>300.87</v>
      </c>
      <c r="Z1198" s="1" t="str">
        <f>_xlfn.IFS(Table_1[[#This Row],[Region]]="Central","Chris",Table_1[[#This Row],[Region]]="East","Erin",Table_1[[#This Row],[Region]]="South","Sam",Table_1[[#This Row],[Region]]="West","William")</f>
        <v>Sam</v>
      </c>
    </row>
    <row r="1199" spans="1:26" ht="14.4" x14ac:dyDescent="0.3">
      <c r="A1199" s="4">
        <v>2098</v>
      </c>
      <c r="B1199" s="3" t="s">
        <v>2212</v>
      </c>
      <c r="C1199" s="4" t="s">
        <v>118</v>
      </c>
      <c r="D1199" s="4">
        <v>0.06</v>
      </c>
      <c r="E1199" s="8">
        <v>39.89</v>
      </c>
      <c r="F1199" s="4">
        <v>3.04</v>
      </c>
      <c r="G1199" s="1" t="s">
        <v>40</v>
      </c>
      <c r="H1199" s="4" t="s">
        <v>73</v>
      </c>
      <c r="I1199" s="4" t="s">
        <v>30</v>
      </c>
      <c r="J1199" s="1" t="s">
        <v>128</v>
      </c>
      <c r="K1199" s="4" t="s">
        <v>52</v>
      </c>
      <c r="L1199" s="1" t="s">
        <v>2213</v>
      </c>
      <c r="M1199" s="4">
        <v>0.53</v>
      </c>
      <c r="N1199" s="1" t="s">
        <v>34</v>
      </c>
      <c r="O1199" s="4" t="s">
        <v>35</v>
      </c>
      <c r="P1199" s="4" t="s">
        <v>273</v>
      </c>
      <c r="Q1199" s="4" t="s">
        <v>2214</v>
      </c>
      <c r="R1199" s="4">
        <v>29464</v>
      </c>
      <c r="S1199" s="2">
        <v>42112</v>
      </c>
      <c r="T1199" s="2">
        <v>42114</v>
      </c>
      <c r="U1199" s="6">
        <v>38.874000000000002</v>
      </c>
      <c r="V1199" s="4">
        <v>10</v>
      </c>
      <c r="W1199" s="4">
        <v>389.97</v>
      </c>
      <c r="X1199" s="4">
        <v>87889</v>
      </c>
      <c r="Y1199" s="4">
        <f>DataSheet!$E1199-DataSheet!$D1199</f>
        <v>39.83</v>
      </c>
      <c r="Z1199" s="1" t="str">
        <f>_xlfn.IFS(Table_1[[#This Row],[Region]]="Central","Chris",Table_1[[#This Row],[Region]]="East","Erin",Table_1[[#This Row],[Region]]="South","Sam",Table_1[[#This Row],[Region]]="West","William")</f>
        <v>Sam</v>
      </c>
    </row>
    <row r="1200" spans="1:26" ht="14.4" x14ac:dyDescent="0.3">
      <c r="A1200" s="4">
        <v>2655</v>
      </c>
      <c r="B1200" s="3" t="s">
        <v>2078</v>
      </c>
      <c r="C1200" s="4" t="s">
        <v>118</v>
      </c>
      <c r="D1200" s="4">
        <v>0.09</v>
      </c>
      <c r="E1200" s="8">
        <v>89.99</v>
      </c>
      <c r="F1200" s="4">
        <v>42</v>
      </c>
      <c r="G1200" s="1" t="s">
        <v>28</v>
      </c>
      <c r="H1200" s="4" t="s">
        <v>41</v>
      </c>
      <c r="I1200" s="4" t="s">
        <v>30</v>
      </c>
      <c r="J1200" s="1" t="s">
        <v>111</v>
      </c>
      <c r="K1200" s="4" t="s">
        <v>59</v>
      </c>
      <c r="L1200" s="1" t="s">
        <v>1213</v>
      </c>
      <c r="M1200" s="4">
        <v>0.66</v>
      </c>
      <c r="N1200" s="1" t="s">
        <v>34</v>
      </c>
      <c r="O1200" s="4" t="s">
        <v>35</v>
      </c>
      <c r="P1200" s="4" t="s">
        <v>77</v>
      </c>
      <c r="Q1200" s="4" t="s">
        <v>363</v>
      </c>
      <c r="R1200" s="4">
        <v>30318</v>
      </c>
      <c r="S1200" s="2">
        <v>42112</v>
      </c>
      <c r="T1200" s="2">
        <v>42112</v>
      </c>
      <c r="U1200" s="6">
        <v>223.416</v>
      </c>
      <c r="V1200" s="4">
        <v>6</v>
      </c>
      <c r="W1200" s="4">
        <v>511.25</v>
      </c>
      <c r="X1200" s="4">
        <v>86063</v>
      </c>
      <c r="Y1200" s="4">
        <f>DataSheet!$E1200-DataSheet!$D1200</f>
        <v>89.899999999999991</v>
      </c>
      <c r="Z1200" s="1" t="str">
        <f>_xlfn.IFS(Table_1[[#This Row],[Region]]="Central","Chris",Table_1[[#This Row],[Region]]="East","Erin",Table_1[[#This Row],[Region]]="South","Sam",Table_1[[#This Row],[Region]]="West","William")</f>
        <v>Sam</v>
      </c>
    </row>
    <row r="1201" spans="1:26" ht="14.4" x14ac:dyDescent="0.3">
      <c r="A1201" s="4">
        <v>3155</v>
      </c>
      <c r="B1201" s="3" t="s">
        <v>644</v>
      </c>
      <c r="C1201" s="4" t="s">
        <v>27</v>
      </c>
      <c r="D1201" s="4">
        <v>0.05</v>
      </c>
      <c r="E1201" s="8">
        <v>159.99</v>
      </c>
      <c r="F1201" s="4">
        <v>5.5</v>
      </c>
      <c r="G1201" s="1" t="s">
        <v>40</v>
      </c>
      <c r="H1201" s="4" t="s">
        <v>41</v>
      </c>
      <c r="I1201" s="4" t="s">
        <v>42</v>
      </c>
      <c r="J1201" s="1" t="s">
        <v>43</v>
      </c>
      <c r="K1201" s="4" t="s">
        <v>75</v>
      </c>
      <c r="L1201" s="1" t="s">
        <v>2215</v>
      </c>
      <c r="M1201" s="4">
        <v>0.49</v>
      </c>
      <c r="N1201" s="1" t="s">
        <v>34</v>
      </c>
      <c r="O1201" s="4" t="s">
        <v>35</v>
      </c>
      <c r="P1201" s="4" t="s">
        <v>125</v>
      </c>
      <c r="Q1201" s="4" t="s">
        <v>334</v>
      </c>
      <c r="R1201" s="4">
        <v>32771</v>
      </c>
      <c r="S1201" s="2">
        <v>42113</v>
      </c>
      <c r="T1201" s="2">
        <v>42115</v>
      </c>
      <c r="U1201" s="6">
        <v>12.263999999999999</v>
      </c>
      <c r="V1201" s="4">
        <v>23</v>
      </c>
      <c r="W1201" s="4">
        <v>3600.65</v>
      </c>
      <c r="X1201" s="4">
        <v>86902</v>
      </c>
      <c r="Y1201" s="4">
        <f>DataSheet!$E1201-DataSheet!$D1201</f>
        <v>159.94</v>
      </c>
      <c r="Z1201" s="1" t="str">
        <f>_xlfn.IFS(Table_1[[#This Row],[Region]]="Central","Chris",Table_1[[#This Row],[Region]]="East","Erin",Table_1[[#This Row],[Region]]="South","Sam",Table_1[[#This Row],[Region]]="West","William")</f>
        <v>Sam</v>
      </c>
    </row>
    <row r="1202" spans="1:26" ht="14.4" x14ac:dyDescent="0.3">
      <c r="A1202" s="4">
        <v>1836</v>
      </c>
      <c r="B1202" s="3" t="s">
        <v>2216</v>
      </c>
      <c r="C1202" s="4" t="s">
        <v>39</v>
      </c>
      <c r="D1202" s="4">
        <v>0.01</v>
      </c>
      <c r="E1202" s="8">
        <v>155.99</v>
      </c>
      <c r="F1202" s="4">
        <v>8.99</v>
      </c>
      <c r="G1202" s="1" t="s">
        <v>89</v>
      </c>
      <c r="H1202" s="4" t="s">
        <v>96</v>
      </c>
      <c r="I1202" s="4" t="s">
        <v>42</v>
      </c>
      <c r="J1202" s="1" t="s">
        <v>137</v>
      </c>
      <c r="K1202" s="4" t="s">
        <v>75</v>
      </c>
      <c r="L1202" s="1" t="s">
        <v>1299</v>
      </c>
      <c r="M1202" s="4">
        <v>0.57999999999999996</v>
      </c>
      <c r="N1202" s="1" t="s">
        <v>34</v>
      </c>
      <c r="O1202" s="4" t="s">
        <v>61</v>
      </c>
      <c r="P1202" s="4" t="s">
        <v>92</v>
      </c>
      <c r="Q1202" s="4" t="s">
        <v>943</v>
      </c>
      <c r="R1202" s="4">
        <v>94110</v>
      </c>
      <c r="S1202" s="2">
        <v>42113</v>
      </c>
      <c r="T1202" s="2">
        <v>42114</v>
      </c>
      <c r="U1202" s="6">
        <v>-219.07908</v>
      </c>
      <c r="V1202" s="4">
        <v>5</v>
      </c>
      <c r="W1202" s="4">
        <v>675.83</v>
      </c>
      <c r="X1202" s="4">
        <v>86600</v>
      </c>
      <c r="Y1202" s="4">
        <f>DataSheet!$E1202-DataSheet!$D1202</f>
        <v>155.98000000000002</v>
      </c>
      <c r="Z1202" s="1" t="str">
        <f>_xlfn.IFS(Table_1[[#This Row],[Region]]="Central","Chris",Table_1[[#This Row],[Region]]="East","Erin",Table_1[[#This Row],[Region]]="South","Sam",Table_1[[#This Row],[Region]]="West","William")</f>
        <v>William</v>
      </c>
    </row>
    <row r="1203" spans="1:26" ht="14.4" x14ac:dyDescent="0.3">
      <c r="A1203" s="4">
        <v>1837</v>
      </c>
      <c r="B1203" s="3" t="s">
        <v>2217</v>
      </c>
      <c r="C1203" s="4" t="s">
        <v>39</v>
      </c>
      <c r="D1203" s="4">
        <v>0.01</v>
      </c>
      <c r="E1203" s="8">
        <v>5.98</v>
      </c>
      <c r="F1203" s="4">
        <v>5.46</v>
      </c>
      <c r="G1203" s="1" t="s">
        <v>40</v>
      </c>
      <c r="H1203" s="4" t="s">
        <v>96</v>
      </c>
      <c r="I1203" s="4" t="s">
        <v>50</v>
      </c>
      <c r="J1203" s="1" t="s">
        <v>90</v>
      </c>
      <c r="K1203" s="4" t="s">
        <v>75</v>
      </c>
      <c r="L1203" s="1" t="s">
        <v>1158</v>
      </c>
      <c r="M1203" s="4">
        <v>0.36</v>
      </c>
      <c r="N1203" s="1" t="s">
        <v>34</v>
      </c>
      <c r="O1203" s="4" t="s">
        <v>61</v>
      </c>
      <c r="P1203" s="4" t="s">
        <v>92</v>
      </c>
      <c r="Q1203" s="4" t="s">
        <v>2218</v>
      </c>
      <c r="R1203" s="4">
        <v>91776</v>
      </c>
      <c r="S1203" s="2">
        <v>42113</v>
      </c>
      <c r="T1203" s="2">
        <v>42115</v>
      </c>
      <c r="U1203" s="6">
        <v>-18.878399999999999</v>
      </c>
      <c r="V1203" s="4">
        <v>4</v>
      </c>
      <c r="W1203" s="4">
        <v>28</v>
      </c>
      <c r="X1203" s="4">
        <v>86600</v>
      </c>
      <c r="Y1203" s="4">
        <f>DataSheet!$E1203-DataSheet!$D1203</f>
        <v>5.9700000000000006</v>
      </c>
      <c r="Z1203" s="1" t="str">
        <f>_xlfn.IFS(Table_1[[#This Row],[Region]]="Central","Chris",Table_1[[#This Row],[Region]]="East","Erin",Table_1[[#This Row],[Region]]="South","Sam",Table_1[[#This Row],[Region]]="West","William")</f>
        <v>William</v>
      </c>
    </row>
    <row r="1204" spans="1:26" ht="14.4" x14ac:dyDescent="0.3">
      <c r="A1204" s="4">
        <v>2212</v>
      </c>
      <c r="B1204" s="3" t="s">
        <v>2219</v>
      </c>
      <c r="C1204" s="4" t="s">
        <v>39</v>
      </c>
      <c r="D1204" s="4">
        <v>0.09</v>
      </c>
      <c r="E1204" s="8">
        <v>199.99</v>
      </c>
      <c r="F1204" s="4">
        <v>24.49</v>
      </c>
      <c r="G1204" s="1" t="s">
        <v>89</v>
      </c>
      <c r="H1204" s="4" t="s">
        <v>73</v>
      </c>
      <c r="I1204" s="4" t="s">
        <v>42</v>
      </c>
      <c r="J1204" s="1" t="s">
        <v>65</v>
      </c>
      <c r="K1204" s="4" t="s">
        <v>66</v>
      </c>
      <c r="L1204" s="1" t="s">
        <v>749</v>
      </c>
      <c r="M1204" s="4">
        <v>0.46</v>
      </c>
      <c r="N1204" s="1" t="s">
        <v>34</v>
      </c>
      <c r="O1204" s="4" t="s">
        <v>113</v>
      </c>
      <c r="P1204" s="4" t="s">
        <v>420</v>
      </c>
      <c r="Q1204" s="4" t="s">
        <v>2220</v>
      </c>
      <c r="R1204" s="4">
        <v>21228</v>
      </c>
      <c r="S1204" s="2">
        <v>42113</v>
      </c>
      <c r="T1204" s="2">
        <v>42115</v>
      </c>
      <c r="U1204" s="6">
        <v>631.33000000000004</v>
      </c>
      <c r="V1204" s="4">
        <v>5</v>
      </c>
      <c r="W1204" s="4">
        <v>990.25</v>
      </c>
      <c r="X1204" s="4">
        <v>88029</v>
      </c>
      <c r="Y1204" s="4">
        <f>DataSheet!$E1204-DataSheet!$D1204</f>
        <v>199.9</v>
      </c>
      <c r="Z1204" s="1" t="str">
        <f>_xlfn.IFS(Table_1[[#This Row],[Region]]="Central","Chris",Table_1[[#This Row],[Region]]="East","Erin",Table_1[[#This Row],[Region]]="South","Sam",Table_1[[#This Row],[Region]]="West","William")</f>
        <v>Erin</v>
      </c>
    </row>
    <row r="1205" spans="1:26" ht="14.4" x14ac:dyDescent="0.3">
      <c r="A1205" s="4">
        <v>152</v>
      </c>
      <c r="B1205" s="3" t="s">
        <v>507</v>
      </c>
      <c r="C1205" s="4" t="s">
        <v>49</v>
      </c>
      <c r="D1205" s="4">
        <v>0.01</v>
      </c>
      <c r="E1205" s="8">
        <v>79.52</v>
      </c>
      <c r="F1205" s="4">
        <v>48.2</v>
      </c>
      <c r="G1205" s="1" t="s">
        <v>40</v>
      </c>
      <c r="H1205" s="4" t="s">
        <v>73</v>
      </c>
      <c r="I1205" s="4" t="s">
        <v>30</v>
      </c>
      <c r="J1205" s="1" t="s">
        <v>128</v>
      </c>
      <c r="K1205" s="4" t="s">
        <v>146</v>
      </c>
      <c r="L1205" s="1" t="s">
        <v>2221</v>
      </c>
      <c r="M1205" s="4">
        <v>0.74</v>
      </c>
      <c r="N1205" s="1" t="s">
        <v>34</v>
      </c>
      <c r="O1205" s="4" t="s">
        <v>35</v>
      </c>
      <c r="P1205" s="4" t="s">
        <v>402</v>
      </c>
      <c r="Q1205" s="4" t="s">
        <v>509</v>
      </c>
      <c r="R1205" s="4">
        <v>37918</v>
      </c>
      <c r="S1205" s="2">
        <v>42113</v>
      </c>
      <c r="T1205" s="2">
        <v>42120</v>
      </c>
      <c r="U1205" s="6">
        <v>-40.683999999999997</v>
      </c>
      <c r="V1205" s="4">
        <v>8</v>
      </c>
      <c r="W1205" s="4">
        <v>667.84</v>
      </c>
      <c r="X1205" s="4">
        <v>89522</v>
      </c>
      <c r="Y1205" s="4">
        <f>DataSheet!$E1205-DataSheet!$D1205</f>
        <v>79.509999999999991</v>
      </c>
      <c r="Z1205" s="1" t="str">
        <f>_xlfn.IFS(Table_1[[#This Row],[Region]]="Central","Chris",Table_1[[#This Row],[Region]]="East","Erin",Table_1[[#This Row],[Region]]="South","Sam",Table_1[[#This Row],[Region]]="West","William")</f>
        <v>Sam</v>
      </c>
    </row>
    <row r="1206" spans="1:26" ht="14.4" x14ac:dyDescent="0.3">
      <c r="A1206" s="4">
        <v>1933</v>
      </c>
      <c r="B1206" s="3" t="s">
        <v>2222</v>
      </c>
      <c r="C1206" s="4" t="s">
        <v>49</v>
      </c>
      <c r="D1206" s="4">
        <v>0.06</v>
      </c>
      <c r="E1206" s="8">
        <v>3.58</v>
      </c>
      <c r="F1206" s="4">
        <v>1.63</v>
      </c>
      <c r="G1206" s="1" t="s">
        <v>40</v>
      </c>
      <c r="H1206" s="4" t="s">
        <v>96</v>
      </c>
      <c r="I1206" s="4" t="s">
        <v>50</v>
      </c>
      <c r="J1206" s="1" t="s">
        <v>178</v>
      </c>
      <c r="K1206" s="4" t="s">
        <v>52</v>
      </c>
      <c r="L1206" s="1" t="s">
        <v>2223</v>
      </c>
      <c r="M1206" s="4">
        <v>0.36</v>
      </c>
      <c r="N1206" s="1" t="s">
        <v>34</v>
      </c>
      <c r="O1206" s="4" t="s">
        <v>54</v>
      </c>
      <c r="P1206" s="4" t="s">
        <v>189</v>
      </c>
      <c r="Q1206" s="4" t="s">
        <v>2224</v>
      </c>
      <c r="R1206" s="4">
        <v>75043</v>
      </c>
      <c r="S1206" s="2">
        <v>42113</v>
      </c>
      <c r="T1206" s="2">
        <v>42117</v>
      </c>
      <c r="U1206" s="6">
        <v>14</v>
      </c>
      <c r="V1206" s="4">
        <v>10</v>
      </c>
      <c r="W1206" s="4">
        <v>34.76</v>
      </c>
      <c r="X1206" s="4">
        <v>86687</v>
      </c>
      <c r="Y1206" s="4">
        <f>DataSheet!$E1206-DataSheet!$D1206</f>
        <v>3.52</v>
      </c>
      <c r="Z1206" s="1" t="str">
        <f>_xlfn.IFS(Table_1[[#This Row],[Region]]="Central","Chris",Table_1[[#This Row],[Region]]="East","Erin",Table_1[[#This Row],[Region]]="South","Sam",Table_1[[#This Row],[Region]]="West","William")</f>
        <v>Chris</v>
      </c>
    </row>
    <row r="1207" spans="1:26" ht="14.4" x14ac:dyDescent="0.3">
      <c r="A1207" s="4">
        <v>1940</v>
      </c>
      <c r="B1207" s="3" t="s">
        <v>1797</v>
      </c>
      <c r="C1207" s="4" t="s">
        <v>49</v>
      </c>
      <c r="D1207" s="4">
        <v>0</v>
      </c>
      <c r="E1207" s="8">
        <v>78.650000000000006</v>
      </c>
      <c r="F1207" s="4">
        <v>13.99</v>
      </c>
      <c r="G1207" s="1" t="s">
        <v>40</v>
      </c>
      <c r="H1207" s="4" t="s">
        <v>96</v>
      </c>
      <c r="I1207" s="4" t="s">
        <v>50</v>
      </c>
      <c r="J1207" s="1" t="s">
        <v>97</v>
      </c>
      <c r="K1207" s="4" t="s">
        <v>146</v>
      </c>
      <c r="L1207" s="1" t="s">
        <v>1716</v>
      </c>
      <c r="M1207" s="4">
        <v>0.52</v>
      </c>
      <c r="N1207" s="1" t="s">
        <v>34</v>
      </c>
      <c r="O1207" s="4" t="s">
        <v>61</v>
      </c>
      <c r="P1207" s="4" t="s">
        <v>148</v>
      </c>
      <c r="Q1207" s="4" t="s">
        <v>149</v>
      </c>
      <c r="R1207" s="4">
        <v>84020</v>
      </c>
      <c r="S1207" s="2">
        <v>42113</v>
      </c>
      <c r="T1207" s="2">
        <v>42120</v>
      </c>
      <c r="U1207" s="6">
        <v>386.00670000000002</v>
      </c>
      <c r="V1207" s="4">
        <v>7</v>
      </c>
      <c r="W1207" s="4">
        <v>559.42999999999995</v>
      </c>
      <c r="X1207" s="4">
        <v>88871</v>
      </c>
      <c r="Y1207" s="4">
        <f>DataSheet!$E1207-DataSheet!$D1207</f>
        <v>78.650000000000006</v>
      </c>
      <c r="Z1207" s="1" t="str">
        <f>_xlfn.IFS(Table_1[[#This Row],[Region]]="Central","Chris",Table_1[[#This Row],[Region]]="East","Erin",Table_1[[#This Row],[Region]]="South","Sam",Table_1[[#This Row],[Region]]="West","William")</f>
        <v>William</v>
      </c>
    </row>
    <row r="1208" spans="1:26" ht="14.4" x14ac:dyDescent="0.3">
      <c r="A1208" s="4">
        <v>1940</v>
      </c>
      <c r="B1208" s="3" t="s">
        <v>1797</v>
      </c>
      <c r="C1208" s="4" t="s">
        <v>49</v>
      </c>
      <c r="D1208" s="4">
        <v>0.08</v>
      </c>
      <c r="E1208" s="8">
        <v>122.99</v>
      </c>
      <c r="F1208" s="4">
        <v>70.2</v>
      </c>
      <c r="G1208" s="1" t="s">
        <v>28</v>
      </c>
      <c r="H1208" s="4" t="s">
        <v>96</v>
      </c>
      <c r="I1208" s="4" t="s">
        <v>30</v>
      </c>
      <c r="J1208" s="1" t="s">
        <v>111</v>
      </c>
      <c r="K1208" s="4" t="s">
        <v>59</v>
      </c>
      <c r="L1208" s="1" t="s">
        <v>806</v>
      </c>
      <c r="M1208" s="4">
        <v>0.74</v>
      </c>
      <c r="N1208" s="1" t="s">
        <v>34</v>
      </c>
      <c r="O1208" s="4" t="s">
        <v>61</v>
      </c>
      <c r="P1208" s="4" t="s">
        <v>148</v>
      </c>
      <c r="Q1208" s="4" t="s">
        <v>149</v>
      </c>
      <c r="R1208" s="4">
        <v>84020</v>
      </c>
      <c r="S1208" s="2">
        <v>42113</v>
      </c>
      <c r="T1208" s="2">
        <v>42118</v>
      </c>
      <c r="U1208" s="6">
        <v>-1867.97</v>
      </c>
      <c r="V1208" s="4">
        <v>10</v>
      </c>
      <c r="W1208" s="4">
        <v>1216.52</v>
      </c>
      <c r="X1208" s="4">
        <v>88871</v>
      </c>
      <c r="Y1208" s="4">
        <f>DataSheet!$E1208-DataSheet!$D1208</f>
        <v>122.91</v>
      </c>
      <c r="Z1208" s="1" t="str">
        <f>_xlfn.IFS(Table_1[[#This Row],[Region]]="Central","Chris",Table_1[[#This Row],[Region]]="East","Erin",Table_1[[#This Row],[Region]]="South","Sam",Table_1[[#This Row],[Region]]="West","William")</f>
        <v>William</v>
      </c>
    </row>
    <row r="1209" spans="1:26" ht="14.4" x14ac:dyDescent="0.3">
      <c r="A1209" s="4">
        <v>2066</v>
      </c>
      <c r="B1209" s="3" t="s">
        <v>1874</v>
      </c>
      <c r="C1209" s="4" t="s">
        <v>49</v>
      </c>
      <c r="D1209" s="4">
        <v>0.1</v>
      </c>
      <c r="E1209" s="8">
        <v>4.24</v>
      </c>
      <c r="F1209" s="4">
        <v>5.41</v>
      </c>
      <c r="G1209" s="1" t="s">
        <v>40</v>
      </c>
      <c r="H1209" s="4" t="s">
        <v>96</v>
      </c>
      <c r="I1209" s="4" t="s">
        <v>50</v>
      </c>
      <c r="J1209" s="1" t="s">
        <v>74</v>
      </c>
      <c r="K1209" s="4" t="s">
        <v>75</v>
      </c>
      <c r="L1209" s="1" t="s">
        <v>1673</v>
      </c>
      <c r="M1209" s="4">
        <v>0.35</v>
      </c>
      <c r="N1209" s="1" t="s">
        <v>34</v>
      </c>
      <c r="O1209" s="4" t="s">
        <v>35</v>
      </c>
      <c r="P1209" s="4" t="s">
        <v>99</v>
      </c>
      <c r="Q1209" s="4" t="s">
        <v>1876</v>
      </c>
      <c r="R1209" s="4">
        <v>28079</v>
      </c>
      <c r="S1209" s="2">
        <v>42113</v>
      </c>
      <c r="T1209" s="2">
        <v>42117</v>
      </c>
      <c r="U1209" s="6">
        <v>-61.6</v>
      </c>
      <c r="V1209" s="4">
        <v>8</v>
      </c>
      <c r="W1209" s="4">
        <v>34.159999999999997</v>
      </c>
      <c r="X1209" s="4">
        <v>85835</v>
      </c>
      <c r="Y1209" s="4">
        <f>DataSheet!$E1209-DataSheet!$D1209</f>
        <v>4.1400000000000006</v>
      </c>
      <c r="Z1209" s="1" t="str">
        <f>_xlfn.IFS(Table_1[[#This Row],[Region]]="Central","Chris",Table_1[[#This Row],[Region]]="East","Erin",Table_1[[#This Row],[Region]]="South","Sam",Table_1[[#This Row],[Region]]="West","William")</f>
        <v>Sam</v>
      </c>
    </row>
    <row r="1210" spans="1:26" ht="14.4" x14ac:dyDescent="0.3">
      <c r="A1210" s="4">
        <v>2547</v>
      </c>
      <c r="B1210" s="3" t="s">
        <v>2225</v>
      </c>
      <c r="C1210" s="4" t="s">
        <v>49</v>
      </c>
      <c r="D1210" s="4">
        <v>7.0000000000000007E-2</v>
      </c>
      <c r="E1210" s="8">
        <v>6.48</v>
      </c>
      <c r="F1210" s="4">
        <v>9.5399999999999991</v>
      </c>
      <c r="G1210" s="1" t="s">
        <v>40</v>
      </c>
      <c r="H1210" s="4" t="s">
        <v>29</v>
      </c>
      <c r="I1210" s="4" t="s">
        <v>50</v>
      </c>
      <c r="J1210" s="1" t="s">
        <v>90</v>
      </c>
      <c r="K1210" s="4" t="s">
        <v>75</v>
      </c>
      <c r="L1210" s="1" t="s">
        <v>2226</v>
      </c>
      <c r="M1210" s="4">
        <v>0.37</v>
      </c>
      <c r="N1210" s="1" t="s">
        <v>34</v>
      </c>
      <c r="O1210" s="4" t="s">
        <v>35</v>
      </c>
      <c r="P1210" s="4" t="s">
        <v>244</v>
      </c>
      <c r="Q1210" s="4" t="s">
        <v>2227</v>
      </c>
      <c r="R1210" s="4">
        <v>23464</v>
      </c>
      <c r="S1210" s="2">
        <v>42113</v>
      </c>
      <c r="T1210" s="2">
        <v>42113</v>
      </c>
      <c r="U1210" s="6">
        <v>2.2320000000000002</v>
      </c>
      <c r="V1210" s="4">
        <v>1</v>
      </c>
      <c r="W1210" s="4">
        <v>10.86</v>
      </c>
      <c r="X1210" s="4">
        <v>87916</v>
      </c>
      <c r="Y1210" s="4">
        <f>DataSheet!$E1210-DataSheet!$D1210</f>
        <v>6.41</v>
      </c>
      <c r="Z1210" s="1" t="str">
        <f>_xlfn.IFS(Table_1[[#This Row],[Region]]="Central","Chris",Table_1[[#This Row],[Region]]="East","Erin",Table_1[[#This Row],[Region]]="South","Sam",Table_1[[#This Row],[Region]]="West","William")</f>
        <v>Sam</v>
      </c>
    </row>
    <row r="1211" spans="1:26" ht="14.4" x14ac:dyDescent="0.3">
      <c r="A1211" s="4">
        <v>3380</v>
      </c>
      <c r="B1211" s="3" t="s">
        <v>2228</v>
      </c>
      <c r="C1211" s="4" t="s">
        <v>27</v>
      </c>
      <c r="D1211" s="4">
        <v>0.03</v>
      </c>
      <c r="E1211" s="8">
        <v>315.98</v>
      </c>
      <c r="F1211" s="4">
        <v>19.989999999999998</v>
      </c>
      <c r="G1211" s="1" t="s">
        <v>40</v>
      </c>
      <c r="H1211" s="4" t="s">
        <v>73</v>
      </c>
      <c r="I1211" s="4" t="s">
        <v>50</v>
      </c>
      <c r="J1211" s="1" t="s">
        <v>74</v>
      </c>
      <c r="K1211" s="4" t="s">
        <v>75</v>
      </c>
      <c r="L1211" s="1" t="s">
        <v>2229</v>
      </c>
      <c r="M1211" s="4">
        <v>0.38</v>
      </c>
      <c r="N1211" s="1" t="s">
        <v>34</v>
      </c>
      <c r="O1211" s="4" t="s">
        <v>35</v>
      </c>
      <c r="P1211" s="4" t="s">
        <v>77</v>
      </c>
      <c r="Q1211" s="4" t="s">
        <v>2230</v>
      </c>
      <c r="R1211" s="4">
        <v>30240</v>
      </c>
      <c r="S1211" s="2">
        <v>42114</v>
      </c>
      <c r="T1211" s="2">
        <v>42116</v>
      </c>
      <c r="U1211" s="6">
        <v>-4.4800000000000004</v>
      </c>
      <c r="V1211" s="4">
        <v>18</v>
      </c>
      <c r="W1211" s="4">
        <v>5572.18</v>
      </c>
      <c r="X1211" s="4">
        <v>88838</v>
      </c>
      <c r="Y1211" s="4">
        <f>DataSheet!$E1211-DataSheet!$D1211</f>
        <v>315.95000000000005</v>
      </c>
      <c r="Z1211" s="1" t="str">
        <f>_xlfn.IFS(Table_1[[#This Row],[Region]]="Central","Chris",Table_1[[#This Row],[Region]]="East","Erin",Table_1[[#This Row],[Region]]="South","Sam",Table_1[[#This Row],[Region]]="West","William")</f>
        <v>Sam</v>
      </c>
    </row>
    <row r="1212" spans="1:26" ht="14.4" x14ac:dyDescent="0.3">
      <c r="A1212" s="4">
        <v>3380</v>
      </c>
      <c r="B1212" s="3" t="s">
        <v>2228</v>
      </c>
      <c r="C1212" s="4" t="s">
        <v>27</v>
      </c>
      <c r="D1212" s="4">
        <v>0.03</v>
      </c>
      <c r="E1212" s="8">
        <v>63.94</v>
      </c>
      <c r="F1212" s="4">
        <v>14.48</v>
      </c>
      <c r="G1212" s="1" t="s">
        <v>40</v>
      </c>
      <c r="H1212" s="4" t="s">
        <v>73</v>
      </c>
      <c r="I1212" s="4" t="s">
        <v>30</v>
      </c>
      <c r="J1212" s="1" t="s">
        <v>128</v>
      </c>
      <c r="K1212" s="4" t="s">
        <v>75</v>
      </c>
      <c r="L1212" s="1" t="s">
        <v>1996</v>
      </c>
      <c r="M1212" s="4">
        <v>0.46</v>
      </c>
      <c r="N1212" s="1" t="s">
        <v>34</v>
      </c>
      <c r="O1212" s="4" t="s">
        <v>35</v>
      </c>
      <c r="P1212" s="4" t="s">
        <v>77</v>
      </c>
      <c r="Q1212" s="4" t="s">
        <v>2230</v>
      </c>
      <c r="R1212" s="4">
        <v>30240</v>
      </c>
      <c r="S1212" s="2">
        <v>42114</v>
      </c>
      <c r="T1212" s="2">
        <v>42115</v>
      </c>
      <c r="U1212" s="6">
        <v>43.691699999999997</v>
      </c>
      <c r="V1212" s="4">
        <v>8</v>
      </c>
      <c r="W1212" s="4">
        <v>522.46</v>
      </c>
      <c r="X1212" s="4">
        <v>88838</v>
      </c>
      <c r="Y1212" s="4">
        <f>DataSheet!$E1212-DataSheet!$D1212</f>
        <v>63.91</v>
      </c>
      <c r="Z1212" s="1" t="str">
        <f>_xlfn.IFS(Table_1[[#This Row],[Region]]="Central","Chris",Table_1[[#This Row],[Region]]="East","Erin",Table_1[[#This Row],[Region]]="South","Sam",Table_1[[#This Row],[Region]]="West","William")</f>
        <v>Sam</v>
      </c>
    </row>
    <row r="1213" spans="1:26" ht="14.4" x14ac:dyDescent="0.3">
      <c r="A1213" s="4">
        <v>151</v>
      </c>
      <c r="B1213" s="3" t="s">
        <v>705</v>
      </c>
      <c r="C1213" s="4" t="s">
        <v>39</v>
      </c>
      <c r="D1213" s="4">
        <v>0.09</v>
      </c>
      <c r="E1213" s="8">
        <v>5.98</v>
      </c>
      <c r="F1213" s="4">
        <v>2.5</v>
      </c>
      <c r="G1213" s="1" t="s">
        <v>40</v>
      </c>
      <c r="H1213" s="4" t="s">
        <v>73</v>
      </c>
      <c r="I1213" s="4" t="s">
        <v>50</v>
      </c>
      <c r="J1213" s="1" t="s">
        <v>347</v>
      </c>
      <c r="K1213" s="4" t="s">
        <v>75</v>
      </c>
      <c r="L1213" s="1" t="s">
        <v>1272</v>
      </c>
      <c r="M1213" s="4">
        <v>0.36</v>
      </c>
      <c r="N1213" s="1" t="s">
        <v>34</v>
      </c>
      <c r="O1213" s="4" t="s">
        <v>35</v>
      </c>
      <c r="P1213" s="4" t="s">
        <v>402</v>
      </c>
      <c r="Q1213" s="4" t="s">
        <v>707</v>
      </c>
      <c r="R1213" s="4">
        <v>37664</v>
      </c>
      <c r="S1213" s="2">
        <v>42114</v>
      </c>
      <c r="T1213" s="2">
        <v>42116</v>
      </c>
      <c r="U1213" s="6">
        <v>13.896000000000001</v>
      </c>
      <c r="V1213" s="4">
        <v>5</v>
      </c>
      <c r="W1213" s="4">
        <v>28.11</v>
      </c>
      <c r="X1213" s="4">
        <v>89523</v>
      </c>
      <c r="Y1213" s="4">
        <f>DataSheet!$E1213-DataSheet!$D1213</f>
        <v>5.8900000000000006</v>
      </c>
      <c r="Z1213" s="1" t="str">
        <f>_xlfn.IFS(Table_1[[#This Row],[Region]]="Central","Chris",Table_1[[#This Row],[Region]]="East","Erin",Table_1[[#This Row],[Region]]="South","Sam",Table_1[[#This Row],[Region]]="West","William")</f>
        <v>Sam</v>
      </c>
    </row>
    <row r="1214" spans="1:26" ht="14.4" x14ac:dyDescent="0.3">
      <c r="A1214" s="4">
        <v>1259</v>
      </c>
      <c r="B1214" s="3" t="s">
        <v>2231</v>
      </c>
      <c r="C1214" s="4" t="s">
        <v>39</v>
      </c>
      <c r="D1214" s="4">
        <v>0.03</v>
      </c>
      <c r="E1214" s="8">
        <v>3.69</v>
      </c>
      <c r="F1214" s="4">
        <v>2.5</v>
      </c>
      <c r="G1214" s="1" t="s">
        <v>89</v>
      </c>
      <c r="H1214" s="4" t="s">
        <v>73</v>
      </c>
      <c r="I1214" s="4" t="s">
        <v>50</v>
      </c>
      <c r="J1214" s="1" t="s">
        <v>347</v>
      </c>
      <c r="K1214" s="4" t="s">
        <v>75</v>
      </c>
      <c r="L1214" s="1" t="s">
        <v>2232</v>
      </c>
      <c r="M1214" s="4">
        <v>0.39</v>
      </c>
      <c r="N1214" s="1" t="s">
        <v>34</v>
      </c>
      <c r="O1214" s="4" t="s">
        <v>35</v>
      </c>
      <c r="P1214" s="4" t="s">
        <v>390</v>
      </c>
      <c r="Q1214" s="4" t="s">
        <v>1588</v>
      </c>
      <c r="R1214" s="4">
        <v>40422</v>
      </c>
      <c r="S1214" s="2">
        <v>42114</v>
      </c>
      <c r="T1214" s="2">
        <v>42114</v>
      </c>
      <c r="U1214" s="6">
        <v>-2196.6840000000002</v>
      </c>
      <c r="V1214" s="4">
        <v>9</v>
      </c>
      <c r="W1214" s="4">
        <v>38.65</v>
      </c>
      <c r="X1214" s="4">
        <v>86534</v>
      </c>
      <c r="Y1214" s="4">
        <f>DataSheet!$E1214-DataSheet!$D1214</f>
        <v>3.66</v>
      </c>
      <c r="Z1214" s="1" t="str">
        <f>_xlfn.IFS(Table_1[[#This Row],[Region]]="Central","Chris",Table_1[[#This Row],[Region]]="East","Erin",Table_1[[#This Row],[Region]]="South","Sam",Table_1[[#This Row],[Region]]="West","William")</f>
        <v>Sam</v>
      </c>
    </row>
    <row r="1215" spans="1:26" ht="14.4" x14ac:dyDescent="0.3">
      <c r="A1215" s="4">
        <v>2117</v>
      </c>
      <c r="B1215" s="3" t="s">
        <v>2233</v>
      </c>
      <c r="C1215" s="4" t="s">
        <v>39</v>
      </c>
      <c r="D1215" s="4">
        <v>0.03</v>
      </c>
      <c r="E1215" s="8">
        <v>320.98</v>
      </c>
      <c r="F1215" s="4">
        <v>24.49</v>
      </c>
      <c r="G1215" s="1" t="s">
        <v>40</v>
      </c>
      <c r="H1215" s="4" t="s">
        <v>73</v>
      </c>
      <c r="I1215" s="4" t="s">
        <v>30</v>
      </c>
      <c r="J1215" s="1" t="s">
        <v>111</v>
      </c>
      <c r="K1215" s="4" t="s">
        <v>66</v>
      </c>
      <c r="L1215" s="1" t="s">
        <v>2234</v>
      </c>
      <c r="M1215" s="4">
        <v>0.55000000000000004</v>
      </c>
      <c r="N1215" s="1" t="s">
        <v>34</v>
      </c>
      <c r="O1215" s="4" t="s">
        <v>54</v>
      </c>
      <c r="P1215" s="4" t="s">
        <v>189</v>
      </c>
      <c r="Q1215" s="4" t="s">
        <v>1029</v>
      </c>
      <c r="R1215" s="4">
        <v>75401</v>
      </c>
      <c r="S1215" s="2">
        <v>42114</v>
      </c>
      <c r="T1215" s="2">
        <v>42116</v>
      </c>
      <c r="U1215" s="6">
        <v>4554.4346999999998</v>
      </c>
      <c r="V1215" s="4">
        <v>20</v>
      </c>
      <c r="W1215" s="4">
        <v>6600.63</v>
      </c>
      <c r="X1215" s="4">
        <v>90891</v>
      </c>
      <c r="Y1215" s="4">
        <f>DataSheet!$E1215-DataSheet!$D1215</f>
        <v>320.95000000000005</v>
      </c>
      <c r="Z1215" s="1" t="str">
        <f>_xlfn.IFS(Table_1[[#This Row],[Region]]="Central","Chris",Table_1[[#This Row],[Region]]="East","Erin",Table_1[[#This Row],[Region]]="South","Sam",Table_1[[#This Row],[Region]]="West","William")</f>
        <v>Chris</v>
      </c>
    </row>
    <row r="1216" spans="1:26" ht="14.4" x14ac:dyDescent="0.3">
      <c r="A1216" s="4">
        <v>2117</v>
      </c>
      <c r="B1216" s="3" t="s">
        <v>2233</v>
      </c>
      <c r="C1216" s="4" t="s">
        <v>39</v>
      </c>
      <c r="D1216" s="4">
        <v>0.06</v>
      </c>
      <c r="E1216" s="8">
        <v>125.99</v>
      </c>
      <c r="F1216" s="4">
        <v>8.8000000000000007</v>
      </c>
      <c r="G1216" s="1" t="s">
        <v>40</v>
      </c>
      <c r="H1216" s="4" t="s">
        <v>73</v>
      </c>
      <c r="I1216" s="4" t="s">
        <v>42</v>
      </c>
      <c r="J1216" s="1" t="s">
        <v>137</v>
      </c>
      <c r="K1216" s="4" t="s">
        <v>75</v>
      </c>
      <c r="L1216" s="1" t="s">
        <v>2235</v>
      </c>
      <c r="M1216" s="4">
        <v>0.59</v>
      </c>
      <c r="N1216" s="1" t="s">
        <v>34</v>
      </c>
      <c r="O1216" s="4" t="s">
        <v>54</v>
      </c>
      <c r="P1216" s="4" t="s">
        <v>189</v>
      </c>
      <c r="Q1216" s="4" t="s">
        <v>1029</v>
      </c>
      <c r="R1216" s="4">
        <v>75401</v>
      </c>
      <c r="S1216" s="2">
        <v>42114</v>
      </c>
      <c r="T1216" s="2">
        <v>42115</v>
      </c>
      <c r="U1216" s="6">
        <v>618.19308000000001</v>
      </c>
      <c r="V1216" s="4">
        <v>18</v>
      </c>
      <c r="W1216" s="4">
        <v>1811.99</v>
      </c>
      <c r="X1216" s="4">
        <v>90891</v>
      </c>
      <c r="Y1216" s="4">
        <f>DataSheet!$E1216-DataSheet!$D1216</f>
        <v>125.92999999999999</v>
      </c>
      <c r="Z1216" s="1" t="str">
        <f>_xlfn.IFS(Table_1[[#This Row],[Region]]="Central","Chris",Table_1[[#This Row],[Region]]="East","Erin",Table_1[[#This Row],[Region]]="South","Sam",Table_1[[#This Row],[Region]]="West","William")</f>
        <v>Chris</v>
      </c>
    </row>
    <row r="1217" spans="1:26" ht="14.4" x14ac:dyDescent="0.3">
      <c r="A1217" s="4">
        <v>3084</v>
      </c>
      <c r="B1217" s="3" t="s">
        <v>2236</v>
      </c>
      <c r="C1217" s="4" t="s">
        <v>39</v>
      </c>
      <c r="D1217" s="4">
        <v>0</v>
      </c>
      <c r="E1217" s="8">
        <v>65.989999999999995</v>
      </c>
      <c r="F1217" s="4">
        <v>5.99</v>
      </c>
      <c r="G1217" s="1" t="s">
        <v>89</v>
      </c>
      <c r="H1217" s="4" t="s">
        <v>29</v>
      </c>
      <c r="I1217" s="4" t="s">
        <v>42</v>
      </c>
      <c r="J1217" s="1" t="s">
        <v>137</v>
      </c>
      <c r="K1217" s="4" t="s">
        <v>75</v>
      </c>
      <c r="L1217" s="1" t="s">
        <v>300</v>
      </c>
      <c r="M1217" s="4">
        <v>0.57999999999999996</v>
      </c>
      <c r="N1217" s="1" t="s">
        <v>34</v>
      </c>
      <c r="O1217" s="4" t="s">
        <v>61</v>
      </c>
      <c r="P1217" s="4" t="s">
        <v>68</v>
      </c>
      <c r="Q1217" s="4" t="s">
        <v>489</v>
      </c>
      <c r="R1217" s="4">
        <v>98503</v>
      </c>
      <c r="S1217" s="2">
        <v>42114</v>
      </c>
      <c r="T1217" s="2">
        <v>42116</v>
      </c>
      <c r="U1217" s="6">
        <v>313.81200000000001</v>
      </c>
      <c r="V1217" s="4">
        <v>14</v>
      </c>
      <c r="W1217" s="4">
        <v>798.89</v>
      </c>
      <c r="X1217" s="4">
        <v>89879</v>
      </c>
      <c r="Y1217" s="4">
        <f>DataSheet!$E1217-DataSheet!$D1217</f>
        <v>65.989999999999995</v>
      </c>
      <c r="Z1217" s="1" t="str">
        <f>_xlfn.IFS(Table_1[[#This Row],[Region]]="Central","Chris",Table_1[[#This Row],[Region]]="East","Erin",Table_1[[#This Row],[Region]]="South","Sam",Table_1[[#This Row],[Region]]="West","William")</f>
        <v>William</v>
      </c>
    </row>
    <row r="1218" spans="1:26" ht="14.4" x14ac:dyDescent="0.3">
      <c r="A1218" s="4">
        <v>56</v>
      </c>
      <c r="B1218" s="3" t="s">
        <v>2237</v>
      </c>
      <c r="C1218" s="4" t="s">
        <v>118</v>
      </c>
      <c r="D1218" s="4">
        <v>0.06</v>
      </c>
      <c r="E1218" s="8">
        <v>3.8</v>
      </c>
      <c r="F1218" s="4">
        <v>1.49</v>
      </c>
      <c r="G1218" s="1" t="s">
        <v>40</v>
      </c>
      <c r="H1218" s="4" t="s">
        <v>41</v>
      </c>
      <c r="I1218" s="4" t="s">
        <v>50</v>
      </c>
      <c r="J1218" s="1" t="s">
        <v>74</v>
      </c>
      <c r="K1218" s="4" t="s">
        <v>75</v>
      </c>
      <c r="L1218" s="1" t="s">
        <v>1194</v>
      </c>
      <c r="M1218" s="4">
        <v>0.38</v>
      </c>
      <c r="N1218" s="1" t="s">
        <v>34</v>
      </c>
      <c r="O1218" s="4" t="s">
        <v>113</v>
      </c>
      <c r="P1218" s="4" t="s">
        <v>114</v>
      </c>
      <c r="Q1218" s="4" t="s">
        <v>2238</v>
      </c>
      <c r="R1218" s="4">
        <v>14150</v>
      </c>
      <c r="S1218" s="2">
        <v>42114</v>
      </c>
      <c r="T1218" s="2">
        <v>42115</v>
      </c>
      <c r="U1218" s="6">
        <v>19.6282</v>
      </c>
      <c r="V1218" s="4">
        <v>20</v>
      </c>
      <c r="W1218" s="4">
        <v>73.55</v>
      </c>
      <c r="X1218" s="4">
        <v>88075</v>
      </c>
      <c r="Y1218" s="4">
        <f>DataSheet!$E1218-DataSheet!$D1218</f>
        <v>3.7399999999999998</v>
      </c>
      <c r="Z1218" s="1" t="str">
        <f>_xlfn.IFS(Table_1[[#This Row],[Region]]="Central","Chris",Table_1[[#This Row],[Region]]="East","Erin",Table_1[[#This Row],[Region]]="South","Sam",Table_1[[#This Row],[Region]]="West","William")</f>
        <v>Erin</v>
      </c>
    </row>
    <row r="1219" spans="1:26" ht="14.4" x14ac:dyDescent="0.3">
      <c r="A1219" s="4">
        <v>56</v>
      </c>
      <c r="B1219" s="3" t="s">
        <v>2237</v>
      </c>
      <c r="C1219" s="4" t="s">
        <v>118</v>
      </c>
      <c r="D1219" s="4">
        <v>0.06</v>
      </c>
      <c r="E1219" s="8">
        <v>1.76</v>
      </c>
      <c r="F1219" s="4">
        <v>0.7</v>
      </c>
      <c r="G1219" s="1" t="s">
        <v>40</v>
      </c>
      <c r="H1219" s="4" t="s">
        <v>41</v>
      </c>
      <c r="I1219" s="4" t="s">
        <v>50</v>
      </c>
      <c r="J1219" s="1" t="s">
        <v>51</v>
      </c>
      <c r="K1219" s="4" t="s">
        <v>52</v>
      </c>
      <c r="L1219" s="1" t="s">
        <v>1665</v>
      </c>
      <c r="M1219" s="4">
        <v>0.56000000000000005</v>
      </c>
      <c r="N1219" s="1" t="s">
        <v>34</v>
      </c>
      <c r="O1219" s="4" t="s">
        <v>113</v>
      </c>
      <c r="P1219" s="4" t="s">
        <v>114</v>
      </c>
      <c r="Q1219" s="4" t="s">
        <v>2238</v>
      </c>
      <c r="R1219" s="4">
        <v>14150</v>
      </c>
      <c r="S1219" s="2">
        <v>42114</v>
      </c>
      <c r="T1219" s="2">
        <v>42115</v>
      </c>
      <c r="U1219" s="6">
        <v>-1.6524000000000001</v>
      </c>
      <c r="V1219" s="4">
        <v>17</v>
      </c>
      <c r="W1219" s="4">
        <v>29.57</v>
      </c>
      <c r="X1219" s="4">
        <v>88075</v>
      </c>
      <c r="Y1219" s="4">
        <f>DataSheet!$E1219-DataSheet!$D1219</f>
        <v>1.7</v>
      </c>
      <c r="Z1219" s="1" t="str">
        <f>_xlfn.IFS(Table_1[[#This Row],[Region]]="Central","Chris",Table_1[[#This Row],[Region]]="East","Erin",Table_1[[#This Row],[Region]]="South","Sam",Table_1[[#This Row],[Region]]="West","William")</f>
        <v>Erin</v>
      </c>
    </row>
    <row r="1220" spans="1:26" ht="14.4" x14ac:dyDescent="0.3">
      <c r="A1220" s="4">
        <v>240</v>
      </c>
      <c r="B1220" s="3" t="s">
        <v>2239</v>
      </c>
      <c r="C1220" s="4" t="s">
        <v>118</v>
      </c>
      <c r="D1220" s="4">
        <v>0.1</v>
      </c>
      <c r="E1220" s="8">
        <v>19.98</v>
      </c>
      <c r="F1220" s="4">
        <v>5.77</v>
      </c>
      <c r="G1220" s="1" t="s">
        <v>89</v>
      </c>
      <c r="H1220" s="4" t="s">
        <v>29</v>
      </c>
      <c r="I1220" s="4" t="s">
        <v>50</v>
      </c>
      <c r="J1220" s="1" t="s">
        <v>90</v>
      </c>
      <c r="K1220" s="4" t="s">
        <v>75</v>
      </c>
      <c r="L1220" s="1" t="s">
        <v>2240</v>
      </c>
      <c r="M1220" s="4">
        <v>0.38</v>
      </c>
      <c r="N1220" s="1" t="s">
        <v>34</v>
      </c>
      <c r="O1220" s="4" t="s">
        <v>61</v>
      </c>
      <c r="P1220" s="4" t="s">
        <v>62</v>
      </c>
      <c r="Q1220" s="4" t="s">
        <v>2241</v>
      </c>
      <c r="R1220" s="4">
        <v>80817</v>
      </c>
      <c r="S1220" s="2">
        <v>42114</v>
      </c>
      <c r="T1220" s="2">
        <v>42114</v>
      </c>
      <c r="U1220" s="6">
        <v>35.090000000000003</v>
      </c>
      <c r="V1220" s="4">
        <v>3</v>
      </c>
      <c r="W1220" s="4">
        <v>57.41</v>
      </c>
      <c r="X1220" s="4">
        <v>90479</v>
      </c>
      <c r="Y1220" s="4">
        <f>DataSheet!$E1220-DataSheet!$D1220</f>
        <v>19.88</v>
      </c>
      <c r="Z1220" s="1" t="str">
        <f>_xlfn.IFS(Table_1[[#This Row],[Region]]="Central","Chris",Table_1[[#This Row],[Region]]="East","Erin",Table_1[[#This Row],[Region]]="South","Sam",Table_1[[#This Row],[Region]]="West","William")</f>
        <v>William</v>
      </c>
    </row>
    <row r="1221" spans="1:26" ht="14.4" x14ac:dyDescent="0.3">
      <c r="A1221" s="4">
        <v>241</v>
      </c>
      <c r="B1221" s="3" t="s">
        <v>2242</v>
      </c>
      <c r="C1221" s="4" t="s">
        <v>118</v>
      </c>
      <c r="D1221" s="4">
        <v>0.06</v>
      </c>
      <c r="E1221" s="8">
        <v>259.70999999999998</v>
      </c>
      <c r="F1221" s="4">
        <v>66.67</v>
      </c>
      <c r="G1221" s="1" t="s">
        <v>28</v>
      </c>
      <c r="H1221" s="4" t="s">
        <v>29</v>
      </c>
      <c r="I1221" s="4" t="s">
        <v>30</v>
      </c>
      <c r="J1221" s="1" t="s">
        <v>31</v>
      </c>
      <c r="K1221" s="4" t="s">
        <v>32</v>
      </c>
      <c r="L1221" s="1" t="s">
        <v>1028</v>
      </c>
      <c r="M1221" s="4">
        <v>0.61</v>
      </c>
      <c r="N1221" s="1" t="s">
        <v>34</v>
      </c>
      <c r="O1221" s="4" t="s">
        <v>61</v>
      </c>
      <c r="P1221" s="4" t="s">
        <v>62</v>
      </c>
      <c r="Q1221" s="4" t="s">
        <v>2243</v>
      </c>
      <c r="R1221" s="4">
        <v>81503</v>
      </c>
      <c r="S1221" s="2">
        <v>42114</v>
      </c>
      <c r="T1221" s="2">
        <v>42115</v>
      </c>
      <c r="U1221" s="6">
        <v>785.63</v>
      </c>
      <c r="V1221" s="4">
        <v>11</v>
      </c>
      <c r="W1221" s="4">
        <v>2809.87</v>
      </c>
      <c r="X1221" s="4">
        <v>90479</v>
      </c>
      <c r="Y1221" s="4">
        <f>DataSheet!$E1221-DataSheet!$D1221</f>
        <v>259.64999999999998</v>
      </c>
      <c r="Z1221" s="1" t="str">
        <f>_xlfn.IFS(Table_1[[#This Row],[Region]]="Central","Chris",Table_1[[#This Row],[Region]]="East","Erin",Table_1[[#This Row],[Region]]="South","Sam",Table_1[[#This Row],[Region]]="West","William")</f>
        <v>William</v>
      </c>
    </row>
    <row r="1222" spans="1:26" ht="14.4" x14ac:dyDescent="0.3">
      <c r="A1222" s="4">
        <v>970</v>
      </c>
      <c r="B1222" s="3" t="s">
        <v>2244</v>
      </c>
      <c r="C1222" s="4" t="s">
        <v>118</v>
      </c>
      <c r="D1222" s="4">
        <v>0</v>
      </c>
      <c r="E1222" s="8">
        <v>170.98</v>
      </c>
      <c r="F1222" s="4">
        <v>35.89</v>
      </c>
      <c r="G1222" s="1" t="s">
        <v>28</v>
      </c>
      <c r="H1222" s="4" t="s">
        <v>41</v>
      </c>
      <c r="I1222" s="4" t="s">
        <v>30</v>
      </c>
      <c r="J1222" s="1" t="s">
        <v>119</v>
      </c>
      <c r="K1222" s="4" t="s">
        <v>32</v>
      </c>
      <c r="L1222" s="1" t="s">
        <v>1471</v>
      </c>
      <c r="M1222" s="4">
        <v>0.66</v>
      </c>
      <c r="N1222" s="1" t="s">
        <v>34</v>
      </c>
      <c r="O1222" s="4" t="s">
        <v>35</v>
      </c>
      <c r="P1222" s="4" t="s">
        <v>244</v>
      </c>
      <c r="Q1222" s="4" t="s">
        <v>2245</v>
      </c>
      <c r="R1222" s="4">
        <v>24281</v>
      </c>
      <c r="S1222" s="2">
        <v>42114</v>
      </c>
      <c r="T1222" s="2">
        <v>42115</v>
      </c>
      <c r="U1222" s="6">
        <v>-102.66200000000001</v>
      </c>
      <c r="V1222" s="4">
        <v>8</v>
      </c>
      <c r="W1222" s="4">
        <v>1452.18</v>
      </c>
      <c r="X1222" s="4">
        <v>86173</v>
      </c>
      <c r="Y1222" s="4">
        <f>DataSheet!$E1222-DataSheet!$D1222</f>
        <v>170.98</v>
      </c>
      <c r="Z1222" s="1" t="str">
        <f>_xlfn.IFS(Table_1[[#This Row],[Region]]="Central","Chris",Table_1[[#This Row],[Region]]="East","Erin",Table_1[[#This Row],[Region]]="South","Sam",Table_1[[#This Row],[Region]]="West","William")</f>
        <v>Sam</v>
      </c>
    </row>
    <row r="1223" spans="1:26" ht="14.4" x14ac:dyDescent="0.3">
      <c r="A1223" s="4">
        <v>3283</v>
      </c>
      <c r="B1223" s="3" t="s">
        <v>2246</v>
      </c>
      <c r="C1223" s="4" t="s">
        <v>27</v>
      </c>
      <c r="D1223" s="4">
        <v>0.05</v>
      </c>
      <c r="E1223" s="8">
        <v>363.25</v>
      </c>
      <c r="F1223" s="4">
        <v>19.989999999999998</v>
      </c>
      <c r="G1223" s="1" t="s">
        <v>89</v>
      </c>
      <c r="H1223" s="4" t="s">
        <v>96</v>
      </c>
      <c r="I1223" s="4" t="s">
        <v>50</v>
      </c>
      <c r="J1223" s="1" t="s">
        <v>97</v>
      </c>
      <c r="K1223" s="4" t="s">
        <v>75</v>
      </c>
      <c r="L1223" s="1" t="s">
        <v>201</v>
      </c>
      <c r="M1223" s="4">
        <v>0.56999999999999995</v>
      </c>
      <c r="N1223" s="1" t="s">
        <v>34</v>
      </c>
      <c r="O1223" s="4" t="s">
        <v>35</v>
      </c>
      <c r="P1223" s="4" t="s">
        <v>125</v>
      </c>
      <c r="Q1223" s="4" t="s">
        <v>2247</v>
      </c>
      <c r="R1223" s="4">
        <v>33156</v>
      </c>
      <c r="S1223" s="2">
        <v>42115</v>
      </c>
      <c r="T1223" s="2">
        <v>42115</v>
      </c>
      <c r="U1223" s="6">
        <v>-269.75549999999998</v>
      </c>
      <c r="V1223" s="4">
        <v>5</v>
      </c>
      <c r="W1223" s="4">
        <v>1867.04</v>
      </c>
      <c r="X1223" s="4">
        <v>90752</v>
      </c>
      <c r="Y1223" s="4">
        <f>DataSheet!$E1223-DataSheet!$D1223</f>
        <v>363.2</v>
      </c>
      <c r="Z1223" s="1" t="str">
        <f>_xlfn.IFS(Table_1[[#This Row],[Region]]="Central","Chris",Table_1[[#This Row],[Region]]="East","Erin",Table_1[[#This Row],[Region]]="South","Sam",Table_1[[#This Row],[Region]]="West","William")</f>
        <v>Sam</v>
      </c>
    </row>
    <row r="1224" spans="1:26" ht="14.4" x14ac:dyDescent="0.3">
      <c r="A1224" s="4">
        <v>2038</v>
      </c>
      <c r="B1224" s="3" t="s">
        <v>2248</v>
      </c>
      <c r="C1224" s="4" t="s">
        <v>39</v>
      </c>
      <c r="D1224" s="4">
        <v>0.06</v>
      </c>
      <c r="E1224" s="8">
        <v>40.99</v>
      </c>
      <c r="F1224" s="4">
        <v>17.48</v>
      </c>
      <c r="G1224" s="1" t="s">
        <v>40</v>
      </c>
      <c r="H1224" s="4" t="s">
        <v>29</v>
      </c>
      <c r="I1224" s="4" t="s">
        <v>50</v>
      </c>
      <c r="J1224" s="1" t="s">
        <v>90</v>
      </c>
      <c r="K1224" s="4" t="s">
        <v>75</v>
      </c>
      <c r="L1224" s="1" t="s">
        <v>1400</v>
      </c>
      <c r="M1224" s="4">
        <v>0.36</v>
      </c>
      <c r="N1224" s="1" t="s">
        <v>34</v>
      </c>
      <c r="O1224" s="4" t="s">
        <v>113</v>
      </c>
      <c r="P1224" s="4" t="s">
        <v>114</v>
      </c>
      <c r="Q1224" s="4" t="s">
        <v>69</v>
      </c>
      <c r="R1224" s="4">
        <v>10550</v>
      </c>
      <c r="S1224" s="2">
        <v>42115</v>
      </c>
      <c r="T1224" s="2">
        <v>42115</v>
      </c>
      <c r="U1224" s="6">
        <v>109.16</v>
      </c>
      <c r="V1224" s="4">
        <v>7</v>
      </c>
      <c r="W1224" s="4">
        <v>277.12</v>
      </c>
      <c r="X1224" s="4">
        <v>89334</v>
      </c>
      <c r="Y1224" s="4">
        <f>DataSheet!$E1224-DataSheet!$D1224</f>
        <v>40.93</v>
      </c>
      <c r="Z1224" s="1" t="str">
        <f>_xlfn.IFS(Table_1[[#This Row],[Region]]="Central","Chris",Table_1[[#This Row],[Region]]="East","Erin",Table_1[[#This Row],[Region]]="South","Sam",Table_1[[#This Row],[Region]]="West","William")</f>
        <v>Erin</v>
      </c>
    </row>
    <row r="1225" spans="1:26" ht="14.4" x14ac:dyDescent="0.3">
      <c r="A1225" s="4">
        <v>2260</v>
      </c>
      <c r="B1225" s="3" t="s">
        <v>1198</v>
      </c>
      <c r="C1225" s="4" t="s">
        <v>39</v>
      </c>
      <c r="D1225" s="4">
        <v>0.08</v>
      </c>
      <c r="E1225" s="8">
        <v>4.9800000000000004</v>
      </c>
      <c r="F1225" s="4">
        <v>0.49</v>
      </c>
      <c r="G1225" s="1" t="s">
        <v>40</v>
      </c>
      <c r="H1225" s="4" t="s">
        <v>96</v>
      </c>
      <c r="I1225" s="4" t="s">
        <v>50</v>
      </c>
      <c r="J1225" s="1" t="s">
        <v>154</v>
      </c>
      <c r="K1225" s="4" t="s">
        <v>75</v>
      </c>
      <c r="L1225" s="1" t="s">
        <v>1105</v>
      </c>
      <c r="M1225" s="4">
        <v>0.39</v>
      </c>
      <c r="N1225" s="1" t="s">
        <v>34</v>
      </c>
      <c r="O1225" s="4" t="s">
        <v>35</v>
      </c>
      <c r="P1225" s="4" t="s">
        <v>77</v>
      </c>
      <c r="Q1225" s="4" t="s">
        <v>1199</v>
      </c>
      <c r="R1225" s="4">
        <v>30161</v>
      </c>
      <c r="S1225" s="2">
        <v>42115</v>
      </c>
      <c r="T1225" s="2">
        <v>42116</v>
      </c>
      <c r="U1225" s="6">
        <v>4949.9160000000002</v>
      </c>
      <c r="V1225" s="4">
        <v>1</v>
      </c>
      <c r="W1225" s="4">
        <v>4.95</v>
      </c>
      <c r="X1225" s="4">
        <v>89602</v>
      </c>
      <c r="Y1225" s="4">
        <f>DataSheet!$E1225-DataSheet!$D1225</f>
        <v>4.9000000000000004</v>
      </c>
      <c r="Z1225" s="1" t="str">
        <f>_xlfn.IFS(Table_1[[#This Row],[Region]]="Central","Chris",Table_1[[#This Row],[Region]]="East","Erin",Table_1[[#This Row],[Region]]="South","Sam",Table_1[[#This Row],[Region]]="West","William")</f>
        <v>Sam</v>
      </c>
    </row>
    <row r="1226" spans="1:26" ht="14.4" x14ac:dyDescent="0.3">
      <c r="A1226" s="4">
        <v>2260</v>
      </c>
      <c r="B1226" s="3" t="s">
        <v>1198</v>
      </c>
      <c r="C1226" s="4" t="s">
        <v>39</v>
      </c>
      <c r="D1226" s="4">
        <v>0.09</v>
      </c>
      <c r="E1226" s="8">
        <v>119.99</v>
      </c>
      <c r="F1226" s="4">
        <v>14</v>
      </c>
      <c r="G1226" s="1" t="s">
        <v>28</v>
      </c>
      <c r="H1226" s="4" t="s">
        <v>96</v>
      </c>
      <c r="I1226" s="4" t="s">
        <v>42</v>
      </c>
      <c r="J1226" s="1" t="s">
        <v>58</v>
      </c>
      <c r="K1226" s="4" t="s">
        <v>59</v>
      </c>
      <c r="L1226" s="1" t="s">
        <v>2153</v>
      </c>
      <c r="M1226" s="4">
        <v>0.36</v>
      </c>
      <c r="N1226" s="1" t="s">
        <v>34</v>
      </c>
      <c r="O1226" s="4" t="s">
        <v>35</v>
      </c>
      <c r="P1226" s="4" t="s">
        <v>77</v>
      </c>
      <c r="Q1226" s="4" t="s">
        <v>1199</v>
      </c>
      <c r="R1226" s="4">
        <v>30161</v>
      </c>
      <c r="S1226" s="2">
        <v>42115</v>
      </c>
      <c r="T1226" s="2">
        <v>42117</v>
      </c>
      <c r="U1226" s="6">
        <v>1055.604</v>
      </c>
      <c r="V1226" s="4">
        <v>4</v>
      </c>
      <c r="W1226" s="4">
        <v>461.24</v>
      </c>
      <c r="X1226" s="4">
        <v>89602</v>
      </c>
      <c r="Y1226" s="4">
        <f>DataSheet!$E1226-DataSheet!$D1226</f>
        <v>119.89999999999999</v>
      </c>
      <c r="Z1226" s="1" t="str">
        <f>_xlfn.IFS(Table_1[[#This Row],[Region]]="Central","Chris",Table_1[[#This Row],[Region]]="East","Erin",Table_1[[#This Row],[Region]]="South","Sam",Table_1[[#This Row],[Region]]="West","William")</f>
        <v>Sam</v>
      </c>
    </row>
    <row r="1227" spans="1:26" ht="14.4" x14ac:dyDescent="0.3">
      <c r="A1227" s="4">
        <v>2964</v>
      </c>
      <c r="B1227" s="3" t="s">
        <v>2249</v>
      </c>
      <c r="C1227" s="4" t="s">
        <v>39</v>
      </c>
      <c r="D1227" s="4">
        <v>0.06</v>
      </c>
      <c r="E1227" s="8">
        <v>42.98</v>
      </c>
      <c r="F1227" s="4">
        <v>4.62</v>
      </c>
      <c r="G1227" s="1" t="s">
        <v>40</v>
      </c>
      <c r="H1227" s="4" t="s">
        <v>41</v>
      </c>
      <c r="I1227" s="4" t="s">
        <v>50</v>
      </c>
      <c r="J1227" s="1" t="s">
        <v>97</v>
      </c>
      <c r="K1227" s="4" t="s">
        <v>75</v>
      </c>
      <c r="L1227" s="1" t="s">
        <v>282</v>
      </c>
      <c r="M1227" s="4">
        <v>0.56000000000000005</v>
      </c>
      <c r="N1227" s="1" t="s">
        <v>34</v>
      </c>
      <c r="O1227" s="4" t="s">
        <v>113</v>
      </c>
      <c r="P1227" s="4" t="s">
        <v>319</v>
      </c>
      <c r="Q1227" s="4" t="s">
        <v>69</v>
      </c>
      <c r="R1227" s="4">
        <v>43050</v>
      </c>
      <c r="S1227" s="2">
        <v>42115</v>
      </c>
      <c r="T1227" s="2">
        <v>42117</v>
      </c>
      <c r="U1227" s="6">
        <v>-24.63</v>
      </c>
      <c r="V1227" s="4">
        <v>1</v>
      </c>
      <c r="W1227" s="4">
        <v>47.04</v>
      </c>
      <c r="X1227" s="4">
        <v>88610</v>
      </c>
      <c r="Y1227" s="4">
        <f>DataSheet!$E1227-DataSheet!$D1227</f>
        <v>42.919999999999995</v>
      </c>
      <c r="Z1227" s="1" t="str">
        <f>_xlfn.IFS(Table_1[[#This Row],[Region]]="Central","Chris",Table_1[[#This Row],[Region]]="East","Erin",Table_1[[#This Row],[Region]]="South","Sam",Table_1[[#This Row],[Region]]="West","William")</f>
        <v>Erin</v>
      </c>
    </row>
    <row r="1228" spans="1:26" ht="14.4" x14ac:dyDescent="0.3">
      <c r="A1228" s="4">
        <v>535</v>
      </c>
      <c r="B1228" s="3" t="s">
        <v>2250</v>
      </c>
      <c r="C1228" s="4" t="s">
        <v>49</v>
      </c>
      <c r="D1228" s="4">
        <v>0</v>
      </c>
      <c r="E1228" s="8">
        <v>15.99</v>
      </c>
      <c r="F1228" s="4">
        <v>13.18</v>
      </c>
      <c r="G1228" s="1" t="s">
        <v>40</v>
      </c>
      <c r="H1228" s="4" t="s">
        <v>96</v>
      </c>
      <c r="I1228" s="4" t="s">
        <v>50</v>
      </c>
      <c r="J1228" s="1" t="s">
        <v>74</v>
      </c>
      <c r="K1228" s="4" t="s">
        <v>75</v>
      </c>
      <c r="L1228" s="1" t="s">
        <v>297</v>
      </c>
      <c r="M1228" s="4">
        <v>0.37</v>
      </c>
      <c r="N1228" s="1" t="s">
        <v>34</v>
      </c>
      <c r="O1228" s="4" t="s">
        <v>35</v>
      </c>
      <c r="P1228" s="4" t="s">
        <v>244</v>
      </c>
      <c r="Q1228" s="4" t="s">
        <v>1503</v>
      </c>
      <c r="R1228" s="4">
        <v>22025</v>
      </c>
      <c r="S1228" s="2">
        <v>42115</v>
      </c>
      <c r="T1228" s="2">
        <v>42119</v>
      </c>
      <c r="U1228" s="6">
        <v>46.488</v>
      </c>
      <c r="V1228" s="4">
        <v>23</v>
      </c>
      <c r="W1228" s="4">
        <v>403.25</v>
      </c>
      <c r="X1228" s="4">
        <v>88511</v>
      </c>
      <c r="Y1228" s="4">
        <f>DataSheet!$E1228-DataSheet!$D1228</f>
        <v>15.99</v>
      </c>
      <c r="Z1228" s="1" t="str">
        <f>_xlfn.IFS(Table_1[[#This Row],[Region]]="Central","Chris",Table_1[[#This Row],[Region]]="East","Erin",Table_1[[#This Row],[Region]]="South","Sam",Table_1[[#This Row],[Region]]="West","William")</f>
        <v>Sam</v>
      </c>
    </row>
    <row r="1229" spans="1:26" ht="14.4" x14ac:dyDescent="0.3">
      <c r="A1229" s="4">
        <v>2548</v>
      </c>
      <c r="B1229" s="3" t="s">
        <v>1986</v>
      </c>
      <c r="C1229" s="4" t="s">
        <v>49</v>
      </c>
      <c r="D1229" s="4">
        <v>0.05</v>
      </c>
      <c r="E1229" s="8">
        <v>30.98</v>
      </c>
      <c r="F1229" s="4">
        <v>9.18</v>
      </c>
      <c r="G1229" s="1" t="s">
        <v>89</v>
      </c>
      <c r="H1229" s="4" t="s">
        <v>29</v>
      </c>
      <c r="I1229" s="4" t="s">
        <v>50</v>
      </c>
      <c r="J1229" s="1" t="s">
        <v>90</v>
      </c>
      <c r="K1229" s="4" t="s">
        <v>75</v>
      </c>
      <c r="L1229" s="1" t="s">
        <v>2251</v>
      </c>
      <c r="M1229" s="4">
        <v>0.4</v>
      </c>
      <c r="N1229" s="1" t="s">
        <v>34</v>
      </c>
      <c r="O1229" s="4" t="s">
        <v>61</v>
      </c>
      <c r="P1229" s="4" t="s">
        <v>92</v>
      </c>
      <c r="Q1229" s="4" t="s">
        <v>102</v>
      </c>
      <c r="R1229" s="4">
        <v>90068</v>
      </c>
      <c r="S1229" s="2">
        <v>42115</v>
      </c>
      <c r="T1229" s="2">
        <v>42115</v>
      </c>
      <c r="U1229" s="6">
        <v>61.47</v>
      </c>
      <c r="V1229" s="4">
        <v>12</v>
      </c>
      <c r="W1229" s="4">
        <v>382.29</v>
      </c>
      <c r="X1229" s="4">
        <v>40997</v>
      </c>
      <c r="Y1229" s="4">
        <f>DataSheet!$E1229-DataSheet!$D1229</f>
        <v>30.93</v>
      </c>
      <c r="Z1229" s="1" t="str">
        <f>_xlfn.IFS(Table_1[[#This Row],[Region]]="Central","Chris",Table_1[[#This Row],[Region]]="East","Erin",Table_1[[#This Row],[Region]]="South","Sam",Table_1[[#This Row],[Region]]="West","William")</f>
        <v>William</v>
      </c>
    </row>
    <row r="1230" spans="1:26" ht="14.4" x14ac:dyDescent="0.3">
      <c r="A1230" s="4">
        <v>2548</v>
      </c>
      <c r="B1230" s="3" t="s">
        <v>1986</v>
      </c>
      <c r="C1230" s="4" t="s">
        <v>49</v>
      </c>
      <c r="D1230" s="4">
        <v>0.05</v>
      </c>
      <c r="E1230" s="8">
        <v>22.99</v>
      </c>
      <c r="F1230" s="4">
        <v>8.99</v>
      </c>
      <c r="G1230" s="1" t="s">
        <v>40</v>
      </c>
      <c r="H1230" s="4" t="s">
        <v>29</v>
      </c>
      <c r="I1230" s="4" t="s">
        <v>50</v>
      </c>
      <c r="J1230" s="1" t="s">
        <v>51</v>
      </c>
      <c r="K1230" s="4" t="s">
        <v>44</v>
      </c>
      <c r="L1230" s="1" t="s">
        <v>2252</v>
      </c>
      <c r="M1230" s="4">
        <v>0.56999999999999995</v>
      </c>
      <c r="N1230" s="1" t="s">
        <v>34</v>
      </c>
      <c r="O1230" s="4" t="s">
        <v>61</v>
      </c>
      <c r="P1230" s="4" t="s">
        <v>92</v>
      </c>
      <c r="Q1230" s="4" t="s">
        <v>102</v>
      </c>
      <c r="R1230" s="4">
        <v>90068</v>
      </c>
      <c r="S1230" s="2">
        <v>42115</v>
      </c>
      <c r="T1230" s="2">
        <v>42122</v>
      </c>
      <c r="U1230" s="6">
        <v>18.27</v>
      </c>
      <c r="V1230" s="4">
        <v>37</v>
      </c>
      <c r="W1230" s="4">
        <v>881.74</v>
      </c>
      <c r="X1230" s="4">
        <v>40997</v>
      </c>
      <c r="Y1230" s="4">
        <f>DataSheet!$E1230-DataSheet!$D1230</f>
        <v>22.939999999999998</v>
      </c>
      <c r="Z1230" s="1" t="str">
        <f>_xlfn.IFS(Table_1[[#This Row],[Region]]="Central","Chris",Table_1[[#This Row],[Region]]="East","Erin",Table_1[[#This Row],[Region]]="South","Sam",Table_1[[#This Row],[Region]]="West","William")</f>
        <v>William</v>
      </c>
    </row>
    <row r="1231" spans="1:26" ht="14.4" x14ac:dyDescent="0.3">
      <c r="A1231" s="4">
        <v>2548</v>
      </c>
      <c r="B1231" s="3" t="s">
        <v>1986</v>
      </c>
      <c r="C1231" s="4" t="s">
        <v>49</v>
      </c>
      <c r="D1231" s="4">
        <v>0.04</v>
      </c>
      <c r="E1231" s="8">
        <v>212.6</v>
      </c>
      <c r="F1231" s="4">
        <v>110.2</v>
      </c>
      <c r="G1231" s="1" t="s">
        <v>28</v>
      </c>
      <c r="H1231" s="4" t="s">
        <v>29</v>
      </c>
      <c r="I1231" s="4" t="s">
        <v>30</v>
      </c>
      <c r="J1231" s="1" t="s">
        <v>31</v>
      </c>
      <c r="K1231" s="4" t="s">
        <v>32</v>
      </c>
      <c r="L1231" s="1" t="s">
        <v>165</v>
      </c>
      <c r="M1231" s="4">
        <v>0.73</v>
      </c>
      <c r="N1231" s="1" t="s">
        <v>34</v>
      </c>
      <c r="O1231" s="4" t="s">
        <v>61</v>
      </c>
      <c r="P1231" s="4" t="s">
        <v>92</v>
      </c>
      <c r="Q1231" s="4" t="s">
        <v>102</v>
      </c>
      <c r="R1231" s="4">
        <v>90068</v>
      </c>
      <c r="S1231" s="2">
        <v>42115</v>
      </c>
      <c r="T1231" s="2">
        <v>42119</v>
      </c>
      <c r="U1231" s="6">
        <v>-513.79042000000004</v>
      </c>
      <c r="V1231" s="4">
        <v>33</v>
      </c>
      <c r="W1231" s="4">
        <v>7384.18</v>
      </c>
      <c r="X1231" s="4">
        <v>40997</v>
      </c>
      <c r="Y1231" s="4">
        <f>DataSheet!$E1231-DataSheet!$D1231</f>
        <v>212.56</v>
      </c>
      <c r="Z1231" s="1" t="str">
        <f>_xlfn.IFS(Table_1[[#This Row],[Region]]="Central","Chris",Table_1[[#This Row],[Region]]="East","Erin",Table_1[[#This Row],[Region]]="South","Sam",Table_1[[#This Row],[Region]]="West","William")</f>
        <v>William</v>
      </c>
    </row>
    <row r="1232" spans="1:26" ht="14.4" x14ac:dyDescent="0.3">
      <c r="A1232" s="4">
        <v>2549</v>
      </c>
      <c r="B1232" s="3" t="s">
        <v>2253</v>
      </c>
      <c r="C1232" s="4" t="s">
        <v>49</v>
      </c>
      <c r="D1232" s="4">
        <v>0.05</v>
      </c>
      <c r="E1232" s="8">
        <v>30.98</v>
      </c>
      <c r="F1232" s="4">
        <v>9.18</v>
      </c>
      <c r="G1232" s="1" t="s">
        <v>89</v>
      </c>
      <c r="H1232" s="4" t="s">
        <v>29</v>
      </c>
      <c r="I1232" s="4" t="s">
        <v>50</v>
      </c>
      <c r="J1232" s="1" t="s">
        <v>90</v>
      </c>
      <c r="K1232" s="4" t="s">
        <v>75</v>
      </c>
      <c r="L1232" s="1" t="s">
        <v>2251</v>
      </c>
      <c r="M1232" s="4">
        <v>0.4</v>
      </c>
      <c r="N1232" s="1" t="s">
        <v>34</v>
      </c>
      <c r="O1232" s="4" t="s">
        <v>113</v>
      </c>
      <c r="P1232" s="4" t="s">
        <v>319</v>
      </c>
      <c r="Q1232" s="4" t="s">
        <v>2254</v>
      </c>
      <c r="R1232" s="4">
        <v>43213</v>
      </c>
      <c r="S1232" s="2">
        <v>42115</v>
      </c>
      <c r="T1232" s="2">
        <v>42115</v>
      </c>
      <c r="U1232" s="6">
        <v>61.47</v>
      </c>
      <c r="V1232" s="4">
        <v>3</v>
      </c>
      <c r="W1232" s="4">
        <v>95.57</v>
      </c>
      <c r="X1232" s="4">
        <v>88657</v>
      </c>
      <c r="Y1232" s="4">
        <f>DataSheet!$E1232-DataSheet!$D1232</f>
        <v>30.93</v>
      </c>
      <c r="Z1232" s="1" t="str">
        <f>_xlfn.IFS(Table_1[[#This Row],[Region]]="Central","Chris",Table_1[[#This Row],[Region]]="East","Erin",Table_1[[#This Row],[Region]]="South","Sam",Table_1[[#This Row],[Region]]="West","William")</f>
        <v>Erin</v>
      </c>
    </row>
    <row r="1233" spans="1:26" ht="14.4" x14ac:dyDescent="0.3">
      <c r="A1233" s="4">
        <v>2549</v>
      </c>
      <c r="B1233" s="3" t="s">
        <v>2253</v>
      </c>
      <c r="C1233" s="4" t="s">
        <v>49</v>
      </c>
      <c r="D1233" s="4">
        <v>0.05</v>
      </c>
      <c r="E1233" s="8">
        <v>22.99</v>
      </c>
      <c r="F1233" s="4">
        <v>8.99</v>
      </c>
      <c r="G1233" s="1" t="s">
        <v>40</v>
      </c>
      <c r="H1233" s="4" t="s">
        <v>29</v>
      </c>
      <c r="I1233" s="4" t="s">
        <v>50</v>
      </c>
      <c r="J1233" s="1" t="s">
        <v>51</v>
      </c>
      <c r="K1233" s="4" t="s">
        <v>44</v>
      </c>
      <c r="L1233" s="1" t="s">
        <v>2252</v>
      </c>
      <c r="M1233" s="4">
        <v>0.56999999999999995</v>
      </c>
      <c r="N1233" s="1" t="s">
        <v>34</v>
      </c>
      <c r="O1233" s="4" t="s">
        <v>113</v>
      </c>
      <c r="P1233" s="4" t="s">
        <v>319</v>
      </c>
      <c r="Q1233" s="4" t="s">
        <v>2254</v>
      </c>
      <c r="R1233" s="4">
        <v>43213</v>
      </c>
      <c r="S1233" s="2">
        <v>42115</v>
      </c>
      <c r="T1233" s="2">
        <v>42122</v>
      </c>
      <c r="U1233" s="6">
        <v>18.27</v>
      </c>
      <c r="V1233" s="4">
        <v>9</v>
      </c>
      <c r="W1233" s="4">
        <v>214.48</v>
      </c>
      <c r="X1233" s="4">
        <v>88657</v>
      </c>
      <c r="Y1233" s="4">
        <f>DataSheet!$E1233-DataSheet!$D1233</f>
        <v>22.939999999999998</v>
      </c>
      <c r="Z1233" s="1" t="str">
        <f>_xlfn.IFS(Table_1[[#This Row],[Region]]="Central","Chris",Table_1[[#This Row],[Region]]="East","Erin",Table_1[[#This Row],[Region]]="South","Sam",Table_1[[#This Row],[Region]]="West","William")</f>
        <v>Erin</v>
      </c>
    </row>
    <row r="1234" spans="1:26" ht="14.4" x14ac:dyDescent="0.3">
      <c r="A1234" s="4">
        <v>2549</v>
      </c>
      <c r="B1234" s="3" t="s">
        <v>2253</v>
      </c>
      <c r="C1234" s="4" t="s">
        <v>49</v>
      </c>
      <c r="D1234" s="4">
        <v>0.04</v>
      </c>
      <c r="E1234" s="8">
        <v>212.6</v>
      </c>
      <c r="F1234" s="4">
        <v>110.2</v>
      </c>
      <c r="G1234" s="1" t="s">
        <v>28</v>
      </c>
      <c r="H1234" s="4" t="s">
        <v>29</v>
      </c>
      <c r="I1234" s="4" t="s">
        <v>30</v>
      </c>
      <c r="J1234" s="1" t="s">
        <v>31</v>
      </c>
      <c r="K1234" s="4" t="s">
        <v>32</v>
      </c>
      <c r="L1234" s="1" t="s">
        <v>165</v>
      </c>
      <c r="M1234" s="4">
        <v>0.73</v>
      </c>
      <c r="N1234" s="1" t="s">
        <v>34</v>
      </c>
      <c r="O1234" s="4" t="s">
        <v>113</v>
      </c>
      <c r="P1234" s="4" t="s">
        <v>319</v>
      </c>
      <c r="Q1234" s="4" t="s">
        <v>2254</v>
      </c>
      <c r="R1234" s="4">
        <v>43213</v>
      </c>
      <c r="S1234" s="2">
        <v>42115</v>
      </c>
      <c r="T1234" s="2">
        <v>42119</v>
      </c>
      <c r="U1234" s="6">
        <v>-513.79042000000004</v>
      </c>
      <c r="V1234" s="4">
        <v>8</v>
      </c>
      <c r="W1234" s="4">
        <v>1790.1</v>
      </c>
      <c r="X1234" s="4">
        <v>88657</v>
      </c>
      <c r="Y1234" s="4">
        <f>DataSheet!$E1234-DataSheet!$D1234</f>
        <v>212.56</v>
      </c>
      <c r="Z1234" s="1" t="str">
        <f>_xlfn.IFS(Table_1[[#This Row],[Region]]="Central","Chris",Table_1[[#This Row],[Region]]="East","Erin",Table_1[[#This Row],[Region]]="South","Sam",Table_1[[#This Row],[Region]]="West","William")</f>
        <v>Erin</v>
      </c>
    </row>
    <row r="1235" spans="1:26" ht="14.4" x14ac:dyDescent="0.3">
      <c r="A1235" s="4">
        <v>627</v>
      </c>
      <c r="B1235" s="3" t="s">
        <v>2255</v>
      </c>
      <c r="C1235" s="4" t="s">
        <v>118</v>
      </c>
      <c r="D1235" s="4">
        <v>0.02</v>
      </c>
      <c r="E1235" s="8">
        <v>419.19</v>
      </c>
      <c r="F1235" s="4">
        <v>19.989999999999998</v>
      </c>
      <c r="G1235" s="1" t="s">
        <v>40</v>
      </c>
      <c r="H1235" s="4" t="s">
        <v>96</v>
      </c>
      <c r="I1235" s="4" t="s">
        <v>50</v>
      </c>
      <c r="J1235" s="1" t="s">
        <v>80</v>
      </c>
      <c r="K1235" s="4" t="s">
        <v>75</v>
      </c>
      <c r="L1235" s="1" t="s">
        <v>2194</v>
      </c>
      <c r="M1235" s="4">
        <v>0.57999999999999996</v>
      </c>
      <c r="N1235" s="1" t="s">
        <v>34</v>
      </c>
      <c r="O1235" s="4" t="s">
        <v>113</v>
      </c>
      <c r="P1235" s="4" t="s">
        <v>319</v>
      </c>
      <c r="Q1235" s="4" t="s">
        <v>2256</v>
      </c>
      <c r="R1235" s="4">
        <v>43952</v>
      </c>
      <c r="S1235" s="2">
        <v>42115</v>
      </c>
      <c r="T1235" s="2">
        <v>42116</v>
      </c>
      <c r="U1235" s="6">
        <v>6610.2</v>
      </c>
      <c r="V1235" s="4">
        <v>22</v>
      </c>
      <c r="W1235" s="4">
        <v>9580</v>
      </c>
      <c r="X1235" s="4">
        <v>90469</v>
      </c>
      <c r="Y1235" s="4">
        <f>DataSheet!$E1235-DataSheet!$D1235</f>
        <v>419.17</v>
      </c>
      <c r="Z1235" s="1" t="str">
        <f>_xlfn.IFS(Table_1[[#This Row],[Region]]="Central","Chris",Table_1[[#This Row],[Region]]="East","Erin",Table_1[[#This Row],[Region]]="South","Sam",Table_1[[#This Row],[Region]]="West","William")</f>
        <v>Erin</v>
      </c>
    </row>
    <row r="1236" spans="1:26" ht="14.4" x14ac:dyDescent="0.3">
      <c r="A1236" s="4">
        <v>2668</v>
      </c>
      <c r="B1236" s="3" t="s">
        <v>1898</v>
      </c>
      <c r="C1236" s="4" t="s">
        <v>72</v>
      </c>
      <c r="D1236" s="4">
        <v>0.06</v>
      </c>
      <c r="E1236" s="8">
        <v>3.93</v>
      </c>
      <c r="F1236" s="4">
        <v>0.99</v>
      </c>
      <c r="G1236" s="1" t="s">
        <v>40</v>
      </c>
      <c r="H1236" s="4" t="s">
        <v>73</v>
      </c>
      <c r="I1236" s="4" t="s">
        <v>50</v>
      </c>
      <c r="J1236" s="1" t="s">
        <v>178</v>
      </c>
      <c r="K1236" s="4" t="s">
        <v>52</v>
      </c>
      <c r="L1236" s="1" t="s">
        <v>2257</v>
      </c>
      <c r="M1236" s="4">
        <v>0.39</v>
      </c>
      <c r="N1236" s="1" t="s">
        <v>34</v>
      </c>
      <c r="O1236" s="4" t="s">
        <v>54</v>
      </c>
      <c r="P1236" s="4" t="s">
        <v>1073</v>
      </c>
      <c r="Q1236" s="4" t="s">
        <v>1900</v>
      </c>
      <c r="R1236" s="4">
        <v>57701</v>
      </c>
      <c r="S1236" s="2">
        <v>42115</v>
      </c>
      <c r="T1236" s="2">
        <v>42117</v>
      </c>
      <c r="U1236" s="6">
        <v>10.782400000000001</v>
      </c>
      <c r="V1236" s="4">
        <v>6</v>
      </c>
      <c r="W1236" s="4">
        <v>24.18</v>
      </c>
      <c r="X1236" s="4">
        <v>87832</v>
      </c>
      <c r="Y1236" s="4">
        <f>DataSheet!$E1236-DataSheet!$D1236</f>
        <v>3.87</v>
      </c>
      <c r="Z1236" s="1" t="str">
        <f>_xlfn.IFS(Table_1[[#This Row],[Region]]="Central","Chris",Table_1[[#This Row],[Region]]="East","Erin",Table_1[[#This Row],[Region]]="South","Sam",Table_1[[#This Row],[Region]]="West","William")</f>
        <v>Chris</v>
      </c>
    </row>
    <row r="1237" spans="1:26" ht="14.4" x14ac:dyDescent="0.3">
      <c r="A1237" s="4">
        <v>2932</v>
      </c>
      <c r="B1237" s="3" t="s">
        <v>2258</v>
      </c>
      <c r="C1237" s="4" t="s">
        <v>39</v>
      </c>
      <c r="D1237" s="4">
        <v>0.01</v>
      </c>
      <c r="E1237" s="8">
        <v>35.44</v>
      </c>
      <c r="F1237" s="4">
        <v>19.989999999999998</v>
      </c>
      <c r="G1237" s="1" t="s">
        <v>40</v>
      </c>
      <c r="H1237" s="4" t="s">
        <v>29</v>
      </c>
      <c r="I1237" s="4" t="s">
        <v>50</v>
      </c>
      <c r="J1237" s="1" t="s">
        <v>90</v>
      </c>
      <c r="K1237" s="4" t="s">
        <v>75</v>
      </c>
      <c r="L1237" s="1" t="s">
        <v>2259</v>
      </c>
      <c r="M1237" s="4">
        <v>0.38</v>
      </c>
      <c r="N1237" s="1" t="s">
        <v>34</v>
      </c>
      <c r="O1237" s="4" t="s">
        <v>113</v>
      </c>
      <c r="P1237" s="4" t="s">
        <v>250</v>
      </c>
      <c r="Q1237" s="4" t="s">
        <v>1657</v>
      </c>
      <c r="R1237" s="4">
        <v>6614</v>
      </c>
      <c r="S1237" s="2">
        <v>42116</v>
      </c>
      <c r="T1237" s="2">
        <v>42117</v>
      </c>
      <c r="U1237" s="6">
        <v>-52.822800000000001</v>
      </c>
      <c r="V1237" s="4">
        <v>1</v>
      </c>
      <c r="W1237" s="4">
        <v>55.43</v>
      </c>
      <c r="X1237" s="4">
        <v>87620</v>
      </c>
      <c r="Y1237" s="4">
        <f>DataSheet!$E1237-DataSheet!$D1237</f>
        <v>35.43</v>
      </c>
      <c r="Z1237" s="1" t="str">
        <f>_xlfn.IFS(Table_1[[#This Row],[Region]]="Central","Chris",Table_1[[#This Row],[Region]]="East","Erin",Table_1[[#This Row],[Region]]="South","Sam",Table_1[[#This Row],[Region]]="West","William")</f>
        <v>Erin</v>
      </c>
    </row>
    <row r="1238" spans="1:26" ht="14.4" x14ac:dyDescent="0.3">
      <c r="A1238" s="4">
        <v>2938</v>
      </c>
      <c r="B1238" s="3" t="s">
        <v>2260</v>
      </c>
      <c r="C1238" s="4" t="s">
        <v>39</v>
      </c>
      <c r="D1238" s="4">
        <v>0.03</v>
      </c>
      <c r="E1238" s="8">
        <v>47.9</v>
      </c>
      <c r="F1238" s="4">
        <v>5.86</v>
      </c>
      <c r="G1238" s="1" t="s">
        <v>40</v>
      </c>
      <c r="H1238" s="4" t="s">
        <v>29</v>
      </c>
      <c r="I1238" s="4" t="s">
        <v>50</v>
      </c>
      <c r="J1238" s="1" t="s">
        <v>90</v>
      </c>
      <c r="K1238" s="4" t="s">
        <v>75</v>
      </c>
      <c r="L1238" s="1" t="s">
        <v>1311</v>
      </c>
      <c r="M1238" s="4">
        <v>0.37</v>
      </c>
      <c r="N1238" s="1" t="s">
        <v>34</v>
      </c>
      <c r="O1238" s="4" t="s">
        <v>113</v>
      </c>
      <c r="P1238" s="4" t="s">
        <v>405</v>
      </c>
      <c r="Q1238" s="4" t="s">
        <v>2261</v>
      </c>
      <c r="R1238" s="4">
        <v>2180</v>
      </c>
      <c r="S1238" s="2">
        <v>42116</v>
      </c>
      <c r="T1238" s="2">
        <v>42119</v>
      </c>
      <c r="U1238" s="6">
        <v>642.99030000000005</v>
      </c>
      <c r="V1238" s="4">
        <v>20</v>
      </c>
      <c r="W1238" s="4">
        <v>931.87</v>
      </c>
      <c r="X1238" s="4">
        <v>87620</v>
      </c>
      <c r="Y1238" s="4">
        <f>DataSheet!$E1238-DataSheet!$D1238</f>
        <v>47.87</v>
      </c>
      <c r="Z1238" s="1" t="str">
        <f>_xlfn.IFS(Table_1[[#This Row],[Region]]="Central","Chris",Table_1[[#This Row],[Region]]="East","Erin",Table_1[[#This Row],[Region]]="South","Sam",Table_1[[#This Row],[Region]]="West","William")</f>
        <v>Erin</v>
      </c>
    </row>
    <row r="1239" spans="1:26" ht="14.4" x14ac:dyDescent="0.3">
      <c r="A1239" s="4">
        <v>666</v>
      </c>
      <c r="B1239" s="3" t="s">
        <v>2262</v>
      </c>
      <c r="C1239" s="4" t="s">
        <v>49</v>
      </c>
      <c r="D1239" s="4">
        <v>0.02</v>
      </c>
      <c r="E1239" s="8">
        <v>4.57</v>
      </c>
      <c r="F1239" s="4">
        <v>5.42</v>
      </c>
      <c r="G1239" s="1" t="s">
        <v>40</v>
      </c>
      <c r="H1239" s="4" t="s">
        <v>96</v>
      </c>
      <c r="I1239" s="4" t="s">
        <v>50</v>
      </c>
      <c r="J1239" s="1" t="s">
        <v>74</v>
      </c>
      <c r="K1239" s="4" t="s">
        <v>75</v>
      </c>
      <c r="L1239" s="1" t="s">
        <v>2263</v>
      </c>
      <c r="M1239" s="4">
        <v>0.37</v>
      </c>
      <c r="N1239" s="1" t="s">
        <v>34</v>
      </c>
      <c r="O1239" s="4" t="s">
        <v>35</v>
      </c>
      <c r="P1239" s="4" t="s">
        <v>402</v>
      </c>
      <c r="Q1239" s="4" t="s">
        <v>2264</v>
      </c>
      <c r="R1239" s="4">
        <v>37211</v>
      </c>
      <c r="S1239" s="2">
        <v>42116</v>
      </c>
      <c r="T1239" s="2">
        <v>42120</v>
      </c>
      <c r="U1239" s="6">
        <v>-352.81400000000002</v>
      </c>
      <c r="V1239" s="4">
        <v>11</v>
      </c>
      <c r="W1239" s="4">
        <v>54.04</v>
      </c>
      <c r="X1239" s="4">
        <v>88679</v>
      </c>
      <c r="Y1239" s="4">
        <f>DataSheet!$E1239-DataSheet!$D1239</f>
        <v>4.5500000000000007</v>
      </c>
      <c r="Z1239" s="1" t="str">
        <f>_xlfn.IFS(Table_1[[#This Row],[Region]]="Central","Chris",Table_1[[#This Row],[Region]]="East","Erin",Table_1[[#This Row],[Region]]="South","Sam",Table_1[[#This Row],[Region]]="West","William")</f>
        <v>Sam</v>
      </c>
    </row>
    <row r="1240" spans="1:26" ht="14.4" x14ac:dyDescent="0.3">
      <c r="A1240" s="4">
        <v>667</v>
      </c>
      <c r="B1240" s="3" t="s">
        <v>555</v>
      </c>
      <c r="C1240" s="4" t="s">
        <v>49</v>
      </c>
      <c r="D1240" s="4">
        <v>0.02</v>
      </c>
      <c r="E1240" s="8">
        <v>4.57</v>
      </c>
      <c r="F1240" s="4">
        <v>5.42</v>
      </c>
      <c r="G1240" s="1" t="s">
        <v>40</v>
      </c>
      <c r="H1240" s="4" t="s">
        <v>96</v>
      </c>
      <c r="I1240" s="4" t="s">
        <v>50</v>
      </c>
      <c r="J1240" s="1" t="s">
        <v>74</v>
      </c>
      <c r="K1240" s="4" t="s">
        <v>75</v>
      </c>
      <c r="L1240" s="1" t="s">
        <v>2263</v>
      </c>
      <c r="M1240" s="4">
        <v>0.37</v>
      </c>
      <c r="N1240" s="1" t="s">
        <v>34</v>
      </c>
      <c r="O1240" s="4" t="s">
        <v>54</v>
      </c>
      <c r="P1240" s="4" t="s">
        <v>189</v>
      </c>
      <c r="Q1240" s="4" t="s">
        <v>556</v>
      </c>
      <c r="R1240" s="4">
        <v>75203</v>
      </c>
      <c r="S1240" s="2">
        <v>42116</v>
      </c>
      <c r="T1240" s="2">
        <v>42120</v>
      </c>
      <c r="U1240" s="6">
        <v>-124.2805</v>
      </c>
      <c r="V1240" s="4">
        <v>45</v>
      </c>
      <c r="W1240" s="4">
        <v>221.06</v>
      </c>
      <c r="X1240" s="4">
        <v>48257</v>
      </c>
      <c r="Y1240" s="4">
        <f>DataSheet!$E1240-DataSheet!$D1240</f>
        <v>4.5500000000000007</v>
      </c>
      <c r="Z1240" s="1" t="str">
        <f>_xlfn.IFS(Table_1[[#This Row],[Region]]="Central","Chris",Table_1[[#This Row],[Region]]="East","Erin",Table_1[[#This Row],[Region]]="South","Sam",Table_1[[#This Row],[Region]]="West","William")</f>
        <v>Chris</v>
      </c>
    </row>
    <row r="1241" spans="1:26" ht="14.4" x14ac:dyDescent="0.3">
      <c r="A1241" s="4">
        <v>1777</v>
      </c>
      <c r="B1241" s="3" t="s">
        <v>174</v>
      </c>
      <c r="C1241" s="4" t="s">
        <v>49</v>
      </c>
      <c r="D1241" s="4">
        <v>7.0000000000000007E-2</v>
      </c>
      <c r="E1241" s="8">
        <v>5.43</v>
      </c>
      <c r="F1241" s="4">
        <v>0.95</v>
      </c>
      <c r="G1241" s="1" t="s">
        <v>40</v>
      </c>
      <c r="H1241" s="4" t="s">
        <v>41</v>
      </c>
      <c r="I1241" s="4" t="s">
        <v>50</v>
      </c>
      <c r="J1241" s="1" t="s">
        <v>90</v>
      </c>
      <c r="K1241" s="4" t="s">
        <v>52</v>
      </c>
      <c r="L1241" s="1" t="s">
        <v>2265</v>
      </c>
      <c r="M1241" s="4">
        <v>0.36</v>
      </c>
      <c r="N1241" s="1" t="s">
        <v>34</v>
      </c>
      <c r="O1241" s="4" t="s">
        <v>54</v>
      </c>
      <c r="P1241" s="4" t="s">
        <v>55</v>
      </c>
      <c r="Q1241" s="4" t="s">
        <v>176</v>
      </c>
      <c r="R1241" s="4">
        <v>46383</v>
      </c>
      <c r="S1241" s="2">
        <v>42116</v>
      </c>
      <c r="T1241" s="2">
        <v>42120</v>
      </c>
      <c r="U1241" s="6">
        <v>26.5029</v>
      </c>
      <c r="V1241" s="4">
        <v>7</v>
      </c>
      <c r="W1241" s="4">
        <v>38.409999999999997</v>
      </c>
      <c r="X1241" s="4">
        <v>89939</v>
      </c>
      <c r="Y1241" s="4">
        <f>DataSheet!$E1241-DataSheet!$D1241</f>
        <v>5.3599999999999994</v>
      </c>
      <c r="Z1241" s="1" t="str">
        <f>_xlfn.IFS(Table_1[[#This Row],[Region]]="Central","Chris",Table_1[[#This Row],[Region]]="East","Erin",Table_1[[#This Row],[Region]]="South","Sam",Table_1[[#This Row],[Region]]="West","William")</f>
        <v>Chris</v>
      </c>
    </row>
    <row r="1242" spans="1:26" ht="14.4" x14ac:dyDescent="0.3">
      <c r="A1242" s="4">
        <v>678</v>
      </c>
      <c r="B1242" s="3" t="s">
        <v>2266</v>
      </c>
      <c r="C1242" s="4" t="s">
        <v>118</v>
      </c>
      <c r="D1242" s="4">
        <v>0.04</v>
      </c>
      <c r="E1242" s="8">
        <v>15.42</v>
      </c>
      <c r="F1242" s="4">
        <v>10.68</v>
      </c>
      <c r="G1242" s="1" t="s">
        <v>89</v>
      </c>
      <c r="H1242" s="4" t="s">
        <v>96</v>
      </c>
      <c r="I1242" s="4" t="s">
        <v>50</v>
      </c>
      <c r="J1242" s="1" t="s">
        <v>80</v>
      </c>
      <c r="K1242" s="4" t="s">
        <v>75</v>
      </c>
      <c r="L1242" s="1" t="s">
        <v>2267</v>
      </c>
      <c r="M1242" s="4">
        <v>0.57999999999999996</v>
      </c>
      <c r="N1242" s="1" t="s">
        <v>34</v>
      </c>
      <c r="O1242" s="4" t="s">
        <v>35</v>
      </c>
      <c r="P1242" s="4" t="s">
        <v>244</v>
      </c>
      <c r="Q1242" s="4" t="s">
        <v>2245</v>
      </c>
      <c r="R1242" s="4">
        <v>24281</v>
      </c>
      <c r="S1242" s="2">
        <v>42116</v>
      </c>
      <c r="T1242" s="2">
        <v>42117</v>
      </c>
      <c r="U1242" s="6">
        <v>-109.70399999999999</v>
      </c>
      <c r="V1242" s="4">
        <v>5</v>
      </c>
      <c r="W1242" s="4">
        <v>81.14</v>
      </c>
      <c r="X1242" s="4">
        <v>88889</v>
      </c>
      <c r="Y1242" s="4">
        <f>DataSheet!$E1242-DataSheet!$D1242</f>
        <v>15.38</v>
      </c>
      <c r="Z1242" s="1" t="str">
        <f>_xlfn.IFS(Table_1[[#This Row],[Region]]="Central","Chris",Table_1[[#This Row],[Region]]="East","Erin",Table_1[[#This Row],[Region]]="South","Sam",Table_1[[#This Row],[Region]]="West","William")</f>
        <v>Sam</v>
      </c>
    </row>
    <row r="1243" spans="1:26" ht="14.4" x14ac:dyDescent="0.3">
      <c r="A1243" s="4">
        <v>2760</v>
      </c>
      <c r="B1243" s="3" t="s">
        <v>2268</v>
      </c>
      <c r="C1243" s="4" t="s">
        <v>118</v>
      </c>
      <c r="D1243" s="4">
        <v>0.08</v>
      </c>
      <c r="E1243" s="8">
        <v>22.01</v>
      </c>
      <c r="F1243" s="4">
        <v>5.53</v>
      </c>
      <c r="G1243" s="1" t="s">
        <v>40</v>
      </c>
      <c r="H1243" s="4" t="s">
        <v>96</v>
      </c>
      <c r="I1243" s="4" t="s">
        <v>50</v>
      </c>
      <c r="J1243" s="1" t="s">
        <v>51</v>
      </c>
      <c r="K1243" s="4" t="s">
        <v>44</v>
      </c>
      <c r="L1243" s="1" t="s">
        <v>498</v>
      </c>
      <c r="M1243" s="4">
        <v>0.59</v>
      </c>
      <c r="N1243" s="1" t="s">
        <v>34</v>
      </c>
      <c r="O1243" s="4" t="s">
        <v>113</v>
      </c>
      <c r="P1243" s="4" t="s">
        <v>250</v>
      </c>
      <c r="Q1243" s="4" t="s">
        <v>2269</v>
      </c>
      <c r="R1243" s="4">
        <v>6708</v>
      </c>
      <c r="S1243" s="2">
        <v>42116</v>
      </c>
      <c r="T1243" s="2">
        <v>42118</v>
      </c>
      <c r="U1243" s="6">
        <v>105.7</v>
      </c>
      <c r="V1243" s="4">
        <v>11</v>
      </c>
      <c r="W1243" s="4">
        <v>241.97</v>
      </c>
      <c r="X1243" s="4">
        <v>90724</v>
      </c>
      <c r="Y1243" s="4">
        <f>DataSheet!$E1243-DataSheet!$D1243</f>
        <v>21.930000000000003</v>
      </c>
      <c r="Z1243" s="1" t="str">
        <f>_xlfn.IFS(Table_1[[#This Row],[Region]]="Central","Chris",Table_1[[#This Row],[Region]]="East","Erin",Table_1[[#This Row],[Region]]="South","Sam",Table_1[[#This Row],[Region]]="West","William")</f>
        <v>Erin</v>
      </c>
    </row>
    <row r="1244" spans="1:26" ht="14.4" x14ac:dyDescent="0.3">
      <c r="A1244" s="4">
        <v>2764</v>
      </c>
      <c r="B1244" s="3" t="s">
        <v>2270</v>
      </c>
      <c r="C1244" s="4" t="s">
        <v>118</v>
      </c>
      <c r="D1244" s="4">
        <v>0.02</v>
      </c>
      <c r="E1244" s="8">
        <v>29.74</v>
      </c>
      <c r="F1244" s="4">
        <v>6.64</v>
      </c>
      <c r="G1244" s="1" t="s">
        <v>40</v>
      </c>
      <c r="H1244" s="4" t="s">
        <v>96</v>
      </c>
      <c r="I1244" s="4" t="s">
        <v>50</v>
      </c>
      <c r="J1244" s="1" t="s">
        <v>80</v>
      </c>
      <c r="K1244" s="4" t="s">
        <v>75</v>
      </c>
      <c r="L1244" s="1" t="s">
        <v>2271</v>
      </c>
      <c r="M1244" s="4">
        <v>0.7</v>
      </c>
      <c r="N1244" s="1" t="s">
        <v>34</v>
      </c>
      <c r="O1244" s="4" t="s">
        <v>113</v>
      </c>
      <c r="P1244" s="4" t="s">
        <v>399</v>
      </c>
      <c r="Q1244" s="4" t="s">
        <v>2007</v>
      </c>
      <c r="R1244" s="4">
        <v>7601</v>
      </c>
      <c r="S1244" s="2">
        <v>42116</v>
      </c>
      <c r="T1244" s="2">
        <v>42116</v>
      </c>
      <c r="U1244" s="6">
        <v>-21.06</v>
      </c>
      <c r="V1244" s="4">
        <v>4</v>
      </c>
      <c r="W1244" s="4">
        <v>120.81</v>
      </c>
      <c r="X1244" s="4">
        <v>90724</v>
      </c>
      <c r="Y1244" s="4">
        <f>DataSheet!$E1244-DataSheet!$D1244</f>
        <v>29.72</v>
      </c>
      <c r="Z1244" s="1" t="str">
        <f>_xlfn.IFS(Table_1[[#This Row],[Region]]="Central","Chris",Table_1[[#This Row],[Region]]="East","Erin",Table_1[[#This Row],[Region]]="South","Sam",Table_1[[#This Row],[Region]]="West","William")</f>
        <v>Erin</v>
      </c>
    </row>
    <row r="1245" spans="1:26" ht="14.4" x14ac:dyDescent="0.3">
      <c r="A1245" s="4">
        <v>2737</v>
      </c>
      <c r="B1245" s="3" t="s">
        <v>2272</v>
      </c>
      <c r="C1245" s="4" t="s">
        <v>72</v>
      </c>
      <c r="D1245" s="4">
        <v>0.05</v>
      </c>
      <c r="E1245" s="8">
        <v>100.98</v>
      </c>
      <c r="F1245" s="4">
        <v>7.18</v>
      </c>
      <c r="G1245" s="1" t="s">
        <v>40</v>
      </c>
      <c r="H1245" s="4" t="s">
        <v>29</v>
      </c>
      <c r="I1245" s="4" t="s">
        <v>42</v>
      </c>
      <c r="J1245" s="1" t="s">
        <v>43</v>
      </c>
      <c r="K1245" s="4" t="s">
        <v>75</v>
      </c>
      <c r="L1245" s="1" t="s">
        <v>671</v>
      </c>
      <c r="M1245" s="4">
        <v>0.4</v>
      </c>
      <c r="N1245" s="1" t="s">
        <v>34</v>
      </c>
      <c r="O1245" s="4" t="s">
        <v>113</v>
      </c>
      <c r="P1245" s="4" t="s">
        <v>635</v>
      </c>
      <c r="Q1245" s="4" t="s">
        <v>1948</v>
      </c>
      <c r="R1245" s="4">
        <v>5701</v>
      </c>
      <c r="S1245" s="2">
        <v>42116</v>
      </c>
      <c r="T1245" s="2">
        <v>42118</v>
      </c>
      <c r="U1245" s="6">
        <v>566.60730000000001</v>
      </c>
      <c r="V1245" s="4">
        <v>8</v>
      </c>
      <c r="W1245" s="4">
        <v>821.17</v>
      </c>
      <c r="X1245" s="4">
        <v>89018</v>
      </c>
      <c r="Y1245" s="4">
        <f>DataSheet!$E1245-DataSheet!$D1245</f>
        <v>100.93</v>
      </c>
      <c r="Z1245" s="1" t="str">
        <f>_xlfn.IFS(Table_1[[#This Row],[Region]]="Central","Chris",Table_1[[#This Row],[Region]]="East","Erin",Table_1[[#This Row],[Region]]="South","Sam",Table_1[[#This Row],[Region]]="West","William")</f>
        <v>Erin</v>
      </c>
    </row>
    <row r="1246" spans="1:26" ht="14.4" x14ac:dyDescent="0.3">
      <c r="A1246" s="4">
        <v>2114</v>
      </c>
      <c r="B1246" s="3" t="s">
        <v>1377</v>
      </c>
      <c r="C1246" s="4" t="s">
        <v>27</v>
      </c>
      <c r="D1246" s="4">
        <v>0.08</v>
      </c>
      <c r="E1246" s="8">
        <v>2.89</v>
      </c>
      <c r="F1246" s="4">
        <v>0.49</v>
      </c>
      <c r="G1246" s="1" t="s">
        <v>40</v>
      </c>
      <c r="H1246" s="4" t="s">
        <v>96</v>
      </c>
      <c r="I1246" s="4" t="s">
        <v>50</v>
      </c>
      <c r="J1246" s="1" t="s">
        <v>154</v>
      </c>
      <c r="K1246" s="4" t="s">
        <v>75</v>
      </c>
      <c r="L1246" s="1" t="s">
        <v>2273</v>
      </c>
      <c r="M1246" s="4">
        <v>0.38</v>
      </c>
      <c r="N1246" s="1" t="s">
        <v>34</v>
      </c>
      <c r="O1246" s="4" t="s">
        <v>35</v>
      </c>
      <c r="P1246" s="4" t="s">
        <v>244</v>
      </c>
      <c r="Q1246" s="4" t="s">
        <v>1379</v>
      </c>
      <c r="R1246" s="4">
        <v>23518</v>
      </c>
      <c r="S1246" s="2">
        <v>42117</v>
      </c>
      <c r="T1246" s="2">
        <v>42117</v>
      </c>
      <c r="U1246" s="6">
        <v>38.405999999999999</v>
      </c>
      <c r="V1246" s="4">
        <v>1</v>
      </c>
      <c r="W1246" s="4">
        <v>3.07</v>
      </c>
      <c r="X1246" s="4">
        <v>88404</v>
      </c>
      <c r="Y1246" s="4">
        <f>DataSheet!$E1246-DataSheet!$D1246</f>
        <v>2.81</v>
      </c>
      <c r="Z1246" s="1" t="str">
        <f>_xlfn.IFS(Table_1[[#This Row],[Region]]="Central","Chris",Table_1[[#This Row],[Region]]="East","Erin",Table_1[[#This Row],[Region]]="South","Sam",Table_1[[#This Row],[Region]]="West","William")</f>
        <v>Sam</v>
      </c>
    </row>
    <row r="1247" spans="1:26" ht="14.4" x14ac:dyDescent="0.3">
      <c r="A1247" s="4">
        <v>1253</v>
      </c>
      <c r="B1247" s="3" t="s">
        <v>2274</v>
      </c>
      <c r="C1247" s="4" t="s">
        <v>49</v>
      </c>
      <c r="D1247" s="4">
        <v>0.02</v>
      </c>
      <c r="E1247" s="8">
        <v>46.89</v>
      </c>
      <c r="F1247" s="4">
        <v>5.0999999999999996</v>
      </c>
      <c r="G1247" s="1" t="s">
        <v>40</v>
      </c>
      <c r="H1247" s="4" t="s">
        <v>73</v>
      </c>
      <c r="I1247" s="4" t="s">
        <v>50</v>
      </c>
      <c r="J1247" s="1" t="s">
        <v>97</v>
      </c>
      <c r="K1247" s="4" t="s">
        <v>146</v>
      </c>
      <c r="L1247" s="1" t="s">
        <v>1845</v>
      </c>
      <c r="M1247" s="4">
        <v>0.46</v>
      </c>
      <c r="N1247" s="1" t="s">
        <v>34</v>
      </c>
      <c r="O1247" s="4" t="s">
        <v>54</v>
      </c>
      <c r="P1247" s="4" t="s">
        <v>189</v>
      </c>
      <c r="Q1247" s="4" t="s">
        <v>2275</v>
      </c>
      <c r="R1247" s="4">
        <v>78613</v>
      </c>
      <c r="S1247" s="2">
        <v>42117</v>
      </c>
      <c r="T1247" s="2">
        <v>42117</v>
      </c>
      <c r="U1247" s="6">
        <v>421.3485</v>
      </c>
      <c r="V1247" s="4">
        <v>13</v>
      </c>
      <c r="W1247" s="4">
        <v>610.65</v>
      </c>
      <c r="X1247" s="4">
        <v>89981</v>
      </c>
      <c r="Y1247" s="4">
        <f>DataSheet!$E1247-DataSheet!$D1247</f>
        <v>46.87</v>
      </c>
      <c r="Z1247" s="1" t="str">
        <f>_xlfn.IFS(Table_1[[#This Row],[Region]]="Central","Chris",Table_1[[#This Row],[Region]]="East","Erin",Table_1[[#This Row],[Region]]="South","Sam",Table_1[[#This Row],[Region]]="West","William")</f>
        <v>Chris</v>
      </c>
    </row>
    <row r="1248" spans="1:26" ht="14.4" x14ac:dyDescent="0.3">
      <c r="A1248" s="4">
        <v>1253</v>
      </c>
      <c r="B1248" s="3" t="s">
        <v>2274</v>
      </c>
      <c r="C1248" s="4" t="s">
        <v>49</v>
      </c>
      <c r="D1248" s="4">
        <v>0.05</v>
      </c>
      <c r="E1248" s="8">
        <v>140.97999999999999</v>
      </c>
      <c r="F1248" s="4">
        <v>36.090000000000003</v>
      </c>
      <c r="G1248" s="1" t="s">
        <v>28</v>
      </c>
      <c r="H1248" s="4" t="s">
        <v>73</v>
      </c>
      <c r="I1248" s="4" t="s">
        <v>30</v>
      </c>
      <c r="J1248" s="1" t="s">
        <v>119</v>
      </c>
      <c r="K1248" s="4" t="s">
        <v>32</v>
      </c>
      <c r="L1248" s="1" t="s">
        <v>1864</v>
      </c>
      <c r="M1248" s="4">
        <v>0.77</v>
      </c>
      <c r="N1248" s="1" t="s">
        <v>34</v>
      </c>
      <c r="O1248" s="4" t="s">
        <v>54</v>
      </c>
      <c r="P1248" s="4" t="s">
        <v>189</v>
      </c>
      <c r="Q1248" s="4" t="s">
        <v>2275</v>
      </c>
      <c r="R1248" s="4">
        <v>78613</v>
      </c>
      <c r="S1248" s="2">
        <v>42117</v>
      </c>
      <c r="T1248" s="2">
        <v>42119</v>
      </c>
      <c r="U1248" s="6">
        <v>-373.09</v>
      </c>
      <c r="V1248" s="4">
        <v>5</v>
      </c>
      <c r="W1248" s="4">
        <v>699.24</v>
      </c>
      <c r="X1248" s="4">
        <v>89981</v>
      </c>
      <c r="Y1248" s="4">
        <f>DataSheet!$E1248-DataSheet!$D1248</f>
        <v>140.92999999999998</v>
      </c>
      <c r="Z1248" s="1" t="str">
        <f>_xlfn.IFS(Table_1[[#This Row],[Region]]="Central","Chris",Table_1[[#This Row],[Region]]="East","Erin",Table_1[[#This Row],[Region]]="South","Sam",Table_1[[#This Row],[Region]]="West","William")</f>
        <v>Chris</v>
      </c>
    </row>
    <row r="1249" spans="1:26" ht="14.4" x14ac:dyDescent="0.3">
      <c r="A1249" s="4">
        <v>1253</v>
      </c>
      <c r="B1249" s="3" t="s">
        <v>2274</v>
      </c>
      <c r="C1249" s="4" t="s">
        <v>49</v>
      </c>
      <c r="D1249" s="4">
        <v>0.1</v>
      </c>
      <c r="E1249" s="8">
        <v>212.6</v>
      </c>
      <c r="F1249" s="4">
        <v>110.2</v>
      </c>
      <c r="G1249" s="1" t="s">
        <v>28</v>
      </c>
      <c r="H1249" s="4" t="s">
        <v>73</v>
      </c>
      <c r="I1249" s="4" t="s">
        <v>30</v>
      </c>
      <c r="J1249" s="1" t="s">
        <v>31</v>
      </c>
      <c r="K1249" s="4" t="s">
        <v>32</v>
      </c>
      <c r="L1249" s="1" t="s">
        <v>165</v>
      </c>
      <c r="M1249" s="4">
        <v>0.73</v>
      </c>
      <c r="N1249" s="1" t="s">
        <v>34</v>
      </c>
      <c r="O1249" s="4" t="s">
        <v>54</v>
      </c>
      <c r="P1249" s="4" t="s">
        <v>189</v>
      </c>
      <c r="Q1249" s="4" t="s">
        <v>2275</v>
      </c>
      <c r="R1249" s="4">
        <v>78613</v>
      </c>
      <c r="S1249" s="2">
        <v>42117</v>
      </c>
      <c r="T1249" s="2">
        <v>42119</v>
      </c>
      <c r="U1249" s="6">
        <v>-3465.0720000000001</v>
      </c>
      <c r="V1249" s="4">
        <v>12</v>
      </c>
      <c r="W1249" s="4">
        <v>2346.0300000000002</v>
      </c>
      <c r="X1249" s="4">
        <v>89981</v>
      </c>
      <c r="Y1249" s="4">
        <f>DataSheet!$E1249-DataSheet!$D1249</f>
        <v>212.5</v>
      </c>
      <c r="Z1249" s="1" t="str">
        <f>_xlfn.IFS(Table_1[[#This Row],[Region]]="Central","Chris",Table_1[[#This Row],[Region]]="East","Erin",Table_1[[#This Row],[Region]]="South","Sam",Table_1[[#This Row],[Region]]="West","William")</f>
        <v>Chris</v>
      </c>
    </row>
    <row r="1250" spans="1:26" ht="14.4" x14ac:dyDescent="0.3">
      <c r="A1250" s="4">
        <v>146</v>
      </c>
      <c r="B1250" s="3" t="s">
        <v>1602</v>
      </c>
      <c r="C1250" s="4" t="s">
        <v>118</v>
      </c>
      <c r="D1250" s="4">
        <v>0.06</v>
      </c>
      <c r="E1250" s="8">
        <v>180.98</v>
      </c>
      <c r="F1250" s="4">
        <v>26.2</v>
      </c>
      <c r="G1250" s="1" t="s">
        <v>28</v>
      </c>
      <c r="H1250" s="4" t="s">
        <v>96</v>
      </c>
      <c r="I1250" s="4" t="s">
        <v>30</v>
      </c>
      <c r="J1250" s="1" t="s">
        <v>111</v>
      </c>
      <c r="K1250" s="4" t="s">
        <v>59</v>
      </c>
      <c r="L1250" s="1" t="s">
        <v>2276</v>
      </c>
      <c r="M1250" s="4">
        <v>0.59</v>
      </c>
      <c r="N1250" s="1" t="s">
        <v>34</v>
      </c>
      <c r="O1250" s="4" t="s">
        <v>54</v>
      </c>
      <c r="P1250" s="4" t="s">
        <v>189</v>
      </c>
      <c r="Q1250" s="4" t="s">
        <v>1604</v>
      </c>
      <c r="R1250" s="4">
        <v>76148</v>
      </c>
      <c r="S1250" s="2">
        <v>42117</v>
      </c>
      <c r="T1250" s="2">
        <v>42118</v>
      </c>
      <c r="U1250" s="6">
        <v>251.4084</v>
      </c>
      <c r="V1250" s="4">
        <v>5</v>
      </c>
      <c r="W1250" s="4">
        <v>929.57</v>
      </c>
      <c r="X1250" s="4">
        <v>91090</v>
      </c>
      <c r="Y1250" s="4">
        <f>DataSheet!$E1250-DataSheet!$D1250</f>
        <v>180.92</v>
      </c>
      <c r="Z1250" s="1" t="str">
        <f>_xlfn.IFS(Table_1[[#This Row],[Region]]="Central","Chris",Table_1[[#This Row],[Region]]="East","Erin",Table_1[[#This Row],[Region]]="South","Sam",Table_1[[#This Row],[Region]]="West","William")</f>
        <v>Chris</v>
      </c>
    </row>
    <row r="1251" spans="1:26" ht="14.4" x14ac:dyDescent="0.3">
      <c r="A1251" s="4">
        <v>699</v>
      </c>
      <c r="B1251" s="3" t="s">
        <v>863</v>
      </c>
      <c r="C1251" s="4" t="s">
        <v>118</v>
      </c>
      <c r="D1251" s="4">
        <v>0.03</v>
      </c>
      <c r="E1251" s="8">
        <v>5.28</v>
      </c>
      <c r="F1251" s="4">
        <v>5.61</v>
      </c>
      <c r="G1251" s="1" t="s">
        <v>40</v>
      </c>
      <c r="H1251" s="4" t="s">
        <v>41</v>
      </c>
      <c r="I1251" s="4" t="s">
        <v>50</v>
      </c>
      <c r="J1251" s="1" t="s">
        <v>90</v>
      </c>
      <c r="K1251" s="4" t="s">
        <v>75</v>
      </c>
      <c r="L1251" s="1" t="s">
        <v>2277</v>
      </c>
      <c r="M1251" s="4">
        <v>0.4</v>
      </c>
      <c r="N1251" s="1" t="s">
        <v>34</v>
      </c>
      <c r="O1251" s="4" t="s">
        <v>61</v>
      </c>
      <c r="P1251" s="4" t="s">
        <v>92</v>
      </c>
      <c r="Q1251" s="4" t="s">
        <v>102</v>
      </c>
      <c r="R1251" s="4">
        <v>90041</v>
      </c>
      <c r="S1251" s="2">
        <v>42117</v>
      </c>
      <c r="T1251" s="2">
        <v>42118</v>
      </c>
      <c r="U1251" s="6">
        <v>-16.670000000000002</v>
      </c>
      <c r="V1251" s="4">
        <v>5</v>
      </c>
      <c r="W1251" s="4">
        <v>32.5</v>
      </c>
      <c r="X1251" s="4">
        <v>44517</v>
      </c>
      <c r="Y1251" s="4">
        <f>DataSheet!$E1251-DataSheet!$D1251</f>
        <v>5.25</v>
      </c>
      <c r="Z1251" s="1" t="str">
        <f>_xlfn.IFS(Table_1[[#This Row],[Region]]="Central","Chris",Table_1[[#This Row],[Region]]="East","Erin",Table_1[[#This Row],[Region]]="South","Sam",Table_1[[#This Row],[Region]]="West","William")</f>
        <v>William</v>
      </c>
    </row>
    <row r="1252" spans="1:26" ht="14.4" x14ac:dyDescent="0.3">
      <c r="A1252" s="4">
        <v>702</v>
      </c>
      <c r="B1252" s="3" t="s">
        <v>2278</v>
      </c>
      <c r="C1252" s="4" t="s">
        <v>118</v>
      </c>
      <c r="D1252" s="4">
        <v>0.03</v>
      </c>
      <c r="E1252" s="8">
        <v>5.28</v>
      </c>
      <c r="F1252" s="4">
        <v>5.61</v>
      </c>
      <c r="G1252" s="1" t="s">
        <v>40</v>
      </c>
      <c r="H1252" s="4" t="s">
        <v>41</v>
      </c>
      <c r="I1252" s="4" t="s">
        <v>50</v>
      </c>
      <c r="J1252" s="1" t="s">
        <v>90</v>
      </c>
      <c r="K1252" s="4" t="s">
        <v>75</v>
      </c>
      <c r="L1252" s="1" t="s">
        <v>2277</v>
      </c>
      <c r="M1252" s="4">
        <v>0.4</v>
      </c>
      <c r="N1252" s="1" t="s">
        <v>34</v>
      </c>
      <c r="O1252" s="4" t="s">
        <v>61</v>
      </c>
      <c r="P1252" s="4" t="s">
        <v>92</v>
      </c>
      <c r="Q1252" s="4" t="s">
        <v>2279</v>
      </c>
      <c r="R1252" s="4">
        <v>95404</v>
      </c>
      <c r="S1252" s="2">
        <v>42117</v>
      </c>
      <c r="T1252" s="2">
        <v>42118</v>
      </c>
      <c r="U1252" s="6">
        <v>-16.670000000000002</v>
      </c>
      <c r="V1252" s="4">
        <v>1</v>
      </c>
      <c r="W1252" s="4">
        <v>6.5</v>
      </c>
      <c r="X1252" s="4">
        <v>87977</v>
      </c>
      <c r="Y1252" s="4">
        <f>DataSheet!$E1252-DataSheet!$D1252</f>
        <v>5.25</v>
      </c>
      <c r="Z1252" s="1" t="str">
        <f>_xlfn.IFS(Table_1[[#This Row],[Region]]="Central","Chris",Table_1[[#This Row],[Region]]="East","Erin",Table_1[[#This Row],[Region]]="South","Sam",Table_1[[#This Row],[Region]]="West","William")</f>
        <v>William</v>
      </c>
    </row>
    <row r="1253" spans="1:26" ht="14.4" x14ac:dyDescent="0.3">
      <c r="A1253" s="4">
        <v>1304</v>
      </c>
      <c r="B1253" s="3" t="s">
        <v>2280</v>
      </c>
      <c r="C1253" s="4" t="s">
        <v>118</v>
      </c>
      <c r="D1253" s="4">
        <v>0.08</v>
      </c>
      <c r="E1253" s="8">
        <v>2.88</v>
      </c>
      <c r="F1253" s="4">
        <v>0.5</v>
      </c>
      <c r="G1253" s="1" t="s">
        <v>40</v>
      </c>
      <c r="H1253" s="4" t="s">
        <v>41</v>
      </c>
      <c r="I1253" s="4" t="s">
        <v>50</v>
      </c>
      <c r="J1253" s="1" t="s">
        <v>154</v>
      </c>
      <c r="K1253" s="4" t="s">
        <v>75</v>
      </c>
      <c r="L1253" s="1" t="s">
        <v>2281</v>
      </c>
      <c r="M1253" s="4">
        <v>0.39</v>
      </c>
      <c r="N1253" s="1" t="s">
        <v>34</v>
      </c>
      <c r="O1253" s="4" t="s">
        <v>61</v>
      </c>
      <c r="P1253" s="4" t="s">
        <v>148</v>
      </c>
      <c r="Q1253" s="4" t="s">
        <v>2282</v>
      </c>
      <c r="R1253" s="4">
        <v>84084</v>
      </c>
      <c r="S1253" s="2">
        <v>42117</v>
      </c>
      <c r="T1253" s="2">
        <v>42118</v>
      </c>
      <c r="U1253" s="6">
        <v>6.0305999999999997</v>
      </c>
      <c r="V1253" s="4">
        <v>3</v>
      </c>
      <c r="W1253" s="4">
        <v>8.74</v>
      </c>
      <c r="X1253" s="4">
        <v>87004</v>
      </c>
      <c r="Y1253" s="4">
        <f>DataSheet!$E1253-DataSheet!$D1253</f>
        <v>2.8</v>
      </c>
      <c r="Z1253" s="1" t="str">
        <f>_xlfn.IFS(Table_1[[#This Row],[Region]]="Central","Chris",Table_1[[#This Row],[Region]]="East","Erin",Table_1[[#This Row],[Region]]="South","Sam",Table_1[[#This Row],[Region]]="West","William")</f>
        <v>William</v>
      </c>
    </row>
    <row r="1254" spans="1:26" ht="14.4" x14ac:dyDescent="0.3">
      <c r="A1254" s="4">
        <v>483</v>
      </c>
      <c r="B1254" s="3" t="s">
        <v>817</v>
      </c>
      <c r="C1254" s="4" t="s">
        <v>72</v>
      </c>
      <c r="D1254" s="4">
        <v>0.06</v>
      </c>
      <c r="E1254" s="8">
        <v>3.36</v>
      </c>
      <c r="F1254" s="4">
        <v>6.27</v>
      </c>
      <c r="G1254" s="1" t="s">
        <v>40</v>
      </c>
      <c r="H1254" s="4" t="s">
        <v>96</v>
      </c>
      <c r="I1254" s="4" t="s">
        <v>50</v>
      </c>
      <c r="J1254" s="1" t="s">
        <v>74</v>
      </c>
      <c r="K1254" s="4" t="s">
        <v>75</v>
      </c>
      <c r="L1254" s="1" t="s">
        <v>188</v>
      </c>
      <c r="M1254" s="4">
        <v>0.4</v>
      </c>
      <c r="N1254" s="1" t="s">
        <v>34</v>
      </c>
      <c r="O1254" s="4" t="s">
        <v>54</v>
      </c>
      <c r="P1254" s="4" t="s">
        <v>105</v>
      </c>
      <c r="Q1254" s="4" t="s">
        <v>819</v>
      </c>
      <c r="R1254" s="4">
        <v>60543</v>
      </c>
      <c r="S1254" s="2">
        <v>42117</v>
      </c>
      <c r="T1254" s="2">
        <v>42118</v>
      </c>
      <c r="U1254" s="6">
        <v>-24.057539999999999</v>
      </c>
      <c r="V1254" s="4">
        <v>2</v>
      </c>
      <c r="W1254" s="4">
        <v>8.82</v>
      </c>
      <c r="X1254" s="4">
        <v>90354</v>
      </c>
      <c r="Y1254" s="4">
        <f>DataSheet!$E1254-DataSheet!$D1254</f>
        <v>3.3</v>
      </c>
      <c r="Z1254" s="1" t="str">
        <f>_xlfn.IFS(Table_1[[#This Row],[Region]]="Central","Chris",Table_1[[#This Row],[Region]]="East","Erin",Table_1[[#This Row],[Region]]="South","Sam",Table_1[[#This Row],[Region]]="West","William")</f>
        <v>Chris</v>
      </c>
    </row>
    <row r="1255" spans="1:26" ht="14.4" x14ac:dyDescent="0.3">
      <c r="A1255" s="4">
        <v>483</v>
      </c>
      <c r="B1255" s="3" t="s">
        <v>817</v>
      </c>
      <c r="C1255" s="4" t="s">
        <v>72</v>
      </c>
      <c r="D1255" s="4">
        <v>7.0000000000000007E-2</v>
      </c>
      <c r="E1255" s="8">
        <v>699.99</v>
      </c>
      <c r="F1255" s="4">
        <v>24.49</v>
      </c>
      <c r="G1255" s="1" t="s">
        <v>40</v>
      </c>
      <c r="H1255" s="4" t="s">
        <v>96</v>
      </c>
      <c r="I1255" s="4" t="s">
        <v>42</v>
      </c>
      <c r="J1255" s="1" t="s">
        <v>65</v>
      </c>
      <c r="K1255" s="4" t="s">
        <v>66</v>
      </c>
      <c r="L1255" s="1" t="s">
        <v>315</v>
      </c>
      <c r="M1255" s="4">
        <v>0.41</v>
      </c>
      <c r="N1255" s="1" t="s">
        <v>34</v>
      </c>
      <c r="O1255" s="4" t="s">
        <v>54</v>
      </c>
      <c r="P1255" s="4" t="s">
        <v>105</v>
      </c>
      <c r="Q1255" s="4" t="s">
        <v>819</v>
      </c>
      <c r="R1255" s="4">
        <v>60543</v>
      </c>
      <c r="S1255" s="2">
        <v>42117</v>
      </c>
      <c r="T1255" s="2">
        <v>42119</v>
      </c>
      <c r="U1255" s="6">
        <v>2583.5614799999998</v>
      </c>
      <c r="V1255" s="4">
        <v>9</v>
      </c>
      <c r="W1255" s="4">
        <v>5976.09</v>
      </c>
      <c r="X1255" s="4">
        <v>90354</v>
      </c>
      <c r="Y1255" s="4">
        <f>DataSheet!$E1255-DataSheet!$D1255</f>
        <v>699.92</v>
      </c>
      <c r="Z1255" s="1" t="str">
        <f>_xlfn.IFS(Table_1[[#This Row],[Region]]="Central","Chris",Table_1[[#This Row],[Region]]="East","Erin",Table_1[[#This Row],[Region]]="South","Sam",Table_1[[#This Row],[Region]]="West","William")</f>
        <v>Chris</v>
      </c>
    </row>
    <row r="1256" spans="1:26" ht="14.4" x14ac:dyDescent="0.3">
      <c r="A1256" s="4">
        <v>1257</v>
      </c>
      <c r="B1256" s="3" t="s">
        <v>2283</v>
      </c>
      <c r="C1256" s="4" t="s">
        <v>27</v>
      </c>
      <c r="D1256" s="4">
        <v>0.04</v>
      </c>
      <c r="E1256" s="8">
        <v>2.52</v>
      </c>
      <c r="F1256" s="4">
        <v>1.92</v>
      </c>
      <c r="G1256" s="1" t="s">
        <v>40</v>
      </c>
      <c r="H1256" s="4" t="s">
        <v>73</v>
      </c>
      <c r="I1256" s="4" t="s">
        <v>50</v>
      </c>
      <c r="J1256" s="1" t="s">
        <v>570</v>
      </c>
      <c r="K1256" s="4" t="s">
        <v>52</v>
      </c>
      <c r="L1256" s="1" t="s">
        <v>2284</v>
      </c>
      <c r="M1256" s="4">
        <v>0.82</v>
      </c>
      <c r="N1256" s="1" t="s">
        <v>34</v>
      </c>
      <c r="O1256" s="4" t="s">
        <v>61</v>
      </c>
      <c r="P1256" s="4" t="s">
        <v>62</v>
      </c>
      <c r="Q1256" s="4" t="s">
        <v>1125</v>
      </c>
      <c r="R1256" s="4">
        <v>80013</v>
      </c>
      <c r="S1256" s="2">
        <v>42118</v>
      </c>
      <c r="T1256" s="2">
        <v>42118</v>
      </c>
      <c r="U1256" s="6">
        <v>-8.2080000000000002</v>
      </c>
      <c r="V1256" s="4">
        <v>1</v>
      </c>
      <c r="W1256" s="4">
        <v>3.13</v>
      </c>
      <c r="X1256" s="4">
        <v>86536</v>
      </c>
      <c r="Y1256" s="4">
        <f>DataSheet!$E1256-DataSheet!$D1256</f>
        <v>2.48</v>
      </c>
      <c r="Z1256" s="1" t="str">
        <f>_xlfn.IFS(Table_1[[#This Row],[Region]]="Central","Chris",Table_1[[#This Row],[Region]]="East","Erin",Table_1[[#This Row],[Region]]="South","Sam",Table_1[[#This Row],[Region]]="West","William")</f>
        <v>William</v>
      </c>
    </row>
    <row r="1257" spans="1:26" ht="14.4" x14ac:dyDescent="0.3">
      <c r="A1257" s="4">
        <v>3325</v>
      </c>
      <c r="B1257" s="3" t="s">
        <v>2285</v>
      </c>
      <c r="C1257" s="4" t="s">
        <v>27</v>
      </c>
      <c r="D1257" s="4">
        <v>7.0000000000000007E-2</v>
      </c>
      <c r="E1257" s="8">
        <v>5.58</v>
      </c>
      <c r="F1257" s="4">
        <v>1.99</v>
      </c>
      <c r="G1257" s="1" t="s">
        <v>40</v>
      </c>
      <c r="H1257" s="4" t="s">
        <v>41</v>
      </c>
      <c r="I1257" s="4" t="s">
        <v>50</v>
      </c>
      <c r="J1257" s="1" t="s">
        <v>51</v>
      </c>
      <c r="K1257" s="4" t="s">
        <v>52</v>
      </c>
      <c r="L1257" s="1" t="s">
        <v>2286</v>
      </c>
      <c r="M1257" s="4">
        <v>0.46</v>
      </c>
      <c r="N1257" s="1" t="s">
        <v>34</v>
      </c>
      <c r="O1257" s="4" t="s">
        <v>61</v>
      </c>
      <c r="P1257" s="4" t="s">
        <v>141</v>
      </c>
      <c r="Q1257" s="4" t="s">
        <v>2287</v>
      </c>
      <c r="R1257" s="4">
        <v>97420</v>
      </c>
      <c r="S1257" s="2">
        <v>42118</v>
      </c>
      <c r="T1257" s="2">
        <v>42120</v>
      </c>
      <c r="U1257" s="6">
        <v>23.045999999999999</v>
      </c>
      <c r="V1257" s="4">
        <v>23</v>
      </c>
      <c r="W1257" s="4">
        <v>121.46</v>
      </c>
      <c r="X1257" s="4">
        <v>90987</v>
      </c>
      <c r="Y1257" s="4">
        <f>DataSheet!$E1257-DataSheet!$D1257</f>
        <v>5.51</v>
      </c>
      <c r="Z1257" s="1" t="str">
        <f>_xlfn.IFS(Table_1[[#This Row],[Region]]="Central","Chris",Table_1[[#This Row],[Region]]="East","Erin",Table_1[[#This Row],[Region]]="South","Sam",Table_1[[#This Row],[Region]]="West","William")</f>
        <v>William</v>
      </c>
    </row>
    <row r="1258" spans="1:26" ht="14.4" x14ac:dyDescent="0.3">
      <c r="A1258" s="4">
        <v>1085</v>
      </c>
      <c r="B1258" s="3" t="s">
        <v>233</v>
      </c>
      <c r="C1258" s="4" t="s">
        <v>39</v>
      </c>
      <c r="D1258" s="4">
        <v>0.04</v>
      </c>
      <c r="E1258" s="8">
        <v>9.06</v>
      </c>
      <c r="F1258" s="4">
        <v>9.86</v>
      </c>
      <c r="G1258" s="1" t="s">
        <v>40</v>
      </c>
      <c r="H1258" s="4" t="s">
        <v>73</v>
      </c>
      <c r="I1258" s="4" t="s">
        <v>50</v>
      </c>
      <c r="J1258" s="1" t="s">
        <v>90</v>
      </c>
      <c r="K1258" s="4" t="s">
        <v>75</v>
      </c>
      <c r="L1258" s="1" t="s">
        <v>2288</v>
      </c>
      <c r="M1258" s="4">
        <v>0.4</v>
      </c>
      <c r="N1258" s="1" t="s">
        <v>34</v>
      </c>
      <c r="O1258" s="4" t="s">
        <v>113</v>
      </c>
      <c r="P1258" s="4" t="s">
        <v>114</v>
      </c>
      <c r="Q1258" s="4" t="s">
        <v>235</v>
      </c>
      <c r="R1258" s="4">
        <v>11729</v>
      </c>
      <c r="S1258" s="2">
        <v>42118</v>
      </c>
      <c r="T1258" s="2">
        <v>42119</v>
      </c>
      <c r="U1258" s="6">
        <v>-53.25</v>
      </c>
      <c r="V1258" s="4">
        <v>3</v>
      </c>
      <c r="W1258" s="4">
        <v>30.87</v>
      </c>
      <c r="X1258" s="4">
        <v>86123</v>
      </c>
      <c r="Y1258" s="4">
        <f>DataSheet!$E1258-DataSheet!$D1258</f>
        <v>9.0200000000000014</v>
      </c>
      <c r="Z1258" s="1" t="str">
        <f>_xlfn.IFS(Table_1[[#This Row],[Region]]="Central","Chris",Table_1[[#This Row],[Region]]="East","Erin",Table_1[[#This Row],[Region]]="South","Sam",Table_1[[#This Row],[Region]]="West","William")</f>
        <v>Erin</v>
      </c>
    </row>
    <row r="1259" spans="1:26" ht="14.4" x14ac:dyDescent="0.3">
      <c r="A1259" s="4">
        <v>1086</v>
      </c>
      <c r="B1259" s="3" t="s">
        <v>2289</v>
      </c>
      <c r="C1259" s="4" t="s">
        <v>39</v>
      </c>
      <c r="D1259" s="4">
        <v>0.04</v>
      </c>
      <c r="E1259" s="8">
        <v>14.27</v>
      </c>
      <c r="F1259" s="4">
        <v>7.27</v>
      </c>
      <c r="G1259" s="1" t="s">
        <v>40</v>
      </c>
      <c r="H1259" s="4" t="s">
        <v>73</v>
      </c>
      <c r="I1259" s="4" t="s">
        <v>50</v>
      </c>
      <c r="J1259" s="1" t="s">
        <v>74</v>
      </c>
      <c r="K1259" s="4" t="s">
        <v>75</v>
      </c>
      <c r="L1259" s="1" t="s">
        <v>2290</v>
      </c>
      <c r="M1259" s="4">
        <v>0.38</v>
      </c>
      <c r="N1259" s="1" t="s">
        <v>34</v>
      </c>
      <c r="O1259" s="4" t="s">
        <v>113</v>
      </c>
      <c r="P1259" s="4" t="s">
        <v>114</v>
      </c>
      <c r="Q1259" s="4" t="s">
        <v>2291</v>
      </c>
      <c r="R1259" s="4">
        <v>11746</v>
      </c>
      <c r="S1259" s="2">
        <v>42118</v>
      </c>
      <c r="T1259" s="2">
        <v>42119</v>
      </c>
      <c r="U1259" s="6">
        <v>2.125</v>
      </c>
      <c r="V1259" s="4">
        <v>3</v>
      </c>
      <c r="W1259" s="4">
        <v>45.24</v>
      </c>
      <c r="X1259" s="4">
        <v>86123</v>
      </c>
      <c r="Y1259" s="4">
        <f>DataSheet!$E1259-DataSheet!$D1259</f>
        <v>14.23</v>
      </c>
      <c r="Z1259" s="1" t="str">
        <f>_xlfn.IFS(Table_1[[#This Row],[Region]]="Central","Chris",Table_1[[#This Row],[Region]]="East","Erin",Table_1[[#This Row],[Region]]="South","Sam",Table_1[[#This Row],[Region]]="West","William")</f>
        <v>Erin</v>
      </c>
    </row>
    <row r="1260" spans="1:26" ht="14.4" x14ac:dyDescent="0.3">
      <c r="A1260" s="4">
        <v>1670</v>
      </c>
      <c r="B1260" s="3" t="s">
        <v>2292</v>
      </c>
      <c r="C1260" s="4" t="s">
        <v>49</v>
      </c>
      <c r="D1260" s="4">
        <v>0.03</v>
      </c>
      <c r="E1260" s="8">
        <v>35.409999999999997</v>
      </c>
      <c r="F1260" s="4">
        <v>1.99</v>
      </c>
      <c r="G1260" s="1" t="s">
        <v>40</v>
      </c>
      <c r="H1260" s="4" t="s">
        <v>29</v>
      </c>
      <c r="I1260" s="4" t="s">
        <v>42</v>
      </c>
      <c r="J1260" s="1" t="s">
        <v>43</v>
      </c>
      <c r="K1260" s="4" t="s">
        <v>44</v>
      </c>
      <c r="L1260" s="1" t="s">
        <v>2293</v>
      </c>
      <c r="M1260" s="4">
        <v>0.43</v>
      </c>
      <c r="N1260" s="1" t="s">
        <v>34</v>
      </c>
      <c r="O1260" s="4" t="s">
        <v>35</v>
      </c>
      <c r="P1260" s="4" t="s">
        <v>244</v>
      </c>
      <c r="Q1260" s="4" t="s">
        <v>2175</v>
      </c>
      <c r="R1260" s="4">
        <v>24060</v>
      </c>
      <c r="S1260" s="2">
        <v>42118</v>
      </c>
      <c r="T1260" s="2">
        <v>42120</v>
      </c>
      <c r="U1260" s="6">
        <v>1912.422</v>
      </c>
      <c r="V1260" s="4">
        <v>10</v>
      </c>
      <c r="W1260" s="4">
        <v>367.52</v>
      </c>
      <c r="X1260" s="4">
        <v>86722</v>
      </c>
      <c r="Y1260" s="4">
        <f>DataSheet!$E1260-DataSheet!$D1260</f>
        <v>35.379999999999995</v>
      </c>
      <c r="Z1260" s="1" t="str">
        <f>_xlfn.IFS(Table_1[[#This Row],[Region]]="Central","Chris",Table_1[[#This Row],[Region]]="East","Erin",Table_1[[#This Row],[Region]]="South","Sam",Table_1[[#This Row],[Region]]="West","William")</f>
        <v>Sam</v>
      </c>
    </row>
    <row r="1261" spans="1:26" ht="14.4" x14ac:dyDescent="0.3">
      <c r="A1261" s="4">
        <v>1670</v>
      </c>
      <c r="B1261" s="3" t="s">
        <v>2292</v>
      </c>
      <c r="C1261" s="4" t="s">
        <v>49</v>
      </c>
      <c r="D1261" s="4">
        <v>0</v>
      </c>
      <c r="E1261" s="8">
        <v>142.86000000000001</v>
      </c>
      <c r="F1261" s="4">
        <v>19.989999999999998</v>
      </c>
      <c r="G1261" s="1" t="s">
        <v>40</v>
      </c>
      <c r="H1261" s="4" t="s">
        <v>29</v>
      </c>
      <c r="I1261" s="4" t="s">
        <v>50</v>
      </c>
      <c r="J1261" s="1" t="s">
        <v>80</v>
      </c>
      <c r="K1261" s="4" t="s">
        <v>75</v>
      </c>
      <c r="L1261" s="1" t="s">
        <v>1958</v>
      </c>
      <c r="M1261" s="4">
        <v>0.56000000000000005</v>
      </c>
      <c r="N1261" s="1" t="s">
        <v>34</v>
      </c>
      <c r="O1261" s="4" t="s">
        <v>35</v>
      </c>
      <c r="P1261" s="4" t="s">
        <v>244</v>
      </c>
      <c r="Q1261" s="4" t="s">
        <v>2175</v>
      </c>
      <c r="R1261" s="4">
        <v>24060</v>
      </c>
      <c r="S1261" s="2">
        <v>42118</v>
      </c>
      <c r="T1261" s="2">
        <v>42127</v>
      </c>
      <c r="U1261" s="6">
        <v>-739.32600000000002</v>
      </c>
      <c r="V1261" s="4">
        <v>11</v>
      </c>
      <c r="W1261" s="4">
        <v>1576.35</v>
      </c>
      <c r="X1261" s="4">
        <v>86722</v>
      </c>
      <c r="Y1261" s="4">
        <f>DataSheet!$E1261-DataSheet!$D1261</f>
        <v>142.86000000000001</v>
      </c>
      <c r="Z1261" s="1" t="str">
        <f>_xlfn.IFS(Table_1[[#This Row],[Region]]="Central","Chris",Table_1[[#This Row],[Region]]="East","Erin",Table_1[[#This Row],[Region]]="South","Sam",Table_1[[#This Row],[Region]]="West","William")</f>
        <v>Sam</v>
      </c>
    </row>
    <row r="1262" spans="1:26" ht="14.4" x14ac:dyDescent="0.3">
      <c r="A1262" s="4">
        <v>1391</v>
      </c>
      <c r="B1262" s="3" t="s">
        <v>2294</v>
      </c>
      <c r="C1262" s="4" t="s">
        <v>72</v>
      </c>
      <c r="D1262" s="4">
        <v>0</v>
      </c>
      <c r="E1262" s="8">
        <v>2.88</v>
      </c>
      <c r="F1262" s="4">
        <v>0.7</v>
      </c>
      <c r="G1262" s="1" t="s">
        <v>89</v>
      </c>
      <c r="H1262" s="4" t="s">
        <v>41</v>
      </c>
      <c r="I1262" s="4" t="s">
        <v>50</v>
      </c>
      <c r="J1262" s="1" t="s">
        <v>51</v>
      </c>
      <c r="K1262" s="4" t="s">
        <v>52</v>
      </c>
      <c r="L1262" s="1" t="s">
        <v>641</v>
      </c>
      <c r="M1262" s="4">
        <v>0.56000000000000005</v>
      </c>
      <c r="N1262" s="1" t="s">
        <v>34</v>
      </c>
      <c r="O1262" s="4" t="s">
        <v>61</v>
      </c>
      <c r="P1262" s="4" t="s">
        <v>92</v>
      </c>
      <c r="Q1262" s="4" t="s">
        <v>2295</v>
      </c>
      <c r="R1262" s="4">
        <v>94086</v>
      </c>
      <c r="S1262" s="2">
        <v>42118</v>
      </c>
      <c r="T1262" s="2">
        <v>42118</v>
      </c>
      <c r="U1262" s="6">
        <v>-0.11</v>
      </c>
      <c r="V1262" s="4">
        <v>1</v>
      </c>
      <c r="W1262" s="4">
        <v>7.96</v>
      </c>
      <c r="X1262" s="4">
        <v>88727</v>
      </c>
      <c r="Y1262" s="4">
        <f>DataSheet!$E1262-DataSheet!$D1262</f>
        <v>2.88</v>
      </c>
      <c r="Z1262" s="1" t="str">
        <f>_xlfn.IFS(Table_1[[#This Row],[Region]]="Central","Chris",Table_1[[#This Row],[Region]]="East","Erin",Table_1[[#This Row],[Region]]="South","Sam",Table_1[[#This Row],[Region]]="West","William")</f>
        <v>William</v>
      </c>
    </row>
    <row r="1263" spans="1:26" ht="14.4" x14ac:dyDescent="0.3">
      <c r="A1263" s="4">
        <v>2570</v>
      </c>
      <c r="B1263" s="3" t="s">
        <v>2296</v>
      </c>
      <c r="C1263" s="4" t="s">
        <v>27</v>
      </c>
      <c r="D1263" s="4">
        <v>0</v>
      </c>
      <c r="E1263" s="8">
        <v>4.37</v>
      </c>
      <c r="F1263" s="4">
        <v>5.15</v>
      </c>
      <c r="G1263" s="1" t="s">
        <v>40</v>
      </c>
      <c r="H1263" s="4" t="s">
        <v>41</v>
      </c>
      <c r="I1263" s="4" t="s">
        <v>50</v>
      </c>
      <c r="J1263" s="1" t="s">
        <v>97</v>
      </c>
      <c r="K1263" s="4" t="s">
        <v>75</v>
      </c>
      <c r="L1263" s="1" t="s">
        <v>1297</v>
      </c>
      <c r="M1263" s="4">
        <v>0.59</v>
      </c>
      <c r="N1263" s="1" t="s">
        <v>34</v>
      </c>
      <c r="O1263" s="4" t="s">
        <v>61</v>
      </c>
      <c r="P1263" s="4" t="s">
        <v>92</v>
      </c>
      <c r="Q1263" s="4" t="s">
        <v>2297</v>
      </c>
      <c r="R1263" s="4">
        <v>95616</v>
      </c>
      <c r="S1263" s="2">
        <v>42119</v>
      </c>
      <c r="T1263" s="2">
        <v>42121</v>
      </c>
      <c r="U1263" s="6">
        <v>-150.2604</v>
      </c>
      <c r="V1263" s="4">
        <v>19</v>
      </c>
      <c r="W1263" s="4">
        <v>87.85</v>
      </c>
      <c r="X1263" s="4">
        <v>90327</v>
      </c>
      <c r="Y1263" s="4">
        <f>DataSheet!$E1263-DataSheet!$D1263</f>
        <v>4.37</v>
      </c>
      <c r="Z1263" s="1" t="str">
        <f>_xlfn.IFS(Table_1[[#This Row],[Region]]="Central","Chris",Table_1[[#This Row],[Region]]="East","Erin",Table_1[[#This Row],[Region]]="South","Sam",Table_1[[#This Row],[Region]]="West","William")</f>
        <v>William</v>
      </c>
    </row>
    <row r="1264" spans="1:26" ht="14.4" x14ac:dyDescent="0.3">
      <c r="A1264" s="4">
        <v>2570</v>
      </c>
      <c r="B1264" s="3" t="s">
        <v>2296</v>
      </c>
      <c r="C1264" s="4" t="s">
        <v>27</v>
      </c>
      <c r="D1264" s="4">
        <v>0.01</v>
      </c>
      <c r="E1264" s="8">
        <v>500.98</v>
      </c>
      <c r="F1264" s="4">
        <v>56</v>
      </c>
      <c r="G1264" s="1" t="s">
        <v>28</v>
      </c>
      <c r="H1264" s="4" t="s">
        <v>41</v>
      </c>
      <c r="I1264" s="4" t="s">
        <v>30</v>
      </c>
      <c r="J1264" s="1" t="s">
        <v>111</v>
      </c>
      <c r="K1264" s="4" t="s">
        <v>59</v>
      </c>
      <c r="L1264" s="1" t="s">
        <v>2298</v>
      </c>
      <c r="M1264" s="4">
        <v>0.6</v>
      </c>
      <c r="N1264" s="1" t="s">
        <v>34</v>
      </c>
      <c r="O1264" s="4" t="s">
        <v>61</v>
      </c>
      <c r="P1264" s="4" t="s">
        <v>92</v>
      </c>
      <c r="Q1264" s="4" t="s">
        <v>2297</v>
      </c>
      <c r="R1264" s="4">
        <v>95616</v>
      </c>
      <c r="S1264" s="2">
        <v>42119</v>
      </c>
      <c r="T1264" s="2">
        <v>42120</v>
      </c>
      <c r="U1264" s="6">
        <v>4899.1288000000004</v>
      </c>
      <c r="V1264" s="4">
        <v>14</v>
      </c>
      <c r="W1264" s="4">
        <v>7429.63</v>
      </c>
      <c r="X1264" s="4">
        <v>90327</v>
      </c>
      <c r="Y1264" s="4">
        <f>DataSheet!$E1264-DataSheet!$D1264</f>
        <v>500.97</v>
      </c>
      <c r="Z1264" s="1" t="str">
        <f>_xlfn.IFS(Table_1[[#This Row],[Region]]="Central","Chris",Table_1[[#This Row],[Region]]="East","Erin",Table_1[[#This Row],[Region]]="South","Sam",Table_1[[#This Row],[Region]]="West","William")</f>
        <v>William</v>
      </c>
    </row>
    <row r="1265" spans="1:26" ht="14.4" x14ac:dyDescent="0.3">
      <c r="A1265" s="4">
        <v>2570</v>
      </c>
      <c r="B1265" s="3" t="s">
        <v>2296</v>
      </c>
      <c r="C1265" s="4" t="s">
        <v>27</v>
      </c>
      <c r="D1265" s="4">
        <v>0.02</v>
      </c>
      <c r="E1265" s="8">
        <v>12.58</v>
      </c>
      <c r="F1265" s="4">
        <v>5.16</v>
      </c>
      <c r="G1265" s="1" t="s">
        <v>40</v>
      </c>
      <c r="H1265" s="4" t="s">
        <v>41</v>
      </c>
      <c r="I1265" s="4" t="s">
        <v>30</v>
      </c>
      <c r="J1265" s="1" t="s">
        <v>128</v>
      </c>
      <c r="K1265" s="4" t="s">
        <v>75</v>
      </c>
      <c r="L1265" s="1" t="s">
        <v>2299</v>
      </c>
      <c r="M1265" s="4">
        <v>0.43</v>
      </c>
      <c r="N1265" s="1" t="s">
        <v>34</v>
      </c>
      <c r="O1265" s="4" t="s">
        <v>61</v>
      </c>
      <c r="P1265" s="4" t="s">
        <v>92</v>
      </c>
      <c r="Q1265" s="4" t="s">
        <v>2297</v>
      </c>
      <c r="R1265" s="4">
        <v>95616</v>
      </c>
      <c r="S1265" s="2">
        <v>42119</v>
      </c>
      <c r="T1265" s="2">
        <v>42119</v>
      </c>
      <c r="U1265" s="6">
        <v>44.712000000000003</v>
      </c>
      <c r="V1265" s="4">
        <v>18</v>
      </c>
      <c r="W1265" s="4">
        <v>224.29</v>
      </c>
      <c r="X1265" s="4">
        <v>90327</v>
      </c>
      <c r="Y1265" s="4">
        <f>DataSheet!$E1265-DataSheet!$D1265</f>
        <v>12.56</v>
      </c>
      <c r="Z1265" s="1" t="str">
        <f>_xlfn.IFS(Table_1[[#This Row],[Region]]="Central","Chris",Table_1[[#This Row],[Region]]="East","Erin",Table_1[[#This Row],[Region]]="South","Sam",Table_1[[#This Row],[Region]]="West","William")</f>
        <v>William</v>
      </c>
    </row>
    <row r="1266" spans="1:26" ht="14.4" x14ac:dyDescent="0.3">
      <c r="A1266" s="4">
        <v>2570</v>
      </c>
      <c r="B1266" s="3" t="s">
        <v>2296</v>
      </c>
      <c r="C1266" s="4" t="s">
        <v>27</v>
      </c>
      <c r="D1266" s="4">
        <v>0.1</v>
      </c>
      <c r="E1266" s="8">
        <v>7.7</v>
      </c>
      <c r="F1266" s="4">
        <v>3.68</v>
      </c>
      <c r="G1266" s="1" t="s">
        <v>40</v>
      </c>
      <c r="H1266" s="4" t="s">
        <v>41</v>
      </c>
      <c r="I1266" s="4" t="s">
        <v>30</v>
      </c>
      <c r="J1266" s="1" t="s">
        <v>128</v>
      </c>
      <c r="K1266" s="4" t="s">
        <v>52</v>
      </c>
      <c r="L1266" s="1" t="s">
        <v>2300</v>
      </c>
      <c r="M1266" s="4">
        <v>0.52</v>
      </c>
      <c r="N1266" s="1" t="s">
        <v>34</v>
      </c>
      <c r="O1266" s="4" t="s">
        <v>61</v>
      </c>
      <c r="P1266" s="4" t="s">
        <v>92</v>
      </c>
      <c r="Q1266" s="4" t="s">
        <v>2297</v>
      </c>
      <c r="R1266" s="4">
        <v>95616</v>
      </c>
      <c r="S1266" s="2">
        <v>42119</v>
      </c>
      <c r="T1266" s="2">
        <v>42120</v>
      </c>
      <c r="U1266" s="6">
        <v>-22.626000000000001</v>
      </c>
      <c r="V1266" s="4">
        <v>7</v>
      </c>
      <c r="W1266" s="4">
        <v>51.2</v>
      </c>
      <c r="X1266" s="4">
        <v>90327</v>
      </c>
      <c r="Y1266" s="4">
        <f>DataSheet!$E1266-DataSheet!$D1266</f>
        <v>7.6000000000000005</v>
      </c>
      <c r="Z1266" s="1" t="str">
        <f>_xlfn.IFS(Table_1[[#This Row],[Region]]="Central","Chris",Table_1[[#This Row],[Region]]="East","Erin",Table_1[[#This Row],[Region]]="South","Sam",Table_1[[#This Row],[Region]]="West","William")</f>
        <v>William</v>
      </c>
    </row>
    <row r="1267" spans="1:26" ht="14.4" x14ac:dyDescent="0.3">
      <c r="A1267" s="4">
        <v>2571</v>
      </c>
      <c r="B1267" s="3" t="s">
        <v>2301</v>
      </c>
      <c r="C1267" s="4" t="s">
        <v>27</v>
      </c>
      <c r="D1267" s="4">
        <v>0.01</v>
      </c>
      <c r="E1267" s="8">
        <v>500.98</v>
      </c>
      <c r="F1267" s="4">
        <v>56</v>
      </c>
      <c r="G1267" s="1" t="s">
        <v>28</v>
      </c>
      <c r="H1267" s="4" t="s">
        <v>41</v>
      </c>
      <c r="I1267" s="4" t="s">
        <v>30</v>
      </c>
      <c r="J1267" s="1" t="s">
        <v>111</v>
      </c>
      <c r="K1267" s="4" t="s">
        <v>59</v>
      </c>
      <c r="L1267" s="1" t="s">
        <v>2298</v>
      </c>
      <c r="M1267" s="4">
        <v>0.6</v>
      </c>
      <c r="N1267" s="1" t="s">
        <v>34</v>
      </c>
      <c r="O1267" s="4" t="s">
        <v>113</v>
      </c>
      <c r="P1267" s="4" t="s">
        <v>114</v>
      </c>
      <c r="Q1267" s="4" t="s">
        <v>115</v>
      </c>
      <c r="R1267" s="4">
        <v>10165</v>
      </c>
      <c r="S1267" s="2">
        <v>42119</v>
      </c>
      <c r="T1267" s="2">
        <v>42120</v>
      </c>
      <c r="U1267" s="6">
        <v>4260.1120000000001</v>
      </c>
      <c r="V1267" s="4">
        <v>56</v>
      </c>
      <c r="W1267" s="4">
        <v>29718.53</v>
      </c>
      <c r="X1267" s="4">
        <v>50656</v>
      </c>
      <c r="Y1267" s="4">
        <f>DataSheet!$E1267-DataSheet!$D1267</f>
        <v>500.97</v>
      </c>
      <c r="Z1267" s="1" t="str">
        <f>_xlfn.IFS(Table_1[[#This Row],[Region]]="Central","Chris",Table_1[[#This Row],[Region]]="East","Erin",Table_1[[#This Row],[Region]]="South","Sam",Table_1[[#This Row],[Region]]="West","William")</f>
        <v>Erin</v>
      </c>
    </row>
    <row r="1268" spans="1:26" ht="14.4" x14ac:dyDescent="0.3">
      <c r="A1268" s="4">
        <v>2571</v>
      </c>
      <c r="B1268" s="3" t="s">
        <v>2301</v>
      </c>
      <c r="C1268" s="4" t="s">
        <v>27</v>
      </c>
      <c r="D1268" s="4">
        <v>0.1</v>
      </c>
      <c r="E1268" s="8">
        <v>7.7</v>
      </c>
      <c r="F1268" s="4">
        <v>3.68</v>
      </c>
      <c r="G1268" s="1" t="s">
        <v>40</v>
      </c>
      <c r="H1268" s="4" t="s">
        <v>41</v>
      </c>
      <c r="I1268" s="4" t="s">
        <v>30</v>
      </c>
      <c r="J1268" s="1" t="s">
        <v>128</v>
      </c>
      <c r="K1268" s="4" t="s">
        <v>52</v>
      </c>
      <c r="L1268" s="1" t="s">
        <v>2300</v>
      </c>
      <c r="M1268" s="4">
        <v>0.52</v>
      </c>
      <c r="N1268" s="1" t="s">
        <v>34</v>
      </c>
      <c r="O1268" s="4" t="s">
        <v>113</v>
      </c>
      <c r="P1268" s="4" t="s">
        <v>114</v>
      </c>
      <c r="Q1268" s="4" t="s">
        <v>115</v>
      </c>
      <c r="R1268" s="4">
        <v>10165</v>
      </c>
      <c r="S1268" s="2">
        <v>42119</v>
      </c>
      <c r="T1268" s="2">
        <v>42120</v>
      </c>
      <c r="U1268" s="6">
        <v>-25.14</v>
      </c>
      <c r="V1268" s="4">
        <v>27</v>
      </c>
      <c r="W1268" s="4">
        <v>197.48</v>
      </c>
      <c r="X1268" s="4">
        <v>50656</v>
      </c>
      <c r="Y1268" s="4">
        <f>DataSheet!$E1268-DataSheet!$D1268</f>
        <v>7.6000000000000005</v>
      </c>
      <c r="Z1268" s="1" t="str">
        <f>_xlfn.IFS(Table_1[[#This Row],[Region]]="Central","Chris",Table_1[[#This Row],[Region]]="East","Erin",Table_1[[#This Row],[Region]]="South","Sam",Table_1[[#This Row],[Region]]="West","William")</f>
        <v>Erin</v>
      </c>
    </row>
    <row r="1269" spans="1:26" ht="14.4" x14ac:dyDescent="0.3">
      <c r="A1269" s="4">
        <v>3379</v>
      </c>
      <c r="B1269" s="3" t="s">
        <v>1871</v>
      </c>
      <c r="C1269" s="4" t="s">
        <v>27</v>
      </c>
      <c r="D1269" s="4">
        <v>0.05</v>
      </c>
      <c r="E1269" s="8">
        <v>3.14</v>
      </c>
      <c r="F1269" s="4">
        <v>1.92</v>
      </c>
      <c r="G1269" s="1" t="s">
        <v>89</v>
      </c>
      <c r="H1269" s="4" t="s">
        <v>73</v>
      </c>
      <c r="I1269" s="4" t="s">
        <v>50</v>
      </c>
      <c r="J1269" s="1" t="s">
        <v>570</v>
      </c>
      <c r="K1269" s="4" t="s">
        <v>52</v>
      </c>
      <c r="L1269" s="1" t="s">
        <v>1442</v>
      </c>
      <c r="M1269" s="4">
        <v>0.84</v>
      </c>
      <c r="N1269" s="1" t="s">
        <v>34</v>
      </c>
      <c r="O1269" s="4" t="s">
        <v>35</v>
      </c>
      <c r="P1269" s="4" t="s">
        <v>77</v>
      </c>
      <c r="Q1269" s="4" t="s">
        <v>1873</v>
      </c>
      <c r="R1269" s="4">
        <v>30144</v>
      </c>
      <c r="S1269" s="2">
        <v>42119</v>
      </c>
      <c r="T1269" s="2">
        <v>42120</v>
      </c>
      <c r="U1269" s="6">
        <v>1628.37</v>
      </c>
      <c r="V1269" s="4">
        <v>18</v>
      </c>
      <c r="W1269" s="4">
        <v>59.22</v>
      </c>
      <c r="X1269" s="4">
        <v>88839</v>
      </c>
      <c r="Y1269" s="4">
        <f>DataSheet!$E1269-DataSheet!$D1269</f>
        <v>3.0900000000000003</v>
      </c>
      <c r="Z1269" s="1" t="str">
        <f>_xlfn.IFS(Table_1[[#This Row],[Region]]="Central","Chris",Table_1[[#This Row],[Region]]="East","Erin",Table_1[[#This Row],[Region]]="South","Sam",Table_1[[#This Row],[Region]]="West","William")</f>
        <v>Sam</v>
      </c>
    </row>
    <row r="1270" spans="1:26" ht="14.4" x14ac:dyDescent="0.3">
      <c r="A1270" s="4">
        <v>731</v>
      </c>
      <c r="B1270" s="3" t="s">
        <v>2302</v>
      </c>
      <c r="C1270" s="4" t="s">
        <v>39</v>
      </c>
      <c r="D1270" s="4">
        <v>0.09</v>
      </c>
      <c r="E1270" s="8">
        <v>101.41</v>
      </c>
      <c r="F1270" s="4">
        <v>35</v>
      </c>
      <c r="G1270" s="1" t="s">
        <v>40</v>
      </c>
      <c r="H1270" s="4" t="s">
        <v>41</v>
      </c>
      <c r="I1270" s="4" t="s">
        <v>50</v>
      </c>
      <c r="J1270" s="1" t="s">
        <v>80</v>
      </c>
      <c r="K1270" s="4" t="s">
        <v>66</v>
      </c>
      <c r="L1270" s="1" t="s">
        <v>768</v>
      </c>
      <c r="M1270" s="4">
        <v>0.82</v>
      </c>
      <c r="N1270" s="1" t="s">
        <v>34</v>
      </c>
      <c r="O1270" s="4" t="s">
        <v>113</v>
      </c>
      <c r="P1270" s="4" t="s">
        <v>405</v>
      </c>
      <c r="Q1270" s="4" t="s">
        <v>930</v>
      </c>
      <c r="R1270" s="4">
        <v>1803</v>
      </c>
      <c r="S1270" s="2">
        <v>42120</v>
      </c>
      <c r="T1270" s="2">
        <v>42121</v>
      </c>
      <c r="U1270" s="6">
        <v>-801.15480000000002</v>
      </c>
      <c r="V1270" s="4">
        <v>12</v>
      </c>
      <c r="W1270" s="4">
        <v>1178.32</v>
      </c>
      <c r="X1270" s="4">
        <v>90362</v>
      </c>
      <c r="Y1270" s="4">
        <f>DataSheet!$E1270-DataSheet!$D1270</f>
        <v>101.32</v>
      </c>
      <c r="Z1270" s="1" t="str">
        <f>_xlfn.IFS(Table_1[[#This Row],[Region]]="Central","Chris",Table_1[[#This Row],[Region]]="East","Erin",Table_1[[#This Row],[Region]]="South","Sam",Table_1[[#This Row],[Region]]="West","William")</f>
        <v>Erin</v>
      </c>
    </row>
    <row r="1271" spans="1:26" ht="14.4" x14ac:dyDescent="0.3">
      <c r="A1271" s="4">
        <v>1893</v>
      </c>
      <c r="B1271" s="3" t="s">
        <v>2303</v>
      </c>
      <c r="C1271" s="4" t="s">
        <v>49</v>
      </c>
      <c r="D1271" s="4">
        <v>0.03</v>
      </c>
      <c r="E1271" s="8">
        <v>180.98</v>
      </c>
      <c r="F1271" s="4">
        <v>26.2</v>
      </c>
      <c r="G1271" s="1" t="s">
        <v>28</v>
      </c>
      <c r="H1271" s="4" t="s">
        <v>41</v>
      </c>
      <c r="I1271" s="4" t="s">
        <v>30</v>
      </c>
      <c r="J1271" s="1" t="s">
        <v>111</v>
      </c>
      <c r="K1271" s="4" t="s">
        <v>59</v>
      </c>
      <c r="L1271" s="1" t="s">
        <v>2276</v>
      </c>
      <c r="M1271" s="4">
        <v>0.59</v>
      </c>
      <c r="N1271" s="1" t="s">
        <v>34</v>
      </c>
      <c r="O1271" s="4" t="s">
        <v>54</v>
      </c>
      <c r="P1271" s="4" t="s">
        <v>82</v>
      </c>
      <c r="Q1271" s="4" t="s">
        <v>2304</v>
      </c>
      <c r="R1271" s="4">
        <v>63119</v>
      </c>
      <c r="S1271" s="2">
        <v>42120</v>
      </c>
      <c r="T1271" s="2">
        <v>42124</v>
      </c>
      <c r="U1271" s="6">
        <v>588.54</v>
      </c>
      <c r="V1271" s="4">
        <v>5</v>
      </c>
      <c r="W1271" s="4">
        <v>928.92</v>
      </c>
      <c r="X1271" s="4">
        <v>91262</v>
      </c>
      <c r="Y1271" s="4">
        <f>DataSheet!$E1271-DataSheet!$D1271</f>
        <v>180.95</v>
      </c>
      <c r="Z1271" s="1" t="str">
        <f>_xlfn.IFS(Table_1[[#This Row],[Region]]="Central","Chris",Table_1[[#This Row],[Region]]="East","Erin",Table_1[[#This Row],[Region]]="South","Sam",Table_1[[#This Row],[Region]]="West","William")</f>
        <v>Chris</v>
      </c>
    </row>
    <row r="1272" spans="1:26" ht="14.4" x14ac:dyDescent="0.3">
      <c r="A1272" s="4">
        <v>2491</v>
      </c>
      <c r="B1272" s="3" t="s">
        <v>459</v>
      </c>
      <c r="C1272" s="4" t="s">
        <v>49</v>
      </c>
      <c r="D1272" s="4">
        <v>0.06</v>
      </c>
      <c r="E1272" s="8">
        <v>4.28</v>
      </c>
      <c r="F1272" s="4">
        <v>0.94</v>
      </c>
      <c r="G1272" s="1" t="s">
        <v>40</v>
      </c>
      <c r="H1272" s="4" t="s">
        <v>41</v>
      </c>
      <c r="I1272" s="4" t="s">
        <v>50</v>
      </c>
      <c r="J1272" s="1" t="s">
        <v>51</v>
      </c>
      <c r="K1272" s="4" t="s">
        <v>52</v>
      </c>
      <c r="L1272" s="1" t="s">
        <v>483</v>
      </c>
      <c r="M1272" s="4">
        <v>0.56000000000000005</v>
      </c>
      <c r="N1272" s="1" t="s">
        <v>34</v>
      </c>
      <c r="O1272" s="4" t="s">
        <v>61</v>
      </c>
      <c r="P1272" s="4" t="s">
        <v>92</v>
      </c>
      <c r="Q1272" s="4" t="s">
        <v>102</v>
      </c>
      <c r="R1272" s="4">
        <v>90045</v>
      </c>
      <c r="S1272" s="2">
        <v>42120</v>
      </c>
      <c r="T1272" s="2">
        <v>42122</v>
      </c>
      <c r="U1272" s="6">
        <v>0.37</v>
      </c>
      <c r="V1272" s="4">
        <v>9</v>
      </c>
      <c r="W1272" s="4">
        <v>38.96</v>
      </c>
      <c r="X1272" s="4">
        <v>11712</v>
      </c>
      <c r="Y1272" s="4">
        <f>DataSheet!$E1272-DataSheet!$D1272</f>
        <v>4.2200000000000006</v>
      </c>
      <c r="Z1272" s="1" t="str">
        <f>_xlfn.IFS(Table_1[[#This Row],[Region]]="Central","Chris",Table_1[[#This Row],[Region]]="East","Erin",Table_1[[#This Row],[Region]]="South","Sam",Table_1[[#This Row],[Region]]="West","William")</f>
        <v>William</v>
      </c>
    </row>
    <row r="1273" spans="1:26" ht="14.4" x14ac:dyDescent="0.3">
      <c r="A1273" s="4">
        <v>2495</v>
      </c>
      <c r="B1273" s="3" t="s">
        <v>2305</v>
      </c>
      <c r="C1273" s="4" t="s">
        <v>49</v>
      </c>
      <c r="D1273" s="4">
        <v>0.06</v>
      </c>
      <c r="E1273" s="8">
        <v>4.28</v>
      </c>
      <c r="F1273" s="4">
        <v>0.94</v>
      </c>
      <c r="G1273" s="1" t="s">
        <v>40</v>
      </c>
      <c r="H1273" s="4" t="s">
        <v>41</v>
      </c>
      <c r="I1273" s="4" t="s">
        <v>50</v>
      </c>
      <c r="J1273" s="1" t="s">
        <v>51</v>
      </c>
      <c r="K1273" s="4" t="s">
        <v>52</v>
      </c>
      <c r="L1273" s="1" t="s">
        <v>483</v>
      </c>
      <c r="M1273" s="4">
        <v>0.56000000000000005</v>
      </c>
      <c r="N1273" s="1" t="s">
        <v>34</v>
      </c>
      <c r="O1273" s="4" t="s">
        <v>61</v>
      </c>
      <c r="P1273" s="4" t="s">
        <v>1062</v>
      </c>
      <c r="Q1273" s="4" t="s">
        <v>1663</v>
      </c>
      <c r="R1273" s="4">
        <v>82901</v>
      </c>
      <c r="S1273" s="2">
        <v>42120</v>
      </c>
      <c r="T1273" s="2">
        <v>42122</v>
      </c>
      <c r="U1273" s="6">
        <v>0.37</v>
      </c>
      <c r="V1273" s="4">
        <v>2</v>
      </c>
      <c r="W1273" s="4">
        <v>8.66</v>
      </c>
      <c r="X1273" s="4">
        <v>86885</v>
      </c>
      <c r="Y1273" s="4">
        <f>DataSheet!$E1273-DataSheet!$D1273</f>
        <v>4.2200000000000006</v>
      </c>
      <c r="Z1273" s="1" t="str">
        <f>_xlfn.IFS(Table_1[[#This Row],[Region]]="Central","Chris",Table_1[[#This Row],[Region]]="East","Erin",Table_1[[#This Row],[Region]]="South","Sam",Table_1[[#This Row],[Region]]="West","William")</f>
        <v>William</v>
      </c>
    </row>
    <row r="1274" spans="1:26" ht="14.4" x14ac:dyDescent="0.3">
      <c r="A1274" s="4">
        <v>2489</v>
      </c>
      <c r="B1274" s="3" t="s">
        <v>453</v>
      </c>
      <c r="C1274" s="4" t="s">
        <v>118</v>
      </c>
      <c r="D1274" s="4">
        <v>0.04</v>
      </c>
      <c r="E1274" s="8">
        <v>419.19</v>
      </c>
      <c r="F1274" s="4">
        <v>19.989999999999998</v>
      </c>
      <c r="G1274" s="1" t="s">
        <v>40</v>
      </c>
      <c r="H1274" s="4" t="s">
        <v>73</v>
      </c>
      <c r="I1274" s="4" t="s">
        <v>50</v>
      </c>
      <c r="J1274" s="1" t="s">
        <v>80</v>
      </c>
      <c r="K1274" s="4" t="s">
        <v>75</v>
      </c>
      <c r="L1274" s="1" t="s">
        <v>2194</v>
      </c>
      <c r="M1274" s="4">
        <v>0.57999999999999996</v>
      </c>
      <c r="N1274" s="1" t="s">
        <v>34</v>
      </c>
      <c r="O1274" s="4" t="s">
        <v>61</v>
      </c>
      <c r="P1274" s="4" t="s">
        <v>92</v>
      </c>
      <c r="Q1274" s="4" t="s">
        <v>455</v>
      </c>
      <c r="R1274" s="4">
        <v>94521</v>
      </c>
      <c r="S1274" s="2">
        <v>42120</v>
      </c>
      <c r="T1274" s="2">
        <v>42121</v>
      </c>
      <c r="U1274" s="6">
        <v>1388.3559</v>
      </c>
      <c r="V1274" s="4">
        <v>5</v>
      </c>
      <c r="W1274" s="4">
        <v>2012.11</v>
      </c>
      <c r="X1274" s="4">
        <v>86885</v>
      </c>
      <c r="Y1274" s="4">
        <f>DataSheet!$E1274-DataSheet!$D1274</f>
        <v>419.15</v>
      </c>
      <c r="Z1274" s="1" t="str">
        <f>_xlfn.IFS(Table_1[[#This Row],[Region]]="Central","Chris",Table_1[[#This Row],[Region]]="East","Erin",Table_1[[#This Row],[Region]]="South","Sam",Table_1[[#This Row],[Region]]="West","William")</f>
        <v>William</v>
      </c>
    </row>
    <row r="1275" spans="1:26" ht="14.4" x14ac:dyDescent="0.3">
      <c r="A1275" s="4">
        <v>2491</v>
      </c>
      <c r="B1275" s="3" t="s">
        <v>459</v>
      </c>
      <c r="C1275" s="4" t="s">
        <v>118</v>
      </c>
      <c r="D1275" s="4">
        <v>0.04</v>
      </c>
      <c r="E1275" s="8">
        <v>419.19</v>
      </c>
      <c r="F1275" s="4">
        <v>19.989999999999998</v>
      </c>
      <c r="G1275" s="1" t="s">
        <v>40</v>
      </c>
      <c r="H1275" s="4" t="s">
        <v>73</v>
      </c>
      <c r="I1275" s="4" t="s">
        <v>50</v>
      </c>
      <c r="J1275" s="1" t="s">
        <v>80</v>
      </c>
      <c r="K1275" s="4" t="s">
        <v>75</v>
      </c>
      <c r="L1275" s="1" t="s">
        <v>2194</v>
      </c>
      <c r="M1275" s="4">
        <v>0.57999999999999996</v>
      </c>
      <c r="N1275" s="1" t="s">
        <v>34</v>
      </c>
      <c r="O1275" s="4" t="s">
        <v>61</v>
      </c>
      <c r="P1275" s="4" t="s">
        <v>92</v>
      </c>
      <c r="Q1275" s="4" t="s">
        <v>102</v>
      </c>
      <c r="R1275" s="4">
        <v>90045</v>
      </c>
      <c r="S1275" s="2">
        <v>42120</v>
      </c>
      <c r="T1275" s="2">
        <v>42121</v>
      </c>
      <c r="U1275" s="6">
        <v>1947.67</v>
      </c>
      <c r="V1275" s="4">
        <v>20</v>
      </c>
      <c r="W1275" s="4">
        <v>8048.45</v>
      </c>
      <c r="X1275" s="4">
        <v>23042</v>
      </c>
      <c r="Y1275" s="4">
        <f>DataSheet!$E1275-DataSheet!$D1275</f>
        <v>419.15</v>
      </c>
      <c r="Z1275" s="1" t="str">
        <f>_xlfn.IFS(Table_1[[#This Row],[Region]]="Central","Chris",Table_1[[#This Row],[Region]]="East","Erin",Table_1[[#This Row],[Region]]="South","Sam",Table_1[[#This Row],[Region]]="West","William")</f>
        <v>William</v>
      </c>
    </row>
    <row r="1276" spans="1:26" ht="14.4" x14ac:dyDescent="0.3">
      <c r="A1276" s="4">
        <v>2380</v>
      </c>
      <c r="B1276" s="3" t="s">
        <v>2306</v>
      </c>
      <c r="C1276" s="4" t="s">
        <v>72</v>
      </c>
      <c r="D1276" s="4">
        <v>7.0000000000000007E-2</v>
      </c>
      <c r="E1276" s="8">
        <v>3.38</v>
      </c>
      <c r="F1276" s="4">
        <v>0.85</v>
      </c>
      <c r="G1276" s="1" t="s">
        <v>40</v>
      </c>
      <c r="H1276" s="4" t="s">
        <v>29</v>
      </c>
      <c r="I1276" s="4" t="s">
        <v>50</v>
      </c>
      <c r="J1276" s="1" t="s">
        <v>51</v>
      </c>
      <c r="K1276" s="4" t="s">
        <v>52</v>
      </c>
      <c r="L1276" s="1" t="s">
        <v>938</v>
      </c>
      <c r="M1276" s="4">
        <v>0.48</v>
      </c>
      <c r="N1276" s="1" t="s">
        <v>34</v>
      </c>
      <c r="O1276" s="4" t="s">
        <v>54</v>
      </c>
      <c r="P1276" s="4" t="s">
        <v>291</v>
      </c>
      <c r="Q1276" s="4" t="s">
        <v>2307</v>
      </c>
      <c r="R1276" s="4">
        <v>49505</v>
      </c>
      <c r="S1276" s="2">
        <v>42120</v>
      </c>
      <c r="T1276" s="2">
        <v>42122</v>
      </c>
      <c r="U1276" s="6">
        <v>19.04</v>
      </c>
      <c r="V1276" s="4">
        <v>9</v>
      </c>
      <c r="W1276" s="4">
        <v>29.08</v>
      </c>
      <c r="X1276" s="4">
        <v>86654</v>
      </c>
      <c r="Y1276" s="4">
        <f>DataSheet!$E1276-DataSheet!$D1276</f>
        <v>3.31</v>
      </c>
      <c r="Z1276" s="1" t="str">
        <f>_xlfn.IFS(Table_1[[#This Row],[Region]]="Central","Chris",Table_1[[#This Row],[Region]]="East","Erin",Table_1[[#This Row],[Region]]="South","Sam",Table_1[[#This Row],[Region]]="West","William")</f>
        <v>Chris</v>
      </c>
    </row>
    <row r="1277" spans="1:26" ht="14.4" x14ac:dyDescent="0.3">
      <c r="A1277" s="4">
        <v>2382</v>
      </c>
      <c r="B1277" s="3" t="s">
        <v>2308</v>
      </c>
      <c r="C1277" s="4" t="s">
        <v>72</v>
      </c>
      <c r="D1277" s="4">
        <v>7.0000000000000007E-2</v>
      </c>
      <c r="E1277" s="8">
        <v>3.38</v>
      </c>
      <c r="F1277" s="4">
        <v>0.85</v>
      </c>
      <c r="G1277" s="1" t="s">
        <v>40</v>
      </c>
      <c r="H1277" s="4" t="s">
        <v>29</v>
      </c>
      <c r="I1277" s="4" t="s">
        <v>50</v>
      </c>
      <c r="J1277" s="1" t="s">
        <v>51</v>
      </c>
      <c r="K1277" s="4" t="s">
        <v>52</v>
      </c>
      <c r="L1277" s="1" t="s">
        <v>938</v>
      </c>
      <c r="M1277" s="4">
        <v>0.48</v>
      </c>
      <c r="N1277" s="1" t="s">
        <v>34</v>
      </c>
      <c r="O1277" s="4" t="s">
        <v>113</v>
      </c>
      <c r="P1277" s="4" t="s">
        <v>114</v>
      </c>
      <c r="Q1277" s="4" t="s">
        <v>115</v>
      </c>
      <c r="R1277" s="4">
        <v>10024</v>
      </c>
      <c r="S1277" s="2">
        <v>42120</v>
      </c>
      <c r="T1277" s="2">
        <v>42122</v>
      </c>
      <c r="U1277" s="6">
        <v>19.04</v>
      </c>
      <c r="V1277" s="4">
        <v>34</v>
      </c>
      <c r="W1277" s="4">
        <v>109.86</v>
      </c>
      <c r="X1277" s="4">
        <v>13606</v>
      </c>
      <c r="Y1277" s="4">
        <f>DataSheet!$E1277-DataSheet!$D1277</f>
        <v>3.31</v>
      </c>
      <c r="Z1277" s="1" t="str">
        <f>_xlfn.IFS(Table_1[[#This Row],[Region]]="Central","Chris",Table_1[[#This Row],[Region]]="East","Erin",Table_1[[#This Row],[Region]]="South","Sam",Table_1[[#This Row],[Region]]="West","William")</f>
        <v>Erin</v>
      </c>
    </row>
    <row r="1278" spans="1:26" ht="14.4" x14ac:dyDescent="0.3">
      <c r="A1278" s="4">
        <v>2468</v>
      </c>
      <c r="B1278" s="3" t="s">
        <v>1613</v>
      </c>
      <c r="C1278" s="4" t="s">
        <v>27</v>
      </c>
      <c r="D1278" s="4">
        <v>0.09</v>
      </c>
      <c r="E1278" s="8">
        <v>58.1</v>
      </c>
      <c r="F1278" s="4">
        <v>1.49</v>
      </c>
      <c r="G1278" s="1" t="s">
        <v>89</v>
      </c>
      <c r="H1278" s="4" t="s">
        <v>73</v>
      </c>
      <c r="I1278" s="4" t="s">
        <v>50</v>
      </c>
      <c r="J1278" s="1" t="s">
        <v>74</v>
      </c>
      <c r="K1278" s="4" t="s">
        <v>75</v>
      </c>
      <c r="L1278" s="1" t="s">
        <v>624</v>
      </c>
      <c r="M1278" s="4">
        <v>0.38</v>
      </c>
      <c r="N1278" s="1" t="s">
        <v>34</v>
      </c>
      <c r="O1278" s="4" t="s">
        <v>35</v>
      </c>
      <c r="P1278" s="4" t="s">
        <v>99</v>
      </c>
      <c r="Q1278" s="4" t="s">
        <v>1615</v>
      </c>
      <c r="R1278" s="4">
        <v>28144</v>
      </c>
      <c r="S1278" s="2">
        <v>42121</v>
      </c>
      <c r="T1278" s="2">
        <v>42123</v>
      </c>
      <c r="U1278" s="6">
        <v>765.75</v>
      </c>
      <c r="V1278" s="4">
        <v>3</v>
      </c>
      <c r="W1278" s="4">
        <v>169.46</v>
      </c>
      <c r="X1278" s="4">
        <v>88135</v>
      </c>
      <c r="Y1278" s="4">
        <f>DataSheet!$E1278-DataSheet!$D1278</f>
        <v>58.01</v>
      </c>
      <c r="Z1278" s="1" t="str">
        <f>_xlfn.IFS(Table_1[[#This Row],[Region]]="Central","Chris",Table_1[[#This Row],[Region]]="East","Erin",Table_1[[#This Row],[Region]]="South","Sam",Table_1[[#This Row],[Region]]="West","William")</f>
        <v>Sam</v>
      </c>
    </row>
    <row r="1279" spans="1:26" ht="14.4" x14ac:dyDescent="0.3">
      <c r="A1279" s="4">
        <v>983</v>
      </c>
      <c r="B1279" s="3" t="s">
        <v>2309</v>
      </c>
      <c r="C1279" s="4" t="s">
        <v>49</v>
      </c>
      <c r="D1279" s="4">
        <v>0.09</v>
      </c>
      <c r="E1279" s="8">
        <v>300.97000000000003</v>
      </c>
      <c r="F1279" s="4">
        <v>7.18</v>
      </c>
      <c r="G1279" s="1" t="s">
        <v>40</v>
      </c>
      <c r="H1279" s="4" t="s">
        <v>96</v>
      </c>
      <c r="I1279" s="4" t="s">
        <v>42</v>
      </c>
      <c r="J1279" s="1" t="s">
        <v>43</v>
      </c>
      <c r="K1279" s="4" t="s">
        <v>75</v>
      </c>
      <c r="L1279" s="1" t="s">
        <v>2211</v>
      </c>
      <c r="M1279" s="4">
        <v>0.48</v>
      </c>
      <c r="N1279" s="1" t="s">
        <v>34</v>
      </c>
      <c r="O1279" s="4" t="s">
        <v>35</v>
      </c>
      <c r="P1279" s="4" t="s">
        <v>46</v>
      </c>
      <c r="Q1279" s="4" t="s">
        <v>2310</v>
      </c>
      <c r="R1279" s="4">
        <v>72143</v>
      </c>
      <c r="S1279" s="2">
        <v>42121</v>
      </c>
      <c r="T1279" s="2">
        <v>42121</v>
      </c>
      <c r="U1279" s="6">
        <v>17.771999999999998</v>
      </c>
      <c r="V1279" s="4">
        <v>10</v>
      </c>
      <c r="W1279" s="4">
        <v>2848.38</v>
      </c>
      <c r="X1279" s="4">
        <v>90201</v>
      </c>
      <c r="Y1279" s="4">
        <f>DataSheet!$E1279-DataSheet!$D1279</f>
        <v>300.88000000000005</v>
      </c>
      <c r="Z1279" s="1" t="str">
        <f>_xlfn.IFS(Table_1[[#This Row],[Region]]="Central","Chris",Table_1[[#This Row],[Region]]="East","Erin",Table_1[[#This Row],[Region]]="South","Sam",Table_1[[#This Row],[Region]]="West","William")</f>
        <v>Sam</v>
      </c>
    </row>
    <row r="1280" spans="1:26" ht="14.4" x14ac:dyDescent="0.3">
      <c r="A1280" s="4">
        <v>202</v>
      </c>
      <c r="B1280" s="3" t="s">
        <v>550</v>
      </c>
      <c r="C1280" s="4" t="s">
        <v>72</v>
      </c>
      <c r="D1280" s="4">
        <v>0.09</v>
      </c>
      <c r="E1280" s="8">
        <v>12.28</v>
      </c>
      <c r="F1280" s="4">
        <v>4.8600000000000003</v>
      </c>
      <c r="G1280" s="1" t="s">
        <v>40</v>
      </c>
      <c r="H1280" s="4" t="s">
        <v>96</v>
      </c>
      <c r="I1280" s="4" t="s">
        <v>50</v>
      </c>
      <c r="J1280" s="1" t="s">
        <v>90</v>
      </c>
      <c r="K1280" s="4" t="s">
        <v>75</v>
      </c>
      <c r="L1280" s="1" t="s">
        <v>1862</v>
      </c>
      <c r="M1280" s="4">
        <v>0.38</v>
      </c>
      <c r="N1280" s="1" t="s">
        <v>34</v>
      </c>
      <c r="O1280" s="4" t="s">
        <v>54</v>
      </c>
      <c r="P1280" s="4" t="s">
        <v>209</v>
      </c>
      <c r="Q1280" s="4" t="s">
        <v>552</v>
      </c>
      <c r="R1280" s="4">
        <v>74006</v>
      </c>
      <c r="S1280" s="2">
        <v>42121</v>
      </c>
      <c r="T1280" s="2">
        <v>42122</v>
      </c>
      <c r="U1280" s="6">
        <v>1.73</v>
      </c>
      <c r="V1280" s="4">
        <v>3</v>
      </c>
      <c r="W1280" s="4">
        <v>34.65</v>
      </c>
      <c r="X1280" s="4">
        <v>88971</v>
      </c>
      <c r="Y1280" s="4">
        <f>DataSheet!$E1280-DataSheet!$D1280</f>
        <v>12.19</v>
      </c>
      <c r="Z1280" s="1" t="str">
        <f>_xlfn.IFS(Table_1[[#This Row],[Region]]="Central","Chris",Table_1[[#This Row],[Region]]="East","Erin",Table_1[[#This Row],[Region]]="South","Sam",Table_1[[#This Row],[Region]]="West","William")</f>
        <v>Chris</v>
      </c>
    </row>
    <row r="1281" spans="1:26" ht="14.4" x14ac:dyDescent="0.3">
      <c r="A1281" s="4">
        <v>762</v>
      </c>
      <c r="B1281" s="3" t="s">
        <v>2311</v>
      </c>
      <c r="C1281" s="4" t="s">
        <v>72</v>
      </c>
      <c r="D1281" s="4">
        <v>0</v>
      </c>
      <c r="E1281" s="8">
        <v>125.99</v>
      </c>
      <c r="F1281" s="4">
        <v>8.99</v>
      </c>
      <c r="G1281" s="1" t="s">
        <v>40</v>
      </c>
      <c r="H1281" s="4" t="s">
        <v>29</v>
      </c>
      <c r="I1281" s="4" t="s">
        <v>42</v>
      </c>
      <c r="J1281" s="1" t="s">
        <v>137</v>
      </c>
      <c r="K1281" s="4" t="s">
        <v>75</v>
      </c>
      <c r="L1281" s="1" t="s">
        <v>777</v>
      </c>
      <c r="M1281" s="4">
        <v>0.56999999999999995</v>
      </c>
      <c r="N1281" s="1" t="s">
        <v>34</v>
      </c>
      <c r="O1281" s="4" t="s">
        <v>61</v>
      </c>
      <c r="P1281" s="4" t="s">
        <v>68</v>
      </c>
      <c r="Q1281" s="4" t="s">
        <v>2312</v>
      </c>
      <c r="R1281" s="4">
        <v>98661</v>
      </c>
      <c r="S1281" s="2">
        <v>42121</v>
      </c>
      <c r="T1281" s="2">
        <v>42123</v>
      </c>
      <c r="U1281" s="6">
        <v>613.89576</v>
      </c>
      <c r="V1281" s="4">
        <v>12</v>
      </c>
      <c r="W1281" s="4">
        <v>1362.2</v>
      </c>
      <c r="X1281" s="4">
        <v>87525</v>
      </c>
      <c r="Y1281" s="4">
        <f>DataSheet!$E1281-DataSheet!$D1281</f>
        <v>125.99</v>
      </c>
      <c r="Z1281" s="1" t="str">
        <f>_xlfn.IFS(Table_1[[#This Row],[Region]]="Central","Chris",Table_1[[#This Row],[Region]]="East","Erin",Table_1[[#This Row],[Region]]="South","Sam",Table_1[[#This Row],[Region]]="West","William")</f>
        <v>William</v>
      </c>
    </row>
    <row r="1282" spans="1:26" ht="14.4" x14ac:dyDescent="0.3">
      <c r="A1282" s="4">
        <v>3320</v>
      </c>
      <c r="B1282" s="3" t="s">
        <v>2313</v>
      </c>
      <c r="C1282" s="4" t="s">
        <v>72</v>
      </c>
      <c r="D1282" s="4">
        <v>0.08</v>
      </c>
      <c r="E1282" s="8">
        <v>3.28</v>
      </c>
      <c r="F1282" s="4">
        <v>3.97</v>
      </c>
      <c r="G1282" s="1" t="s">
        <v>40</v>
      </c>
      <c r="H1282" s="4" t="s">
        <v>29</v>
      </c>
      <c r="I1282" s="4" t="s">
        <v>50</v>
      </c>
      <c r="J1282" s="1" t="s">
        <v>51</v>
      </c>
      <c r="K1282" s="4" t="s">
        <v>52</v>
      </c>
      <c r="L1282" s="1" t="s">
        <v>247</v>
      </c>
      <c r="M1282" s="4">
        <v>0.56000000000000005</v>
      </c>
      <c r="N1282" s="1" t="s">
        <v>34</v>
      </c>
      <c r="O1282" s="4" t="s">
        <v>35</v>
      </c>
      <c r="P1282" s="4" t="s">
        <v>402</v>
      </c>
      <c r="Q1282" s="4" t="s">
        <v>2118</v>
      </c>
      <c r="R1282" s="4">
        <v>38301</v>
      </c>
      <c r="S1282" s="2">
        <v>42121</v>
      </c>
      <c r="T1282" s="2">
        <v>42122</v>
      </c>
      <c r="U1282" s="6">
        <v>0.42659999999999998</v>
      </c>
      <c r="V1282" s="4">
        <v>18</v>
      </c>
      <c r="W1282" s="4">
        <v>57.24</v>
      </c>
      <c r="X1282" s="4">
        <v>90103</v>
      </c>
      <c r="Y1282" s="4">
        <f>DataSheet!$E1282-DataSheet!$D1282</f>
        <v>3.1999999999999997</v>
      </c>
      <c r="Z1282" s="1" t="str">
        <f>_xlfn.IFS(Table_1[[#This Row],[Region]]="Central","Chris",Table_1[[#This Row],[Region]]="East","Erin",Table_1[[#This Row],[Region]]="South","Sam",Table_1[[#This Row],[Region]]="West","William")</f>
        <v>Sam</v>
      </c>
    </row>
    <row r="1283" spans="1:26" ht="14.4" x14ac:dyDescent="0.3">
      <c r="A1283" s="4">
        <v>3320</v>
      </c>
      <c r="B1283" s="3" t="s">
        <v>2313</v>
      </c>
      <c r="C1283" s="4" t="s">
        <v>72</v>
      </c>
      <c r="D1283" s="4">
        <v>0.09</v>
      </c>
      <c r="E1283" s="8">
        <v>40.97</v>
      </c>
      <c r="F1283" s="4">
        <v>8.99</v>
      </c>
      <c r="G1283" s="1" t="s">
        <v>89</v>
      </c>
      <c r="H1283" s="4" t="s">
        <v>29</v>
      </c>
      <c r="I1283" s="4" t="s">
        <v>50</v>
      </c>
      <c r="J1283" s="1" t="s">
        <v>51</v>
      </c>
      <c r="K1283" s="4" t="s">
        <v>44</v>
      </c>
      <c r="L1283" s="1" t="s">
        <v>1737</v>
      </c>
      <c r="M1283" s="4">
        <v>0.59</v>
      </c>
      <c r="N1283" s="1" t="s">
        <v>34</v>
      </c>
      <c r="O1283" s="4" t="s">
        <v>35</v>
      </c>
      <c r="P1283" s="4" t="s">
        <v>402</v>
      </c>
      <c r="Q1283" s="4" t="s">
        <v>2118</v>
      </c>
      <c r="R1283" s="4">
        <v>38301</v>
      </c>
      <c r="S1283" s="2">
        <v>42121</v>
      </c>
      <c r="T1283" s="2">
        <v>42123</v>
      </c>
      <c r="U1283" s="6">
        <v>66.215999999999994</v>
      </c>
      <c r="V1283" s="4">
        <v>22</v>
      </c>
      <c r="W1283" s="4">
        <v>824.7</v>
      </c>
      <c r="X1283" s="4">
        <v>90103</v>
      </c>
      <c r="Y1283" s="4">
        <f>DataSheet!$E1283-DataSheet!$D1283</f>
        <v>40.879999999999995</v>
      </c>
      <c r="Z1283" s="1" t="str">
        <f>_xlfn.IFS(Table_1[[#This Row],[Region]]="Central","Chris",Table_1[[#This Row],[Region]]="East","Erin",Table_1[[#This Row],[Region]]="South","Sam",Table_1[[#This Row],[Region]]="West","William")</f>
        <v>Sam</v>
      </c>
    </row>
    <row r="1284" spans="1:26" ht="14.4" x14ac:dyDescent="0.3">
      <c r="A1284" s="4">
        <v>1439</v>
      </c>
      <c r="B1284" s="3" t="s">
        <v>2314</v>
      </c>
      <c r="C1284" s="4" t="s">
        <v>27</v>
      </c>
      <c r="D1284" s="4">
        <v>0.05</v>
      </c>
      <c r="E1284" s="8">
        <v>6.48</v>
      </c>
      <c r="F1284" s="4">
        <v>6.22</v>
      </c>
      <c r="G1284" s="1" t="s">
        <v>40</v>
      </c>
      <c r="H1284" s="4" t="s">
        <v>96</v>
      </c>
      <c r="I1284" s="4" t="s">
        <v>50</v>
      </c>
      <c r="J1284" s="1" t="s">
        <v>90</v>
      </c>
      <c r="K1284" s="4" t="s">
        <v>75</v>
      </c>
      <c r="L1284" s="1" t="s">
        <v>1080</v>
      </c>
      <c r="M1284" s="4">
        <v>0.37</v>
      </c>
      <c r="N1284" s="1" t="s">
        <v>34</v>
      </c>
      <c r="O1284" s="4" t="s">
        <v>113</v>
      </c>
      <c r="P1284" s="4" t="s">
        <v>319</v>
      </c>
      <c r="Q1284" s="4" t="s">
        <v>2315</v>
      </c>
      <c r="R1284" s="4">
        <v>44117</v>
      </c>
      <c r="S1284" s="2">
        <v>42122</v>
      </c>
      <c r="T1284" s="2">
        <v>42123</v>
      </c>
      <c r="U1284" s="6">
        <v>-29.07</v>
      </c>
      <c r="V1284" s="4">
        <v>3</v>
      </c>
      <c r="W1284" s="4">
        <v>21.46</v>
      </c>
      <c r="X1284" s="4">
        <v>90121</v>
      </c>
      <c r="Y1284" s="4">
        <f>DataSheet!$E1284-DataSheet!$D1284</f>
        <v>6.4300000000000006</v>
      </c>
      <c r="Z1284" s="1" t="str">
        <f>_xlfn.IFS(Table_1[[#This Row],[Region]]="Central","Chris",Table_1[[#This Row],[Region]]="East","Erin",Table_1[[#This Row],[Region]]="South","Sam",Table_1[[#This Row],[Region]]="West","William")</f>
        <v>Erin</v>
      </c>
    </row>
    <row r="1285" spans="1:26" ht="14.4" x14ac:dyDescent="0.3">
      <c r="A1285" s="4">
        <v>3011</v>
      </c>
      <c r="B1285" s="3" t="s">
        <v>2316</v>
      </c>
      <c r="C1285" s="4" t="s">
        <v>27</v>
      </c>
      <c r="D1285" s="4">
        <v>0.03</v>
      </c>
      <c r="E1285" s="8">
        <v>300.64999999999998</v>
      </c>
      <c r="F1285" s="4">
        <v>24.49</v>
      </c>
      <c r="G1285" s="1" t="s">
        <v>40</v>
      </c>
      <c r="H1285" s="4" t="s">
        <v>96</v>
      </c>
      <c r="I1285" s="4" t="s">
        <v>50</v>
      </c>
      <c r="J1285" s="1" t="s">
        <v>97</v>
      </c>
      <c r="K1285" s="4" t="s">
        <v>66</v>
      </c>
      <c r="L1285" s="1" t="s">
        <v>2317</v>
      </c>
      <c r="M1285" s="4">
        <v>0.52</v>
      </c>
      <c r="N1285" s="1" t="s">
        <v>34</v>
      </c>
      <c r="O1285" s="4" t="s">
        <v>113</v>
      </c>
      <c r="P1285" s="4" t="s">
        <v>405</v>
      </c>
      <c r="Q1285" s="4" t="s">
        <v>790</v>
      </c>
      <c r="R1285" s="4">
        <v>2113</v>
      </c>
      <c r="S1285" s="2">
        <v>42122</v>
      </c>
      <c r="T1285" s="2">
        <v>42124</v>
      </c>
      <c r="U1285" s="6">
        <v>1282.4960000000001</v>
      </c>
      <c r="V1285" s="4">
        <v>32</v>
      </c>
      <c r="W1285" s="4">
        <v>9705.4599999999991</v>
      </c>
      <c r="X1285" s="4">
        <v>7623</v>
      </c>
      <c r="Y1285" s="4">
        <f>DataSheet!$E1285-DataSheet!$D1285</f>
        <v>300.62</v>
      </c>
      <c r="Z1285" s="1" t="str">
        <f>_xlfn.IFS(Table_1[[#This Row],[Region]]="Central","Chris",Table_1[[#This Row],[Region]]="East","Erin",Table_1[[#This Row],[Region]]="South","Sam",Table_1[[#This Row],[Region]]="West","William")</f>
        <v>Erin</v>
      </c>
    </row>
    <row r="1286" spans="1:26" ht="14.4" x14ac:dyDescent="0.3">
      <c r="A1286" s="4">
        <v>3011</v>
      </c>
      <c r="B1286" s="3" t="s">
        <v>2316</v>
      </c>
      <c r="C1286" s="4" t="s">
        <v>27</v>
      </c>
      <c r="D1286" s="4">
        <v>0.06</v>
      </c>
      <c r="E1286" s="8">
        <v>49.99</v>
      </c>
      <c r="F1286" s="4">
        <v>19.989999999999998</v>
      </c>
      <c r="G1286" s="1" t="s">
        <v>40</v>
      </c>
      <c r="H1286" s="4" t="s">
        <v>96</v>
      </c>
      <c r="I1286" s="4" t="s">
        <v>42</v>
      </c>
      <c r="J1286" s="1" t="s">
        <v>43</v>
      </c>
      <c r="K1286" s="4" t="s">
        <v>75</v>
      </c>
      <c r="L1286" s="1" t="s">
        <v>891</v>
      </c>
      <c r="M1286" s="4">
        <v>0.45</v>
      </c>
      <c r="N1286" s="1" t="s">
        <v>34</v>
      </c>
      <c r="O1286" s="4" t="s">
        <v>113</v>
      </c>
      <c r="P1286" s="4" t="s">
        <v>405</v>
      </c>
      <c r="Q1286" s="4" t="s">
        <v>790</v>
      </c>
      <c r="R1286" s="4">
        <v>2113</v>
      </c>
      <c r="S1286" s="2">
        <v>42122</v>
      </c>
      <c r="T1286" s="2">
        <v>42124</v>
      </c>
      <c r="U1286" s="6">
        <v>17.2</v>
      </c>
      <c r="V1286" s="4">
        <v>67</v>
      </c>
      <c r="W1286" s="4">
        <v>3247.54</v>
      </c>
      <c r="X1286" s="4">
        <v>7623</v>
      </c>
      <c r="Y1286" s="4">
        <f>DataSheet!$E1286-DataSheet!$D1286</f>
        <v>49.93</v>
      </c>
      <c r="Z1286" s="1" t="str">
        <f>_xlfn.IFS(Table_1[[#This Row],[Region]]="Central","Chris",Table_1[[#This Row],[Region]]="East","Erin",Table_1[[#This Row],[Region]]="South","Sam",Table_1[[#This Row],[Region]]="West","William")</f>
        <v>Erin</v>
      </c>
    </row>
    <row r="1287" spans="1:26" ht="14.4" x14ac:dyDescent="0.3">
      <c r="A1287" s="4">
        <v>3011</v>
      </c>
      <c r="B1287" s="3" t="s">
        <v>2316</v>
      </c>
      <c r="C1287" s="4" t="s">
        <v>27</v>
      </c>
      <c r="D1287" s="4">
        <v>0.1</v>
      </c>
      <c r="E1287" s="8">
        <v>104.85</v>
      </c>
      <c r="F1287" s="4">
        <v>4.6500000000000004</v>
      </c>
      <c r="G1287" s="1" t="s">
        <v>40</v>
      </c>
      <c r="H1287" s="4" t="s">
        <v>96</v>
      </c>
      <c r="I1287" s="4" t="s">
        <v>50</v>
      </c>
      <c r="J1287" s="1" t="s">
        <v>90</v>
      </c>
      <c r="K1287" s="4" t="s">
        <v>75</v>
      </c>
      <c r="L1287" s="1" t="s">
        <v>2318</v>
      </c>
      <c r="M1287" s="4">
        <v>0.37</v>
      </c>
      <c r="N1287" s="1" t="s">
        <v>34</v>
      </c>
      <c r="O1287" s="4" t="s">
        <v>113</v>
      </c>
      <c r="P1287" s="4" t="s">
        <v>405</v>
      </c>
      <c r="Q1287" s="4" t="s">
        <v>790</v>
      </c>
      <c r="R1287" s="4">
        <v>2113</v>
      </c>
      <c r="S1287" s="2">
        <v>42122</v>
      </c>
      <c r="T1287" s="2">
        <v>42123</v>
      </c>
      <c r="U1287" s="6">
        <v>1184.1199999999999</v>
      </c>
      <c r="V1287" s="4">
        <v>58</v>
      </c>
      <c r="W1287" s="4">
        <v>5582.63</v>
      </c>
      <c r="X1287" s="4">
        <v>7623</v>
      </c>
      <c r="Y1287" s="4">
        <f>DataSheet!$E1287-DataSheet!$D1287</f>
        <v>104.75</v>
      </c>
      <c r="Z1287" s="1" t="str">
        <f>_xlfn.IFS(Table_1[[#This Row],[Region]]="Central","Chris",Table_1[[#This Row],[Region]]="East","Erin",Table_1[[#This Row],[Region]]="South","Sam",Table_1[[#This Row],[Region]]="West","William")</f>
        <v>Erin</v>
      </c>
    </row>
    <row r="1288" spans="1:26" ht="14.4" x14ac:dyDescent="0.3">
      <c r="A1288" s="4">
        <v>3012</v>
      </c>
      <c r="B1288" s="3" t="s">
        <v>2319</v>
      </c>
      <c r="C1288" s="4" t="s">
        <v>27</v>
      </c>
      <c r="D1288" s="4">
        <v>0.03</v>
      </c>
      <c r="E1288" s="8">
        <v>300.64999999999998</v>
      </c>
      <c r="F1288" s="4">
        <v>24.49</v>
      </c>
      <c r="G1288" s="1" t="s">
        <v>40</v>
      </c>
      <c r="H1288" s="4" t="s">
        <v>96</v>
      </c>
      <c r="I1288" s="4" t="s">
        <v>50</v>
      </c>
      <c r="J1288" s="1" t="s">
        <v>97</v>
      </c>
      <c r="K1288" s="4" t="s">
        <v>66</v>
      </c>
      <c r="L1288" s="1" t="s">
        <v>2317</v>
      </c>
      <c r="M1288" s="4">
        <v>0.52</v>
      </c>
      <c r="N1288" s="1" t="s">
        <v>34</v>
      </c>
      <c r="O1288" s="4" t="s">
        <v>113</v>
      </c>
      <c r="P1288" s="4" t="s">
        <v>114</v>
      </c>
      <c r="Q1288" s="4" t="s">
        <v>2320</v>
      </c>
      <c r="R1288" s="4">
        <v>14609</v>
      </c>
      <c r="S1288" s="2">
        <v>42122</v>
      </c>
      <c r="T1288" s="2">
        <v>42124</v>
      </c>
      <c r="U1288" s="6">
        <v>1474.8704</v>
      </c>
      <c r="V1288" s="4">
        <v>8</v>
      </c>
      <c r="W1288" s="4">
        <v>2426.36</v>
      </c>
      <c r="X1288" s="4">
        <v>86346</v>
      </c>
      <c r="Y1288" s="4">
        <f>DataSheet!$E1288-DataSheet!$D1288</f>
        <v>300.62</v>
      </c>
      <c r="Z1288" s="1" t="str">
        <f>_xlfn.IFS(Table_1[[#This Row],[Region]]="Central","Chris",Table_1[[#This Row],[Region]]="East","Erin",Table_1[[#This Row],[Region]]="South","Sam",Table_1[[#This Row],[Region]]="West","William")</f>
        <v>Erin</v>
      </c>
    </row>
    <row r="1289" spans="1:26" ht="14.4" x14ac:dyDescent="0.3">
      <c r="A1289" s="4">
        <v>3012</v>
      </c>
      <c r="B1289" s="3" t="s">
        <v>2319</v>
      </c>
      <c r="C1289" s="4" t="s">
        <v>27</v>
      </c>
      <c r="D1289" s="4">
        <v>0.06</v>
      </c>
      <c r="E1289" s="8">
        <v>49.99</v>
      </c>
      <c r="F1289" s="4">
        <v>19.989999999999998</v>
      </c>
      <c r="G1289" s="1" t="s">
        <v>40</v>
      </c>
      <c r="H1289" s="4" t="s">
        <v>96</v>
      </c>
      <c r="I1289" s="4" t="s">
        <v>42</v>
      </c>
      <c r="J1289" s="1" t="s">
        <v>43</v>
      </c>
      <c r="K1289" s="4" t="s">
        <v>75</v>
      </c>
      <c r="L1289" s="1" t="s">
        <v>891</v>
      </c>
      <c r="M1289" s="4">
        <v>0.45</v>
      </c>
      <c r="N1289" s="1" t="s">
        <v>34</v>
      </c>
      <c r="O1289" s="4" t="s">
        <v>113</v>
      </c>
      <c r="P1289" s="4" t="s">
        <v>114</v>
      </c>
      <c r="Q1289" s="4" t="s">
        <v>2320</v>
      </c>
      <c r="R1289" s="4">
        <v>14609</v>
      </c>
      <c r="S1289" s="2">
        <v>42122</v>
      </c>
      <c r="T1289" s="2">
        <v>42124</v>
      </c>
      <c r="U1289" s="6">
        <v>19.78</v>
      </c>
      <c r="V1289" s="4">
        <v>17</v>
      </c>
      <c r="W1289" s="4">
        <v>824</v>
      </c>
      <c r="X1289" s="4">
        <v>86346</v>
      </c>
      <c r="Y1289" s="4">
        <f>DataSheet!$E1289-DataSheet!$D1289</f>
        <v>49.93</v>
      </c>
      <c r="Z1289" s="1" t="str">
        <f>_xlfn.IFS(Table_1[[#This Row],[Region]]="Central","Chris",Table_1[[#This Row],[Region]]="East","Erin",Table_1[[#This Row],[Region]]="South","Sam",Table_1[[#This Row],[Region]]="West","William")</f>
        <v>Erin</v>
      </c>
    </row>
    <row r="1290" spans="1:26" ht="14.4" x14ac:dyDescent="0.3">
      <c r="A1290" s="4">
        <v>3012</v>
      </c>
      <c r="B1290" s="3" t="s">
        <v>2319</v>
      </c>
      <c r="C1290" s="4" t="s">
        <v>27</v>
      </c>
      <c r="D1290" s="4">
        <v>0.1</v>
      </c>
      <c r="E1290" s="8">
        <v>104.85</v>
      </c>
      <c r="F1290" s="4">
        <v>4.6500000000000004</v>
      </c>
      <c r="G1290" s="1" t="s">
        <v>40</v>
      </c>
      <c r="H1290" s="4" t="s">
        <v>96</v>
      </c>
      <c r="I1290" s="4" t="s">
        <v>50</v>
      </c>
      <c r="J1290" s="1" t="s">
        <v>90</v>
      </c>
      <c r="K1290" s="4" t="s">
        <v>75</v>
      </c>
      <c r="L1290" s="1" t="s">
        <v>2318</v>
      </c>
      <c r="M1290" s="4">
        <v>0.37</v>
      </c>
      <c r="N1290" s="1" t="s">
        <v>34</v>
      </c>
      <c r="O1290" s="4" t="s">
        <v>113</v>
      </c>
      <c r="P1290" s="4" t="s">
        <v>114</v>
      </c>
      <c r="Q1290" s="4" t="s">
        <v>2320</v>
      </c>
      <c r="R1290" s="4">
        <v>14609</v>
      </c>
      <c r="S1290" s="2">
        <v>42122</v>
      </c>
      <c r="T1290" s="2">
        <v>42123</v>
      </c>
      <c r="U1290" s="6">
        <v>929.79570000000001</v>
      </c>
      <c r="V1290" s="4">
        <v>14</v>
      </c>
      <c r="W1290" s="4">
        <v>1347.53</v>
      </c>
      <c r="X1290" s="4">
        <v>86346</v>
      </c>
      <c r="Y1290" s="4">
        <f>DataSheet!$E1290-DataSheet!$D1290</f>
        <v>104.75</v>
      </c>
      <c r="Z1290" s="1" t="str">
        <f>_xlfn.IFS(Table_1[[#This Row],[Region]]="Central","Chris",Table_1[[#This Row],[Region]]="East","Erin",Table_1[[#This Row],[Region]]="South","Sam",Table_1[[#This Row],[Region]]="West","William")</f>
        <v>Erin</v>
      </c>
    </row>
    <row r="1291" spans="1:26" ht="14.4" x14ac:dyDescent="0.3">
      <c r="A1291" s="4">
        <v>2254</v>
      </c>
      <c r="B1291" s="3" t="s">
        <v>827</v>
      </c>
      <c r="C1291" s="4" t="s">
        <v>39</v>
      </c>
      <c r="D1291" s="4">
        <v>0.1</v>
      </c>
      <c r="E1291" s="8">
        <v>48.91</v>
      </c>
      <c r="F1291" s="4">
        <v>5.97</v>
      </c>
      <c r="G1291" s="1" t="s">
        <v>40</v>
      </c>
      <c r="H1291" s="4" t="s">
        <v>96</v>
      </c>
      <c r="I1291" s="4" t="s">
        <v>50</v>
      </c>
      <c r="J1291" s="1" t="s">
        <v>90</v>
      </c>
      <c r="K1291" s="4" t="s">
        <v>75</v>
      </c>
      <c r="L1291" s="1" t="s">
        <v>2321</v>
      </c>
      <c r="M1291" s="4">
        <v>0.38</v>
      </c>
      <c r="N1291" s="1" t="s">
        <v>34</v>
      </c>
      <c r="O1291" s="4" t="s">
        <v>35</v>
      </c>
      <c r="P1291" s="4" t="s">
        <v>390</v>
      </c>
      <c r="Q1291" s="4" t="s">
        <v>829</v>
      </c>
      <c r="R1291" s="4">
        <v>42003</v>
      </c>
      <c r="S1291" s="2">
        <v>42122</v>
      </c>
      <c r="T1291" s="2">
        <v>42124</v>
      </c>
      <c r="U1291" s="6">
        <v>156.74340000000001</v>
      </c>
      <c r="V1291" s="4">
        <v>14</v>
      </c>
      <c r="W1291" s="4">
        <v>618.96</v>
      </c>
      <c r="X1291" s="4">
        <v>89279</v>
      </c>
      <c r="Y1291" s="4">
        <f>DataSheet!$E1291-DataSheet!$D1291</f>
        <v>48.809999999999995</v>
      </c>
      <c r="Z1291" s="1" t="str">
        <f>_xlfn.IFS(Table_1[[#This Row],[Region]]="Central","Chris",Table_1[[#This Row],[Region]]="East","Erin",Table_1[[#This Row],[Region]]="South","Sam",Table_1[[#This Row],[Region]]="West","William")</f>
        <v>Sam</v>
      </c>
    </row>
    <row r="1292" spans="1:26" ht="14.4" x14ac:dyDescent="0.3">
      <c r="A1292" s="4">
        <v>2254</v>
      </c>
      <c r="B1292" s="3" t="s">
        <v>827</v>
      </c>
      <c r="C1292" s="4" t="s">
        <v>39</v>
      </c>
      <c r="D1292" s="4">
        <v>0.08</v>
      </c>
      <c r="E1292" s="8">
        <v>5.98</v>
      </c>
      <c r="F1292" s="4">
        <v>5.46</v>
      </c>
      <c r="G1292" s="1" t="s">
        <v>40</v>
      </c>
      <c r="H1292" s="4" t="s">
        <v>96</v>
      </c>
      <c r="I1292" s="4" t="s">
        <v>50</v>
      </c>
      <c r="J1292" s="1" t="s">
        <v>90</v>
      </c>
      <c r="K1292" s="4" t="s">
        <v>75</v>
      </c>
      <c r="L1292" s="1" t="s">
        <v>1158</v>
      </c>
      <c r="M1292" s="4">
        <v>0.36</v>
      </c>
      <c r="N1292" s="1" t="s">
        <v>34</v>
      </c>
      <c r="O1292" s="4" t="s">
        <v>35</v>
      </c>
      <c r="P1292" s="4" t="s">
        <v>390</v>
      </c>
      <c r="Q1292" s="4" t="s">
        <v>829</v>
      </c>
      <c r="R1292" s="4">
        <v>42003</v>
      </c>
      <c r="S1292" s="2">
        <v>42122</v>
      </c>
      <c r="T1292" s="2">
        <v>42122</v>
      </c>
      <c r="U1292" s="6">
        <v>110.11799999999999</v>
      </c>
      <c r="V1292" s="4">
        <v>13</v>
      </c>
      <c r="W1292" s="4">
        <v>77.540000000000006</v>
      </c>
      <c r="X1292" s="4">
        <v>89279</v>
      </c>
      <c r="Y1292" s="4">
        <f>DataSheet!$E1292-DataSheet!$D1292</f>
        <v>5.9</v>
      </c>
      <c r="Z1292" s="1" t="str">
        <f>_xlfn.IFS(Table_1[[#This Row],[Region]]="Central","Chris",Table_1[[#This Row],[Region]]="East","Erin",Table_1[[#This Row],[Region]]="South","Sam",Table_1[[#This Row],[Region]]="West","William")</f>
        <v>Sam</v>
      </c>
    </row>
    <row r="1293" spans="1:26" ht="14.4" x14ac:dyDescent="0.3">
      <c r="A1293" s="4">
        <v>2912</v>
      </c>
      <c r="B1293" s="3" t="s">
        <v>2322</v>
      </c>
      <c r="C1293" s="4" t="s">
        <v>39</v>
      </c>
      <c r="D1293" s="4">
        <v>0.04</v>
      </c>
      <c r="E1293" s="8">
        <v>4.13</v>
      </c>
      <c r="F1293" s="4">
        <v>0.99</v>
      </c>
      <c r="G1293" s="1" t="s">
        <v>89</v>
      </c>
      <c r="H1293" s="4" t="s">
        <v>73</v>
      </c>
      <c r="I1293" s="4" t="s">
        <v>50</v>
      </c>
      <c r="J1293" s="1" t="s">
        <v>154</v>
      </c>
      <c r="K1293" s="4" t="s">
        <v>75</v>
      </c>
      <c r="L1293" s="1" t="s">
        <v>328</v>
      </c>
      <c r="M1293" s="4">
        <v>0.39</v>
      </c>
      <c r="N1293" s="1" t="s">
        <v>34</v>
      </c>
      <c r="O1293" s="4" t="s">
        <v>54</v>
      </c>
      <c r="P1293" s="4" t="s">
        <v>567</v>
      </c>
      <c r="Q1293" s="4" t="s">
        <v>2323</v>
      </c>
      <c r="R1293" s="4">
        <v>58201</v>
      </c>
      <c r="S1293" s="2">
        <v>42122</v>
      </c>
      <c r="T1293" s="2">
        <v>42124</v>
      </c>
      <c r="U1293" s="6">
        <v>22.307700000000001</v>
      </c>
      <c r="V1293" s="4">
        <v>7</v>
      </c>
      <c r="W1293" s="4">
        <v>32.33</v>
      </c>
      <c r="X1293" s="4">
        <v>87396</v>
      </c>
      <c r="Y1293" s="4">
        <f>DataSheet!$E1293-DataSheet!$D1293</f>
        <v>4.09</v>
      </c>
      <c r="Z1293" s="1" t="str">
        <f>_xlfn.IFS(Table_1[[#This Row],[Region]]="Central","Chris",Table_1[[#This Row],[Region]]="East","Erin",Table_1[[#This Row],[Region]]="South","Sam",Table_1[[#This Row],[Region]]="West","William")</f>
        <v>Chris</v>
      </c>
    </row>
    <row r="1294" spans="1:26" ht="14.4" x14ac:dyDescent="0.3">
      <c r="A1294" s="4">
        <v>2912</v>
      </c>
      <c r="B1294" s="3" t="s">
        <v>2322</v>
      </c>
      <c r="C1294" s="4" t="s">
        <v>39</v>
      </c>
      <c r="D1294" s="4">
        <v>0.06</v>
      </c>
      <c r="E1294" s="8">
        <v>55.48</v>
      </c>
      <c r="F1294" s="4">
        <v>14.3</v>
      </c>
      <c r="G1294" s="1" t="s">
        <v>40</v>
      </c>
      <c r="H1294" s="4" t="s">
        <v>73</v>
      </c>
      <c r="I1294" s="4" t="s">
        <v>50</v>
      </c>
      <c r="J1294" s="1" t="s">
        <v>90</v>
      </c>
      <c r="K1294" s="4" t="s">
        <v>75</v>
      </c>
      <c r="L1294" s="1" t="s">
        <v>849</v>
      </c>
      <c r="M1294" s="4">
        <v>0.37</v>
      </c>
      <c r="N1294" s="1" t="s">
        <v>34</v>
      </c>
      <c r="O1294" s="4" t="s">
        <v>54</v>
      </c>
      <c r="P1294" s="4" t="s">
        <v>567</v>
      </c>
      <c r="Q1294" s="4" t="s">
        <v>2323</v>
      </c>
      <c r="R1294" s="4">
        <v>58201</v>
      </c>
      <c r="S1294" s="2">
        <v>42122</v>
      </c>
      <c r="T1294" s="2">
        <v>42124</v>
      </c>
      <c r="U1294" s="6">
        <v>443.02140000000003</v>
      </c>
      <c r="V1294" s="4">
        <v>12</v>
      </c>
      <c r="W1294" s="4">
        <v>642.05999999999995</v>
      </c>
      <c r="X1294" s="4">
        <v>87396</v>
      </c>
      <c r="Y1294" s="4">
        <f>DataSheet!$E1294-DataSheet!$D1294</f>
        <v>55.419999999999995</v>
      </c>
      <c r="Z1294" s="1" t="str">
        <f>_xlfn.IFS(Table_1[[#This Row],[Region]]="Central","Chris",Table_1[[#This Row],[Region]]="East","Erin",Table_1[[#This Row],[Region]]="South","Sam",Table_1[[#This Row],[Region]]="West","William")</f>
        <v>Chris</v>
      </c>
    </row>
    <row r="1295" spans="1:26" ht="14.4" x14ac:dyDescent="0.3">
      <c r="A1295" s="4">
        <v>3359</v>
      </c>
      <c r="B1295" s="3" t="s">
        <v>2324</v>
      </c>
      <c r="C1295" s="4" t="s">
        <v>39</v>
      </c>
      <c r="D1295" s="4">
        <v>0.09</v>
      </c>
      <c r="E1295" s="8">
        <v>28.53</v>
      </c>
      <c r="F1295" s="4">
        <v>1.49</v>
      </c>
      <c r="G1295" s="1" t="s">
        <v>40</v>
      </c>
      <c r="H1295" s="4" t="s">
        <v>73</v>
      </c>
      <c r="I1295" s="4" t="s">
        <v>50</v>
      </c>
      <c r="J1295" s="1" t="s">
        <v>74</v>
      </c>
      <c r="K1295" s="4" t="s">
        <v>75</v>
      </c>
      <c r="L1295" s="1" t="s">
        <v>1834</v>
      </c>
      <c r="M1295" s="4">
        <v>0.38</v>
      </c>
      <c r="N1295" s="1" t="s">
        <v>34</v>
      </c>
      <c r="O1295" s="4" t="s">
        <v>54</v>
      </c>
      <c r="P1295" s="4" t="s">
        <v>359</v>
      </c>
      <c r="Q1295" s="4" t="s">
        <v>2325</v>
      </c>
      <c r="R1295" s="4">
        <v>53213</v>
      </c>
      <c r="S1295" s="2">
        <v>42122</v>
      </c>
      <c r="T1295" s="2">
        <v>42124</v>
      </c>
      <c r="U1295" s="6">
        <v>107.45462000000001</v>
      </c>
      <c r="V1295" s="4">
        <v>6</v>
      </c>
      <c r="W1295" s="4">
        <v>157.33000000000001</v>
      </c>
      <c r="X1295" s="4">
        <v>91437</v>
      </c>
      <c r="Y1295" s="4">
        <f>DataSheet!$E1295-DataSheet!$D1295</f>
        <v>28.44</v>
      </c>
      <c r="Z1295" s="1" t="str">
        <f>_xlfn.IFS(Table_1[[#This Row],[Region]]="Central","Chris",Table_1[[#This Row],[Region]]="East","Erin",Table_1[[#This Row],[Region]]="South","Sam",Table_1[[#This Row],[Region]]="West","William")</f>
        <v>Chris</v>
      </c>
    </row>
    <row r="1296" spans="1:26" ht="14.4" x14ac:dyDescent="0.3">
      <c r="A1296" s="4">
        <v>234</v>
      </c>
      <c r="B1296" s="3" t="s">
        <v>987</v>
      </c>
      <c r="C1296" s="4" t="s">
        <v>49</v>
      </c>
      <c r="D1296" s="4">
        <v>0.06</v>
      </c>
      <c r="E1296" s="8">
        <v>3.34</v>
      </c>
      <c r="F1296" s="4">
        <v>7.49</v>
      </c>
      <c r="G1296" s="1" t="s">
        <v>89</v>
      </c>
      <c r="H1296" s="4" t="s">
        <v>29</v>
      </c>
      <c r="I1296" s="4" t="s">
        <v>50</v>
      </c>
      <c r="J1296" s="1" t="s">
        <v>51</v>
      </c>
      <c r="K1296" s="4" t="s">
        <v>52</v>
      </c>
      <c r="L1296" s="1" t="s">
        <v>2326</v>
      </c>
      <c r="M1296" s="4">
        <v>0.54</v>
      </c>
      <c r="N1296" s="1" t="s">
        <v>34</v>
      </c>
      <c r="O1296" s="4" t="s">
        <v>54</v>
      </c>
      <c r="P1296" s="4" t="s">
        <v>215</v>
      </c>
      <c r="Q1296" s="4" t="s">
        <v>739</v>
      </c>
      <c r="R1296" s="4">
        <v>50208</v>
      </c>
      <c r="S1296" s="2">
        <v>42122</v>
      </c>
      <c r="T1296" s="2">
        <v>42124</v>
      </c>
      <c r="U1296" s="6">
        <v>-175.86</v>
      </c>
      <c r="V1296" s="4">
        <v>8</v>
      </c>
      <c r="W1296" s="4">
        <v>27.45</v>
      </c>
      <c r="X1296" s="4">
        <v>90239</v>
      </c>
      <c r="Y1296" s="4">
        <f>DataSheet!$E1296-DataSheet!$D1296</f>
        <v>3.28</v>
      </c>
      <c r="Z1296" s="1" t="str">
        <f>_xlfn.IFS(Table_1[[#This Row],[Region]]="Central","Chris",Table_1[[#This Row],[Region]]="East","Erin",Table_1[[#This Row],[Region]]="South","Sam",Table_1[[#This Row],[Region]]="West","William")</f>
        <v>Chris</v>
      </c>
    </row>
    <row r="1297" spans="1:26" ht="14.4" x14ac:dyDescent="0.3">
      <c r="A1297" s="4">
        <v>1217</v>
      </c>
      <c r="B1297" s="3" t="s">
        <v>2327</v>
      </c>
      <c r="C1297" s="4" t="s">
        <v>118</v>
      </c>
      <c r="D1297" s="4">
        <v>0.09</v>
      </c>
      <c r="E1297" s="8">
        <v>130.97999999999999</v>
      </c>
      <c r="F1297" s="4">
        <v>30</v>
      </c>
      <c r="G1297" s="1" t="s">
        <v>28</v>
      </c>
      <c r="H1297" s="4" t="s">
        <v>29</v>
      </c>
      <c r="I1297" s="4" t="s">
        <v>30</v>
      </c>
      <c r="J1297" s="1" t="s">
        <v>111</v>
      </c>
      <c r="K1297" s="4" t="s">
        <v>59</v>
      </c>
      <c r="L1297" s="1" t="s">
        <v>2201</v>
      </c>
      <c r="M1297" s="4">
        <v>0.78</v>
      </c>
      <c r="N1297" s="1" t="s">
        <v>34</v>
      </c>
      <c r="O1297" s="4" t="s">
        <v>113</v>
      </c>
      <c r="P1297" s="4" t="s">
        <v>405</v>
      </c>
      <c r="Q1297" s="4" t="s">
        <v>790</v>
      </c>
      <c r="R1297" s="4">
        <v>2112</v>
      </c>
      <c r="S1297" s="2">
        <v>42122</v>
      </c>
      <c r="T1297" s="2">
        <v>42125</v>
      </c>
      <c r="U1297" s="6">
        <v>-421.76</v>
      </c>
      <c r="V1297" s="4">
        <v>41</v>
      </c>
      <c r="W1297" s="4">
        <v>5258.94</v>
      </c>
      <c r="X1297" s="4">
        <v>54595</v>
      </c>
      <c r="Y1297" s="4">
        <f>DataSheet!$E1297-DataSheet!$D1297</f>
        <v>130.88999999999999</v>
      </c>
      <c r="Z1297" s="1" t="str">
        <f>_xlfn.IFS(Table_1[[#This Row],[Region]]="Central","Chris",Table_1[[#This Row],[Region]]="East","Erin",Table_1[[#This Row],[Region]]="South","Sam",Table_1[[#This Row],[Region]]="West","William")</f>
        <v>Erin</v>
      </c>
    </row>
    <row r="1298" spans="1:26" ht="14.4" x14ac:dyDescent="0.3">
      <c r="A1298" s="4">
        <v>1226</v>
      </c>
      <c r="B1298" s="3" t="s">
        <v>2328</v>
      </c>
      <c r="C1298" s="4" t="s">
        <v>118</v>
      </c>
      <c r="D1298" s="4">
        <v>0.02</v>
      </c>
      <c r="E1298" s="8">
        <v>8.34</v>
      </c>
      <c r="F1298" s="4">
        <v>2.64</v>
      </c>
      <c r="G1298" s="1" t="s">
        <v>40</v>
      </c>
      <c r="H1298" s="4" t="s">
        <v>29</v>
      </c>
      <c r="I1298" s="4" t="s">
        <v>50</v>
      </c>
      <c r="J1298" s="1" t="s">
        <v>570</v>
      </c>
      <c r="K1298" s="4" t="s">
        <v>44</v>
      </c>
      <c r="L1298" s="1" t="s">
        <v>885</v>
      </c>
      <c r="M1298" s="4">
        <v>0.59</v>
      </c>
      <c r="N1298" s="1" t="s">
        <v>34</v>
      </c>
      <c r="O1298" s="4" t="s">
        <v>113</v>
      </c>
      <c r="P1298" s="4" t="s">
        <v>586</v>
      </c>
      <c r="Q1298" s="4" t="s">
        <v>2329</v>
      </c>
      <c r="R1298" s="4">
        <v>2861</v>
      </c>
      <c r="S1298" s="2">
        <v>42122</v>
      </c>
      <c r="T1298" s="2">
        <v>42124</v>
      </c>
      <c r="U1298" s="6">
        <v>6.79</v>
      </c>
      <c r="V1298" s="4">
        <v>8</v>
      </c>
      <c r="W1298" s="4">
        <v>66.739999999999995</v>
      </c>
      <c r="X1298" s="4">
        <v>90800</v>
      </c>
      <c r="Y1298" s="4">
        <f>DataSheet!$E1298-DataSheet!$D1298</f>
        <v>8.32</v>
      </c>
      <c r="Z1298" s="1" t="str">
        <f>_xlfn.IFS(Table_1[[#This Row],[Region]]="Central","Chris",Table_1[[#This Row],[Region]]="East","Erin",Table_1[[#This Row],[Region]]="South","Sam",Table_1[[#This Row],[Region]]="West","William")</f>
        <v>Erin</v>
      </c>
    </row>
    <row r="1299" spans="1:26" ht="14.4" x14ac:dyDescent="0.3">
      <c r="A1299" s="4">
        <v>1227</v>
      </c>
      <c r="B1299" s="3" t="s">
        <v>2330</v>
      </c>
      <c r="C1299" s="4" t="s">
        <v>118</v>
      </c>
      <c r="D1299" s="4">
        <v>0.09</v>
      </c>
      <c r="E1299" s="8">
        <v>130.97999999999999</v>
      </c>
      <c r="F1299" s="4">
        <v>30</v>
      </c>
      <c r="G1299" s="1" t="s">
        <v>28</v>
      </c>
      <c r="H1299" s="4" t="s">
        <v>29</v>
      </c>
      <c r="I1299" s="4" t="s">
        <v>30</v>
      </c>
      <c r="J1299" s="1" t="s">
        <v>111</v>
      </c>
      <c r="K1299" s="4" t="s">
        <v>59</v>
      </c>
      <c r="L1299" s="1" t="s">
        <v>2201</v>
      </c>
      <c r="M1299" s="4">
        <v>0.78</v>
      </c>
      <c r="N1299" s="1" t="s">
        <v>34</v>
      </c>
      <c r="O1299" s="4" t="s">
        <v>113</v>
      </c>
      <c r="P1299" s="4" t="s">
        <v>635</v>
      </c>
      <c r="Q1299" s="4" t="s">
        <v>636</v>
      </c>
      <c r="R1299" s="4">
        <v>5403</v>
      </c>
      <c r="S1299" s="2">
        <v>42122</v>
      </c>
      <c r="T1299" s="2">
        <v>42125</v>
      </c>
      <c r="U1299" s="6">
        <v>-421.76</v>
      </c>
      <c r="V1299" s="4">
        <v>10</v>
      </c>
      <c r="W1299" s="4">
        <v>1282.67</v>
      </c>
      <c r="X1299" s="4">
        <v>90800</v>
      </c>
      <c r="Y1299" s="4">
        <f>DataSheet!$E1299-DataSheet!$D1299</f>
        <v>130.88999999999999</v>
      </c>
      <c r="Z1299" s="1" t="str">
        <f>_xlfn.IFS(Table_1[[#This Row],[Region]]="Central","Chris",Table_1[[#This Row],[Region]]="East","Erin",Table_1[[#This Row],[Region]]="South","Sam",Table_1[[#This Row],[Region]]="West","William")</f>
        <v>Erin</v>
      </c>
    </row>
    <row r="1300" spans="1:26" ht="14.4" x14ac:dyDescent="0.3">
      <c r="A1300" s="4">
        <v>2353</v>
      </c>
      <c r="B1300" s="3" t="s">
        <v>2331</v>
      </c>
      <c r="C1300" s="4" t="s">
        <v>27</v>
      </c>
      <c r="D1300" s="4">
        <v>0.04</v>
      </c>
      <c r="E1300" s="8">
        <v>5.98</v>
      </c>
      <c r="F1300" s="4">
        <v>0.96</v>
      </c>
      <c r="G1300" s="1" t="s">
        <v>40</v>
      </c>
      <c r="H1300" s="4" t="s">
        <v>96</v>
      </c>
      <c r="I1300" s="4" t="s">
        <v>50</v>
      </c>
      <c r="J1300" s="1" t="s">
        <v>51</v>
      </c>
      <c r="K1300" s="4" t="s">
        <v>52</v>
      </c>
      <c r="L1300" s="1" t="s">
        <v>1269</v>
      </c>
      <c r="M1300" s="4">
        <v>0.6</v>
      </c>
      <c r="N1300" s="1" t="s">
        <v>34</v>
      </c>
      <c r="O1300" s="4" t="s">
        <v>113</v>
      </c>
      <c r="P1300" s="4" t="s">
        <v>420</v>
      </c>
      <c r="Q1300" s="4" t="s">
        <v>2332</v>
      </c>
      <c r="R1300" s="4">
        <v>21040</v>
      </c>
      <c r="S1300" s="2">
        <v>42123</v>
      </c>
      <c r="T1300" s="2">
        <v>42124</v>
      </c>
      <c r="U1300" s="6">
        <v>52.697600000000001</v>
      </c>
      <c r="V1300" s="4">
        <v>22</v>
      </c>
      <c r="W1300" s="4">
        <v>131.79</v>
      </c>
      <c r="X1300" s="4">
        <v>86164</v>
      </c>
      <c r="Y1300" s="4">
        <f>DataSheet!$E1300-DataSheet!$D1300</f>
        <v>5.94</v>
      </c>
      <c r="Z1300" s="1" t="str">
        <f>_xlfn.IFS(Table_1[[#This Row],[Region]]="Central","Chris",Table_1[[#This Row],[Region]]="East","Erin",Table_1[[#This Row],[Region]]="South","Sam",Table_1[[#This Row],[Region]]="West","William")</f>
        <v>Erin</v>
      </c>
    </row>
    <row r="1301" spans="1:26" ht="14.4" x14ac:dyDescent="0.3">
      <c r="A1301" s="4">
        <v>2353</v>
      </c>
      <c r="B1301" s="3" t="s">
        <v>2331</v>
      </c>
      <c r="C1301" s="4" t="s">
        <v>27</v>
      </c>
      <c r="D1301" s="4">
        <v>0.01</v>
      </c>
      <c r="E1301" s="8">
        <v>20.99</v>
      </c>
      <c r="F1301" s="4">
        <v>0.99</v>
      </c>
      <c r="G1301" s="1" t="s">
        <v>40</v>
      </c>
      <c r="H1301" s="4" t="s">
        <v>96</v>
      </c>
      <c r="I1301" s="4" t="s">
        <v>42</v>
      </c>
      <c r="J1301" s="1" t="s">
        <v>137</v>
      </c>
      <c r="K1301" s="4" t="s">
        <v>52</v>
      </c>
      <c r="L1301" s="1" t="s">
        <v>2333</v>
      </c>
      <c r="M1301" s="4">
        <v>0.56999999999999995</v>
      </c>
      <c r="N1301" s="1" t="s">
        <v>34</v>
      </c>
      <c r="O1301" s="4" t="s">
        <v>113</v>
      </c>
      <c r="P1301" s="4" t="s">
        <v>420</v>
      </c>
      <c r="Q1301" s="4" t="s">
        <v>2332</v>
      </c>
      <c r="R1301" s="4">
        <v>21040</v>
      </c>
      <c r="S1301" s="2">
        <v>42123</v>
      </c>
      <c r="T1301" s="2">
        <v>42124</v>
      </c>
      <c r="U1301" s="6">
        <v>-78.194159999999997</v>
      </c>
      <c r="V1301" s="4">
        <v>2</v>
      </c>
      <c r="W1301" s="4">
        <v>35.33</v>
      </c>
      <c r="X1301" s="4">
        <v>86164</v>
      </c>
      <c r="Y1301" s="4">
        <f>DataSheet!$E1301-DataSheet!$D1301</f>
        <v>20.979999999999997</v>
      </c>
      <c r="Z1301" s="1" t="str">
        <f>_xlfn.IFS(Table_1[[#This Row],[Region]]="Central","Chris",Table_1[[#This Row],[Region]]="East","Erin",Table_1[[#This Row],[Region]]="South","Sam",Table_1[[#This Row],[Region]]="West","William")</f>
        <v>Erin</v>
      </c>
    </row>
    <row r="1302" spans="1:26" ht="14.4" x14ac:dyDescent="0.3">
      <c r="A1302" s="4">
        <v>782</v>
      </c>
      <c r="B1302" s="3" t="s">
        <v>2334</v>
      </c>
      <c r="C1302" s="4" t="s">
        <v>39</v>
      </c>
      <c r="D1302" s="4">
        <v>0.04</v>
      </c>
      <c r="E1302" s="8">
        <v>34.76</v>
      </c>
      <c r="F1302" s="4">
        <v>5.49</v>
      </c>
      <c r="G1302" s="1" t="s">
        <v>40</v>
      </c>
      <c r="H1302" s="4" t="s">
        <v>29</v>
      </c>
      <c r="I1302" s="4" t="s">
        <v>50</v>
      </c>
      <c r="J1302" s="1" t="s">
        <v>80</v>
      </c>
      <c r="K1302" s="4" t="s">
        <v>75</v>
      </c>
      <c r="L1302" s="1" t="s">
        <v>2335</v>
      </c>
      <c r="M1302" s="4">
        <v>0.6</v>
      </c>
      <c r="N1302" s="1" t="s">
        <v>34</v>
      </c>
      <c r="O1302" s="4" t="s">
        <v>61</v>
      </c>
      <c r="P1302" s="4" t="s">
        <v>92</v>
      </c>
      <c r="Q1302" s="4" t="s">
        <v>2336</v>
      </c>
      <c r="R1302" s="4">
        <v>90604</v>
      </c>
      <c r="S1302" s="2">
        <v>42123</v>
      </c>
      <c r="T1302" s="2">
        <v>42124</v>
      </c>
      <c r="U1302" s="6">
        <v>192.51689999999999</v>
      </c>
      <c r="V1302" s="4">
        <v>8</v>
      </c>
      <c r="W1302" s="4">
        <v>279.01</v>
      </c>
      <c r="X1302" s="4">
        <v>90962</v>
      </c>
      <c r="Y1302" s="4">
        <f>DataSheet!$E1302-DataSheet!$D1302</f>
        <v>34.72</v>
      </c>
      <c r="Z1302" s="1" t="str">
        <f>_xlfn.IFS(Table_1[[#This Row],[Region]]="Central","Chris",Table_1[[#This Row],[Region]]="East","Erin",Table_1[[#This Row],[Region]]="South","Sam",Table_1[[#This Row],[Region]]="West","William")</f>
        <v>William</v>
      </c>
    </row>
    <row r="1303" spans="1:26" ht="14.4" x14ac:dyDescent="0.3">
      <c r="A1303" s="4">
        <v>803</v>
      </c>
      <c r="B1303" s="3" t="s">
        <v>2337</v>
      </c>
      <c r="C1303" s="4" t="s">
        <v>118</v>
      </c>
      <c r="D1303" s="4">
        <v>0.03</v>
      </c>
      <c r="E1303" s="8">
        <v>35.99</v>
      </c>
      <c r="F1303" s="4">
        <v>5</v>
      </c>
      <c r="G1303" s="1" t="s">
        <v>40</v>
      </c>
      <c r="H1303" s="4" t="s">
        <v>29</v>
      </c>
      <c r="I1303" s="4" t="s">
        <v>42</v>
      </c>
      <c r="J1303" s="1" t="s">
        <v>137</v>
      </c>
      <c r="K1303" s="4" t="s">
        <v>75</v>
      </c>
      <c r="L1303" s="1" t="s">
        <v>953</v>
      </c>
      <c r="M1303" s="4">
        <v>0.85</v>
      </c>
      <c r="N1303" s="1" t="s">
        <v>34</v>
      </c>
      <c r="O1303" s="4" t="s">
        <v>35</v>
      </c>
      <c r="P1303" s="4" t="s">
        <v>125</v>
      </c>
      <c r="Q1303" s="4" t="s">
        <v>2338</v>
      </c>
      <c r="R1303" s="4">
        <v>32168</v>
      </c>
      <c r="S1303" s="2">
        <v>42123</v>
      </c>
      <c r="T1303" s="2">
        <v>42124</v>
      </c>
      <c r="U1303" s="6">
        <v>-184.548</v>
      </c>
      <c r="V1303" s="4">
        <v>3</v>
      </c>
      <c r="W1303" s="4">
        <v>93.82</v>
      </c>
      <c r="X1303" s="4">
        <v>90048</v>
      </c>
      <c r="Y1303" s="4">
        <f>DataSheet!$E1303-DataSheet!$D1303</f>
        <v>35.96</v>
      </c>
      <c r="Z1303" s="1" t="str">
        <f>_xlfn.IFS(Table_1[[#This Row],[Region]]="Central","Chris",Table_1[[#This Row],[Region]]="East","Erin",Table_1[[#This Row],[Region]]="South","Sam",Table_1[[#This Row],[Region]]="West","William")</f>
        <v>Sam</v>
      </c>
    </row>
    <row r="1304" spans="1:26" ht="14.4" x14ac:dyDescent="0.3">
      <c r="A1304" s="4">
        <v>2115</v>
      </c>
      <c r="B1304" s="3" t="s">
        <v>2339</v>
      </c>
      <c r="C1304" s="4" t="s">
        <v>118</v>
      </c>
      <c r="D1304" s="4">
        <v>0.02</v>
      </c>
      <c r="E1304" s="8">
        <v>95.95</v>
      </c>
      <c r="F1304" s="4">
        <v>74.349999999999994</v>
      </c>
      <c r="G1304" s="1" t="s">
        <v>28</v>
      </c>
      <c r="H1304" s="4" t="s">
        <v>96</v>
      </c>
      <c r="I1304" s="4" t="s">
        <v>30</v>
      </c>
      <c r="J1304" s="1" t="s">
        <v>111</v>
      </c>
      <c r="K1304" s="4" t="s">
        <v>59</v>
      </c>
      <c r="L1304" s="1" t="s">
        <v>2340</v>
      </c>
      <c r="M1304" s="4">
        <v>0.56999999999999995</v>
      </c>
      <c r="N1304" s="1" t="s">
        <v>34</v>
      </c>
      <c r="O1304" s="4" t="s">
        <v>35</v>
      </c>
      <c r="P1304" s="4" t="s">
        <v>244</v>
      </c>
      <c r="Q1304" s="4" t="s">
        <v>1637</v>
      </c>
      <c r="R1304" s="4">
        <v>22124</v>
      </c>
      <c r="S1304" s="2">
        <v>42123</v>
      </c>
      <c r="T1304" s="2">
        <v>42125</v>
      </c>
      <c r="U1304" s="6">
        <v>636.52200000000005</v>
      </c>
      <c r="V1304" s="4">
        <v>14</v>
      </c>
      <c r="W1304" s="4">
        <v>1377.46</v>
      </c>
      <c r="X1304" s="4">
        <v>88406</v>
      </c>
      <c r="Y1304" s="4">
        <f>DataSheet!$E1304-DataSheet!$D1304</f>
        <v>95.93</v>
      </c>
      <c r="Z1304" s="1" t="str">
        <f>_xlfn.IFS(Table_1[[#This Row],[Region]]="Central","Chris",Table_1[[#This Row],[Region]]="East","Erin",Table_1[[#This Row],[Region]]="South","Sam",Table_1[[#This Row],[Region]]="West","William")</f>
        <v>Sam</v>
      </c>
    </row>
    <row r="1305" spans="1:26" ht="14.4" x14ac:dyDescent="0.3">
      <c r="A1305" s="4">
        <v>3381</v>
      </c>
      <c r="B1305" s="3" t="s">
        <v>1813</v>
      </c>
      <c r="C1305" s="4" t="s">
        <v>118</v>
      </c>
      <c r="D1305" s="4">
        <v>0.02</v>
      </c>
      <c r="E1305" s="8">
        <v>28.53</v>
      </c>
      <c r="F1305" s="4">
        <v>1.49</v>
      </c>
      <c r="G1305" s="1" t="s">
        <v>40</v>
      </c>
      <c r="H1305" s="4" t="s">
        <v>73</v>
      </c>
      <c r="I1305" s="4" t="s">
        <v>50</v>
      </c>
      <c r="J1305" s="1" t="s">
        <v>74</v>
      </c>
      <c r="K1305" s="4" t="s">
        <v>75</v>
      </c>
      <c r="L1305" s="1" t="s">
        <v>1834</v>
      </c>
      <c r="M1305" s="4">
        <v>0.38</v>
      </c>
      <c r="N1305" s="1" t="s">
        <v>34</v>
      </c>
      <c r="O1305" s="4" t="s">
        <v>35</v>
      </c>
      <c r="P1305" s="4" t="s">
        <v>77</v>
      </c>
      <c r="Q1305" s="4" t="s">
        <v>1815</v>
      </c>
      <c r="R1305" s="4">
        <v>31204</v>
      </c>
      <c r="S1305" s="2">
        <v>42123</v>
      </c>
      <c r="T1305" s="2">
        <v>42123</v>
      </c>
      <c r="U1305" s="6">
        <v>1.992</v>
      </c>
      <c r="V1305" s="4">
        <v>18</v>
      </c>
      <c r="W1305" s="4">
        <v>513.33000000000004</v>
      </c>
      <c r="X1305" s="4">
        <v>88840</v>
      </c>
      <c r="Y1305" s="4">
        <f>DataSheet!$E1305-DataSheet!$D1305</f>
        <v>28.51</v>
      </c>
      <c r="Z1305" s="1" t="str">
        <f>_xlfn.IFS(Table_1[[#This Row],[Region]]="Central","Chris",Table_1[[#This Row],[Region]]="East","Erin",Table_1[[#This Row],[Region]]="South","Sam",Table_1[[#This Row],[Region]]="West","William")</f>
        <v>Sam</v>
      </c>
    </row>
    <row r="1306" spans="1:26" ht="14.4" x14ac:dyDescent="0.3">
      <c r="A1306" s="4">
        <v>3393</v>
      </c>
      <c r="B1306" s="3" t="s">
        <v>1173</v>
      </c>
      <c r="C1306" s="4" t="s">
        <v>118</v>
      </c>
      <c r="D1306" s="4">
        <v>0.08</v>
      </c>
      <c r="E1306" s="8">
        <v>125.99</v>
      </c>
      <c r="F1306" s="4">
        <v>7.69</v>
      </c>
      <c r="G1306" s="1" t="s">
        <v>40</v>
      </c>
      <c r="H1306" s="4" t="s">
        <v>41</v>
      </c>
      <c r="I1306" s="4" t="s">
        <v>42</v>
      </c>
      <c r="J1306" s="1" t="s">
        <v>137</v>
      </c>
      <c r="K1306" s="4" t="s">
        <v>75</v>
      </c>
      <c r="L1306" s="1" t="s">
        <v>647</v>
      </c>
      <c r="M1306" s="4">
        <v>0.59</v>
      </c>
      <c r="N1306" s="1" t="s">
        <v>34</v>
      </c>
      <c r="O1306" s="4" t="s">
        <v>61</v>
      </c>
      <c r="P1306" s="4" t="s">
        <v>68</v>
      </c>
      <c r="Q1306" s="4" t="s">
        <v>1174</v>
      </c>
      <c r="R1306" s="4">
        <v>99163</v>
      </c>
      <c r="S1306" s="2">
        <v>42123</v>
      </c>
      <c r="T1306" s="2">
        <v>42124</v>
      </c>
      <c r="U1306" s="6">
        <v>374.625</v>
      </c>
      <c r="V1306" s="4">
        <v>7</v>
      </c>
      <c r="W1306" s="4">
        <v>710.36</v>
      </c>
      <c r="X1306" s="4">
        <v>87908</v>
      </c>
      <c r="Y1306" s="4">
        <f>DataSheet!$E1306-DataSheet!$D1306</f>
        <v>125.91</v>
      </c>
      <c r="Z1306" s="1" t="str">
        <f>_xlfn.IFS(Table_1[[#This Row],[Region]]="Central","Chris",Table_1[[#This Row],[Region]]="East","Erin",Table_1[[#This Row],[Region]]="South","Sam",Table_1[[#This Row],[Region]]="West","William")</f>
        <v>William</v>
      </c>
    </row>
    <row r="1307" spans="1:26" ht="14.4" x14ac:dyDescent="0.3">
      <c r="A1307" s="4">
        <v>617</v>
      </c>
      <c r="B1307" s="3" t="s">
        <v>2341</v>
      </c>
      <c r="C1307" s="4" t="s">
        <v>72</v>
      </c>
      <c r="D1307" s="4">
        <v>0.02</v>
      </c>
      <c r="E1307" s="8">
        <v>15.57</v>
      </c>
      <c r="F1307" s="4">
        <v>1.39</v>
      </c>
      <c r="G1307" s="1" t="s">
        <v>40</v>
      </c>
      <c r="H1307" s="4" t="s">
        <v>41</v>
      </c>
      <c r="I1307" s="4" t="s">
        <v>50</v>
      </c>
      <c r="J1307" s="1" t="s">
        <v>347</v>
      </c>
      <c r="K1307" s="4" t="s">
        <v>75</v>
      </c>
      <c r="L1307" s="1" t="s">
        <v>2342</v>
      </c>
      <c r="M1307" s="4">
        <v>0.38</v>
      </c>
      <c r="N1307" s="1" t="s">
        <v>34</v>
      </c>
      <c r="O1307" s="4" t="s">
        <v>61</v>
      </c>
      <c r="P1307" s="4" t="s">
        <v>62</v>
      </c>
      <c r="Q1307" s="4" t="s">
        <v>954</v>
      </c>
      <c r="R1307" s="4">
        <v>81001</v>
      </c>
      <c r="S1307" s="2">
        <v>42123</v>
      </c>
      <c r="T1307" s="2">
        <v>42124</v>
      </c>
      <c r="U1307" s="6">
        <v>23.5428</v>
      </c>
      <c r="V1307" s="4">
        <v>3</v>
      </c>
      <c r="W1307" s="4">
        <v>46.23</v>
      </c>
      <c r="X1307" s="4">
        <v>88198</v>
      </c>
      <c r="Y1307" s="4">
        <f>DataSheet!$E1307-DataSheet!$D1307</f>
        <v>15.55</v>
      </c>
      <c r="Z1307" s="1" t="str">
        <f>_xlfn.IFS(Table_1[[#This Row],[Region]]="Central","Chris",Table_1[[#This Row],[Region]]="East","Erin",Table_1[[#This Row],[Region]]="South","Sam",Table_1[[#This Row],[Region]]="West","William")</f>
        <v>William</v>
      </c>
    </row>
    <row r="1308" spans="1:26" ht="14.4" x14ac:dyDescent="0.3">
      <c r="A1308" s="4">
        <v>617</v>
      </c>
      <c r="B1308" s="3" t="s">
        <v>2341</v>
      </c>
      <c r="C1308" s="4" t="s">
        <v>72</v>
      </c>
      <c r="D1308" s="4">
        <v>0.02</v>
      </c>
      <c r="E1308" s="8">
        <v>20.89</v>
      </c>
      <c r="F1308" s="4">
        <v>11.52</v>
      </c>
      <c r="G1308" s="1" t="s">
        <v>40</v>
      </c>
      <c r="H1308" s="4" t="s">
        <v>41</v>
      </c>
      <c r="I1308" s="4" t="s">
        <v>50</v>
      </c>
      <c r="J1308" s="1" t="s">
        <v>80</v>
      </c>
      <c r="K1308" s="4" t="s">
        <v>75</v>
      </c>
      <c r="L1308" s="1" t="s">
        <v>1875</v>
      </c>
      <c r="M1308" s="4">
        <v>0.83</v>
      </c>
      <c r="N1308" s="1" t="s">
        <v>34</v>
      </c>
      <c r="O1308" s="4" t="s">
        <v>61</v>
      </c>
      <c r="P1308" s="4" t="s">
        <v>62</v>
      </c>
      <c r="Q1308" s="4" t="s">
        <v>954</v>
      </c>
      <c r="R1308" s="4">
        <v>81001</v>
      </c>
      <c r="S1308" s="2">
        <v>42123</v>
      </c>
      <c r="T1308" s="2">
        <v>42124</v>
      </c>
      <c r="U1308" s="6">
        <v>-276.11279999999999</v>
      </c>
      <c r="V1308" s="4">
        <v>13</v>
      </c>
      <c r="W1308" s="4">
        <v>279.27999999999997</v>
      </c>
      <c r="X1308" s="4">
        <v>88198</v>
      </c>
      <c r="Y1308" s="4">
        <f>DataSheet!$E1308-DataSheet!$D1308</f>
        <v>20.87</v>
      </c>
      <c r="Z1308" s="1" t="str">
        <f>_xlfn.IFS(Table_1[[#This Row],[Region]]="Central","Chris",Table_1[[#This Row],[Region]]="East","Erin",Table_1[[#This Row],[Region]]="South","Sam",Table_1[[#This Row],[Region]]="West","William")</f>
        <v>William</v>
      </c>
    </row>
    <row r="1309" spans="1:26" ht="14.4" x14ac:dyDescent="0.3">
      <c r="A1309" s="4">
        <v>618</v>
      </c>
      <c r="B1309" s="3" t="s">
        <v>1816</v>
      </c>
      <c r="C1309" s="4" t="s">
        <v>72</v>
      </c>
      <c r="D1309" s="4">
        <v>0.06</v>
      </c>
      <c r="E1309" s="8">
        <v>5.38</v>
      </c>
      <c r="F1309" s="4">
        <v>5.24</v>
      </c>
      <c r="G1309" s="1" t="s">
        <v>89</v>
      </c>
      <c r="H1309" s="4" t="s">
        <v>41</v>
      </c>
      <c r="I1309" s="4" t="s">
        <v>50</v>
      </c>
      <c r="J1309" s="1" t="s">
        <v>74</v>
      </c>
      <c r="K1309" s="4" t="s">
        <v>75</v>
      </c>
      <c r="L1309" s="1" t="s">
        <v>2343</v>
      </c>
      <c r="M1309" s="4">
        <v>0.36</v>
      </c>
      <c r="N1309" s="1" t="s">
        <v>34</v>
      </c>
      <c r="O1309" s="4" t="s">
        <v>61</v>
      </c>
      <c r="P1309" s="4" t="s">
        <v>62</v>
      </c>
      <c r="Q1309" s="4" t="s">
        <v>1817</v>
      </c>
      <c r="R1309" s="4">
        <v>81007</v>
      </c>
      <c r="S1309" s="2">
        <v>42123</v>
      </c>
      <c r="T1309" s="2">
        <v>42124</v>
      </c>
      <c r="U1309" s="6">
        <v>-64.670940000000002</v>
      </c>
      <c r="V1309" s="4">
        <v>14</v>
      </c>
      <c r="W1309" s="4">
        <v>81.819999999999993</v>
      </c>
      <c r="X1309" s="4">
        <v>88198</v>
      </c>
      <c r="Y1309" s="4">
        <f>DataSheet!$E1309-DataSheet!$D1309</f>
        <v>5.32</v>
      </c>
      <c r="Z1309" s="1" t="str">
        <f>_xlfn.IFS(Table_1[[#This Row],[Region]]="Central","Chris",Table_1[[#This Row],[Region]]="East","Erin",Table_1[[#This Row],[Region]]="South","Sam",Table_1[[#This Row],[Region]]="West","William")</f>
        <v>William</v>
      </c>
    </row>
    <row r="1310" spans="1:26" ht="14.4" x14ac:dyDescent="0.3">
      <c r="A1310" s="4">
        <v>618</v>
      </c>
      <c r="B1310" s="3" t="s">
        <v>1816</v>
      </c>
      <c r="C1310" s="4" t="s">
        <v>72</v>
      </c>
      <c r="D1310" s="4">
        <v>0.03</v>
      </c>
      <c r="E1310" s="8">
        <v>7.35</v>
      </c>
      <c r="F1310" s="4">
        <v>5.96</v>
      </c>
      <c r="G1310" s="1" t="s">
        <v>40</v>
      </c>
      <c r="H1310" s="4" t="s">
        <v>41</v>
      </c>
      <c r="I1310" s="4" t="s">
        <v>50</v>
      </c>
      <c r="J1310" s="1" t="s">
        <v>90</v>
      </c>
      <c r="K1310" s="4" t="s">
        <v>75</v>
      </c>
      <c r="L1310" s="1" t="s">
        <v>2344</v>
      </c>
      <c r="M1310" s="4">
        <v>0.38</v>
      </c>
      <c r="N1310" s="1" t="s">
        <v>34</v>
      </c>
      <c r="O1310" s="4" t="s">
        <v>61</v>
      </c>
      <c r="P1310" s="4" t="s">
        <v>62</v>
      </c>
      <c r="Q1310" s="4" t="s">
        <v>1817</v>
      </c>
      <c r="R1310" s="4">
        <v>81007</v>
      </c>
      <c r="S1310" s="2">
        <v>42123</v>
      </c>
      <c r="T1310" s="2">
        <v>42124</v>
      </c>
      <c r="U1310" s="6">
        <v>-11.113200000000001</v>
      </c>
      <c r="V1310" s="4">
        <v>1</v>
      </c>
      <c r="W1310" s="4">
        <v>13.16</v>
      </c>
      <c r="X1310" s="4">
        <v>88198</v>
      </c>
      <c r="Y1310" s="4">
        <f>DataSheet!$E1310-DataSheet!$D1310</f>
        <v>7.3199999999999994</v>
      </c>
      <c r="Z1310" s="1" t="str">
        <f>_xlfn.IFS(Table_1[[#This Row],[Region]]="Central","Chris",Table_1[[#This Row],[Region]]="East","Erin",Table_1[[#This Row],[Region]]="South","Sam",Table_1[[#This Row],[Region]]="West","William")</f>
        <v>William</v>
      </c>
    </row>
    <row r="1311" spans="1:26" ht="14.4" x14ac:dyDescent="0.3">
      <c r="A1311" s="4">
        <v>638</v>
      </c>
      <c r="B1311" s="3" t="s">
        <v>2345</v>
      </c>
      <c r="C1311" s="4" t="s">
        <v>27</v>
      </c>
      <c r="D1311" s="4">
        <v>0.06</v>
      </c>
      <c r="E1311" s="8">
        <v>65.989999999999995</v>
      </c>
      <c r="F1311" s="4">
        <v>8.8000000000000007</v>
      </c>
      <c r="G1311" s="1" t="s">
        <v>89</v>
      </c>
      <c r="H1311" s="4" t="s">
        <v>41</v>
      </c>
      <c r="I1311" s="4" t="s">
        <v>42</v>
      </c>
      <c r="J1311" s="1" t="s">
        <v>137</v>
      </c>
      <c r="K1311" s="4" t="s">
        <v>75</v>
      </c>
      <c r="L1311" s="1" t="s">
        <v>454</v>
      </c>
      <c r="M1311" s="4">
        <v>0.57999999999999996</v>
      </c>
      <c r="N1311" s="1" t="s">
        <v>34</v>
      </c>
      <c r="O1311" s="4" t="s">
        <v>61</v>
      </c>
      <c r="P1311" s="4" t="s">
        <v>92</v>
      </c>
      <c r="Q1311" s="4" t="s">
        <v>2346</v>
      </c>
      <c r="R1311" s="4">
        <v>95062</v>
      </c>
      <c r="S1311" s="2">
        <v>42124</v>
      </c>
      <c r="T1311" s="2">
        <v>42125</v>
      </c>
      <c r="U1311" s="6">
        <v>288.08999999999997</v>
      </c>
      <c r="V1311" s="4">
        <v>9</v>
      </c>
      <c r="W1311" s="4">
        <v>506.38</v>
      </c>
      <c r="X1311" s="4">
        <v>87954</v>
      </c>
      <c r="Y1311" s="4">
        <f>DataSheet!$E1311-DataSheet!$D1311</f>
        <v>65.929999999999993</v>
      </c>
      <c r="Z1311" s="1" t="str">
        <f>_xlfn.IFS(Table_1[[#This Row],[Region]]="Central","Chris",Table_1[[#This Row],[Region]]="East","Erin",Table_1[[#This Row],[Region]]="South","Sam",Table_1[[#This Row],[Region]]="West","William")</f>
        <v>William</v>
      </c>
    </row>
    <row r="1312" spans="1:26" ht="14.4" x14ac:dyDescent="0.3">
      <c r="A1312" s="4">
        <v>638</v>
      </c>
      <c r="B1312" s="3" t="s">
        <v>2345</v>
      </c>
      <c r="C1312" s="4" t="s">
        <v>27</v>
      </c>
      <c r="D1312" s="4">
        <v>0</v>
      </c>
      <c r="E1312" s="8">
        <v>195.99</v>
      </c>
      <c r="F1312" s="4">
        <v>4.2</v>
      </c>
      <c r="G1312" s="1" t="s">
        <v>89</v>
      </c>
      <c r="H1312" s="4" t="s">
        <v>41</v>
      </c>
      <c r="I1312" s="4" t="s">
        <v>42</v>
      </c>
      <c r="J1312" s="1" t="s">
        <v>137</v>
      </c>
      <c r="K1312" s="4" t="s">
        <v>75</v>
      </c>
      <c r="L1312" s="1" t="s">
        <v>2347</v>
      </c>
      <c r="M1312" s="4">
        <v>0.56999999999999995</v>
      </c>
      <c r="N1312" s="1" t="s">
        <v>34</v>
      </c>
      <c r="O1312" s="4" t="s">
        <v>61</v>
      </c>
      <c r="P1312" s="4" t="s">
        <v>92</v>
      </c>
      <c r="Q1312" s="4" t="s">
        <v>2346</v>
      </c>
      <c r="R1312" s="4">
        <v>95062</v>
      </c>
      <c r="S1312" s="2">
        <v>42124</v>
      </c>
      <c r="T1312" s="2">
        <v>42126</v>
      </c>
      <c r="U1312" s="6">
        <v>719.47680000000003</v>
      </c>
      <c r="V1312" s="4">
        <v>6</v>
      </c>
      <c r="W1312" s="4">
        <v>1042.72</v>
      </c>
      <c r="X1312" s="4">
        <v>87954</v>
      </c>
      <c r="Y1312" s="4">
        <f>DataSheet!$E1312-DataSheet!$D1312</f>
        <v>195.99</v>
      </c>
      <c r="Z1312" s="1" t="str">
        <f>_xlfn.IFS(Table_1[[#This Row],[Region]]="Central","Chris",Table_1[[#This Row],[Region]]="East","Erin",Table_1[[#This Row],[Region]]="South","Sam",Table_1[[#This Row],[Region]]="West","William")</f>
        <v>William</v>
      </c>
    </row>
    <row r="1313" spans="1:26" ht="14.4" x14ac:dyDescent="0.3">
      <c r="A1313" s="4">
        <v>640</v>
      </c>
      <c r="B1313" s="3" t="s">
        <v>1187</v>
      </c>
      <c r="C1313" s="4" t="s">
        <v>27</v>
      </c>
      <c r="D1313" s="4">
        <v>0.06</v>
      </c>
      <c r="E1313" s="8">
        <v>65.989999999999995</v>
      </c>
      <c r="F1313" s="4">
        <v>8.8000000000000007</v>
      </c>
      <c r="G1313" s="1" t="s">
        <v>89</v>
      </c>
      <c r="H1313" s="4" t="s">
        <v>41</v>
      </c>
      <c r="I1313" s="4" t="s">
        <v>42</v>
      </c>
      <c r="J1313" s="1" t="s">
        <v>137</v>
      </c>
      <c r="K1313" s="4" t="s">
        <v>75</v>
      </c>
      <c r="L1313" s="1" t="s">
        <v>454</v>
      </c>
      <c r="M1313" s="4">
        <v>0.57999999999999996</v>
      </c>
      <c r="N1313" s="1" t="s">
        <v>34</v>
      </c>
      <c r="O1313" s="4" t="s">
        <v>61</v>
      </c>
      <c r="P1313" s="4" t="s">
        <v>68</v>
      </c>
      <c r="Q1313" s="4" t="s">
        <v>144</v>
      </c>
      <c r="R1313" s="4">
        <v>98119</v>
      </c>
      <c r="S1313" s="2">
        <v>42124</v>
      </c>
      <c r="T1313" s="2">
        <v>42125</v>
      </c>
      <c r="U1313" s="6">
        <v>288.08999999999997</v>
      </c>
      <c r="V1313" s="4">
        <v>34</v>
      </c>
      <c r="W1313" s="4">
        <v>1912.98</v>
      </c>
      <c r="X1313" s="4">
        <v>45380</v>
      </c>
      <c r="Y1313" s="4">
        <f>DataSheet!$E1313-DataSheet!$D1313</f>
        <v>65.929999999999993</v>
      </c>
      <c r="Z1313" s="1" t="str">
        <f>_xlfn.IFS(Table_1[[#This Row],[Region]]="Central","Chris",Table_1[[#This Row],[Region]]="East","Erin",Table_1[[#This Row],[Region]]="South","Sam",Table_1[[#This Row],[Region]]="West","William")</f>
        <v>William</v>
      </c>
    </row>
    <row r="1314" spans="1:26" ht="14.4" x14ac:dyDescent="0.3">
      <c r="A1314" s="4">
        <v>640</v>
      </c>
      <c r="B1314" s="3" t="s">
        <v>1187</v>
      </c>
      <c r="C1314" s="4" t="s">
        <v>27</v>
      </c>
      <c r="D1314" s="4">
        <v>0</v>
      </c>
      <c r="E1314" s="8">
        <v>195.99</v>
      </c>
      <c r="F1314" s="4">
        <v>4.2</v>
      </c>
      <c r="G1314" s="1" t="s">
        <v>89</v>
      </c>
      <c r="H1314" s="4" t="s">
        <v>41</v>
      </c>
      <c r="I1314" s="4" t="s">
        <v>42</v>
      </c>
      <c r="J1314" s="1" t="s">
        <v>137</v>
      </c>
      <c r="K1314" s="4" t="s">
        <v>75</v>
      </c>
      <c r="L1314" s="1" t="s">
        <v>2347</v>
      </c>
      <c r="M1314" s="4">
        <v>0.56999999999999995</v>
      </c>
      <c r="N1314" s="1" t="s">
        <v>34</v>
      </c>
      <c r="O1314" s="4" t="s">
        <v>61</v>
      </c>
      <c r="P1314" s="4" t="s">
        <v>68</v>
      </c>
      <c r="Q1314" s="4" t="s">
        <v>144</v>
      </c>
      <c r="R1314" s="4">
        <v>98119</v>
      </c>
      <c r="S1314" s="2">
        <v>42124</v>
      </c>
      <c r="T1314" s="2">
        <v>42126</v>
      </c>
      <c r="U1314" s="6">
        <v>1030.509</v>
      </c>
      <c r="V1314" s="4">
        <v>24</v>
      </c>
      <c r="W1314" s="4">
        <v>4170.87</v>
      </c>
      <c r="X1314" s="4">
        <v>45380</v>
      </c>
      <c r="Y1314" s="4">
        <f>DataSheet!$E1314-DataSheet!$D1314</f>
        <v>195.99</v>
      </c>
      <c r="Z1314" s="1" t="str">
        <f>_xlfn.IFS(Table_1[[#This Row],[Region]]="Central","Chris",Table_1[[#This Row],[Region]]="East","Erin",Table_1[[#This Row],[Region]]="South","Sam",Table_1[[#This Row],[Region]]="West","William")</f>
        <v>William</v>
      </c>
    </row>
    <row r="1315" spans="1:26" ht="14.4" x14ac:dyDescent="0.3">
      <c r="A1315" s="4">
        <v>851</v>
      </c>
      <c r="B1315" s="3" t="s">
        <v>1366</v>
      </c>
      <c r="C1315" s="4" t="s">
        <v>27</v>
      </c>
      <c r="D1315" s="4">
        <v>0.06</v>
      </c>
      <c r="E1315" s="8">
        <v>1.26</v>
      </c>
      <c r="F1315" s="4">
        <v>0.7</v>
      </c>
      <c r="G1315" s="1" t="s">
        <v>40</v>
      </c>
      <c r="H1315" s="4" t="s">
        <v>96</v>
      </c>
      <c r="I1315" s="4" t="s">
        <v>50</v>
      </c>
      <c r="J1315" s="1" t="s">
        <v>178</v>
      </c>
      <c r="K1315" s="4" t="s">
        <v>52</v>
      </c>
      <c r="L1315" s="1" t="s">
        <v>2348</v>
      </c>
      <c r="M1315" s="4">
        <v>0.81</v>
      </c>
      <c r="N1315" s="1" t="s">
        <v>34</v>
      </c>
      <c r="O1315" s="4" t="s">
        <v>61</v>
      </c>
      <c r="P1315" s="4" t="s">
        <v>92</v>
      </c>
      <c r="Q1315" s="4" t="s">
        <v>1368</v>
      </c>
      <c r="R1315" s="4">
        <v>91745</v>
      </c>
      <c r="S1315" s="2">
        <v>42124</v>
      </c>
      <c r="T1315" s="2">
        <v>42124</v>
      </c>
      <c r="U1315" s="6">
        <v>-6.6096000000000004</v>
      </c>
      <c r="V1315" s="4">
        <v>4</v>
      </c>
      <c r="W1315" s="4">
        <v>5.28</v>
      </c>
      <c r="X1315" s="4">
        <v>88571</v>
      </c>
      <c r="Y1315" s="4">
        <f>DataSheet!$E1315-DataSheet!$D1315</f>
        <v>1.2</v>
      </c>
      <c r="Z1315" s="1" t="str">
        <f>_xlfn.IFS(Table_1[[#This Row],[Region]]="Central","Chris",Table_1[[#This Row],[Region]]="East","Erin",Table_1[[#This Row],[Region]]="South","Sam",Table_1[[#This Row],[Region]]="West","William")</f>
        <v>William</v>
      </c>
    </row>
    <row r="1316" spans="1:26" ht="14.4" x14ac:dyDescent="0.3">
      <c r="A1316" s="4">
        <v>854</v>
      </c>
      <c r="B1316" s="3" t="s">
        <v>2349</v>
      </c>
      <c r="C1316" s="4" t="s">
        <v>27</v>
      </c>
      <c r="D1316" s="4">
        <v>0.06</v>
      </c>
      <c r="E1316" s="8">
        <v>1.76</v>
      </c>
      <c r="F1316" s="4">
        <v>0.7</v>
      </c>
      <c r="G1316" s="1" t="s">
        <v>40</v>
      </c>
      <c r="H1316" s="4" t="s">
        <v>96</v>
      </c>
      <c r="I1316" s="4" t="s">
        <v>50</v>
      </c>
      <c r="J1316" s="1" t="s">
        <v>51</v>
      </c>
      <c r="K1316" s="4" t="s">
        <v>52</v>
      </c>
      <c r="L1316" s="1" t="s">
        <v>1665</v>
      </c>
      <c r="M1316" s="4">
        <v>0.56000000000000005</v>
      </c>
      <c r="N1316" s="1" t="s">
        <v>34</v>
      </c>
      <c r="O1316" s="4" t="s">
        <v>113</v>
      </c>
      <c r="P1316" s="4" t="s">
        <v>250</v>
      </c>
      <c r="Q1316" s="4" t="s">
        <v>2350</v>
      </c>
      <c r="R1316" s="4">
        <v>6405</v>
      </c>
      <c r="S1316" s="2">
        <v>42124</v>
      </c>
      <c r="T1316" s="2">
        <v>42126</v>
      </c>
      <c r="U1316" s="6">
        <v>1.2236</v>
      </c>
      <c r="V1316" s="4">
        <v>22</v>
      </c>
      <c r="W1316" s="4">
        <v>39.26</v>
      </c>
      <c r="X1316" s="4">
        <v>88571</v>
      </c>
      <c r="Y1316" s="4">
        <f>DataSheet!$E1316-DataSheet!$D1316</f>
        <v>1.7</v>
      </c>
      <c r="Z1316" s="1" t="str">
        <f>_xlfn.IFS(Table_1[[#This Row],[Region]]="Central","Chris",Table_1[[#This Row],[Region]]="East","Erin",Table_1[[#This Row],[Region]]="South","Sam",Table_1[[#This Row],[Region]]="West","William")</f>
        <v>Erin</v>
      </c>
    </row>
    <row r="1317" spans="1:26" ht="14.4" x14ac:dyDescent="0.3">
      <c r="A1317" s="4">
        <v>855</v>
      </c>
      <c r="B1317" s="3" t="s">
        <v>2351</v>
      </c>
      <c r="C1317" s="4" t="s">
        <v>27</v>
      </c>
      <c r="D1317" s="4">
        <v>0.02</v>
      </c>
      <c r="E1317" s="8">
        <v>24.98</v>
      </c>
      <c r="F1317" s="4">
        <v>8.7899999999999991</v>
      </c>
      <c r="G1317" s="1" t="s">
        <v>40</v>
      </c>
      <c r="H1317" s="4" t="s">
        <v>96</v>
      </c>
      <c r="I1317" s="4" t="s">
        <v>50</v>
      </c>
      <c r="J1317" s="1" t="s">
        <v>80</v>
      </c>
      <c r="K1317" s="4" t="s">
        <v>75</v>
      </c>
      <c r="L1317" s="1" t="s">
        <v>2352</v>
      </c>
      <c r="M1317" s="4">
        <v>0.66</v>
      </c>
      <c r="N1317" s="1" t="s">
        <v>34</v>
      </c>
      <c r="O1317" s="4" t="s">
        <v>113</v>
      </c>
      <c r="P1317" s="4" t="s">
        <v>250</v>
      </c>
      <c r="Q1317" s="4" t="s">
        <v>2353</v>
      </c>
      <c r="R1317" s="4">
        <v>6810</v>
      </c>
      <c r="S1317" s="2">
        <v>42124</v>
      </c>
      <c r="T1317" s="2">
        <v>42125</v>
      </c>
      <c r="U1317" s="6">
        <v>4.3148</v>
      </c>
      <c r="V1317" s="4">
        <v>23</v>
      </c>
      <c r="W1317" s="4">
        <v>606.51</v>
      </c>
      <c r="X1317" s="4">
        <v>88571</v>
      </c>
      <c r="Y1317" s="4">
        <f>DataSheet!$E1317-DataSheet!$D1317</f>
        <v>24.96</v>
      </c>
      <c r="Z1317" s="1" t="str">
        <f>_xlfn.IFS(Table_1[[#This Row],[Region]]="Central","Chris",Table_1[[#This Row],[Region]]="East","Erin",Table_1[[#This Row],[Region]]="South","Sam",Table_1[[#This Row],[Region]]="West","William")</f>
        <v>Erin</v>
      </c>
    </row>
    <row r="1318" spans="1:26" ht="14.4" x14ac:dyDescent="0.3">
      <c r="A1318" s="4">
        <v>858</v>
      </c>
      <c r="B1318" s="3" t="s">
        <v>2354</v>
      </c>
      <c r="C1318" s="4" t="s">
        <v>27</v>
      </c>
      <c r="D1318" s="4">
        <v>0.05</v>
      </c>
      <c r="E1318" s="8">
        <v>35.99</v>
      </c>
      <c r="F1318" s="4">
        <v>5.99</v>
      </c>
      <c r="G1318" s="1" t="s">
        <v>89</v>
      </c>
      <c r="H1318" s="4" t="s">
        <v>96</v>
      </c>
      <c r="I1318" s="4" t="s">
        <v>42</v>
      </c>
      <c r="J1318" s="1" t="s">
        <v>137</v>
      </c>
      <c r="K1318" s="4" t="s">
        <v>52</v>
      </c>
      <c r="L1318" s="1" t="s">
        <v>1374</v>
      </c>
      <c r="M1318" s="4">
        <v>0.38</v>
      </c>
      <c r="N1318" s="1" t="s">
        <v>34</v>
      </c>
      <c r="O1318" s="4" t="s">
        <v>113</v>
      </c>
      <c r="P1318" s="4" t="s">
        <v>333</v>
      </c>
      <c r="Q1318" s="4" t="s">
        <v>1660</v>
      </c>
      <c r="R1318" s="4">
        <v>4240</v>
      </c>
      <c r="S1318" s="2">
        <v>42124</v>
      </c>
      <c r="T1318" s="2">
        <v>42126</v>
      </c>
      <c r="U1318" s="6">
        <v>-125.83296</v>
      </c>
      <c r="V1318" s="4">
        <v>2</v>
      </c>
      <c r="W1318" s="4">
        <v>64.89</v>
      </c>
      <c r="X1318" s="4">
        <v>88571</v>
      </c>
      <c r="Y1318" s="4">
        <f>DataSheet!$E1318-DataSheet!$D1318</f>
        <v>35.940000000000005</v>
      </c>
      <c r="Z1318" s="1" t="str">
        <f>_xlfn.IFS(Table_1[[#This Row],[Region]]="Central","Chris",Table_1[[#This Row],[Region]]="East","Erin",Table_1[[#This Row],[Region]]="South","Sam",Table_1[[#This Row],[Region]]="West","William")</f>
        <v>Erin</v>
      </c>
    </row>
    <row r="1319" spans="1:26" ht="14.4" x14ac:dyDescent="0.3">
      <c r="A1319" s="4">
        <v>2704</v>
      </c>
      <c r="B1319" s="3" t="s">
        <v>2355</v>
      </c>
      <c r="C1319" s="4" t="s">
        <v>27</v>
      </c>
      <c r="D1319" s="4">
        <v>0.06</v>
      </c>
      <c r="E1319" s="8">
        <v>3.6</v>
      </c>
      <c r="F1319" s="4">
        <v>2.2000000000000002</v>
      </c>
      <c r="G1319" s="1" t="s">
        <v>40</v>
      </c>
      <c r="H1319" s="4" t="s">
        <v>41</v>
      </c>
      <c r="I1319" s="4" t="s">
        <v>50</v>
      </c>
      <c r="J1319" s="1" t="s">
        <v>90</v>
      </c>
      <c r="K1319" s="4" t="s">
        <v>52</v>
      </c>
      <c r="L1319" s="1" t="s">
        <v>1386</v>
      </c>
      <c r="M1319" s="4">
        <v>0.39</v>
      </c>
      <c r="N1319" s="1" t="s">
        <v>34</v>
      </c>
      <c r="O1319" s="4" t="s">
        <v>35</v>
      </c>
      <c r="P1319" s="4" t="s">
        <v>125</v>
      </c>
      <c r="Q1319" s="4" t="s">
        <v>2356</v>
      </c>
      <c r="R1319" s="4">
        <v>32503</v>
      </c>
      <c r="S1319" s="2">
        <v>42124</v>
      </c>
      <c r="T1319" s="2">
        <v>42126</v>
      </c>
      <c r="U1319" s="6">
        <v>2755.6421999999998</v>
      </c>
      <c r="V1319" s="4">
        <v>4</v>
      </c>
      <c r="W1319" s="4">
        <v>15.19</v>
      </c>
      <c r="X1319" s="4">
        <v>91407</v>
      </c>
      <c r="Y1319" s="4">
        <f>DataSheet!$E1319-DataSheet!$D1319</f>
        <v>3.54</v>
      </c>
      <c r="Z1319" s="1" t="str">
        <f>_xlfn.IFS(Table_1[[#This Row],[Region]]="Central","Chris",Table_1[[#This Row],[Region]]="East","Erin",Table_1[[#This Row],[Region]]="South","Sam",Table_1[[#This Row],[Region]]="West","William")</f>
        <v>Sam</v>
      </c>
    </row>
    <row r="1320" spans="1:26" ht="14.4" x14ac:dyDescent="0.3">
      <c r="A1320" s="4">
        <v>1352</v>
      </c>
      <c r="B1320" s="3" t="s">
        <v>2357</v>
      </c>
      <c r="C1320" s="4" t="s">
        <v>39</v>
      </c>
      <c r="D1320" s="4">
        <v>0.05</v>
      </c>
      <c r="E1320" s="8">
        <v>17.670000000000002</v>
      </c>
      <c r="F1320" s="4">
        <v>8.99</v>
      </c>
      <c r="G1320" s="1" t="s">
        <v>40</v>
      </c>
      <c r="H1320" s="4" t="s">
        <v>73</v>
      </c>
      <c r="I1320" s="4" t="s">
        <v>30</v>
      </c>
      <c r="J1320" s="1" t="s">
        <v>128</v>
      </c>
      <c r="K1320" s="4" t="s">
        <v>44</v>
      </c>
      <c r="L1320" s="1" t="s">
        <v>2058</v>
      </c>
      <c r="M1320" s="4">
        <v>0.47</v>
      </c>
      <c r="N1320" s="1" t="s">
        <v>34</v>
      </c>
      <c r="O1320" s="4" t="s">
        <v>113</v>
      </c>
      <c r="P1320" s="4" t="s">
        <v>420</v>
      </c>
      <c r="Q1320" s="4" t="s">
        <v>1703</v>
      </c>
      <c r="R1320" s="4">
        <v>20746</v>
      </c>
      <c r="S1320" s="2">
        <v>42124</v>
      </c>
      <c r="T1320" s="2">
        <v>42125</v>
      </c>
      <c r="U1320" s="6">
        <v>46.036799999999999</v>
      </c>
      <c r="V1320" s="4">
        <v>16</v>
      </c>
      <c r="W1320" s="4">
        <v>283.44</v>
      </c>
      <c r="X1320" s="4">
        <v>88234</v>
      </c>
      <c r="Y1320" s="4">
        <f>DataSheet!$E1320-DataSheet!$D1320</f>
        <v>17.62</v>
      </c>
      <c r="Z1320" s="1" t="str">
        <f>_xlfn.IFS(Table_1[[#This Row],[Region]]="Central","Chris",Table_1[[#This Row],[Region]]="East","Erin",Table_1[[#This Row],[Region]]="South","Sam",Table_1[[#This Row],[Region]]="West","William")</f>
        <v>Erin</v>
      </c>
    </row>
    <row r="1321" spans="1:26" ht="14.4" x14ac:dyDescent="0.3">
      <c r="A1321" s="4">
        <v>1347</v>
      </c>
      <c r="B1321" s="3" t="s">
        <v>2358</v>
      </c>
      <c r="C1321" s="4" t="s">
        <v>49</v>
      </c>
      <c r="D1321" s="4">
        <v>0.1</v>
      </c>
      <c r="E1321" s="8">
        <v>2.62</v>
      </c>
      <c r="F1321" s="4">
        <v>0.8</v>
      </c>
      <c r="G1321" s="1" t="s">
        <v>40</v>
      </c>
      <c r="H1321" s="4" t="s">
        <v>73</v>
      </c>
      <c r="I1321" s="4" t="s">
        <v>50</v>
      </c>
      <c r="J1321" s="1" t="s">
        <v>178</v>
      </c>
      <c r="K1321" s="4" t="s">
        <v>52</v>
      </c>
      <c r="L1321" s="1" t="s">
        <v>2126</v>
      </c>
      <c r="M1321" s="4">
        <v>0.39</v>
      </c>
      <c r="N1321" s="1" t="s">
        <v>34</v>
      </c>
      <c r="O1321" s="4" t="s">
        <v>35</v>
      </c>
      <c r="P1321" s="4" t="s">
        <v>125</v>
      </c>
      <c r="Q1321" s="4" t="s">
        <v>2359</v>
      </c>
      <c r="R1321" s="4">
        <v>33511</v>
      </c>
      <c r="S1321" s="2">
        <v>42124</v>
      </c>
      <c r="T1321" s="2">
        <v>42130</v>
      </c>
      <c r="U1321" s="6">
        <v>-94.490899999999996</v>
      </c>
      <c r="V1321" s="4">
        <v>21</v>
      </c>
      <c r="W1321" s="4">
        <v>51.86</v>
      </c>
      <c r="X1321" s="4">
        <v>89686</v>
      </c>
      <c r="Y1321" s="4">
        <f>DataSheet!$E1321-DataSheet!$D1321</f>
        <v>2.52</v>
      </c>
      <c r="Z1321" s="1" t="str">
        <f>_xlfn.IFS(Table_1[[#This Row],[Region]]="Central","Chris",Table_1[[#This Row],[Region]]="East","Erin",Table_1[[#This Row],[Region]]="South","Sam",Table_1[[#This Row],[Region]]="West","William")</f>
        <v>Sam</v>
      </c>
    </row>
    <row r="1322" spans="1:26" ht="14.4" x14ac:dyDescent="0.3">
      <c r="A1322" s="4">
        <v>2704</v>
      </c>
      <c r="B1322" s="3" t="s">
        <v>2355</v>
      </c>
      <c r="C1322" s="4" t="s">
        <v>49</v>
      </c>
      <c r="D1322" s="4">
        <v>0.03</v>
      </c>
      <c r="E1322" s="8">
        <v>13.48</v>
      </c>
      <c r="F1322" s="4">
        <v>4.51</v>
      </c>
      <c r="G1322" s="1" t="s">
        <v>89</v>
      </c>
      <c r="H1322" s="4" t="s">
        <v>41</v>
      </c>
      <c r="I1322" s="4" t="s">
        <v>50</v>
      </c>
      <c r="J1322" s="1" t="s">
        <v>80</v>
      </c>
      <c r="K1322" s="4" t="s">
        <v>75</v>
      </c>
      <c r="L1322" s="1" t="s">
        <v>1783</v>
      </c>
      <c r="M1322" s="4">
        <v>0.59</v>
      </c>
      <c r="N1322" s="1" t="s">
        <v>34</v>
      </c>
      <c r="O1322" s="4" t="s">
        <v>35</v>
      </c>
      <c r="P1322" s="4" t="s">
        <v>125</v>
      </c>
      <c r="Q1322" s="4" t="s">
        <v>2356</v>
      </c>
      <c r="R1322" s="4">
        <v>32503</v>
      </c>
      <c r="S1322" s="2">
        <v>42124</v>
      </c>
      <c r="T1322" s="2">
        <v>42128</v>
      </c>
      <c r="U1322" s="6">
        <v>-256.01799999999997</v>
      </c>
      <c r="V1322" s="4">
        <v>4</v>
      </c>
      <c r="W1322" s="4">
        <v>59.49</v>
      </c>
      <c r="X1322" s="4">
        <v>91408</v>
      </c>
      <c r="Y1322" s="4">
        <f>DataSheet!$E1322-DataSheet!$D1322</f>
        <v>13.450000000000001</v>
      </c>
      <c r="Z1322" s="1" t="str">
        <f>_xlfn.IFS(Table_1[[#This Row],[Region]]="Central","Chris",Table_1[[#This Row],[Region]]="East","Erin",Table_1[[#This Row],[Region]]="South","Sam",Table_1[[#This Row],[Region]]="West","William")</f>
        <v>Sam</v>
      </c>
    </row>
    <row r="1323" spans="1:26" ht="14.4" x14ac:dyDescent="0.3">
      <c r="A1323" s="4">
        <v>2823</v>
      </c>
      <c r="B1323" s="3" t="s">
        <v>2360</v>
      </c>
      <c r="C1323" s="4" t="s">
        <v>49</v>
      </c>
      <c r="D1323" s="4">
        <v>0.02</v>
      </c>
      <c r="E1323" s="8">
        <v>21.98</v>
      </c>
      <c r="F1323" s="4">
        <v>2.87</v>
      </c>
      <c r="G1323" s="1" t="s">
        <v>40</v>
      </c>
      <c r="H1323" s="4" t="s">
        <v>96</v>
      </c>
      <c r="I1323" s="4" t="s">
        <v>50</v>
      </c>
      <c r="J1323" s="1" t="s">
        <v>51</v>
      </c>
      <c r="K1323" s="4" t="s">
        <v>44</v>
      </c>
      <c r="L1323" s="1" t="s">
        <v>1740</v>
      </c>
      <c r="M1323" s="4">
        <v>0.55000000000000004</v>
      </c>
      <c r="N1323" s="1" t="s">
        <v>34</v>
      </c>
      <c r="O1323" s="4" t="s">
        <v>61</v>
      </c>
      <c r="P1323" s="4" t="s">
        <v>298</v>
      </c>
      <c r="Q1323" s="4" t="s">
        <v>2361</v>
      </c>
      <c r="R1323" s="4">
        <v>89031</v>
      </c>
      <c r="S1323" s="2">
        <v>42124</v>
      </c>
      <c r="T1323" s="2">
        <v>42126</v>
      </c>
      <c r="U1323" s="6">
        <v>165.6345</v>
      </c>
      <c r="V1323" s="4">
        <v>11</v>
      </c>
      <c r="W1323" s="4">
        <v>240.05</v>
      </c>
      <c r="X1323" s="4">
        <v>87240</v>
      </c>
      <c r="Y1323" s="4">
        <f>DataSheet!$E1323-DataSheet!$D1323</f>
        <v>21.96</v>
      </c>
      <c r="Z1323" s="1" t="str">
        <f>_xlfn.IFS(Table_1[[#This Row],[Region]]="Central","Chris",Table_1[[#This Row],[Region]]="East","Erin",Table_1[[#This Row],[Region]]="South","Sam",Table_1[[#This Row],[Region]]="West","William")</f>
        <v>William</v>
      </c>
    </row>
    <row r="1324" spans="1:26" ht="14.4" x14ac:dyDescent="0.3">
      <c r="A1324" s="4">
        <v>1989</v>
      </c>
      <c r="B1324" s="3" t="s">
        <v>695</v>
      </c>
      <c r="C1324" s="4" t="s">
        <v>118</v>
      </c>
      <c r="D1324" s="4">
        <v>0.1</v>
      </c>
      <c r="E1324" s="8">
        <v>1.6</v>
      </c>
      <c r="F1324" s="4">
        <v>1.29</v>
      </c>
      <c r="G1324" s="1" t="s">
        <v>40</v>
      </c>
      <c r="H1324" s="4" t="s">
        <v>73</v>
      </c>
      <c r="I1324" s="4" t="s">
        <v>50</v>
      </c>
      <c r="J1324" s="1" t="s">
        <v>51</v>
      </c>
      <c r="K1324" s="4" t="s">
        <v>52</v>
      </c>
      <c r="L1324" s="1" t="s">
        <v>2362</v>
      </c>
      <c r="M1324" s="4">
        <v>0.42</v>
      </c>
      <c r="N1324" s="1" t="s">
        <v>34</v>
      </c>
      <c r="O1324" s="4" t="s">
        <v>61</v>
      </c>
      <c r="P1324" s="4" t="s">
        <v>148</v>
      </c>
      <c r="Q1324" s="4" t="s">
        <v>697</v>
      </c>
      <c r="R1324" s="4">
        <v>84117</v>
      </c>
      <c r="S1324" s="2">
        <v>42124</v>
      </c>
      <c r="T1324" s="2">
        <v>42124</v>
      </c>
      <c r="U1324" s="6">
        <v>-14.990399999999999</v>
      </c>
      <c r="V1324" s="4">
        <v>11</v>
      </c>
      <c r="W1324" s="4">
        <v>16.88</v>
      </c>
      <c r="X1324" s="4">
        <v>90003</v>
      </c>
      <c r="Y1324" s="4">
        <f>DataSheet!$E1324-DataSheet!$D1324</f>
        <v>1.5</v>
      </c>
      <c r="Z1324" s="1" t="str">
        <f>_xlfn.IFS(Table_1[[#This Row],[Region]]="Central","Chris",Table_1[[#This Row],[Region]]="East","Erin",Table_1[[#This Row],[Region]]="South","Sam",Table_1[[#This Row],[Region]]="West","William")</f>
        <v>William</v>
      </c>
    </row>
    <row r="1325" spans="1:26" ht="14.4" x14ac:dyDescent="0.3">
      <c r="A1325" s="4">
        <v>2394</v>
      </c>
      <c r="B1325" s="3" t="s">
        <v>2363</v>
      </c>
      <c r="C1325" s="4" t="s">
        <v>27</v>
      </c>
      <c r="D1325" s="4">
        <v>0.01</v>
      </c>
      <c r="E1325" s="8">
        <v>11.7</v>
      </c>
      <c r="F1325" s="4">
        <v>5.63</v>
      </c>
      <c r="G1325" s="1" t="s">
        <v>40</v>
      </c>
      <c r="H1325" s="4" t="s">
        <v>96</v>
      </c>
      <c r="I1325" s="4" t="s">
        <v>50</v>
      </c>
      <c r="J1325" s="1" t="s">
        <v>74</v>
      </c>
      <c r="K1325" s="4" t="s">
        <v>75</v>
      </c>
      <c r="L1325" s="1" t="s">
        <v>2364</v>
      </c>
      <c r="M1325" s="4">
        <v>0.4</v>
      </c>
      <c r="N1325" s="1" t="s">
        <v>34</v>
      </c>
      <c r="O1325" s="4" t="s">
        <v>35</v>
      </c>
      <c r="P1325" s="4" t="s">
        <v>77</v>
      </c>
      <c r="Q1325" s="4" t="s">
        <v>2365</v>
      </c>
      <c r="R1325" s="4">
        <v>30328</v>
      </c>
      <c r="S1325" s="2">
        <v>42125</v>
      </c>
      <c r="T1325" s="2">
        <v>42127</v>
      </c>
      <c r="U1325" s="6">
        <v>39.21</v>
      </c>
      <c r="V1325" s="4">
        <v>16</v>
      </c>
      <c r="W1325" s="4">
        <v>196.69</v>
      </c>
      <c r="X1325" s="4">
        <v>86949</v>
      </c>
      <c r="Y1325" s="4">
        <f>DataSheet!$E1325-DataSheet!$D1325</f>
        <v>11.69</v>
      </c>
      <c r="Z1325" s="1" t="str">
        <f>_xlfn.IFS(Table_1[[#This Row],[Region]]="Central","Chris",Table_1[[#This Row],[Region]]="East","Erin",Table_1[[#This Row],[Region]]="South","Sam",Table_1[[#This Row],[Region]]="West","William")</f>
        <v>Sam</v>
      </c>
    </row>
    <row r="1326" spans="1:26" ht="14.4" x14ac:dyDescent="0.3">
      <c r="A1326" s="4">
        <v>2394</v>
      </c>
      <c r="B1326" s="3" t="s">
        <v>2363</v>
      </c>
      <c r="C1326" s="4" t="s">
        <v>27</v>
      </c>
      <c r="D1326" s="4">
        <v>0.03</v>
      </c>
      <c r="E1326" s="8">
        <v>4.55</v>
      </c>
      <c r="F1326" s="4">
        <v>1.49</v>
      </c>
      <c r="G1326" s="1" t="s">
        <v>40</v>
      </c>
      <c r="H1326" s="4" t="s">
        <v>96</v>
      </c>
      <c r="I1326" s="4" t="s">
        <v>50</v>
      </c>
      <c r="J1326" s="1" t="s">
        <v>74</v>
      </c>
      <c r="K1326" s="4" t="s">
        <v>75</v>
      </c>
      <c r="L1326" s="1" t="s">
        <v>1505</v>
      </c>
      <c r="M1326" s="4">
        <v>0.35</v>
      </c>
      <c r="N1326" s="1" t="s">
        <v>34</v>
      </c>
      <c r="O1326" s="4" t="s">
        <v>35</v>
      </c>
      <c r="P1326" s="4" t="s">
        <v>77</v>
      </c>
      <c r="Q1326" s="4" t="s">
        <v>2365</v>
      </c>
      <c r="R1326" s="4">
        <v>30328</v>
      </c>
      <c r="S1326" s="2">
        <v>42125</v>
      </c>
      <c r="T1326" s="2">
        <v>42125</v>
      </c>
      <c r="U1326" s="6">
        <v>100.38</v>
      </c>
      <c r="V1326" s="4">
        <v>9</v>
      </c>
      <c r="W1326" s="4">
        <v>40.28</v>
      </c>
      <c r="X1326" s="4">
        <v>86949</v>
      </c>
      <c r="Y1326" s="4">
        <f>DataSheet!$E1326-DataSheet!$D1326</f>
        <v>4.5199999999999996</v>
      </c>
      <c r="Z1326" s="1" t="str">
        <f>_xlfn.IFS(Table_1[[#This Row],[Region]]="Central","Chris",Table_1[[#This Row],[Region]]="East","Erin",Table_1[[#This Row],[Region]]="South","Sam",Table_1[[#This Row],[Region]]="West","William")</f>
        <v>Sam</v>
      </c>
    </row>
    <row r="1327" spans="1:26" ht="14.4" x14ac:dyDescent="0.3">
      <c r="A1327" s="4">
        <v>2724</v>
      </c>
      <c r="B1327" s="3" t="s">
        <v>2366</v>
      </c>
      <c r="C1327" s="4" t="s">
        <v>27</v>
      </c>
      <c r="D1327" s="4">
        <v>0.06</v>
      </c>
      <c r="E1327" s="8">
        <v>4.9800000000000004</v>
      </c>
      <c r="F1327" s="4">
        <v>7.44</v>
      </c>
      <c r="G1327" s="1" t="s">
        <v>40</v>
      </c>
      <c r="H1327" s="4" t="s">
        <v>73</v>
      </c>
      <c r="I1327" s="4" t="s">
        <v>50</v>
      </c>
      <c r="J1327" s="1" t="s">
        <v>90</v>
      </c>
      <c r="K1327" s="4" t="s">
        <v>75</v>
      </c>
      <c r="L1327" s="1" t="s">
        <v>2176</v>
      </c>
      <c r="M1327" s="4">
        <v>0.36</v>
      </c>
      <c r="N1327" s="1" t="s">
        <v>34</v>
      </c>
      <c r="O1327" s="4" t="s">
        <v>35</v>
      </c>
      <c r="P1327" s="4" t="s">
        <v>402</v>
      </c>
      <c r="Q1327" s="4" t="s">
        <v>2367</v>
      </c>
      <c r="R1327" s="4">
        <v>37421</v>
      </c>
      <c r="S1327" s="2">
        <v>42125</v>
      </c>
      <c r="T1327" s="2">
        <v>42126</v>
      </c>
      <c r="U1327" s="6">
        <v>-37.561999999999998</v>
      </c>
      <c r="V1327" s="4">
        <v>10</v>
      </c>
      <c r="W1327" s="4">
        <v>53.21</v>
      </c>
      <c r="X1327" s="4">
        <v>88959</v>
      </c>
      <c r="Y1327" s="4">
        <f>DataSheet!$E1327-DataSheet!$D1327</f>
        <v>4.9200000000000008</v>
      </c>
      <c r="Z1327" s="1" t="str">
        <f>_xlfn.IFS(Table_1[[#This Row],[Region]]="Central","Chris",Table_1[[#This Row],[Region]]="East","Erin",Table_1[[#This Row],[Region]]="South","Sam",Table_1[[#This Row],[Region]]="West","William")</f>
        <v>Sam</v>
      </c>
    </row>
    <row r="1328" spans="1:26" ht="14.4" x14ac:dyDescent="0.3">
      <c r="A1328" s="4">
        <v>2724</v>
      </c>
      <c r="B1328" s="3" t="s">
        <v>2366</v>
      </c>
      <c r="C1328" s="4" t="s">
        <v>27</v>
      </c>
      <c r="D1328" s="4">
        <v>0.01</v>
      </c>
      <c r="E1328" s="8">
        <v>6.48</v>
      </c>
      <c r="F1328" s="4">
        <v>7.37</v>
      </c>
      <c r="G1328" s="1" t="s">
        <v>40</v>
      </c>
      <c r="H1328" s="4" t="s">
        <v>73</v>
      </c>
      <c r="I1328" s="4" t="s">
        <v>50</v>
      </c>
      <c r="J1328" s="1" t="s">
        <v>90</v>
      </c>
      <c r="K1328" s="4" t="s">
        <v>75</v>
      </c>
      <c r="L1328" s="1" t="s">
        <v>1617</v>
      </c>
      <c r="M1328" s="4">
        <v>0.37</v>
      </c>
      <c r="N1328" s="1" t="s">
        <v>34</v>
      </c>
      <c r="O1328" s="4" t="s">
        <v>35</v>
      </c>
      <c r="P1328" s="4" t="s">
        <v>402</v>
      </c>
      <c r="Q1328" s="4" t="s">
        <v>2367</v>
      </c>
      <c r="R1328" s="4">
        <v>37421</v>
      </c>
      <c r="S1328" s="2">
        <v>42125</v>
      </c>
      <c r="T1328" s="2">
        <v>42127</v>
      </c>
      <c r="U1328" s="6">
        <v>-449.69400000000002</v>
      </c>
      <c r="V1328" s="4">
        <v>18</v>
      </c>
      <c r="W1328" s="4">
        <v>122.8</v>
      </c>
      <c r="X1328" s="4">
        <v>88959</v>
      </c>
      <c r="Y1328" s="4">
        <f>DataSheet!$E1328-DataSheet!$D1328</f>
        <v>6.4700000000000006</v>
      </c>
      <c r="Z1328" s="1" t="str">
        <f>_xlfn.IFS(Table_1[[#This Row],[Region]]="Central","Chris",Table_1[[#This Row],[Region]]="East","Erin",Table_1[[#This Row],[Region]]="South","Sam",Table_1[[#This Row],[Region]]="West","William")</f>
        <v>Sam</v>
      </c>
    </row>
    <row r="1329" spans="1:26" ht="14.4" x14ac:dyDescent="0.3">
      <c r="A1329" s="4">
        <v>1271</v>
      </c>
      <c r="B1329" s="3" t="s">
        <v>2113</v>
      </c>
      <c r="C1329" s="4" t="s">
        <v>49</v>
      </c>
      <c r="D1329" s="4">
        <v>0.1</v>
      </c>
      <c r="E1329" s="8">
        <v>34.229999999999997</v>
      </c>
      <c r="F1329" s="4">
        <v>5.0199999999999996</v>
      </c>
      <c r="G1329" s="1" t="s">
        <v>40</v>
      </c>
      <c r="H1329" s="4" t="s">
        <v>96</v>
      </c>
      <c r="I1329" s="4" t="s">
        <v>30</v>
      </c>
      <c r="J1329" s="1" t="s">
        <v>128</v>
      </c>
      <c r="K1329" s="4" t="s">
        <v>75</v>
      </c>
      <c r="L1329" s="1" t="s">
        <v>1320</v>
      </c>
      <c r="M1329" s="4">
        <v>0.55000000000000004</v>
      </c>
      <c r="N1329" s="1" t="s">
        <v>34</v>
      </c>
      <c r="O1329" s="4" t="s">
        <v>61</v>
      </c>
      <c r="P1329" s="4" t="s">
        <v>92</v>
      </c>
      <c r="Q1329" s="4" t="s">
        <v>2114</v>
      </c>
      <c r="R1329" s="4">
        <v>91941</v>
      </c>
      <c r="S1329" s="2">
        <v>42125</v>
      </c>
      <c r="T1329" s="2">
        <v>42130</v>
      </c>
      <c r="U1329" s="6">
        <v>151.56540000000001</v>
      </c>
      <c r="V1329" s="4">
        <v>7</v>
      </c>
      <c r="W1329" s="4">
        <v>219.66</v>
      </c>
      <c r="X1329" s="4">
        <v>88411</v>
      </c>
      <c r="Y1329" s="4">
        <f>DataSheet!$E1329-DataSheet!$D1329</f>
        <v>34.129999999999995</v>
      </c>
      <c r="Z1329" s="1" t="str">
        <f>_xlfn.IFS(Table_1[[#This Row],[Region]]="Central","Chris",Table_1[[#This Row],[Region]]="East","Erin",Table_1[[#This Row],[Region]]="South","Sam",Table_1[[#This Row],[Region]]="West","William")</f>
        <v>William</v>
      </c>
    </row>
    <row r="1330" spans="1:26" ht="14.4" x14ac:dyDescent="0.3">
      <c r="A1330" s="4">
        <v>1383</v>
      </c>
      <c r="B1330" s="3" t="s">
        <v>2368</v>
      </c>
      <c r="C1330" s="4" t="s">
        <v>118</v>
      </c>
      <c r="D1330" s="4">
        <v>0.03</v>
      </c>
      <c r="E1330" s="8">
        <v>2.23</v>
      </c>
      <c r="F1330" s="4">
        <v>4.57</v>
      </c>
      <c r="G1330" s="1" t="s">
        <v>40</v>
      </c>
      <c r="H1330" s="4" t="s">
        <v>41</v>
      </c>
      <c r="I1330" s="4" t="s">
        <v>30</v>
      </c>
      <c r="J1330" s="1" t="s">
        <v>128</v>
      </c>
      <c r="K1330" s="4" t="s">
        <v>44</v>
      </c>
      <c r="L1330" s="1" t="s">
        <v>2369</v>
      </c>
      <c r="M1330" s="4">
        <v>0.41</v>
      </c>
      <c r="N1330" s="1" t="s">
        <v>34</v>
      </c>
      <c r="O1330" s="4" t="s">
        <v>61</v>
      </c>
      <c r="P1330" s="4" t="s">
        <v>148</v>
      </c>
      <c r="Q1330" s="4" t="s">
        <v>1234</v>
      </c>
      <c r="R1330" s="4">
        <v>84120</v>
      </c>
      <c r="S1330" s="2">
        <v>42125</v>
      </c>
      <c r="T1330" s="2">
        <v>42126</v>
      </c>
      <c r="U1330" s="6">
        <v>-93.25</v>
      </c>
      <c r="V1330" s="4">
        <v>12</v>
      </c>
      <c r="W1330" s="4">
        <v>28.66</v>
      </c>
      <c r="X1330" s="4">
        <v>89406</v>
      </c>
      <c r="Y1330" s="4">
        <f>DataSheet!$E1330-DataSheet!$D1330</f>
        <v>2.2000000000000002</v>
      </c>
      <c r="Z1330" s="1" t="str">
        <f>_xlfn.IFS(Table_1[[#This Row],[Region]]="Central","Chris",Table_1[[#This Row],[Region]]="East","Erin",Table_1[[#This Row],[Region]]="South","Sam",Table_1[[#This Row],[Region]]="West","William")</f>
        <v>William</v>
      </c>
    </row>
    <row r="1331" spans="1:26" ht="14.4" x14ac:dyDescent="0.3">
      <c r="A1331" s="4">
        <v>381</v>
      </c>
      <c r="B1331" s="3" t="s">
        <v>2370</v>
      </c>
      <c r="C1331" s="4" t="s">
        <v>72</v>
      </c>
      <c r="D1331" s="4">
        <v>7.0000000000000007E-2</v>
      </c>
      <c r="E1331" s="8">
        <v>415.88</v>
      </c>
      <c r="F1331" s="4">
        <v>11.37</v>
      </c>
      <c r="G1331" s="1" t="s">
        <v>40</v>
      </c>
      <c r="H1331" s="4" t="s">
        <v>96</v>
      </c>
      <c r="I1331" s="4" t="s">
        <v>50</v>
      </c>
      <c r="J1331" s="1" t="s">
        <v>80</v>
      </c>
      <c r="K1331" s="4" t="s">
        <v>75</v>
      </c>
      <c r="L1331" s="1" t="s">
        <v>1383</v>
      </c>
      <c r="M1331" s="4">
        <v>0.56999999999999995</v>
      </c>
      <c r="N1331" s="1" t="s">
        <v>34</v>
      </c>
      <c r="O1331" s="4" t="s">
        <v>54</v>
      </c>
      <c r="P1331" s="4" t="s">
        <v>105</v>
      </c>
      <c r="Q1331" s="4" t="s">
        <v>1849</v>
      </c>
      <c r="R1331" s="4">
        <v>61701</v>
      </c>
      <c r="S1331" s="2">
        <v>42125</v>
      </c>
      <c r="T1331" s="2">
        <v>42125</v>
      </c>
      <c r="U1331" s="6">
        <v>-539.59</v>
      </c>
      <c r="V1331" s="4">
        <v>1</v>
      </c>
      <c r="W1331" s="4">
        <v>394.51</v>
      </c>
      <c r="X1331" s="4">
        <v>88929</v>
      </c>
      <c r="Y1331" s="4">
        <f>DataSheet!$E1331-DataSheet!$D1331</f>
        <v>415.81</v>
      </c>
      <c r="Z1331" s="1" t="str">
        <f>_xlfn.IFS(Table_1[[#This Row],[Region]]="Central","Chris",Table_1[[#This Row],[Region]]="East","Erin",Table_1[[#This Row],[Region]]="South","Sam",Table_1[[#This Row],[Region]]="West","William")</f>
        <v>Chris</v>
      </c>
    </row>
    <row r="1332" spans="1:26" ht="14.4" x14ac:dyDescent="0.3">
      <c r="A1332" s="4">
        <v>1193</v>
      </c>
      <c r="B1332" s="3" t="s">
        <v>1353</v>
      </c>
      <c r="C1332" s="4" t="s">
        <v>72</v>
      </c>
      <c r="D1332" s="4">
        <v>0.03</v>
      </c>
      <c r="E1332" s="8">
        <v>5.98</v>
      </c>
      <c r="F1332" s="4">
        <v>1.49</v>
      </c>
      <c r="G1332" s="1" t="s">
        <v>40</v>
      </c>
      <c r="H1332" s="4" t="s">
        <v>29</v>
      </c>
      <c r="I1332" s="4" t="s">
        <v>50</v>
      </c>
      <c r="J1332" s="1" t="s">
        <v>74</v>
      </c>
      <c r="K1332" s="4" t="s">
        <v>75</v>
      </c>
      <c r="L1332" s="1" t="s">
        <v>1589</v>
      </c>
      <c r="M1332" s="4">
        <v>0.39</v>
      </c>
      <c r="N1332" s="1" t="s">
        <v>34</v>
      </c>
      <c r="O1332" s="4" t="s">
        <v>113</v>
      </c>
      <c r="P1332" s="4" t="s">
        <v>376</v>
      </c>
      <c r="Q1332" s="4" t="s">
        <v>68</v>
      </c>
      <c r="R1332" s="4">
        <v>20016</v>
      </c>
      <c r="S1332" s="2">
        <v>42125</v>
      </c>
      <c r="T1332" s="2">
        <v>42127</v>
      </c>
      <c r="U1332" s="6">
        <v>38.08</v>
      </c>
      <c r="V1332" s="4">
        <v>85</v>
      </c>
      <c r="W1332" s="4">
        <v>517.85</v>
      </c>
      <c r="X1332" s="4">
        <v>38852</v>
      </c>
      <c r="Y1332" s="4">
        <f>DataSheet!$E1332-DataSheet!$D1332</f>
        <v>5.95</v>
      </c>
      <c r="Z1332" s="1" t="str">
        <f>_xlfn.IFS(Table_1[[#This Row],[Region]]="Central","Chris",Table_1[[#This Row],[Region]]="East","Erin",Table_1[[#This Row],[Region]]="South","Sam",Table_1[[#This Row],[Region]]="West","William")</f>
        <v>Erin</v>
      </c>
    </row>
    <row r="1333" spans="1:26" ht="14.4" x14ac:dyDescent="0.3">
      <c r="A1333" s="4">
        <v>1194</v>
      </c>
      <c r="B1333" s="3" t="s">
        <v>2371</v>
      </c>
      <c r="C1333" s="4" t="s">
        <v>72</v>
      </c>
      <c r="D1333" s="4">
        <v>0.03</v>
      </c>
      <c r="E1333" s="8">
        <v>5.98</v>
      </c>
      <c r="F1333" s="4">
        <v>1.49</v>
      </c>
      <c r="G1333" s="1" t="s">
        <v>40</v>
      </c>
      <c r="H1333" s="4" t="s">
        <v>29</v>
      </c>
      <c r="I1333" s="4" t="s">
        <v>50</v>
      </c>
      <c r="J1333" s="1" t="s">
        <v>74</v>
      </c>
      <c r="K1333" s="4" t="s">
        <v>75</v>
      </c>
      <c r="L1333" s="1" t="s">
        <v>1589</v>
      </c>
      <c r="M1333" s="4">
        <v>0.39</v>
      </c>
      <c r="N1333" s="1" t="s">
        <v>34</v>
      </c>
      <c r="O1333" s="4" t="s">
        <v>35</v>
      </c>
      <c r="P1333" s="4" t="s">
        <v>125</v>
      </c>
      <c r="Q1333" s="4" t="s">
        <v>2372</v>
      </c>
      <c r="R1333" s="4">
        <v>34142</v>
      </c>
      <c r="S1333" s="2">
        <v>42125</v>
      </c>
      <c r="T1333" s="2">
        <v>42127</v>
      </c>
      <c r="U1333" s="6">
        <v>20.495999999999999</v>
      </c>
      <c r="V1333" s="4">
        <v>21</v>
      </c>
      <c r="W1333" s="4">
        <v>127.94</v>
      </c>
      <c r="X1333" s="4">
        <v>87586</v>
      </c>
      <c r="Y1333" s="4">
        <f>DataSheet!$E1333-DataSheet!$D1333</f>
        <v>5.95</v>
      </c>
      <c r="Z1333" s="1" t="str">
        <f>_xlfn.IFS(Table_1[[#This Row],[Region]]="Central","Chris",Table_1[[#This Row],[Region]]="East","Erin",Table_1[[#This Row],[Region]]="South","Sam",Table_1[[#This Row],[Region]]="West","William")</f>
        <v>Sam</v>
      </c>
    </row>
    <row r="1334" spans="1:26" ht="14.4" x14ac:dyDescent="0.3">
      <c r="A1334" s="4">
        <v>3139</v>
      </c>
      <c r="B1334" s="3" t="s">
        <v>2373</v>
      </c>
      <c r="C1334" s="4" t="s">
        <v>27</v>
      </c>
      <c r="D1334" s="4">
        <v>0.09</v>
      </c>
      <c r="E1334" s="8">
        <v>280.98</v>
      </c>
      <c r="F1334" s="4">
        <v>57</v>
      </c>
      <c r="G1334" s="1" t="s">
        <v>28</v>
      </c>
      <c r="H1334" s="4" t="s">
        <v>73</v>
      </c>
      <c r="I1334" s="4" t="s">
        <v>30</v>
      </c>
      <c r="J1334" s="1" t="s">
        <v>111</v>
      </c>
      <c r="K1334" s="4" t="s">
        <v>59</v>
      </c>
      <c r="L1334" s="1" t="s">
        <v>864</v>
      </c>
      <c r="M1334" s="4">
        <v>0.78</v>
      </c>
      <c r="N1334" s="1" t="s">
        <v>34</v>
      </c>
      <c r="O1334" s="4" t="s">
        <v>113</v>
      </c>
      <c r="P1334" s="4" t="s">
        <v>399</v>
      </c>
      <c r="Q1334" s="4" t="s">
        <v>2374</v>
      </c>
      <c r="R1334" s="4">
        <v>7016</v>
      </c>
      <c r="S1334" s="2">
        <v>42126</v>
      </c>
      <c r="T1334" s="2">
        <v>42129</v>
      </c>
      <c r="U1334" s="6">
        <v>252.488</v>
      </c>
      <c r="V1334" s="4">
        <v>31</v>
      </c>
      <c r="W1334" s="4">
        <v>7974.21</v>
      </c>
      <c r="X1334" s="4">
        <v>86793</v>
      </c>
      <c r="Y1334" s="4">
        <f>DataSheet!$E1334-DataSheet!$D1334</f>
        <v>280.89000000000004</v>
      </c>
      <c r="Z1334" s="1" t="str">
        <f>_xlfn.IFS(Table_1[[#This Row],[Region]]="Central","Chris",Table_1[[#This Row],[Region]]="East","Erin",Table_1[[#This Row],[Region]]="South","Sam",Table_1[[#This Row],[Region]]="West","William")</f>
        <v>Erin</v>
      </c>
    </row>
    <row r="1335" spans="1:26" ht="14.4" x14ac:dyDescent="0.3">
      <c r="A1335" s="4">
        <v>3367</v>
      </c>
      <c r="B1335" s="3" t="s">
        <v>2375</v>
      </c>
      <c r="C1335" s="4" t="s">
        <v>27</v>
      </c>
      <c r="D1335" s="4">
        <v>0.08</v>
      </c>
      <c r="E1335" s="8">
        <v>30.97</v>
      </c>
      <c r="F1335" s="4">
        <v>4</v>
      </c>
      <c r="G1335" s="1" t="s">
        <v>40</v>
      </c>
      <c r="H1335" s="4" t="s">
        <v>73</v>
      </c>
      <c r="I1335" s="4" t="s">
        <v>42</v>
      </c>
      <c r="J1335" s="1" t="s">
        <v>43</v>
      </c>
      <c r="K1335" s="4" t="s">
        <v>75</v>
      </c>
      <c r="L1335" s="1" t="s">
        <v>2164</v>
      </c>
      <c r="M1335" s="4">
        <v>0.74</v>
      </c>
      <c r="N1335" s="1" t="s">
        <v>34</v>
      </c>
      <c r="O1335" s="4" t="s">
        <v>113</v>
      </c>
      <c r="P1335" s="4" t="s">
        <v>319</v>
      </c>
      <c r="Q1335" s="4" t="s">
        <v>2376</v>
      </c>
      <c r="R1335" s="4">
        <v>43221</v>
      </c>
      <c r="S1335" s="2">
        <v>42126</v>
      </c>
      <c r="T1335" s="2">
        <v>42127</v>
      </c>
      <c r="U1335" s="6">
        <v>10.68</v>
      </c>
      <c r="V1335" s="4">
        <v>26</v>
      </c>
      <c r="W1335" s="4">
        <v>758.97</v>
      </c>
      <c r="X1335" s="4">
        <v>90502</v>
      </c>
      <c r="Y1335" s="4">
        <f>DataSheet!$E1335-DataSheet!$D1335</f>
        <v>30.89</v>
      </c>
      <c r="Z1335" s="1" t="str">
        <f>_xlfn.IFS(Table_1[[#This Row],[Region]]="Central","Chris",Table_1[[#This Row],[Region]]="East","Erin",Table_1[[#This Row],[Region]]="South","Sam",Table_1[[#This Row],[Region]]="West","William")</f>
        <v>Erin</v>
      </c>
    </row>
    <row r="1336" spans="1:26" ht="14.4" x14ac:dyDescent="0.3">
      <c r="A1336" s="4">
        <v>3367</v>
      </c>
      <c r="B1336" s="3" t="s">
        <v>2375</v>
      </c>
      <c r="C1336" s="4" t="s">
        <v>27</v>
      </c>
      <c r="D1336" s="4">
        <v>0.1</v>
      </c>
      <c r="E1336" s="8">
        <v>4.13</v>
      </c>
      <c r="F1336" s="4">
        <v>0.5</v>
      </c>
      <c r="G1336" s="1" t="s">
        <v>89</v>
      </c>
      <c r="H1336" s="4" t="s">
        <v>73</v>
      </c>
      <c r="I1336" s="4" t="s">
        <v>50</v>
      </c>
      <c r="J1336" s="1" t="s">
        <v>154</v>
      </c>
      <c r="K1336" s="4" t="s">
        <v>75</v>
      </c>
      <c r="L1336" s="1" t="s">
        <v>2377</v>
      </c>
      <c r="M1336" s="4">
        <v>0.39</v>
      </c>
      <c r="N1336" s="1" t="s">
        <v>34</v>
      </c>
      <c r="O1336" s="4" t="s">
        <v>113</v>
      </c>
      <c r="P1336" s="4" t="s">
        <v>319</v>
      </c>
      <c r="Q1336" s="4" t="s">
        <v>2376</v>
      </c>
      <c r="R1336" s="4">
        <v>43221</v>
      </c>
      <c r="S1336" s="2">
        <v>42126</v>
      </c>
      <c r="T1336" s="2">
        <v>42128</v>
      </c>
      <c r="U1336" s="6">
        <v>58.263599999999997</v>
      </c>
      <c r="V1336" s="4">
        <v>18</v>
      </c>
      <c r="W1336" s="4">
        <v>84.44</v>
      </c>
      <c r="X1336" s="4">
        <v>90502</v>
      </c>
      <c r="Y1336" s="4">
        <f>DataSheet!$E1336-DataSheet!$D1336</f>
        <v>4.03</v>
      </c>
      <c r="Z1336" s="1" t="str">
        <f>_xlfn.IFS(Table_1[[#This Row],[Region]]="Central","Chris",Table_1[[#This Row],[Region]]="East","Erin",Table_1[[#This Row],[Region]]="South","Sam",Table_1[[#This Row],[Region]]="West","William")</f>
        <v>Erin</v>
      </c>
    </row>
    <row r="1337" spans="1:26" ht="14.4" x14ac:dyDescent="0.3">
      <c r="A1337" s="4">
        <v>408</v>
      </c>
      <c r="B1337" s="3" t="s">
        <v>2378</v>
      </c>
      <c r="C1337" s="4" t="s">
        <v>49</v>
      </c>
      <c r="D1337" s="4">
        <v>7.0000000000000007E-2</v>
      </c>
      <c r="E1337" s="8">
        <v>29.17</v>
      </c>
      <c r="F1337" s="4">
        <v>6.27</v>
      </c>
      <c r="G1337" s="1" t="s">
        <v>40</v>
      </c>
      <c r="H1337" s="4" t="s">
        <v>96</v>
      </c>
      <c r="I1337" s="4" t="s">
        <v>50</v>
      </c>
      <c r="J1337" s="1" t="s">
        <v>74</v>
      </c>
      <c r="K1337" s="4" t="s">
        <v>75</v>
      </c>
      <c r="L1337" s="1" t="s">
        <v>76</v>
      </c>
      <c r="M1337" s="4">
        <v>0.37</v>
      </c>
      <c r="N1337" s="1" t="s">
        <v>34</v>
      </c>
      <c r="O1337" s="4" t="s">
        <v>54</v>
      </c>
      <c r="P1337" s="4" t="s">
        <v>189</v>
      </c>
      <c r="Q1337" s="4" t="s">
        <v>2379</v>
      </c>
      <c r="R1337" s="4">
        <v>78589</v>
      </c>
      <c r="S1337" s="2">
        <v>42126</v>
      </c>
      <c r="T1337" s="2">
        <v>42130</v>
      </c>
      <c r="U1337" s="6">
        <v>236.2371</v>
      </c>
      <c r="V1337" s="4">
        <v>14</v>
      </c>
      <c r="W1337" s="4">
        <v>400.47</v>
      </c>
      <c r="X1337" s="4">
        <v>89639</v>
      </c>
      <c r="Y1337" s="4">
        <f>DataSheet!$E1337-DataSheet!$D1337</f>
        <v>29.1</v>
      </c>
      <c r="Z1337" s="1" t="str">
        <f>_xlfn.IFS(Table_1[[#This Row],[Region]]="Central","Chris",Table_1[[#This Row],[Region]]="East","Erin",Table_1[[#This Row],[Region]]="South","Sam",Table_1[[#This Row],[Region]]="West","William")</f>
        <v>Chris</v>
      </c>
    </row>
    <row r="1338" spans="1:26" ht="14.4" x14ac:dyDescent="0.3">
      <c r="A1338" s="4">
        <v>2426</v>
      </c>
      <c r="B1338" s="3" t="s">
        <v>1652</v>
      </c>
      <c r="C1338" s="4" t="s">
        <v>49</v>
      </c>
      <c r="D1338" s="4">
        <v>0.08</v>
      </c>
      <c r="E1338" s="8">
        <v>4.4800000000000004</v>
      </c>
      <c r="F1338" s="4">
        <v>49</v>
      </c>
      <c r="G1338" s="1" t="s">
        <v>40</v>
      </c>
      <c r="H1338" s="4" t="s">
        <v>29</v>
      </c>
      <c r="I1338" s="4" t="s">
        <v>50</v>
      </c>
      <c r="J1338" s="1" t="s">
        <v>97</v>
      </c>
      <c r="K1338" s="4" t="s">
        <v>66</v>
      </c>
      <c r="L1338" s="1" t="s">
        <v>470</v>
      </c>
      <c r="M1338" s="4">
        <v>0.6</v>
      </c>
      <c r="N1338" s="1" t="s">
        <v>34</v>
      </c>
      <c r="O1338" s="4" t="s">
        <v>54</v>
      </c>
      <c r="P1338" s="4" t="s">
        <v>189</v>
      </c>
      <c r="Q1338" s="4" t="s">
        <v>1654</v>
      </c>
      <c r="R1338" s="4">
        <v>75061</v>
      </c>
      <c r="S1338" s="2">
        <v>42126</v>
      </c>
      <c r="T1338" s="2">
        <v>42126</v>
      </c>
      <c r="U1338" s="6">
        <v>139.58009999999999</v>
      </c>
      <c r="V1338" s="4">
        <v>37</v>
      </c>
      <c r="W1338" s="4">
        <v>202.29</v>
      </c>
      <c r="X1338" s="4">
        <v>90861</v>
      </c>
      <c r="Y1338" s="4">
        <f>DataSheet!$E1338-DataSheet!$D1338</f>
        <v>4.4000000000000004</v>
      </c>
      <c r="Z1338" s="1" t="str">
        <f>_xlfn.IFS(Table_1[[#This Row],[Region]]="Central","Chris",Table_1[[#This Row],[Region]]="East","Erin",Table_1[[#This Row],[Region]]="South","Sam",Table_1[[#This Row],[Region]]="West","William")</f>
        <v>Chris</v>
      </c>
    </row>
    <row r="1339" spans="1:26" ht="14.4" x14ac:dyDescent="0.3">
      <c r="A1339" s="4">
        <v>2426</v>
      </c>
      <c r="B1339" s="3" t="s">
        <v>1652</v>
      </c>
      <c r="C1339" s="4" t="s">
        <v>49</v>
      </c>
      <c r="D1339" s="4">
        <v>0</v>
      </c>
      <c r="E1339" s="8">
        <v>17.670000000000002</v>
      </c>
      <c r="F1339" s="4">
        <v>8.99</v>
      </c>
      <c r="G1339" s="1" t="s">
        <v>40</v>
      </c>
      <c r="H1339" s="4" t="s">
        <v>29</v>
      </c>
      <c r="I1339" s="4" t="s">
        <v>30</v>
      </c>
      <c r="J1339" s="1" t="s">
        <v>128</v>
      </c>
      <c r="K1339" s="4" t="s">
        <v>44</v>
      </c>
      <c r="L1339" s="1" t="s">
        <v>2058</v>
      </c>
      <c r="M1339" s="4">
        <v>0.47</v>
      </c>
      <c r="N1339" s="1" t="s">
        <v>34</v>
      </c>
      <c r="O1339" s="4" t="s">
        <v>54</v>
      </c>
      <c r="P1339" s="4" t="s">
        <v>189</v>
      </c>
      <c r="Q1339" s="4" t="s">
        <v>1654</v>
      </c>
      <c r="R1339" s="4">
        <v>75061</v>
      </c>
      <c r="S1339" s="2">
        <v>42126</v>
      </c>
      <c r="T1339" s="2">
        <v>42133</v>
      </c>
      <c r="U1339" s="6">
        <v>109.67</v>
      </c>
      <c r="V1339" s="4">
        <v>9</v>
      </c>
      <c r="W1339" s="4">
        <v>168.71</v>
      </c>
      <c r="X1339" s="4">
        <v>90861</v>
      </c>
      <c r="Y1339" s="4">
        <f>DataSheet!$E1339-DataSheet!$D1339</f>
        <v>17.670000000000002</v>
      </c>
      <c r="Z1339" s="1" t="str">
        <f>_xlfn.IFS(Table_1[[#This Row],[Region]]="Central","Chris",Table_1[[#This Row],[Region]]="East","Erin",Table_1[[#This Row],[Region]]="South","Sam",Table_1[[#This Row],[Region]]="West","William")</f>
        <v>Chris</v>
      </c>
    </row>
    <row r="1340" spans="1:26" ht="14.4" x14ac:dyDescent="0.3">
      <c r="A1340" s="4">
        <v>2578</v>
      </c>
      <c r="B1340" s="3" t="s">
        <v>2380</v>
      </c>
      <c r="C1340" s="4" t="s">
        <v>49</v>
      </c>
      <c r="D1340" s="4">
        <v>0.04</v>
      </c>
      <c r="E1340" s="8">
        <v>8.6</v>
      </c>
      <c r="F1340" s="4">
        <v>6.19</v>
      </c>
      <c r="G1340" s="1" t="s">
        <v>40</v>
      </c>
      <c r="H1340" s="4" t="s">
        <v>73</v>
      </c>
      <c r="I1340" s="4" t="s">
        <v>50</v>
      </c>
      <c r="J1340" s="1" t="s">
        <v>74</v>
      </c>
      <c r="K1340" s="4" t="s">
        <v>75</v>
      </c>
      <c r="L1340" s="1" t="s">
        <v>534</v>
      </c>
      <c r="M1340" s="4">
        <v>0.38</v>
      </c>
      <c r="N1340" s="1" t="s">
        <v>34</v>
      </c>
      <c r="O1340" s="4" t="s">
        <v>35</v>
      </c>
      <c r="P1340" s="4" t="s">
        <v>166</v>
      </c>
      <c r="Q1340" s="4" t="s">
        <v>2381</v>
      </c>
      <c r="R1340" s="4">
        <v>36801</v>
      </c>
      <c r="S1340" s="2">
        <v>42126</v>
      </c>
      <c r="T1340" s="2">
        <v>42128</v>
      </c>
      <c r="U1340" s="6">
        <v>309.71159999999998</v>
      </c>
      <c r="V1340" s="4">
        <v>5</v>
      </c>
      <c r="W1340" s="4">
        <v>46.85</v>
      </c>
      <c r="X1340" s="4">
        <v>88298</v>
      </c>
      <c r="Y1340" s="4">
        <f>DataSheet!$E1340-DataSheet!$D1340</f>
        <v>8.56</v>
      </c>
      <c r="Z1340" s="1" t="str">
        <f>_xlfn.IFS(Table_1[[#This Row],[Region]]="Central","Chris",Table_1[[#This Row],[Region]]="East","Erin",Table_1[[#This Row],[Region]]="South","Sam",Table_1[[#This Row],[Region]]="West","William")</f>
        <v>Sam</v>
      </c>
    </row>
    <row r="1341" spans="1:26" ht="14.4" x14ac:dyDescent="0.3">
      <c r="A1341" s="4">
        <v>2578</v>
      </c>
      <c r="B1341" s="3" t="s">
        <v>2380</v>
      </c>
      <c r="C1341" s="4" t="s">
        <v>49</v>
      </c>
      <c r="D1341" s="4">
        <v>0.01</v>
      </c>
      <c r="E1341" s="8">
        <v>3.58</v>
      </c>
      <c r="F1341" s="4">
        <v>1.63</v>
      </c>
      <c r="G1341" s="1" t="s">
        <v>40</v>
      </c>
      <c r="H1341" s="4" t="s">
        <v>73</v>
      </c>
      <c r="I1341" s="4" t="s">
        <v>50</v>
      </c>
      <c r="J1341" s="1" t="s">
        <v>178</v>
      </c>
      <c r="K1341" s="4" t="s">
        <v>52</v>
      </c>
      <c r="L1341" s="1" t="s">
        <v>2223</v>
      </c>
      <c r="M1341" s="4">
        <v>0.36</v>
      </c>
      <c r="N1341" s="1" t="s">
        <v>34</v>
      </c>
      <c r="O1341" s="4" t="s">
        <v>35</v>
      </c>
      <c r="P1341" s="4" t="s">
        <v>166</v>
      </c>
      <c r="Q1341" s="4" t="s">
        <v>2381</v>
      </c>
      <c r="R1341" s="4">
        <v>36801</v>
      </c>
      <c r="S1341" s="2">
        <v>42126</v>
      </c>
      <c r="T1341" s="2">
        <v>42130</v>
      </c>
      <c r="U1341" s="6">
        <v>-128.85599999999999</v>
      </c>
      <c r="V1341" s="4">
        <v>26</v>
      </c>
      <c r="W1341" s="4">
        <v>93.57</v>
      </c>
      <c r="X1341" s="4">
        <v>88298</v>
      </c>
      <c r="Y1341" s="4">
        <f>DataSheet!$E1341-DataSheet!$D1341</f>
        <v>3.5700000000000003</v>
      </c>
      <c r="Z1341" s="1" t="str">
        <f>_xlfn.IFS(Table_1[[#This Row],[Region]]="Central","Chris",Table_1[[#This Row],[Region]]="East","Erin",Table_1[[#This Row],[Region]]="South","Sam",Table_1[[#This Row],[Region]]="West","William")</f>
        <v>Sam</v>
      </c>
    </row>
    <row r="1342" spans="1:26" ht="14.4" x14ac:dyDescent="0.3">
      <c r="A1342" s="4">
        <v>2578</v>
      </c>
      <c r="B1342" s="3" t="s">
        <v>2380</v>
      </c>
      <c r="C1342" s="4" t="s">
        <v>49</v>
      </c>
      <c r="D1342" s="4">
        <v>0.08</v>
      </c>
      <c r="E1342" s="8">
        <v>105.49</v>
      </c>
      <c r="F1342" s="4">
        <v>41.64</v>
      </c>
      <c r="G1342" s="1" t="s">
        <v>28</v>
      </c>
      <c r="H1342" s="4" t="s">
        <v>73</v>
      </c>
      <c r="I1342" s="4" t="s">
        <v>30</v>
      </c>
      <c r="J1342" s="1" t="s">
        <v>31</v>
      </c>
      <c r="K1342" s="4" t="s">
        <v>32</v>
      </c>
      <c r="L1342" s="1" t="s">
        <v>2382</v>
      </c>
      <c r="M1342" s="4">
        <v>0.75</v>
      </c>
      <c r="N1342" s="1" t="s">
        <v>34</v>
      </c>
      <c r="O1342" s="4" t="s">
        <v>35</v>
      </c>
      <c r="P1342" s="4" t="s">
        <v>166</v>
      </c>
      <c r="Q1342" s="4" t="s">
        <v>2381</v>
      </c>
      <c r="R1342" s="4">
        <v>36801</v>
      </c>
      <c r="S1342" s="2">
        <v>42126</v>
      </c>
      <c r="T1342" s="2">
        <v>42133</v>
      </c>
      <c r="U1342" s="6">
        <v>-36.945999999999998</v>
      </c>
      <c r="V1342" s="4">
        <v>34</v>
      </c>
      <c r="W1342" s="4">
        <v>2694.49</v>
      </c>
      <c r="X1342" s="4">
        <v>88298</v>
      </c>
      <c r="Y1342" s="4">
        <f>DataSheet!$E1342-DataSheet!$D1342</f>
        <v>105.41</v>
      </c>
      <c r="Z1342" s="1" t="str">
        <f>_xlfn.IFS(Table_1[[#This Row],[Region]]="Central","Chris",Table_1[[#This Row],[Region]]="East","Erin",Table_1[[#This Row],[Region]]="South","Sam",Table_1[[#This Row],[Region]]="West","William")</f>
        <v>Sam</v>
      </c>
    </row>
    <row r="1343" spans="1:26" ht="14.4" x14ac:dyDescent="0.3">
      <c r="A1343" s="4">
        <v>2531</v>
      </c>
      <c r="B1343" s="3" t="s">
        <v>2383</v>
      </c>
      <c r="C1343" s="4" t="s">
        <v>118</v>
      </c>
      <c r="D1343" s="4">
        <v>0.08</v>
      </c>
      <c r="E1343" s="8">
        <v>4</v>
      </c>
      <c r="F1343" s="4">
        <v>1.3</v>
      </c>
      <c r="G1343" s="1" t="s">
        <v>40</v>
      </c>
      <c r="H1343" s="4" t="s">
        <v>29</v>
      </c>
      <c r="I1343" s="4" t="s">
        <v>50</v>
      </c>
      <c r="J1343" s="1" t="s">
        <v>90</v>
      </c>
      <c r="K1343" s="4" t="s">
        <v>52</v>
      </c>
      <c r="L1343" s="1" t="s">
        <v>373</v>
      </c>
      <c r="M1343" s="4">
        <v>0.37</v>
      </c>
      <c r="N1343" s="1" t="s">
        <v>34</v>
      </c>
      <c r="O1343" s="4" t="s">
        <v>61</v>
      </c>
      <c r="P1343" s="4" t="s">
        <v>92</v>
      </c>
      <c r="Q1343" s="4" t="s">
        <v>2384</v>
      </c>
      <c r="R1343" s="4">
        <v>93422</v>
      </c>
      <c r="S1343" s="2">
        <v>42126</v>
      </c>
      <c r="T1343" s="2">
        <v>42128</v>
      </c>
      <c r="U1343" s="6">
        <v>28.4</v>
      </c>
      <c r="V1343" s="4">
        <v>14</v>
      </c>
      <c r="W1343" s="4">
        <v>51.99</v>
      </c>
      <c r="X1343" s="4">
        <v>87452</v>
      </c>
      <c r="Y1343" s="4">
        <f>DataSheet!$E1343-DataSheet!$D1343</f>
        <v>3.92</v>
      </c>
      <c r="Z1343" s="1" t="str">
        <f>_xlfn.IFS(Table_1[[#This Row],[Region]]="Central","Chris",Table_1[[#This Row],[Region]]="East","Erin",Table_1[[#This Row],[Region]]="South","Sam",Table_1[[#This Row],[Region]]="West","William")</f>
        <v>William</v>
      </c>
    </row>
    <row r="1344" spans="1:26" ht="14.4" x14ac:dyDescent="0.3">
      <c r="A1344" s="4">
        <v>27</v>
      </c>
      <c r="B1344" s="3" t="s">
        <v>2385</v>
      </c>
      <c r="C1344" s="4" t="s">
        <v>72</v>
      </c>
      <c r="D1344" s="4">
        <v>0.04</v>
      </c>
      <c r="E1344" s="8">
        <v>4.1399999999999997</v>
      </c>
      <c r="F1344" s="4">
        <v>6.6</v>
      </c>
      <c r="G1344" s="1" t="s">
        <v>40</v>
      </c>
      <c r="H1344" s="4" t="s">
        <v>96</v>
      </c>
      <c r="I1344" s="4" t="s">
        <v>30</v>
      </c>
      <c r="J1344" s="1" t="s">
        <v>128</v>
      </c>
      <c r="K1344" s="4" t="s">
        <v>75</v>
      </c>
      <c r="L1344" s="1" t="s">
        <v>414</v>
      </c>
      <c r="M1344" s="4">
        <v>0.49</v>
      </c>
      <c r="N1344" s="1" t="s">
        <v>34</v>
      </c>
      <c r="O1344" s="4" t="s">
        <v>61</v>
      </c>
      <c r="P1344" s="4" t="s">
        <v>92</v>
      </c>
      <c r="Q1344" s="4" t="s">
        <v>1965</v>
      </c>
      <c r="R1344" s="4">
        <v>90712</v>
      </c>
      <c r="S1344" s="2">
        <v>42126</v>
      </c>
      <c r="T1344" s="2">
        <v>42128</v>
      </c>
      <c r="U1344" s="6">
        <v>8.8940000000000001</v>
      </c>
      <c r="V1344" s="4">
        <v>12</v>
      </c>
      <c r="W1344" s="4">
        <v>54.78</v>
      </c>
      <c r="X1344" s="4">
        <v>87652</v>
      </c>
      <c r="Y1344" s="4">
        <f>DataSheet!$E1344-DataSheet!$D1344</f>
        <v>4.0999999999999996</v>
      </c>
      <c r="Z1344" s="1" t="str">
        <f>_xlfn.IFS(Table_1[[#This Row],[Region]]="Central","Chris",Table_1[[#This Row],[Region]]="East","Erin",Table_1[[#This Row],[Region]]="South","Sam",Table_1[[#This Row],[Region]]="West","William")</f>
        <v>William</v>
      </c>
    </row>
    <row r="1345" spans="1:26" ht="14.4" x14ac:dyDescent="0.3">
      <c r="A1345" s="4">
        <v>3386</v>
      </c>
      <c r="B1345" s="3" t="s">
        <v>2386</v>
      </c>
      <c r="C1345" s="4" t="s">
        <v>27</v>
      </c>
      <c r="D1345" s="4">
        <v>0</v>
      </c>
      <c r="E1345" s="8">
        <v>2.61</v>
      </c>
      <c r="F1345" s="4">
        <v>0.5</v>
      </c>
      <c r="G1345" s="1" t="s">
        <v>40</v>
      </c>
      <c r="H1345" s="4" t="s">
        <v>96</v>
      </c>
      <c r="I1345" s="4" t="s">
        <v>50</v>
      </c>
      <c r="J1345" s="1" t="s">
        <v>154</v>
      </c>
      <c r="K1345" s="4" t="s">
        <v>75</v>
      </c>
      <c r="L1345" s="1" t="s">
        <v>1369</v>
      </c>
      <c r="M1345" s="4">
        <v>0.39</v>
      </c>
      <c r="N1345" s="1" t="s">
        <v>34</v>
      </c>
      <c r="O1345" s="4" t="s">
        <v>113</v>
      </c>
      <c r="P1345" s="4" t="s">
        <v>319</v>
      </c>
      <c r="Q1345" s="4" t="s">
        <v>2200</v>
      </c>
      <c r="R1345" s="4">
        <v>43402</v>
      </c>
      <c r="S1345" s="2">
        <v>42127</v>
      </c>
      <c r="T1345" s="2">
        <v>42129</v>
      </c>
      <c r="U1345" s="6">
        <v>19.554600000000001</v>
      </c>
      <c r="V1345" s="4">
        <v>10</v>
      </c>
      <c r="W1345" s="4">
        <v>28.34</v>
      </c>
      <c r="X1345" s="4">
        <v>88746</v>
      </c>
      <c r="Y1345" s="4">
        <f>DataSheet!$E1345-DataSheet!$D1345</f>
        <v>2.61</v>
      </c>
      <c r="Z1345" s="1" t="str">
        <f>_xlfn.IFS(Table_1[[#This Row],[Region]]="Central","Chris",Table_1[[#This Row],[Region]]="East","Erin",Table_1[[#This Row],[Region]]="South","Sam",Table_1[[#This Row],[Region]]="West","William")</f>
        <v>Erin</v>
      </c>
    </row>
    <row r="1346" spans="1:26" ht="14.4" x14ac:dyDescent="0.3">
      <c r="A1346" s="4">
        <v>3386</v>
      </c>
      <c r="B1346" s="3" t="s">
        <v>2386</v>
      </c>
      <c r="C1346" s="4" t="s">
        <v>27</v>
      </c>
      <c r="D1346" s="4">
        <v>0.04</v>
      </c>
      <c r="E1346" s="8">
        <v>25.38</v>
      </c>
      <c r="F1346" s="4">
        <v>8.99</v>
      </c>
      <c r="G1346" s="1" t="s">
        <v>89</v>
      </c>
      <c r="H1346" s="4" t="s">
        <v>96</v>
      </c>
      <c r="I1346" s="4" t="s">
        <v>30</v>
      </c>
      <c r="J1346" s="1" t="s">
        <v>128</v>
      </c>
      <c r="K1346" s="4" t="s">
        <v>44</v>
      </c>
      <c r="L1346" s="1" t="s">
        <v>2387</v>
      </c>
      <c r="M1346" s="4">
        <v>0.5</v>
      </c>
      <c r="N1346" s="1" t="s">
        <v>34</v>
      </c>
      <c r="O1346" s="4" t="s">
        <v>113</v>
      </c>
      <c r="P1346" s="4" t="s">
        <v>319</v>
      </c>
      <c r="Q1346" s="4" t="s">
        <v>2200</v>
      </c>
      <c r="R1346" s="4">
        <v>43402</v>
      </c>
      <c r="S1346" s="2">
        <v>42127</v>
      </c>
      <c r="T1346" s="2">
        <v>42130</v>
      </c>
      <c r="U1346" s="6">
        <v>152.482</v>
      </c>
      <c r="V1346" s="4">
        <v>35</v>
      </c>
      <c r="W1346" s="4">
        <v>861.3</v>
      </c>
      <c r="X1346" s="4">
        <v>88746</v>
      </c>
      <c r="Y1346" s="4">
        <f>DataSheet!$E1346-DataSheet!$D1346</f>
        <v>25.34</v>
      </c>
      <c r="Z1346" s="1" t="str">
        <f>_xlfn.IFS(Table_1[[#This Row],[Region]]="Central","Chris",Table_1[[#This Row],[Region]]="East","Erin",Table_1[[#This Row],[Region]]="South","Sam",Table_1[[#This Row],[Region]]="West","William")</f>
        <v>Erin</v>
      </c>
    </row>
    <row r="1347" spans="1:26" ht="14.4" x14ac:dyDescent="0.3">
      <c r="A1347" s="4">
        <v>2157</v>
      </c>
      <c r="B1347" s="3" t="s">
        <v>1683</v>
      </c>
      <c r="C1347" s="4" t="s">
        <v>39</v>
      </c>
      <c r="D1347" s="4">
        <v>7.0000000000000007E-2</v>
      </c>
      <c r="E1347" s="8">
        <v>30.93</v>
      </c>
      <c r="F1347" s="4">
        <v>3.92</v>
      </c>
      <c r="G1347" s="1" t="s">
        <v>40</v>
      </c>
      <c r="H1347" s="4" t="s">
        <v>73</v>
      </c>
      <c r="I1347" s="4" t="s">
        <v>30</v>
      </c>
      <c r="J1347" s="1" t="s">
        <v>128</v>
      </c>
      <c r="K1347" s="4" t="s">
        <v>44</v>
      </c>
      <c r="L1347" s="1" t="s">
        <v>1653</v>
      </c>
      <c r="M1347" s="4">
        <v>0.44</v>
      </c>
      <c r="N1347" s="1" t="s">
        <v>34</v>
      </c>
      <c r="O1347" s="4" t="s">
        <v>54</v>
      </c>
      <c r="P1347" s="4" t="s">
        <v>291</v>
      </c>
      <c r="Q1347" s="4" t="s">
        <v>1685</v>
      </c>
      <c r="R1347" s="4">
        <v>48093</v>
      </c>
      <c r="S1347" s="2">
        <v>42127</v>
      </c>
      <c r="T1347" s="2">
        <v>42128</v>
      </c>
      <c r="U1347" s="6">
        <v>398.30250000000001</v>
      </c>
      <c r="V1347" s="4">
        <v>19</v>
      </c>
      <c r="W1347" s="4">
        <v>577.25</v>
      </c>
      <c r="X1347" s="4">
        <v>90386</v>
      </c>
      <c r="Y1347" s="4">
        <f>DataSheet!$E1347-DataSheet!$D1347</f>
        <v>30.86</v>
      </c>
      <c r="Z1347" s="1" t="str">
        <f>_xlfn.IFS(Table_1[[#This Row],[Region]]="Central","Chris",Table_1[[#This Row],[Region]]="East","Erin",Table_1[[#This Row],[Region]]="South","Sam",Table_1[[#This Row],[Region]]="West","William")</f>
        <v>Chris</v>
      </c>
    </row>
    <row r="1348" spans="1:26" ht="14.4" x14ac:dyDescent="0.3">
      <c r="A1348" s="4">
        <v>2157</v>
      </c>
      <c r="B1348" s="3" t="s">
        <v>1683</v>
      </c>
      <c r="C1348" s="4" t="s">
        <v>39</v>
      </c>
      <c r="D1348" s="4">
        <v>0.05</v>
      </c>
      <c r="E1348" s="8">
        <v>297.48</v>
      </c>
      <c r="F1348" s="4">
        <v>18.059999999999999</v>
      </c>
      <c r="G1348" s="1" t="s">
        <v>28</v>
      </c>
      <c r="H1348" s="4" t="s">
        <v>73</v>
      </c>
      <c r="I1348" s="4" t="s">
        <v>42</v>
      </c>
      <c r="J1348" s="1" t="s">
        <v>58</v>
      </c>
      <c r="K1348" s="4" t="s">
        <v>59</v>
      </c>
      <c r="L1348" s="1" t="s">
        <v>389</v>
      </c>
      <c r="M1348" s="4">
        <v>0.6</v>
      </c>
      <c r="N1348" s="1" t="s">
        <v>34</v>
      </c>
      <c r="O1348" s="4" t="s">
        <v>54</v>
      </c>
      <c r="P1348" s="4" t="s">
        <v>291</v>
      </c>
      <c r="Q1348" s="4" t="s">
        <v>1685</v>
      </c>
      <c r="R1348" s="4">
        <v>48093</v>
      </c>
      <c r="S1348" s="2">
        <v>42127</v>
      </c>
      <c r="T1348" s="2">
        <v>42128</v>
      </c>
      <c r="U1348" s="6">
        <v>709.85199999999998</v>
      </c>
      <c r="V1348" s="4">
        <v>14</v>
      </c>
      <c r="W1348" s="4">
        <v>4075.18</v>
      </c>
      <c r="X1348" s="4">
        <v>90386</v>
      </c>
      <c r="Y1348" s="4">
        <f>DataSheet!$E1348-DataSheet!$D1348</f>
        <v>297.43</v>
      </c>
      <c r="Z1348" s="1" t="str">
        <f>_xlfn.IFS(Table_1[[#This Row],[Region]]="Central","Chris",Table_1[[#This Row],[Region]]="East","Erin",Table_1[[#This Row],[Region]]="South","Sam",Table_1[[#This Row],[Region]]="West","William")</f>
        <v>Chris</v>
      </c>
    </row>
    <row r="1349" spans="1:26" ht="14.4" x14ac:dyDescent="0.3">
      <c r="A1349" s="4">
        <v>2157</v>
      </c>
      <c r="B1349" s="3" t="s">
        <v>1683</v>
      </c>
      <c r="C1349" s="4" t="s">
        <v>39</v>
      </c>
      <c r="D1349" s="4">
        <v>7.0000000000000007E-2</v>
      </c>
      <c r="E1349" s="8">
        <v>296.18</v>
      </c>
      <c r="F1349" s="4">
        <v>54.12</v>
      </c>
      <c r="G1349" s="1" t="s">
        <v>28</v>
      </c>
      <c r="H1349" s="4" t="s">
        <v>73</v>
      </c>
      <c r="I1349" s="4" t="s">
        <v>30</v>
      </c>
      <c r="J1349" s="1" t="s">
        <v>31</v>
      </c>
      <c r="K1349" s="4" t="s">
        <v>32</v>
      </c>
      <c r="L1349" s="1" t="s">
        <v>1081</v>
      </c>
      <c r="M1349" s="4">
        <v>0.76</v>
      </c>
      <c r="N1349" s="1" t="s">
        <v>34</v>
      </c>
      <c r="O1349" s="4" t="s">
        <v>54</v>
      </c>
      <c r="P1349" s="4" t="s">
        <v>291</v>
      </c>
      <c r="Q1349" s="4" t="s">
        <v>1685</v>
      </c>
      <c r="R1349" s="4">
        <v>48093</v>
      </c>
      <c r="S1349" s="2">
        <v>42127</v>
      </c>
      <c r="T1349" s="2">
        <v>42129</v>
      </c>
      <c r="U1349" s="6">
        <v>80.809200000000004</v>
      </c>
      <c r="V1349" s="4">
        <v>6</v>
      </c>
      <c r="W1349" s="4">
        <v>1798.23</v>
      </c>
      <c r="X1349" s="4">
        <v>90386</v>
      </c>
      <c r="Y1349" s="4">
        <f>DataSheet!$E1349-DataSheet!$D1349</f>
        <v>296.11</v>
      </c>
      <c r="Z1349" s="1" t="str">
        <f>_xlfn.IFS(Table_1[[#This Row],[Region]]="Central","Chris",Table_1[[#This Row],[Region]]="East","Erin",Table_1[[#This Row],[Region]]="South","Sam",Table_1[[#This Row],[Region]]="West","William")</f>
        <v>Chris</v>
      </c>
    </row>
    <row r="1350" spans="1:26" ht="14.4" x14ac:dyDescent="0.3">
      <c r="A1350" s="4">
        <v>1391</v>
      </c>
      <c r="B1350" s="3" t="s">
        <v>2294</v>
      </c>
      <c r="C1350" s="4" t="s">
        <v>49</v>
      </c>
      <c r="D1350" s="4">
        <v>7.0000000000000007E-2</v>
      </c>
      <c r="E1350" s="8">
        <v>12.28</v>
      </c>
      <c r="F1350" s="4">
        <v>6.13</v>
      </c>
      <c r="G1350" s="1" t="s">
        <v>40</v>
      </c>
      <c r="H1350" s="4" t="s">
        <v>29</v>
      </c>
      <c r="I1350" s="4" t="s">
        <v>50</v>
      </c>
      <c r="J1350" s="1" t="s">
        <v>80</v>
      </c>
      <c r="K1350" s="4" t="s">
        <v>75</v>
      </c>
      <c r="L1350" s="1" t="s">
        <v>2388</v>
      </c>
      <c r="M1350" s="4">
        <v>0.56999999999999995</v>
      </c>
      <c r="N1350" s="1" t="s">
        <v>34</v>
      </c>
      <c r="O1350" s="4" t="s">
        <v>61</v>
      </c>
      <c r="P1350" s="4" t="s">
        <v>92</v>
      </c>
      <c r="Q1350" s="4" t="s">
        <v>2295</v>
      </c>
      <c r="R1350" s="4">
        <v>94086</v>
      </c>
      <c r="S1350" s="2">
        <v>42127</v>
      </c>
      <c r="T1350" s="2">
        <v>42134</v>
      </c>
      <c r="U1350" s="6">
        <v>15.236000000000001</v>
      </c>
      <c r="V1350" s="4">
        <v>33</v>
      </c>
      <c r="W1350" s="4">
        <v>389.59</v>
      </c>
      <c r="X1350" s="4">
        <v>88730</v>
      </c>
      <c r="Y1350" s="4">
        <f>DataSheet!$E1350-DataSheet!$D1350</f>
        <v>12.209999999999999</v>
      </c>
      <c r="Z1350" s="1" t="str">
        <f>_xlfn.IFS(Table_1[[#This Row],[Region]]="Central","Chris",Table_1[[#This Row],[Region]]="East","Erin",Table_1[[#This Row],[Region]]="South","Sam",Table_1[[#This Row],[Region]]="West","William")</f>
        <v>William</v>
      </c>
    </row>
    <row r="1351" spans="1:26" ht="14.4" x14ac:dyDescent="0.3">
      <c r="A1351" s="4">
        <v>1680</v>
      </c>
      <c r="B1351" s="3" t="s">
        <v>2389</v>
      </c>
      <c r="C1351" s="4" t="s">
        <v>49</v>
      </c>
      <c r="D1351" s="4">
        <v>0.09</v>
      </c>
      <c r="E1351" s="8">
        <v>30.98</v>
      </c>
      <c r="F1351" s="4">
        <v>19.510000000000002</v>
      </c>
      <c r="G1351" s="1" t="s">
        <v>40</v>
      </c>
      <c r="H1351" s="4" t="s">
        <v>41</v>
      </c>
      <c r="I1351" s="4" t="s">
        <v>50</v>
      </c>
      <c r="J1351" s="1" t="s">
        <v>347</v>
      </c>
      <c r="K1351" s="4" t="s">
        <v>75</v>
      </c>
      <c r="L1351" s="1" t="s">
        <v>2390</v>
      </c>
      <c r="M1351" s="4">
        <v>0.36</v>
      </c>
      <c r="N1351" s="1" t="s">
        <v>34</v>
      </c>
      <c r="O1351" s="4" t="s">
        <v>113</v>
      </c>
      <c r="P1351" s="4" t="s">
        <v>319</v>
      </c>
      <c r="Q1351" s="4" t="s">
        <v>766</v>
      </c>
      <c r="R1351" s="4">
        <v>45014</v>
      </c>
      <c r="S1351" s="2">
        <v>42127</v>
      </c>
      <c r="T1351" s="2">
        <v>42129</v>
      </c>
      <c r="U1351" s="6">
        <v>-163.53</v>
      </c>
      <c r="V1351" s="4">
        <v>18</v>
      </c>
      <c r="W1351" s="4">
        <v>514.62</v>
      </c>
      <c r="X1351" s="4">
        <v>86645</v>
      </c>
      <c r="Y1351" s="4">
        <f>DataSheet!$E1351-DataSheet!$D1351</f>
        <v>30.89</v>
      </c>
      <c r="Z1351" s="1" t="str">
        <f>_xlfn.IFS(Table_1[[#This Row],[Region]]="Central","Chris",Table_1[[#This Row],[Region]]="East","Erin",Table_1[[#This Row],[Region]]="South","Sam",Table_1[[#This Row],[Region]]="West","William")</f>
        <v>Erin</v>
      </c>
    </row>
    <row r="1352" spans="1:26" ht="14.4" x14ac:dyDescent="0.3">
      <c r="A1352" s="4">
        <v>1680</v>
      </c>
      <c r="B1352" s="3" t="s">
        <v>2389</v>
      </c>
      <c r="C1352" s="4" t="s">
        <v>49</v>
      </c>
      <c r="D1352" s="4">
        <v>0.03</v>
      </c>
      <c r="E1352" s="8">
        <v>49.34</v>
      </c>
      <c r="F1352" s="4">
        <v>10.25</v>
      </c>
      <c r="G1352" s="1" t="s">
        <v>40</v>
      </c>
      <c r="H1352" s="4" t="s">
        <v>41</v>
      </c>
      <c r="I1352" s="4" t="s">
        <v>30</v>
      </c>
      <c r="J1352" s="1" t="s">
        <v>128</v>
      </c>
      <c r="K1352" s="4" t="s">
        <v>66</v>
      </c>
      <c r="L1352" s="1" t="s">
        <v>2391</v>
      </c>
      <c r="M1352" s="4">
        <v>0.56999999999999995</v>
      </c>
      <c r="N1352" s="1" t="s">
        <v>34</v>
      </c>
      <c r="O1352" s="4" t="s">
        <v>113</v>
      </c>
      <c r="P1352" s="4" t="s">
        <v>319</v>
      </c>
      <c r="Q1352" s="4" t="s">
        <v>766</v>
      </c>
      <c r="R1352" s="4">
        <v>45014</v>
      </c>
      <c r="S1352" s="2">
        <v>42127</v>
      </c>
      <c r="T1352" s="2">
        <v>42129</v>
      </c>
      <c r="U1352" s="6">
        <v>554.77</v>
      </c>
      <c r="V1352" s="4">
        <v>17</v>
      </c>
      <c r="W1352" s="4">
        <v>817.32</v>
      </c>
      <c r="X1352" s="4">
        <v>86645</v>
      </c>
      <c r="Y1352" s="4">
        <f>DataSheet!$E1352-DataSheet!$D1352</f>
        <v>49.31</v>
      </c>
      <c r="Z1352" s="1" t="str">
        <f>_xlfn.IFS(Table_1[[#This Row],[Region]]="Central","Chris",Table_1[[#This Row],[Region]]="East","Erin",Table_1[[#This Row],[Region]]="South","Sam",Table_1[[#This Row],[Region]]="West","William")</f>
        <v>Erin</v>
      </c>
    </row>
    <row r="1353" spans="1:26" ht="14.4" x14ac:dyDescent="0.3">
      <c r="A1353" s="4">
        <v>94</v>
      </c>
      <c r="B1353" s="3" t="s">
        <v>2392</v>
      </c>
      <c r="C1353" s="4" t="s">
        <v>72</v>
      </c>
      <c r="D1353" s="4">
        <v>0.04</v>
      </c>
      <c r="E1353" s="8">
        <v>160.97999999999999</v>
      </c>
      <c r="F1353" s="4">
        <v>30</v>
      </c>
      <c r="G1353" s="1" t="s">
        <v>28</v>
      </c>
      <c r="H1353" s="4" t="s">
        <v>73</v>
      </c>
      <c r="I1353" s="4" t="s">
        <v>30</v>
      </c>
      <c r="J1353" s="1" t="s">
        <v>111</v>
      </c>
      <c r="K1353" s="4" t="s">
        <v>59</v>
      </c>
      <c r="L1353" s="1" t="s">
        <v>894</v>
      </c>
      <c r="M1353" s="4">
        <v>0.62</v>
      </c>
      <c r="N1353" s="1" t="s">
        <v>34</v>
      </c>
      <c r="O1353" s="4" t="s">
        <v>54</v>
      </c>
      <c r="P1353" s="4" t="s">
        <v>105</v>
      </c>
      <c r="Q1353" s="4" t="s">
        <v>535</v>
      </c>
      <c r="R1353" s="4">
        <v>60601</v>
      </c>
      <c r="S1353" s="2">
        <v>42127</v>
      </c>
      <c r="T1353" s="2">
        <v>42129</v>
      </c>
      <c r="U1353" s="6">
        <v>116.1</v>
      </c>
      <c r="V1353" s="4">
        <v>37</v>
      </c>
      <c r="W1353" s="4">
        <v>6276.34</v>
      </c>
      <c r="X1353" s="4">
        <v>44231</v>
      </c>
      <c r="Y1353" s="4">
        <f>DataSheet!$E1353-DataSheet!$D1353</f>
        <v>160.94</v>
      </c>
      <c r="Z1353" s="1" t="str">
        <f>_xlfn.IFS(Table_1[[#This Row],[Region]]="Central","Chris",Table_1[[#This Row],[Region]]="East","Erin",Table_1[[#This Row],[Region]]="South","Sam",Table_1[[#This Row],[Region]]="West","William")</f>
        <v>Chris</v>
      </c>
    </row>
    <row r="1354" spans="1:26" ht="14.4" x14ac:dyDescent="0.3">
      <c r="A1354" s="4">
        <v>94</v>
      </c>
      <c r="B1354" s="3" t="s">
        <v>2392</v>
      </c>
      <c r="C1354" s="4" t="s">
        <v>72</v>
      </c>
      <c r="D1354" s="4">
        <v>0.01</v>
      </c>
      <c r="E1354" s="8">
        <v>17.98</v>
      </c>
      <c r="F1354" s="4">
        <v>4</v>
      </c>
      <c r="G1354" s="1" t="s">
        <v>40</v>
      </c>
      <c r="H1354" s="4" t="s">
        <v>73</v>
      </c>
      <c r="I1354" s="4" t="s">
        <v>42</v>
      </c>
      <c r="J1354" s="1" t="s">
        <v>43</v>
      </c>
      <c r="K1354" s="4" t="s">
        <v>75</v>
      </c>
      <c r="L1354" s="1" t="s">
        <v>1659</v>
      </c>
      <c r="M1354" s="4">
        <v>0.79</v>
      </c>
      <c r="N1354" s="1" t="s">
        <v>34</v>
      </c>
      <c r="O1354" s="4" t="s">
        <v>54</v>
      </c>
      <c r="P1354" s="4" t="s">
        <v>105</v>
      </c>
      <c r="Q1354" s="4" t="s">
        <v>535</v>
      </c>
      <c r="R1354" s="4">
        <v>60601</v>
      </c>
      <c r="S1354" s="2">
        <v>42127</v>
      </c>
      <c r="T1354" s="2">
        <v>42129</v>
      </c>
      <c r="U1354" s="6">
        <v>-87.96</v>
      </c>
      <c r="V1354" s="4">
        <v>146</v>
      </c>
      <c r="W1354" s="4">
        <v>2664.4</v>
      </c>
      <c r="X1354" s="4">
        <v>44231</v>
      </c>
      <c r="Y1354" s="4">
        <f>DataSheet!$E1354-DataSheet!$D1354</f>
        <v>17.97</v>
      </c>
      <c r="Z1354" s="1" t="str">
        <f>_xlfn.IFS(Table_1[[#This Row],[Region]]="Central","Chris",Table_1[[#This Row],[Region]]="East","Erin",Table_1[[#This Row],[Region]]="South","Sam",Table_1[[#This Row],[Region]]="West","William")</f>
        <v>Chris</v>
      </c>
    </row>
    <row r="1355" spans="1:26" ht="14.4" x14ac:dyDescent="0.3">
      <c r="A1355" s="4">
        <v>97</v>
      </c>
      <c r="B1355" s="3" t="s">
        <v>2393</v>
      </c>
      <c r="C1355" s="4" t="s">
        <v>72</v>
      </c>
      <c r="D1355" s="4">
        <v>0.04</v>
      </c>
      <c r="E1355" s="8">
        <v>160.97999999999999</v>
      </c>
      <c r="F1355" s="4">
        <v>30</v>
      </c>
      <c r="G1355" s="1" t="s">
        <v>28</v>
      </c>
      <c r="H1355" s="4" t="s">
        <v>73</v>
      </c>
      <c r="I1355" s="4" t="s">
        <v>30</v>
      </c>
      <c r="J1355" s="1" t="s">
        <v>111</v>
      </c>
      <c r="K1355" s="4" t="s">
        <v>59</v>
      </c>
      <c r="L1355" s="1" t="s">
        <v>894</v>
      </c>
      <c r="M1355" s="4">
        <v>0.62</v>
      </c>
      <c r="N1355" s="1" t="s">
        <v>34</v>
      </c>
      <c r="O1355" s="4" t="s">
        <v>54</v>
      </c>
      <c r="P1355" s="4" t="s">
        <v>539</v>
      </c>
      <c r="Q1355" s="4" t="s">
        <v>2394</v>
      </c>
      <c r="R1355" s="4">
        <v>66502</v>
      </c>
      <c r="S1355" s="2">
        <v>42127</v>
      </c>
      <c r="T1355" s="2">
        <v>42129</v>
      </c>
      <c r="U1355" s="6">
        <v>255.42</v>
      </c>
      <c r="V1355" s="4">
        <v>9</v>
      </c>
      <c r="W1355" s="4">
        <v>1526.68</v>
      </c>
      <c r="X1355" s="4">
        <v>87306</v>
      </c>
      <c r="Y1355" s="4">
        <f>DataSheet!$E1355-DataSheet!$D1355</f>
        <v>160.94</v>
      </c>
      <c r="Z1355" s="1" t="str">
        <f>_xlfn.IFS(Table_1[[#This Row],[Region]]="Central","Chris",Table_1[[#This Row],[Region]]="East","Erin",Table_1[[#This Row],[Region]]="South","Sam",Table_1[[#This Row],[Region]]="West","William")</f>
        <v>Chris</v>
      </c>
    </row>
    <row r="1356" spans="1:26" ht="14.4" x14ac:dyDescent="0.3">
      <c r="A1356" s="4">
        <v>97</v>
      </c>
      <c r="B1356" s="3" t="s">
        <v>2393</v>
      </c>
      <c r="C1356" s="4" t="s">
        <v>72</v>
      </c>
      <c r="D1356" s="4">
        <v>0.06</v>
      </c>
      <c r="E1356" s="8">
        <v>115.99</v>
      </c>
      <c r="F1356" s="4">
        <v>8.99</v>
      </c>
      <c r="G1356" s="1" t="s">
        <v>40</v>
      </c>
      <c r="H1356" s="4" t="s">
        <v>73</v>
      </c>
      <c r="I1356" s="4" t="s">
        <v>42</v>
      </c>
      <c r="J1356" s="1" t="s">
        <v>137</v>
      </c>
      <c r="K1356" s="4" t="s">
        <v>75</v>
      </c>
      <c r="L1356" s="1" t="s">
        <v>2111</v>
      </c>
      <c r="M1356" s="4">
        <v>0.57999999999999996</v>
      </c>
      <c r="N1356" s="1" t="s">
        <v>34</v>
      </c>
      <c r="O1356" s="4" t="s">
        <v>54</v>
      </c>
      <c r="P1356" s="4" t="s">
        <v>539</v>
      </c>
      <c r="Q1356" s="4" t="s">
        <v>2394</v>
      </c>
      <c r="R1356" s="4">
        <v>66502</v>
      </c>
      <c r="S1356" s="2">
        <v>42127</v>
      </c>
      <c r="T1356" s="2">
        <v>42128</v>
      </c>
      <c r="U1356" s="6">
        <v>685.6146</v>
      </c>
      <c r="V1356" s="4">
        <v>20</v>
      </c>
      <c r="W1356" s="4">
        <v>1952.56</v>
      </c>
      <c r="X1356" s="4">
        <v>87306</v>
      </c>
      <c r="Y1356" s="4">
        <f>DataSheet!$E1356-DataSheet!$D1356</f>
        <v>115.92999999999999</v>
      </c>
      <c r="Z1356" s="1" t="str">
        <f>_xlfn.IFS(Table_1[[#This Row],[Region]]="Central","Chris",Table_1[[#This Row],[Region]]="East","Erin",Table_1[[#This Row],[Region]]="South","Sam",Table_1[[#This Row],[Region]]="West","William")</f>
        <v>Chris</v>
      </c>
    </row>
    <row r="1357" spans="1:26" ht="14.4" x14ac:dyDescent="0.3">
      <c r="A1357" s="4">
        <v>1869</v>
      </c>
      <c r="B1357" s="3" t="s">
        <v>2395</v>
      </c>
      <c r="C1357" s="4" t="s">
        <v>72</v>
      </c>
      <c r="D1357" s="4">
        <v>0.08</v>
      </c>
      <c r="E1357" s="8">
        <v>8.09</v>
      </c>
      <c r="F1357" s="4">
        <v>7.96</v>
      </c>
      <c r="G1357" s="1" t="s">
        <v>40</v>
      </c>
      <c r="H1357" s="4" t="s">
        <v>41</v>
      </c>
      <c r="I1357" s="4" t="s">
        <v>30</v>
      </c>
      <c r="J1357" s="1" t="s">
        <v>128</v>
      </c>
      <c r="K1357" s="4" t="s">
        <v>75</v>
      </c>
      <c r="L1357" s="1" t="s">
        <v>524</v>
      </c>
      <c r="M1357" s="4">
        <v>0.49</v>
      </c>
      <c r="N1357" s="1" t="s">
        <v>34</v>
      </c>
      <c r="O1357" s="4" t="s">
        <v>61</v>
      </c>
      <c r="P1357" s="4" t="s">
        <v>642</v>
      </c>
      <c r="Q1357" s="4" t="s">
        <v>2396</v>
      </c>
      <c r="R1357" s="4">
        <v>88310</v>
      </c>
      <c r="S1357" s="2">
        <v>42127</v>
      </c>
      <c r="T1357" s="2">
        <v>42128</v>
      </c>
      <c r="U1357" s="6">
        <v>-88.82</v>
      </c>
      <c r="V1357" s="4">
        <v>10</v>
      </c>
      <c r="W1357" s="4">
        <v>80.349999999999994</v>
      </c>
      <c r="X1357" s="4">
        <v>89209</v>
      </c>
      <c r="Y1357" s="4">
        <f>DataSheet!$E1357-DataSheet!$D1357</f>
        <v>8.01</v>
      </c>
      <c r="Z1357" s="1" t="str">
        <f>_xlfn.IFS(Table_1[[#This Row],[Region]]="Central","Chris",Table_1[[#This Row],[Region]]="East","Erin",Table_1[[#This Row],[Region]]="South","Sam",Table_1[[#This Row],[Region]]="West","William")</f>
        <v>William</v>
      </c>
    </row>
    <row r="1358" spans="1:26" ht="14.4" x14ac:dyDescent="0.3">
      <c r="A1358" s="4">
        <v>335</v>
      </c>
      <c r="B1358" s="3" t="s">
        <v>2397</v>
      </c>
      <c r="C1358" s="4" t="s">
        <v>27</v>
      </c>
      <c r="D1358" s="4">
        <v>0.09</v>
      </c>
      <c r="E1358" s="8">
        <v>6.28</v>
      </c>
      <c r="F1358" s="4">
        <v>5.29</v>
      </c>
      <c r="G1358" s="1" t="s">
        <v>40</v>
      </c>
      <c r="H1358" s="4" t="s">
        <v>96</v>
      </c>
      <c r="I1358" s="4" t="s">
        <v>30</v>
      </c>
      <c r="J1358" s="1" t="s">
        <v>128</v>
      </c>
      <c r="K1358" s="4" t="s">
        <v>75</v>
      </c>
      <c r="L1358" s="1" t="s">
        <v>1577</v>
      </c>
      <c r="M1358" s="4">
        <v>0.43</v>
      </c>
      <c r="N1358" s="1" t="s">
        <v>34</v>
      </c>
      <c r="O1358" s="4" t="s">
        <v>61</v>
      </c>
      <c r="P1358" s="4" t="s">
        <v>141</v>
      </c>
      <c r="Q1358" s="4" t="s">
        <v>2398</v>
      </c>
      <c r="R1358" s="4">
        <v>97504</v>
      </c>
      <c r="S1358" s="2">
        <v>42128</v>
      </c>
      <c r="T1358" s="2">
        <v>42128</v>
      </c>
      <c r="U1358" s="6">
        <v>-5.2</v>
      </c>
      <c r="V1358" s="4">
        <v>1</v>
      </c>
      <c r="W1358" s="4">
        <v>8.5299999999999994</v>
      </c>
      <c r="X1358" s="4">
        <v>87277</v>
      </c>
      <c r="Y1358" s="4">
        <f>DataSheet!$E1358-DataSheet!$D1358</f>
        <v>6.19</v>
      </c>
      <c r="Z1358" s="1" t="str">
        <f>_xlfn.IFS(Table_1[[#This Row],[Region]]="Central","Chris",Table_1[[#This Row],[Region]]="East","Erin",Table_1[[#This Row],[Region]]="South","Sam",Table_1[[#This Row],[Region]]="West","William")</f>
        <v>William</v>
      </c>
    </row>
    <row r="1359" spans="1:26" ht="14.4" x14ac:dyDescent="0.3">
      <c r="A1359" s="4">
        <v>342</v>
      </c>
      <c r="B1359" s="3" t="s">
        <v>2399</v>
      </c>
      <c r="C1359" s="4" t="s">
        <v>27</v>
      </c>
      <c r="D1359" s="4">
        <v>0.01</v>
      </c>
      <c r="E1359" s="8">
        <v>3.26</v>
      </c>
      <c r="F1359" s="4">
        <v>1.86</v>
      </c>
      <c r="G1359" s="1" t="s">
        <v>40</v>
      </c>
      <c r="H1359" s="4" t="s">
        <v>96</v>
      </c>
      <c r="I1359" s="4" t="s">
        <v>50</v>
      </c>
      <c r="J1359" s="1" t="s">
        <v>51</v>
      </c>
      <c r="K1359" s="4" t="s">
        <v>52</v>
      </c>
      <c r="L1359" s="1" t="s">
        <v>2400</v>
      </c>
      <c r="M1359" s="4">
        <v>0.41</v>
      </c>
      <c r="N1359" s="1" t="s">
        <v>34</v>
      </c>
      <c r="O1359" s="4" t="s">
        <v>35</v>
      </c>
      <c r="P1359" s="4" t="s">
        <v>125</v>
      </c>
      <c r="Q1359" s="4" t="s">
        <v>130</v>
      </c>
      <c r="R1359" s="4">
        <v>33181</v>
      </c>
      <c r="S1359" s="2">
        <v>42128</v>
      </c>
      <c r="T1359" s="2">
        <v>42130</v>
      </c>
      <c r="U1359" s="6">
        <v>-4.6683000000000003</v>
      </c>
      <c r="V1359" s="4">
        <v>20</v>
      </c>
      <c r="W1359" s="4">
        <v>73.97</v>
      </c>
      <c r="X1359" s="4">
        <v>3332</v>
      </c>
      <c r="Y1359" s="4">
        <f>DataSheet!$E1359-DataSheet!$D1359</f>
        <v>3.25</v>
      </c>
      <c r="Z1359" s="1" t="str">
        <f>_xlfn.IFS(Table_1[[#This Row],[Region]]="Central","Chris",Table_1[[#This Row],[Region]]="East","Erin",Table_1[[#This Row],[Region]]="South","Sam",Table_1[[#This Row],[Region]]="West","William")</f>
        <v>Sam</v>
      </c>
    </row>
    <row r="1360" spans="1:26" ht="14.4" x14ac:dyDescent="0.3">
      <c r="A1360" s="4">
        <v>344</v>
      </c>
      <c r="B1360" s="3" t="s">
        <v>2401</v>
      </c>
      <c r="C1360" s="4" t="s">
        <v>27</v>
      </c>
      <c r="D1360" s="4">
        <v>0.01</v>
      </c>
      <c r="E1360" s="8">
        <v>3.26</v>
      </c>
      <c r="F1360" s="4">
        <v>1.86</v>
      </c>
      <c r="G1360" s="1" t="s">
        <v>40</v>
      </c>
      <c r="H1360" s="4" t="s">
        <v>96</v>
      </c>
      <c r="I1360" s="4" t="s">
        <v>50</v>
      </c>
      <c r="J1360" s="1" t="s">
        <v>51</v>
      </c>
      <c r="K1360" s="4" t="s">
        <v>52</v>
      </c>
      <c r="L1360" s="1" t="s">
        <v>2400</v>
      </c>
      <c r="M1360" s="4">
        <v>0.41</v>
      </c>
      <c r="N1360" s="1" t="s">
        <v>34</v>
      </c>
      <c r="O1360" s="4" t="s">
        <v>113</v>
      </c>
      <c r="P1360" s="4" t="s">
        <v>333</v>
      </c>
      <c r="Q1360" s="4" t="s">
        <v>2402</v>
      </c>
      <c r="R1360" s="4">
        <v>4101</v>
      </c>
      <c r="S1360" s="2">
        <v>42128</v>
      </c>
      <c r="T1360" s="2">
        <v>42130</v>
      </c>
      <c r="U1360" s="6">
        <v>0.70199999999999996</v>
      </c>
      <c r="V1360" s="4">
        <v>5</v>
      </c>
      <c r="W1360" s="4">
        <v>18.489999999999998</v>
      </c>
      <c r="X1360" s="4">
        <v>88152</v>
      </c>
      <c r="Y1360" s="4">
        <f>DataSheet!$E1360-DataSheet!$D1360</f>
        <v>3.25</v>
      </c>
      <c r="Z1360" s="1" t="str">
        <f>_xlfn.IFS(Table_1[[#This Row],[Region]]="Central","Chris",Table_1[[#This Row],[Region]]="East","Erin",Table_1[[#This Row],[Region]]="South","Sam",Table_1[[#This Row],[Region]]="West","William")</f>
        <v>Erin</v>
      </c>
    </row>
    <row r="1361" spans="1:26" ht="14.4" x14ac:dyDescent="0.3">
      <c r="A1361" s="4">
        <v>2289</v>
      </c>
      <c r="B1361" s="3" t="s">
        <v>2403</v>
      </c>
      <c r="C1361" s="4" t="s">
        <v>27</v>
      </c>
      <c r="D1361" s="4">
        <v>0.01</v>
      </c>
      <c r="E1361" s="8">
        <v>7.59</v>
      </c>
      <c r="F1361" s="4">
        <v>4</v>
      </c>
      <c r="G1361" s="1" t="s">
        <v>40</v>
      </c>
      <c r="H1361" s="4" t="s">
        <v>73</v>
      </c>
      <c r="I1361" s="4" t="s">
        <v>30</v>
      </c>
      <c r="J1361" s="1" t="s">
        <v>128</v>
      </c>
      <c r="K1361" s="4" t="s">
        <v>52</v>
      </c>
      <c r="L1361" s="1" t="s">
        <v>1689</v>
      </c>
      <c r="M1361" s="4">
        <v>0.42</v>
      </c>
      <c r="N1361" s="1" t="s">
        <v>34</v>
      </c>
      <c r="O1361" s="4" t="s">
        <v>54</v>
      </c>
      <c r="P1361" s="4" t="s">
        <v>86</v>
      </c>
      <c r="Q1361" s="4" t="s">
        <v>965</v>
      </c>
      <c r="R1361" s="4">
        <v>55337</v>
      </c>
      <c r="S1361" s="2">
        <v>42128</v>
      </c>
      <c r="T1361" s="2">
        <v>42128</v>
      </c>
      <c r="U1361" s="6">
        <v>2.97</v>
      </c>
      <c r="V1361" s="4">
        <v>17</v>
      </c>
      <c r="W1361" s="4">
        <v>136.25</v>
      </c>
      <c r="X1361" s="4">
        <v>88165</v>
      </c>
      <c r="Y1361" s="4">
        <f>DataSheet!$E1361-DataSheet!$D1361</f>
        <v>7.58</v>
      </c>
      <c r="Z1361" s="1" t="str">
        <f>_xlfn.IFS(Table_1[[#This Row],[Region]]="Central","Chris",Table_1[[#This Row],[Region]]="East","Erin",Table_1[[#This Row],[Region]]="South","Sam",Table_1[[#This Row],[Region]]="West","William")</f>
        <v>Chris</v>
      </c>
    </row>
    <row r="1362" spans="1:26" ht="14.4" x14ac:dyDescent="0.3">
      <c r="A1362" s="4">
        <v>2650</v>
      </c>
      <c r="B1362" s="3" t="s">
        <v>2404</v>
      </c>
      <c r="C1362" s="4" t="s">
        <v>27</v>
      </c>
      <c r="D1362" s="4">
        <v>0.05</v>
      </c>
      <c r="E1362" s="8">
        <v>35.99</v>
      </c>
      <c r="F1362" s="4">
        <v>5.99</v>
      </c>
      <c r="G1362" s="1" t="s">
        <v>40</v>
      </c>
      <c r="H1362" s="4" t="s">
        <v>96</v>
      </c>
      <c r="I1362" s="4" t="s">
        <v>42</v>
      </c>
      <c r="J1362" s="1" t="s">
        <v>137</v>
      </c>
      <c r="K1362" s="4" t="s">
        <v>52</v>
      </c>
      <c r="L1362" s="1" t="s">
        <v>1374</v>
      </c>
      <c r="M1362" s="4">
        <v>0.38</v>
      </c>
      <c r="N1362" s="1" t="s">
        <v>34</v>
      </c>
      <c r="O1362" s="4" t="s">
        <v>113</v>
      </c>
      <c r="P1362" s="4" t="s">
        <v>322</v>
      </c>
      <c r="Q1362" s="4" t="s">
        <v>2405</v>
      </c>
      <c r="R1362" s="4">
        <v>15234</v>
      </c>
      <c r="S1362" s="2">
        <v>42128</v>
      </c>
      <c r="T1362" s="2">
        <v>42129</v>
      </c>
      <c r="U1362" s="6">
        <v>524.31719999999996</v>
      </c>
      <c r="V1362" s="4">
        <v>26</v>
      </c>
      <c r="W1362" s="4">
        <v>759.88</v>
      </c>
      <c r="X1362" s="4">
        <v>88815</v>
      </c>
      <c r="Y1362" s="4">
        <f>DataSheet!$E1362-DataSheet!$D1362</f>
        <v>35.940000000000005</v>
      </c>
      <c r="Z1362" s="1" t="str">
        <f>_xlfn.IFS(Table_1[[#This Row],[Region]]="Central","Chris",Table_1[[#This Row],[Region]]="East","Erin",Table_1[[#This Row],[Region]]="South","Sam",Table_1[[#This Row],[Region]]="West","William")</f>
        <v>Erin</v>
      </c>
    </row>
    <row r="1363" spans="1:26" ht="14.4" x14ac:dyDescent="0.3">
      <c r="A1363" s="4">
        <v>2689</v>
      </c>
      <c r="B1363" s="3" t="s">
        <v>2406</v>
      </c>
      <c r="C1363" s="4" t="s">
        <v>27</v>
      </c>
      <c r="D1363" s="4">
        <v>0.09</v>
      </c>
      <c r="E1363" s="8">
        <v>3.75</v>
      </c>
      <c r="F1363" s="4">
        <v>0.5</v>
      </c>
      <c r="G1363" s="1" t="s">
        <v>40</v>
      </c>
      <c r="H1363" s="4" t="s">
        <v>73</v>
      </c>
      <c r="I1363" s="4" t="s">
        <v>50</v>
      </c>
      <c r="J1363" s="1" t="s">
        <v>154</v>
      </c>
      <c r="K1363" s="4" t="s">
        <v>75</v>
      </c>
      <c r="L1363" s="1" t="s">
        <v>2407</v>
      </c>
      <c r="M1363" s="4">
        <v>0.37</v>
      </c>
      <c r="N1363" s="1" t="s">
        <v>34</v>
      </c>
      <c r="O1363" s="4" t="s">
        <v>113</v>
      </c>
      <c r="P1363" s="4" t="s">
        <v>399</v>
      </c>
      <c r="Q1363" s="4" t="s">
        <v>2408</v>
      </c>
      <c r="R1363" s="4">
        <v>7011</v>
      </c>
      <c r="S1363" s="2">
        <v>42128</v>
      </c>
      <c r="T1363" s="2">
        <v>42130</v>
      </c>
      <c r="U1363" s="6">
        <v>51.218699999999998</v>
      </c>
      <c r="V1363" s="4">
        <v>21</v>
      </c>
      <c r="W1363" s="4">
        <v>74.23</v>
      </c>
      <c r="X1363" s="4">
        <v>90624</v>
      </c>
      <c r="Y1363" s="4">
        <f>DataSheet!$E1363-DataSheet!$D1363</f>
        <v>3.66</v>
      </c>
      <c r="Z1363" s="1" t="str">
        <f>_xlfn.IFS(Table_1[[#This Row],[Region]]="Central","Chris",Table_1[[#This Row],[Region]]="East","Erin",Table_1[[#This Row],[Region]]="South","Sam",Table_1[[#This Row],[Region]]="West","William")</f>
        <v>Erin</v>
      </c>
    </row>
    <row r="1364" spans="1:26" ht="14.4" x14ac:dyDescent="0.3">
      <c r="A1364" s="4">
        <v>2693</v>
      </c>
      <c r="B1364" s="3" t="s">
        <v>2409</v>
      </c>
      <c r="C1364" s="4" t="s">
        <v>27</v>
      </c>
      <c r="D1364" s="4">
        <v>0.01</v>
      </c>
      <c r="E1364" s="8">
        <v>30.98</v>
      </c>
      <c r="F1364" s="4">
        <v>9.18</v>
      </c>
      <c r="G1364" s="1" t="s">
        <v>40</v>
      </c>
      <c r="H1364" s="4" t="s">
        <v>73</v>
      </c>
      <c r="I1364" s="4" t="s">
        <v>50</v>
      </c>
      <c r="J1364" s="1" t="s">
        <v>90</v>
      </c>
      <c r="K1364" s="4" t="s">
        <v>75</v>
      </c>
      <c r="L1364" s="1" t="s">
        <v>2251</v>
      </c>
      <c r="M1364" s="4">
        <v>0.4</v>
      </c>
      <c r="N1364" s="1" t="s">
        <v>34</v>
      </c>
      <c r="O1364" s="4" t="s">
        <v>113</v>
      </c>
      <c r="P1364" s="4" t="s">
        <v>635</v>
      </c>
      <c r="Q1364" s="4" t="s">
        <v>1632</v>
      </c>
      <c r="R1364" s="4">
        <v>5201</v>
      </c>
      <c r="S1364" s="2">
        <v>42128</v>
      </c>
      <c r="T1364" s="2">
        <v>42128</v>
      </c>
      <c r="U1364" s="6">
        <v>380.46800000000002</v>
      </c>
      <c r="V1364" s="4">
        <v>20</v>
      </c>
      <c r="W1364" s="4">
        <v>627.19000000000005</v>
      </c>
      <c r="X1364" s="4">
        <v>90624</v>
      </c>
      <c r="Y1364" s="4">
        <f>DataSheet!$E1364-DataSheet!$D1364</f>
        <v>30.97</v>
      </c>
      <c r="Z1364" s="1" t="str">
        <f>_xlfn.IFS(Table_1[[#This Row],[Region]]="Central","Chris",Table_1[[#This Row],[Region]]="East","Erin",Table_1[[#This Row],[Region]]="South","Sam",Table_1[[#This Row],[Region]]="West","William")</f>
        <v>Erin</v>
      </c>
    </row>
    <row r="1365" spans="1:26" ht="14.4" x14ac:dyDescent="0.3">
      <c r="A1365" s="4">
        <v>411</v>
      </c>
      <c r="B1365" s="3" t="s">
        <v>2410</v>
      </c>
      <c r="C1365" s="4" t="s">
        <v>39</v>
      </c>
      <c r="D1365" s="4">
        <v>0.05</v>
      </c>
      <c r="E1365" s="8">
        <v>178.47</v>
      </c>
      <c r="F1365" s="4">
        <v>19.989999999999998</v>
      </c>
      <c r="G1365" s="1" t="s">
        <v>89</v>
      </c>
      <c r="H1365" s="4" t="s">
        <v>41</v>
      </c>
      <c r="I1365" s="4" t="s">
        <v>50</v>
      </c>
      <c r="J1365" s="1" t="s">
        <v>80</v>
      </c>
      <c r="K1365" s="4" t="s">
        <v>75</v>
      </c>
      <c r="L1365" s="1" t="s">
        <v>1013</v>
      </c>
      <c r="M1365" s="4">
        <v>0.55000000000000004</v>
      </c>
      <c r="N1365" s="1" t="s">
        <v>34</v>
      </c>
      <c r="O1365" s="4" t="s">
        <v>61</v>
      </c>
      <c r="P1365" s="4" t="s">
        <v>92</v>
      </c>
      <c r="Q1365" s="4" t="s">
        <v>2138</v>
      </c>
      <c r="R1365" s="4">
        <v>94601</v>
      </c>
      <c r="S1365" s="2">
        <v>42128</v>
      </c>
      <c r="T1365" s="2">
        <v>42131</v>
      </c>
      <c r="U1365" s="6">
        <v>943</v>
      </c>
      <c r="V1365" s="4">
        <v>9</v>
      </c>
      <c r="W1365" s="4">
        <v>1531.31</v>
      </c>
      <c r="X1365" s="4">
        <v>87905</v>
      </c>
      <c r="Y1365" s="4">
        <f>DataSheet!$E1365-DataSheet!$D1365</f>
        <v>178.42</v>
      </c>
      <c r="Z1365" s="1" t="str">
        <f>_xlfn.IFS(Table_1[[#This Row],[Region]]="Central","Chris",Table_1[[#This Row],[Region]]="East","Erin",Table_1[[#This Row],[Region]]="South","Sam",Table_1[[#This Row],[Region]]="West","William")</f>
        <v>William</v>
      </c>
    </row>
    <row r="1366" spans="1:26" ht="14.4" x14ac:dyDescent="0.3">
      <c r="A1366" s="4">
        <v>3176</v>
      </c>
      <c r="B1366" s="3" t="s">
        <v>2411</v>
      </c>
      <c r="C1366" s="4" t="s">
        <v>39</v>
      </c>
      <c r="D1366" s="4">
        <v>0.06</v>
      </c>
      <c r="E1366" s="8">
        <v>10.97</v>
      </c>
      <c r="F1366" s="4">
        <v>6.5</v>
      </c>
      <c r="G1366" s="1" t="s">
        <v>40</v>
      </c>
      <c r="H1366" s="4" t="s">
        <v>41</v>
      </c>
      <c r="I1366" s="4" t="s">
        <v>42</v>
      </c>
      <c r="J1366" s="1" t="s">
        <v>43</v>
      </c>
      <c r="K1366" s="4" t="s">
        <v>75</v>
      </c>
      <c r="L1366" s="1" t="s">
        <v>2412</v>
      </c>
      <c r="M1366" s="4">
        <v>0.64</v>
      </c>
      <c r="N1366" s="1" t="s">
        <v>34</v>
      </c>
      <c r="O1366" s="4" t="s">
        <v>35</v>
      </c>
      <c r="P1366" s="4" t="s">
        <v>125</v>
      </c>
      <c r="Q1366" s="4" t="s">
        <v>2413</v>
      </c>
      <c r="R1366" s="4">
        <v>32216</v>
      </c>
      <c r="S1366" s="2">
        <v>42128</v>
      </c>
      <c r="T1366" s="2">
        <v>42130</v>
      </c>
      <c r="U1366" s="6">
        <v>65.597999999999999</v>
      </c>
      <c r="V1366" s="4">
        <v>19</v>
      </c>
      <c r="W1366" s="4">
        <v>215.25</v>
      </c>
      <c r="X1366" s="4">
        <v>90820</v>
      </c>
      <c r="Y1366" s="4">
        <f>DataSheet!$E1366-DataSheet!$D1366</f>
        <v>10.91</v>
      </c>
      <c r="Z1366" s="1" t="str">
        <f>_xlfn.IFS(Table_1[[#This Row],[Region]]="Central","Chris",Table_1[[#This Row],[Region]]="East","Erin",Table_1[[#This Row],[Region]]="South","Sam",Table_1[[#This Row],[Region]]="West","William")</f>
        <v>Sam</v>
      </c>
    </row>
    <row r="1367" spans="1:26" ht="14.4" x14ac:dyDescent="0.3">
      <c r="A1367" s="4">
        <v>3356</v>
      </c>
      <c r="B1367" s="3" t="s">
        <v>2414</v>
      </c>
      <c r="C1367" s="4" t="s">
        <v>118</v>
      </c>
      <c r="D1367" s="4">
        <v>7.0000000000000007E-2</v>
      </c>
      <c r="E1367" s="8">
        <v>5.34</v>
      </c>
      <c r="F1367" s="4">
        <v>5.63</v>
      </c>
      <c r="G1367" s="1" t="s">
        <v>40</v>
      </c>
      <c r="H1367" s="4" t="s">
        <v>96</v>
      </c>
      <c r="I1367" s="4" t="s">
        <v>50</v>
      </c>
      <c r="J1367" s="1" t="s">
        <v>74</v>
      </c>
      <c r="K1367" s="4" t="s">
        <v>75</v>
      </c>
      <c r="L1367" s="1" t="s">
        <v>1725</v>
      </c>
      <c r="M1367" s="4">
        <v>0.39</v>
      </c>
      <c r="N1367" s="1" t="s">
        <v>34</v>
      </c>
      <c r="O1367" s="4" t="s">
        <v>61</v>
      </c>
      <c r="P1367" s="4" t="s">
        <v>492</v>
      </c>
      <c r="Q1367" s="4" t="s">
        <v>2415</v>
      </c>
      <c r="R1367" s="4">
        <v>83616</v>
      </c>
      <c r="S1367" s="2">
        <v>42128</v>
      </c>
      <c r="T1367" s="2">
        <v>42130</v>
      </c>
      <c r="U1367" s="6">
        <v>-116.3455</v>
      </c>
      <c r="V1367" s="4">
        <v>13</v>
      </c>
      <c r="W1367" s="4">
        <v>66.650000000000006</v>
      </c>
      <c r="X1367" s="4">
        <v>88588</v>
      </c>
      <c r="Y1367" s="4">
        <f>DataSheet!$E1367-DataSheet!$D1367</f>
        <v>5.27</v>
      </c>
      <c r="Z1367" s="1" t="str">
        <f>_xlfn.IFS(Table_1[[#This Row],[Region]]="Central","Chris",Table_1[[#This Row],[Region]]="East","Erin",Table_1[[#This Row],[Region]]="South","Sam",Table_1[[#This Row],[Region]]="West","William")</f>
        <v>William</v>
      </c>
    </row>
    <row r="1368" spans="1:26" ht="14.4" x14ac:dyDescent="0.3">
      <c r="A1368" s="4">
        <v>3356</v>
      </c>
      <c r="B1368" s="3" t="s">
        <v>2414</v>
      </c>
      <c r="C1368" s="4" t="s">
        <v>118</v>
      </c>
      <c r="D1368" s="4">
        <v>0.03</v>
      </c>
      <c r="E1368" s="8">
        <v>160.97999999999999</v>
      </c>
      <c r="F1368" s="4">
        <v>30</v>
      </c>
      <c r="G1368" s="1" t="s">
        <v>28</v>
      </c>
      <c r="H1368" s="4" t="s">
        <v>96</v>
      </c>
      <c r="I1368" s="4" t="s">
        <v>30</v>
      </c>
      <c r="J1368" s="1" t="s">
        <v>111</v>
      </c>
      <c r="K1368" s="4" t="s">
        <v>59</v>
      </c>
      <c r="L1368" s="1" t="s">
        <v>894</v>
      </c>
      <c r="M1368" s="4">
        <v>0.62</v>
      </c>
      <c r="N1368" s="1" t="s">
        <v>34</v>
      </c>
      <c r="O1368" s="4" t="s">
        <v>61</v>
      </c>
      <c r="P1368" s="4" t="s">
        <v>492</v>
      </c>
      <c r="Q1368" s="4" t="s">
        <v>2415</v>
      </c>
      <c r="R1368" s="4">
        <v>83616</v>
      </c>
      <c r="S1368" s="2">
        <v>42128</v>
      </c>
      <c r="T1368" s="2">
        <v>42129</v>
      </c>
      <c r="U1368" s="6">
        <v>1304.9000000000001</v>
      </c>
      <c r="V1368" s="4">
        <v>18</v>
      </c>
      <c r="W1368" s="4">
        <v>2934.16</v>
      </c>
      <c r="X1368" s="4">
        <v>88588</v>
      </c>
      <c r="Y1368" s="4">
        <f>DataSheet!$E1368-DataSheet!$D1368</f>
        <v>160.94999999999999</v>
      </c>
      <c r="Z1368" s="1" t="str">
        <f>_xlfn.IFS(Table_1[[#This Row],[Region]]="Central","Chris",Table_1[[#This Row],[Region]]="East","Erin",Table_1[[#This Row],[Region]]="South","Sam",Table_1[[#This Row],[Region]]="West","William")</f>
        <v>William</v>
      </c>
    </row>
    <row r="1369" spans="1:26" ht="14.4" x14ac:dyDescent="0.3">
      <c r="A1369" s="4">
        <v>3356</v>
      </c>
      <c r="B1369" s="3" t="s">
        <v>2414</v>
      </c>
      <c r="C1369" s="4" t="s">
        <v>118</v>
      </c>
      <c r="D1369" s="4">
        <v>0.04</v>
      </c>
      <c r="E1369" s="8">
        <v>65.989999999999995</v>
      </c>
      <c r="F1369" s="4">
        <v>5.63</v>
      </c>
      <c r="G1369" s="1" t="s">
        <v>89</v>
      </c>
      <c r="H1369" s="4" t="s">
        <v>96</v>
      </c>
      <c r="I1369" s="4" t="s">
        <v>42</v>
      </c>
      <c r="J1369" s="1" t="s">
        <v>137</v>
      </c>
      <c r="K1369" s="4" t="s">
        <v>75</v>
      </c>
      <c r="L1369" s="1" t="s">
        <v>2416</v>
      </c>
      <c r="M1369" s="4">
        <v>0.56000000000000005</v>
      </c>
      <c r="N1369" s="1" t="s">
        <v>34</v>
      </c>
      <c r="O1369" s="4" t="s">
        <v>61</v>
      </c>
      <c r="P1369" s="4" t="s">
        <v>492</v>
      </c>
      <c r="Q1369" s="4" t="s">
        <v>2415</v>
      </c>
      <c r="R1369" s="4">
        <v>83616</v>
      </c>
      <c r="S1369" s="2">
        <v>42128</v>
      </c>
      <c r="T1369" s="2">
        <v>42128</v>
      </c>
      <c r="U1369" s="6">
        <v>605.04719999999998</v>
      </c>
      <c r="V1369" s="4">
        <v>15</v>
      </c>
      <c r="W1369" s="4">
        <v>876.88</v>
      </c>
      <c r="X1369" s="4">
        <v>88588</v>
      </c>
      <c r="Y1369" s="4">
        <f>DataSheet!$E1369-DataSheet!$D1369</f>
        <v>65.949999999999989</v>
      </c>
      <c r="Z1369" s="1" t="str">
        <f>_xlfn.IFS(Table_1[[#This Row],[Region]]="Central","Chris",Table_1[[#This Row],[Region]]="East","Erin",Table_1[[#This Row],[Region]]="South","Sam",Table_1[[#This Row],[Region]]="West","William")</f>
        <v>William</v>
      </c>
    </row>
    <row r="1370" spans="1:26" ht="14.4" x14ac:dyDescent="0.3">
      <c r="A1370" s="4">
        <v>1765</v>
      </c>
      <c r="B1370" s="3" t="s">
        <v>2417</v>
      </c>
      <c r="C1370" s="4" t="s">
        <v>72</v>
      </c>
      <c r="D1370" s="4">
        <v>0</v>
      </c>
      <c r="E1370" s="8">
        <v>5.77</v>
      </c>
      <c r="F1370" s="4">
        <v>4.97</v>
      </c>
      <c r="G1370" s="1" t="s">
        <v>40</v>
      </c>
      <c r="H1370" s="4" t="s">
        <v>41</v>
      </c>
      <c r="I1370" s="4" t="s">
        <v>50</v>
      </c>
      <c r="J1370" s="1" t="s">
        <v>74</v>
      </c>
      <c r="K1370" s="4" t="s">
        <v>75</v>
      </c>
      <c r="L1370" s="1" t="s">
        <v>2418</v>
      </c>
      <c r="M1370" s="4">
        <v>0.35</v>
      </c>
      <c r="N1370" s="1" t="s">
        <v>34</v>
      </c>
      <c r="O1370" s="4" t="s">
        <v>54</v>
      </c>
      <c r="P1370" s="4" t="s">
        <v>82</v>
      </c>
      <c r="Q1370" s="4" t="s">
        <v>2419</v>
      </c>
      <c r="R1370" s="4">
        <v>63141</v>
      </c>
      <c r="S1370" s="2">
        <v>42128</v>
      </c>
      <c r="T1370" s="2">
        <v>42129</v>
      </c>
      <c r="U1370" s="6">
        <v>3.5581</v>
      </c>
      <c r="V1370" s="4">
        <v>8</v>
      </c>
      <c r="W1370" s="4">
        <v>52.43</v>
      </c>
      <c r="X1370" s="4">
        <v>89777</v>
      </c>
      <c r="Y1370" s="4">
        <f>DataSheet!$E1370-DataSheet!$D1370</f>
        <v>5.77</v>
      </c>
      <c r="Z1370" s="1" t="str">
        <f>_xlfn.IFS(Table_1[[#This Row],[Region]]="Central","Chris",Table_1[[#This Row],[Region]]="East","Erin",Table_1[[#This Row],[Region]]="South","Sam",Table_1[[#This Row],[Region]]="West","William")</f>
        <v>Chris</v>
      </c>
    </row>
    <row r="1371" spans="1:26" ht="14.4" x14ac:dyDescent="0.3">
      <c r="A1371" s="4">
        <v>693</v>
      </c>
      <c r="B1371" s="3" t="s">
        <v>1551</v>
      </c>
      <c r="C1371" s="4" t="s">
        <v>39</v>
      </c>
      <c r="D1371" s="4">
        <v>0</v>
      </c>
      <c r="E1371" s="8">
        <v>230.98</v>
      </c>
      <c r="F1371" s="4">
        <v>23.78</v>
      </c>
      <c r="G1371" s="1" t="s">
        <v>28</v>
      </c>
      <c r="H1371" s="4" t="s">
        <v>29</v>
      </c>
      <c r="I1371" s="4" t="s">
        <v>30</v>
      </c>
      <c r="J1371" s="1" t="s">
        <v>31</v>
      </c>
      <c r="K1371" s="4" t="s">
        <v>32</v>
      </c>
      <c r="L1371" s="1" t="s">
        <v>1530</v>
      </c>
      <c r="M1371" s="4">
        <v>0.6</v>
      </c>
      <c r="N1371" s="1" t="s">
        <v>34</v>
      </c>
      <c r="O1371" s="4" t="s">
        <v>61</v>
      </c>
      <c r="P1371" s="4" t="s">
        <v>62</v>
      </c>
      <c r="Q1371" s="4" t="s">
        <v>1552</v>
      </c>
      <c r="R1371" s="4">
        <v>80229</v>
      </c>
      <c r="S1371" s="2">
        <v>42129</v>
      </c>
      <c r="T1371" s="2">
        <v>42131</v>
      </c>
      <c r="U1371" s="6">
        <v>6095.8602000000001</v>
      </c>
      <c r="V1371" s="4">
        <v>36</v>
      </c>
      <c r="W1371" s="4">
        <v>8834.58</v>
      </c>
      <c r="X1371" s="4">
        <v>87813</v>
      </c>
      <c r="Y1371" s="4">
        <f>DataSheet!$E1371-DataSheet!$D1371</f>
        <v>230.98</v>
      </c>
      <c r="Z1371" s="1" t="str">
        <f>_xlfn.IFS(Table_1[[#This Row],[Region]]="Central","Chris",Table_1[[#This Row],[Region]]="East","Erin",Table_1[[#This Row],[Region]]="South","Sam",Table_1[[#This Row],[Region]]="West","William")</f>
        <v>William</v>
      </c>
    </row>
    <row r="1372" spans="1:26" ht="14.4" x14ac:dyDescent="0.3">
      <c r="A1372" s="4">
        <v>2273</v>
      </c>
      <c r="B1372" s="3" t="s">
        <v>2420</v>
      </c>
      <c r="C1372" s="4" t="s">
        <v>49</v>
      </c>
      <c r="D1372" s="4">
        <v>0.04</v>
      </c>
      <c r="E1372" s="8">
        <v>120.98</v>
      </c>
      <c r="F1372" s="4">
        <v>3.99</v>
      </c>
      <c r="G1372" s="1" t="s">
        <v>40</v>
      </c>
      <c r="H1372" s="4" t="s">
        <v>96</v>
      </c>
      <c r="I1372" s="4" t="s">
        <v>50</v>
      </c>
      <c r="J1372" s="1" t="s">
        <v>97</v>
      </c>
      <c r="K1372" s="4" t="s">
        <v>75</v>
      </c>
      <c r="L1372" s="1" t="s">
        <v>2421</v>
      </c>
      <c r="M1372" s="4">
        <v>0.6</v>
      </c>
      <c r="N1372" s="1" t="s">
        <v>34</v>
      </c>
      <c r="O1372" s="4" t="s">
        <v>54</v>
      </c>
      <c r="P1372" s="4" t="s">
        <v>189</v>
      </c>
      <c r="Q1372" s="4" t="s">
        <v>2422</v>
      </c>
      <c r="R1372" s="4">
        <v>78550</v>
      </c>
      <c r="S1372" s="2">
        <v>42129</v>
      </c>
      <c r="T1372" s="2">
        <v>42129</v>
      </c>
      <c r="U1372" s="6">
        <v>1389.5771999999999</v>
      </c>
      <c r="V1372" s="4">
        <v>17</v>
      </c>
      <c r="W1372" s="4">
        <v>2013.88</v>
      </c>
      <c r="X1372" s="4">
        <v>90109</v>
      </c>
      <c r="Y1372" s="4">
        <f>DataSheet!$E1372-DataSheet!$D1372</f>
        <v>120.94</v>
      </c>
      <c r="Z1372" s="1" t="str">
        <f>_xlfn.IFS(Table_1[[#This Row],[Region]]="Central","Chris",Table_1[[#This Row],[Region]]="East","Erin",Table_1[[#This Row],[Region]]="South","Sam",Table_1[[#This Row],[Region]]="West","William")</f>
        <v>Chris</v>
      </c>
    </row>
    <row r="1373" spans="1:26" ht="14.4" x14ac:dyDescent="0.3">
      <c r="A1373" s="4">
        <v>2273</v>
      </c>
      <c r="B1373" s="3" t="s">
        <v>2420</v>
      </c>
      <c r="C1373" s="4" t="s">
        <v>49</v>
      </c>
      <c r="D1373" s="4">
        <v>0.02</v>
      </c>
      <c r="E1373" s="8">
        <v>55.99</v>
      </c>
      <c r="F1373" s="4">
        <v>5</v>
      </c>
      <c r="G1373" s="1" t="s">
        <v>40</v>
      </c>
      <c r="H1373" s="4" t="s">
        <v>96</v>
      </c>
      <c r="I1373" s="4" t="s">
        <v>42</v>
      </c>
      <c r="J1373" s="1" t="s">
        <v>137</v>
      </c>
      <c r="K1373" s="4" t="s">
        <v>44</v>
      </c>
      <c r="L1373" s="1" t="s">
        <v>1940</v>
      </c>
      <c r="M1373" s="4">
        <v>0.83</v>
      </c>
      <c r="N1373" s="1" t="s">
        <v>34</v>
      </c>
      <c r="O1373" s="4" t="s">
        <v>54</v>
      </c>
      <c r="P1373" s="4" t="s">
        <v>189</v>
      </c>
      <c r="Q1373" s="4" t="s">
        <v>2422</v>
      </c>
      <c r="R1373" s="4">
        <v>78550</v>
      </c>
      <c r="S1373" s="2">
        <v>42129</v>
      </c>
      <c r="T1373" s="2">
        <v>42129</v>
      </c>
      <c r="U1373" s="6">
        <v>-222.816</v>
      </c>
      <c r="V1373" s="4">
        <v>4</v>
      </c>
      <c r="W1373" s="4">
        <v>201.32</v>
      </c>
      <c r="X1373" s="4">
        <v>90109</v>
      </c>
      <c r="Y1373" s="4">
        <f>DataSheet!$E1373-DataSheet!$D1373</f>
        <v>55.97</v>
      </c>
      <c r="Z1373" s="1" t="str">
        <f>_xlfn.IFS(Table_1[[#This Row],[Region]]="Central","Chris",Table_1[[#This Row],[Region]]="East","Erin",Table_1[[#This Row],[Region]]="South","Sam",Table_1[[#This Row],[Region]]="West","William")</f>
        <v>Chris</v>
      </c>
    </row>
    <row r="1374" spans="1:26" ht="14.4" x14ac:dyDescent="0.3">
      <c r="A1374" s="4">
        <v>2274</v>
      </c>
      <c r="B1374" s="3" t="s">
        <v>2423</v>
      </c>
      <c r="C1374" s="4" t="s">
        <v>49</v>
      </c>
      <c r="D1374" s="4">
        <v>0.05</v>
      </c>
      <c r="E1374" s="8">
        <v>23.99</v>
      </c>
      <c r="F1374" s="4">
        <v>15.68</v>
      </c>
      <c r="G1374" s="1" t="s">
        <v>28</v>
      </c>
      <c r="H1374" s="4" t="s">
        <v>96</v>
      </c>
      <c r="I1374" s="4" t="s">
        <v>30</v>
      </c>
      <c r="J1374" s="1" t="s">
        <v>128</v>
      </c>
      <c r="K1374" s="4" t="s">
        <v>59</v>
      </c>
      <c r="L1374" s="1" t="s">
        <v>2424</v>
      </c>
      <c r="M1374" s="4">
        <v>0.62</v>
      </c>
      <c r="N1374" s="1" t="s">
        <v>34</v>
      </c>
      <c r="O1374" s="4" t="s">
        <v>54</v>
      </c>
      <c r="P1374" s="4" t="s">
        <v>189</v>
      </c>
      <c r="Q1374" s="4" t="s">
        <v>1755</v>
      </c>
      <c r="R1374" s="4">
        <v>77036</v>
      </c>
      <c r="S1374" s="2">
        <v>42129</v>
      </c>
      <c r="T1374" s="2">
        <v>42133</v>
      </c>
      <c r="U1374" s="6">
        <v>-133.71</v>
      </c>
      <c r="V1374" s="4">
        <v>12</v>
      </c>
      <c r="W1374" s="4">
        <v>298.51</v>
      </c>
      <c r="X1374" s="4">
        <v>90109</v>
      </c>
      <c r="Y1374" s="4">
        <f>DataSheet!$E1374-DataSheet!$D1374</f>
        <v>23.939999999999998</v>
      </c>
      <c r="Z1374" s="1" t="str">
        <f>_xlfn.IFS(Table_1[[#This Row],[Region]]="Central","Chris",Table_1[[#This Row],[Region]]="East","Erin",Table_1[[#This Row],[Region]]="South","Sam",Table_1[[#This Row],[Region]]="West","William")</f>
        <v>Chris</v>
      </c>
    </row>
    <row r="1375" spans="1:26" ht="14.4" x14ac:dyDescent="0.3">
      <c r="A1375" s="4">
        <v>2379</v>
      </c>
      <c r="B1375" s="3" t="s">
        <v>2425</v>
      </c>
      <c r="C1375" s="4" t="s">
        <v>49</v>
      </c>
      <c r="D1375" s="4">
        <v>0.06</v>
      </c>
      <c r="E1375" s="8">
        <v>122.99</v>
      </c>
      <c r="F1375" s="4">
        <v>19.989999999999998</v>
      </c>
      <c r="G1375" s="1" t="s">
        <v>40</v>
      </c>
      <c r="H1375" s="4" t="s">
        <v>29</v>
      </c>
      <c r="I1375" s="4" t="s">
        <v>50</v>
      </c>
      <c r="J1375" s="1" t="s">
        <v>74</v>
      </c>
      <c r="K1375" s="4" t="s">
        <v>75</v>
      </c>
      <c r="L1375" s="1" t="s">
        <v>2426</v>
      </c>
      <c r="M1375" s="4">
        <v>0.37</v>
      </c>
      <c r="N1375" s="1" t="s">
        <v>34</v>
      </c>
      <c r="O1375" s="4" t="s">
        <v>54</v>
      </c>
      <c r="P1375" s="4" t="s">
        <v>291</v>
      </c>
      <c r="Q1375" s="4" t="s">
        <v>2067</v>
      </c>
      <c r="R1375" s="4">
        <v>48135</v>
      </c>
      <c r="S1375" s="2">
        <v>42129</v>
      </c>
      <c r="T1375" s="2">
        <v>42131</v>
      </c>
      <c r="U1375" s="6">
        <v>1019.7096</v>
      </c>
      <c r="V1375" s="4">
        <v>12</v>
      </c>
      <c r="W1375" s="4">
        <v>1477.84</v>
      </c>
      <c r="X1375" s="4">
        <v>86655</v>
      </c>
      <c r="Y1375" s="4">
        <f>DataSheet!$E1375-DataSheet!$D1375</f>
        <v>122.92999999999999</v>
      </c>
      <c r="Z1375" s="1" t="str">
        <f>_xlfn.IFS(Table_1[[#This Row],[Region]]="Central","Chris",Table_1[[#This Row],[Region]]="East","Erin",Table_1[[#This Row],[Region]]="South","Sam",Table_1[[#This Row],[Region]]="West","William")</f>
        <v>Chris</v>
      </c>
    </row>
    <row r="1376" spans="1:26" ht="14.4" x14ac:dyDescent="0.3">
      <c r="A1376" s="4">
        <v>2380</v>
      </c>
      <c r="B1376" s="3" t="s">
        <v>2306</v>
      </c>
      <c r="C1376" s="4" t="s">
        <v>49</v>
      </c>
      <c r="D1376" s="4">
        <v>0.08</v>
      </c>
      <c r="E1376" s="8">
        <v>68.81</v>
      </c>
      <c r="F1376" s="4">
        <v>60</v>
      </c>
      <c r="G1376" s="1" t="s">
        <v>28</v>
      </c>
      <c r="H1376" s="4" t="s">
        <v>29</v>
      </c>
      <c r="I1376" s="4" t="s">
        <v>50</v>
      </c>
      <c r="J1376" s="1" t="s">
        <v>97</v>
      </c>
      <c r="K1376" s="4" t="s">
        <v>59</v>
      </c>
      <c r="L1376" s="1" t="s">
        <v>1678</v>
      </c>
      <c r="M1376" s="4">
        <v>0.41</v>
      </c>
      <c r="N1376" s="1" t="s">
        <v>34</v>
      </c>
      <c r="O1376" s="4" t="s">
        <v>54</v>
      </c>
      <c r="P1376" s="4" t="s">
        <v>291</v>
      </c>
      <c r="Q1376" s="4" t="s">
        <v>2307</v>
      </c>
      <c r="R1376" s="4">
        <v>49505</v>
      </c>
      <c r="S1376" s="2">
        <v>42129</v>
      </c>
      <c r="T1376" s="2">
        <v>42131</v>
      </c>
      <c r="U1376" s="6">
        <v>-1069.72</v>
      </c>
      <c r="V1376" s="4">
        <v>17</v>
      </c>
      <c r="W1376" s="4">
        <v>1162.46</v>
      </c>
      <c r="X1376" s="4">
        <v>86655</v>
      </c>
      <c r="Y1376" s="4">
        <f>DataSheet!$E1376-DataSheet!$D1376</f>
        <v>68.73</v>
      </c>
      <c r="Z1376" s="1" t="str">
        <f>_xlfn.IFS(Table_1[[#This Row],[Region]]="Central","Chris",Table_1[[#This Row],[Region]]="East","Erin",Table_1[[#This Row],[Region]]="South","Sam",Table_1[[#This Row],[Region]]="West","William")</f>
        <v>Chris</v>
      </c>
    </row>
    <row r="1377" spans="1:26" ht="14.4" x14ac:dyDescent="0.3">
      <c r="A1377" s="4">
        <v>2382</v>
      </c>
      <c r="B1377" s="3" t="s">
        <v>2308</v>
      </c>
      <c r="C1377" s="4" t="s">
        <v>49</v>
      </c>
      <c r="D1377" s="4">
        <v>0.06</v>
      </c>
      <c r="E1377" s="8">
        <v>122.99</v>
      </c>
      <c r="F1377" s="4">
        <v>19.989999999999998</v>
      </c>
      <c r="G1377" s="1" t="s">
        <v>40</v>
      </c>
      <c r="H1377" s="4" t="s">
        <v>29</v>
      </c>
      <c r="I1377" s="4" t="s">
        <v>50</v>
      </c>
      <c r="J1377" s="1" t="s">
        <v>74</v>
      </c>
      <c r="K1377" s="4" t="s">
        <v>75</v>
      </c>
      <c r="L1377" s="1" t="s">
        <v>2426</v>
      </c>
      <c r="M1377" s="4">
        <v>0.37</v>
      </c>
      <c r="N1377" s="1" t="s">
        <v>34</v>
      </c>
      <c r="O1377" s="4" t="s">
        <v>113</v>
      </c>
      <c r="P1377" s="4" t="s">
        <v>114</v>
      </c>
      <c r="Q1377" s="4" t="s">
        <v>115</v>
      </c>
      <c r="R1377" s="4">
        <v>10024</v>
      </c>
      <c r="S1377" s="2">
        <v>42129</v>
      </c>
      <c r="T1377" s="2">
        <v>42131</v>
      </c>
      <c r="U1377" s="6">
        <v>1408.1865</v>
      </c>
      <c r="V1377" s="4">
        <v>48</v>
      </c>
      <c r="W1377" s="4">
        <v>5911.35</v>
      </c>
      <c r="X1377" s="4">
        <v>962</v>
      </c>
      <c r="Y1377" s="4">
        <f>DataSheet!$E1377-DataSheet!$D1377</f>
        <v>122.92999999999999</v>
      </c>
      <c r="Z1377" s="1" t="str">
        <f>_xlfn.IFS(Table_1[[#This Row],[Region]]="Central","Chris",Table_1[[#This Row],[Region]]="East","Erin",Table_1[[#This Row],[Region]]="South","Sam",Table_1[[#This Row],[Region]]="West","William")</f>
        <v>Erin</v>
      </c>
    </row>
    <row r="1378" spans="1:26" ht="14.4" x14ac:dyDescent="0.3">
      <c r="A1378" s="4">
        <v>2382</v>
      </c>
      <c r="B1378" s="3" t="s">
        <v>2308</v>
      </c>
      <c r="C1378" s="4" t="s">
        <v>49</v>
      </c>
      <c r="D1378" s="4">
        <v>0.08</v>
      </c>
      <c r="E1378" s="8">
        <v>68.81</v>
      </c>
      <c r="F1378" s="4">
        <v>60</v>
      </c>
      <c r="G1378" s="1" t="s">
        <v>28</v>
      </c>
      <c r="H1378" s="4" t="s">
        <v>29</v>
      </c>
      <c r="I1378" s="4" t="s">
        <v>50</v>
      </c>
      <c r="J1378" s="1" t="s">
        <v>97</v>
      </c>
      <c r="K1378" s="4" t="s">
        <v>59</v>
      </c>
      <c r="L1378" s="1" t="s">
        <v>1678</v>
      </c>
      <c r="M1378" s="4">
        <v>0.41</v>
      </c>
      <c r="N1378" s="1" t="s">
        <v>34</v>
      </c>
      <c r="O1378" s="4" t="s">
        <v>113</v>
      </c>
      <c r="P1378" s="4" t="s">
        <v>114</v>
      </c>
      <c r="Q1378" s="4" t="s">
        <v>115</v>
      </c>
      <c r="R1378" s="4">
        <v>10024</v>
      </c>
      <c r="S1378" s="2">
        <v>42129</v>
      </c>
      <c r="T1378" s="2">
        <v>42131</v>
      </c>
      <c r="U1378" s="6">
        <v>-1069.72</v>
      </c>
      <c r="V1378" s="4">
        <v>68</v>
      </c>
      <c r="W1378" s="4">
        <v>4649.8500000000004</v>
      </c>
      <c r="X1378" s="4">
        <v>962</v>
      </c>
      <c r="Y1378" s="4">
        <f>DataSheet!$E1378-DataSheet!$D1378</f>
        <v>68.73</v>
      </c>
      <c r="Z1378" s="1" t="str">
        <f>_xlfn.IFS(Table_1[[#This Row],[Region]]="Central","Chris",Table_1[[#This Row],[Region]]="East","Erin",Table_1[[#This Row],[Region]]="South","Sam",Table_1[[#This Row],[Region]]="West","William")</f>
        <v>Erin</v>
      </c>
    </row>
    <row r="1379" spans="1:26" ht="14.4" x14ac:dyDescent="0.3">
      <c r="A1379" s="4">
        <v>1101</v>
      </c>
      <c r="B1379" s="3" t="s">
        <v>2427</v>
      </c>
      <c r="C1379" s="4" t="s">
        <v>118</v>
      </c>
      <c r="D1379" s="4">
        <v>0.02</v>
      </c>
      <c r="E1379" s="8">
        <v>15.14</v>
      </c>
      <c r="F1379" s="4">
        <v>4.53</v>
      </c>
      <c r="G1379" s="1" t="s">
        <v>40</v>
      </c>
      <c r="H1379" s="4" t="s">
        <v>29</v>
      </c>
      <c r="I1379" s="4" t="s">
        <v>50</v>
      </c>
      <c r="J1379" s="1" t="s">
        <v>80</v>
      </c>
      <c r="K1379" s="4" t="s">
        <v>75</v>
      </c>
      <c r="L1379" s="1" t="s">
        <v>1357</v>
      </c>
      <c r="M1379" s="4">
        <v>0.81</v>
      </c>
      <c r="N1379" s="1" t="s">
        <v>34</v>
      </c>
      <c r="O1379" s="4" t="s">
        <v>61</v>
      </c>
      <c r="P1379" s="4" t="s">
        <v>92</v>
      </c>
      <c r="Q1379" s="4" t="s">
        <v>1257</v>
      </c>
      <c r="R1379" s="4">
        <v>93030</v>
      </c>
      <c r="S1379" s="2">
        <v>42129</v>
      </c>
      <c r="T1379" s="2">
        <v>42130</v>
      </c>
      <c r="U1379" s="6">
        <v>5.8840000000000003</v>
      </c>
      <c r="V1379" s="4">
        <v>3</v>
      </c>
      <c r="W1379" s="4">
        <v>51.02</v>
      </c>
      <c r="X1379" s="4">
        <v>91488</v>
      </c>
      <c r="Y1379" s="4">
        <f>DataSheet!$E1379-DataSheet!$D1379</f>
        <v>15.120000000000001</v>
      </c>
      <c r="Z1379" s="1" t="str">
        <f>_xlfn.IFS(Table_1[[#This Row],[Region]]="Central","Chris",Table_1[[#This Row],[Region]]="East","Erin",Table_1[[#This Row],[Region]]="South","Sam",Table_1[[#This Row],[Region]]="West","William")</f>
        <v>William</v>
      </c>
    </row>
    <row r="1380" spans="1:26" ht="14.4" x14ac:dyDescent="0.3">
      <c r="A1380" s="4">
        <v>2509</v>
      </c>
      <c r="B1380" s="3" t="s">
        <v>2428</v>
      </c>
      <c r="C1380" s="4" t="s">
        <v>118</v>
      </c>
      <c r="D1380" s="4">
        <v>0.05</v>
      </c>
      <c r="E1380" s="8">
        <v>30.98</v>
      </c>
      <c r="F1380" s="4">
        <v>9.18</v>
      </c>
      <c r="G1380" s="1" t="s">
        <v>40</v>
      </c>
      <c r="H1380" s="4" t="s">
        <v>73</v>
      </c>
      <c r="I1380" s="4" t="s">
        <v>50</v>
      </c>
      <c r="J1380" s="1" t="s">
        <v>90</v>
      </c>
      <c r="K1380" s="4" t="s">
        <v>75</v>
      </c>
      <c r="L1380" s="1" t="s">
        <v>2251</v>
      </c>
      <c r="M1380" s="4">
        <v>0.4</v>
      </c>
      <c r="N1380" s="1" t="s">
        <v>34</v>
      </c>
      <c r="O1380" s="4" t="s">
        <v>113</v>
      </c>
      <c r="P1380" s="4" t="s">
        <v>333</v>
      </c>
      <c r="Q1380" s="4" t="s">
        <v>2429</v>
      </c>
      <c r="R1380" s="4">
        <v>4106</v>
      </c>
      <c r="S1380" s="2">
        <v>42129</v>
      </c>
      <c r="T1380" s="2">
        <v>42129</v>
      </c>
      <c r="U1380" s="6">
        <v>308.67</v>
      </c>
      <c r="V1380" s="4">
        <v>15</v>
      </c>
      <c r="W1380" s="4">
        <v>462.57</v>
      </c>
      <c r="X1380" s="4">
        <v>87029</v>
      </c>
      <c r="Y1380" s="4">
        <f>DataSheet!$E1380-DataSheet!$D1380</f>
        <v>30.93</v>
      </c>
      <c r="Z1380" s="1" t="str">
        <f>_xlfn.IFS(Table_1[[#This Row],[Region]]="Central","Chris",Table_1[[#This Row],[Region]]="East","Erin",Table_1[[#This Row],[Region]]="South","Sam",Table_1[[#This Row],[Region]]="West","William")</f>
        <v>Erin</v>
      </c>
    </row>
    <row r="1381" spans="1:26" ht="14.4" x14ac:dyDescent="0.3">
      <c r="A1381" s="4">
        <v>1979</v>
      </c>
      <c r="B1381" s="3" t="s">
        <v>2430</v>
      </c>
      <c r="C1381" s="4" t="s">
        <v>72</v>
      </c>
      <c r="D1381" s="4">
        <v>0.05</v>
      </c>
      <c r="E1381" s="8">
        <v>20.99</v>
      </c>
      <c r="F1381" s="4">
        <v>3.3</v>
      </c>
      <c r="G1381" s="1" t="s">
        <v>40</v>
      </c>
      <c r="H1381" s="4" t="s">
        <v>96</v>
      </c>
      <c r="I1381" s="4" t="s">
        <v>42</v>
      </c>
      <c r="J1381" s="1" t="s">
        <v>137</v>
      </c>
      <c r="K1381" s="4" t="s">
        <v>44</v>
      </c>
      <c r="L1381" s="1" t="s">
        <v>1585</v>
      </c>
      <c r="M1381" s="4">
        <v>0.81</v>
      </c>
      <c r="N1381" s="1" t="s">
        <v>34</v>
      </c>
      <c r="O1381" s="4" t="s">
        <v>61</v>
      </c>
      <c r="P1381" s="4" t="s">
        <v>62</v>
      </c>
      <c r="Q1381" s="4" t="s">
        <v>2431</v>
      </c>
      <c r="R1381" s="4">
        <v>80122</v>
      </c>
      <c r="S1381" s="2">
        <v>42129</v>
      </c>
      <c r="T1381" s="2">
        <v>42130</v>
      </c>
      <c r="U1381" s="6">
        <v>21.883400000000002</v>
      </c>
      <c r="V1381" s="4">
        <v>4</v>
      </c>
      <c r="W1381" s="4">
        <v>72.75</v>
      </c>
      <c r="X1381" s="4">
        <v>87757</v>
      </c>
      <c r="Y1381" s="4">
        <f>DataSheet!$E1381-DataSheet!$D1381</f>
        <v>20.939999999999998</v>
      </c>
      <c r="Z1381" s="1" t="str">
        <f>_xlfn.IFS(Table_1[[#This Row],[Region]]="Central","Chris",Table_1[[#This Row],[Region]]="East","Erin",Table_1[[#This Row],[Region]]="South","Sam",Table_1[[#This Row],[Region]]="West","William")</f>
        <v>William</v>
      </c>
    </row>
    <row r="1382" spans="1:26" ht="14.4" x14ac:dyDescent="0.3">
      <c r="A1382" s="4">
        <v>1416</v>
      </c>
      <c r="B1382" s="3" t="s">
        <v>2432</v>
      </c>
      <c r="C1382" s="4" t="s">
        <v>27</v>
      </c>
      <c r="D1382" s="4">
        <v>0.02</v>
      </c>
      <c r="E1382" s="8">
        <v>417.4</v>
      </c>
      <c r="F1382" s="4">
        <v>75.23</v>
      </c>
      <c r="G1382" s="1" t="s">
        <v>28</v>
      </c>
      <c r="H1382" s="4" t="s">
        <v>29</v>
      </c>
      <c r="I1382" s="4" t="s">
        <v>30</v>
      </c>
      <c r="J1382" s="1" t="s">
        <v>31</v>
      </c>
      <c r="K1382" s="4" t="s">
        <v>32</v>
      </c>
      <c r="L1382" s="1" t="s">
        <v>1197</v>
      </c>
      <c r="M1382" s="4">
        <v>0.79</v>
      </c>
      <c r="N1382" s="1" t="s">
        <v>34</v>
      </c>
      <c r="O1382" s="4" t="s">
        <v>54</v>
      </c>
      <c r="P1382" s="4" t="s">
        <v>55</v>
      </c>
      <c r="Q1382" s="4" t="s">
        <v>1514</v>
      </c>
      <c r="R1382" s="4">
        <v>46203</v>
      </c>
      <c r="S1382" s="2">
        <v>42130</v>
      </c>
      <c r="T1382" s="2">
        <v>42131</v>
      </c>
      <c r="U1382" s="6">
        <v>-634.86540000000002</v>
      </c>
      <c r="V1382" s="4">
        <v>1</v>
      </c>
      <c r="W1382" s="4">
        <v>471.21</v>
      </c>
      <c r="X1382" s="4">
        <v>90538</v>
      </c>
      <c r="Y1382" s="4">
        <f>DataSheet!$E1382-DataSheet!$D1382</f>
        <v>417.38</v>
      </c>
      <c r="Z1382" s="1" t="str">
        <f>_xlfn.IFS(Table_1[[#This Row],[Region]]="Central","Chris",Table_1[[#This Row],[Region]]="East","Erin",Table_1[[#This Row],[Region]]="South","Sam",Table_1[[#This Row],[Region]]="West","William")</f>
        <v>Chris</v>
      </c>
    </row>
    <row r="1383" spans="1:26" ht="14.4" x14ac:dyDescent="0.3">
      <c r="A1383" s="4">
        <v>2420</v>
      </c>
      <c r="B1383" s="3" t="s">
        <v>2433</v>
      </c>
      <c r="C1383" s="4" t="s">
        <v>39</v>
      </c>
      <c r="D1383" s="4">
        <v>0.04</v>
      </c>
      <c r="E1383" s="8">
        <v>9.11</v>
      </c>
      <c r="F1383" s="4">
        <v>2.15</v>
      </c>
      <c r="G1383" s="1" t="s">
        <v>40</v>
      </c>
      <c r="H1383" s="4" t="s">
        <v>41</v>
      </c>
      <c r="I1383" s="4" t="s">
        <v>50</v>
      </c>
      <c r="J1383" s="1" t="s">
        <v>90</v>
      </c>
      <c r="K1383" s="4" t="s">
        <v>52</v>
      </c>
      <c r="L1383" s="1" t="s">
        <v>91</v>
      </c>
      <c r="M1383" s="4">
        <v>0.4</v>
      </c>
      <c r="N1383" s="1" t="s">
        <v>34</v>
      </c>
      <c r="O1383" s="4" t="s">
        <v>35</v>
      </c>
      <c r="P1383" s="4" t="s">
        <v>244</v>
      </c>
      <c r="Q1383" s="4" t="s">
        <v>2434</v>
      </c>
      <c r="R1383" s="4">
        <v>23223</v>
      </c>
      <c r="S1383" s="2">
        <v>42130</v>
      </c>
      <c r="T1383" s="2">
        <v>42130</v>
      </c>
      <c r="U1383" s="6">
        <v>-23.071999999999999</v>
      </c>
      <c r="V1383" s="4">
        <v>11</v>
      </c>
      <c r="W1383" s="4">
        <v>100.87</v>
      </c>
      <c r="X1383" s="4">
        <v>86752</v>
      </c>
      <c r="Y1383" s="4">
        <f>DataSheet!$E1383-DataSheet!$D1383</f>
        <v>9.07</v>
      </c>
      <c r="Z1383" s="1" t="str">
        <f>_xlfn.IFS(Table_1[[#This Row],[Region]]="Central","Chris",Table_1[[#This Row],[Region]]="East","Erin",Table_1[[#This Row],[Region]]="South","Sam",Table_1[[#This Row],[Region]]="West","William")</f>
        <v>Sam</v>
      </c>
    </row>
    <row r="1384" spans="1:26" ht="14.4" x14ac:dyDescent="0.3">
      <c r="A1384" s="4">
        <v>1986</v>
      </c>
      <c r="B1384" s="3" t="s">
        <v>2435</v>
      </c>
      <c r="C1384" s="4" t="s">
        <v>72</v>
      </c>
      <c r="D1384" s="4">
        <v>0.01</v>
      </c>
      <c r="E1384" s="8">
        <v>15.31</v>
      </c>
      <c r="F1384" s="4">
        <v>8.7799999999999994</v>
      </c>
      <c r="G1384" s="1" t="s">
        <v>40</v>
      </c>
      <c r="H1384" s="4" t="s">
        <v>73</v>
      </c>
      <c r="I1384" s="4" t="s">
        <v>50</v>
      </c>
      <c r="J1384" s="1" t="s">
        <v>80</v>
      </c>
      <c r="K1384" s="4" t="s">
        <v>75</v>
      </c>
      <c r="L1384" s="1" t="s">
        <v>2436</v>
      </c>
      <c r="M1384" s="4">
        <v>0.56999999999999995</v>
      </c>
      <c r="N1384" s="1" t="s">
        <v>34</v>
      </c>
      <c r="O1384" s="4" t="s">
        <v>54</v>
      </c>
      <c r="P1384" s="4" t="s">
        <v>189</v>
      </c>
      <c r="Q1384" s="4" t="s">
        <v>1506</v>
      </c>
      <c r="R1384" s="4">
        <v>79701</v>
      </c>
      <c r="S1384" s="2">
        <v>42130</v>
      </c>
      <c r="T1384" s="2">
        <v>42131</v>
      </c>
      <c r="U1384" s="6">
        <v>12.146000000000001</v>
      </c>
      <c r="V1384" s="4">
        <v>23</v>
      </c>
      <c r="W1384" s="4">
        <v>377</v>
      </c>
      <c r="X1384" s="4">
        <v>90888</v>
      </c>
      <c r="Y1384" s="4">
        <f>DataSheet!$E1384-DataSheet!$D1384</f>
        <v>15.3</v>
      </c>
      <c r="Z1384" s="1" t="str">
        <f>_xlfn.IFS(Table_1[[#This Row],[Region]]="Central","Chris",Table_1[[#This Row],[Region]]="East","Erin",Table_1[[#This Row],[Region]]="South","Sam",Table_1[[#This Row],[Region]]="West","William")</f>
        <v>Chris</v>
      </c>
    </row>
    <row r="1385" spans="1:26" ht="14.4" x14ac:dyDescent="0.3">
      <c r="A1385" s="4">
        <v>1986</v>
      </c>
      <c r="B1385" s="3" t="s">
        <v>2435</v>
      </c>
      <c r="C1385" s="4" t="s">
        <v>72</v>
      </c>
      <c r="D1385" s="4">
        <v>0.05</v>
      </c>
      <c r="E1385" s="8">
        <v>7.99</v>
      </c>
      <c r="F1385" s="4">
        <v>5.03</v>
      </c>
      <c r="G1385" s="1" t="s">
        <v>89</v>
      </c>
      <c r="H1385" s="4" t="s">
        <v>73</v>
      </c>
      <c r="I1385" s="4" t="s">
        <v>42</v>
      </c>
      <c r="J1385" s="1" t="s">
        <v>137</v>
      </c>
      <c r="K1385" s="4" t="s">
        <v>146</v>
      </c>
      <c r="L1385" s="1" t="s">
        <v>467</v>
      </c>
      <c r="M1385" s="4">
        <v>0.6</v>
      </c>
      <c r="N1385" s="1" t="s">
        <v>34</v>
      </c>
      <c r="O1385" s="4" t="s">
        <v>54</v>
      </c>
      <c r="P1385" s="4" t="s">
        <v>189</v>
      </c>
      <c r="Q1385" s="4" t="s">
        <v>1506</v>
      </c>
      <c r="R1385" s="4">
        <v>79701</v>
      </c>
      <c r="S1385" s="2">
        <v>42130</v>
      </c>
      <c r="T1385" s="2">
        <v>42132</v>
      </c>
      <c r="U1385" s="6">
        <v>5.6870000000000003</v>
      </c>
      <c r="V1385" s="4">
        <v>4</v>
      </c>
      <c r="W1385" s="4">
        <v>42.99</v>
      </c>
      <c r="X1385" s="4">
        <v>90888</v>
      </c>
      <c r="Y1385" s="4">
        <f>DataSheet!$E1385-DataSheet!$D1385</f>
        <v>7.94</v>
      </c>
      <c r="Z1385" s="1" t="str">
        <f>_xlfn.IFS(Table_1[[#This Row],[Region]]="Central","Chris",Table_1[[#This Row],[Region]]="East","Erin",Table_1[[#This Row],[Region]]="South","Sam",Table_1[[#This Row],[Region]]="West","William")</f>
        <v>Chris</v>
      </c>
    </row>
    <row r="1386" spans="1:26" ht="14.4" x14ac:dyDescent="0.3">
      <c r="A1386" s="4">
        <v>1261</v>
      </c>
      <c r="B1386" s="3" t="s">
        <v>2437</v>
      </c>
      <c r="C1386" s="4" t="s">
        <v>27</v>
      </c>
      <c r="D1386" s="4">
        <v>0.02</v>
      </c>
      <c r="E1386" s="8">
        <v>73.98</v>
      </c>
      <c r="F1386" s="4">
        <v>14.52</v>
      </c>
      <c r="G1386" s="1" t="s">
        <v>40</v>
      </c>
      <c r="H1386" s="4" t="s">
        <v>73</v>
      </c>
      <c r="I1386" s="4" t="s">
        <v>42</v>
      </c>
      <c r="J1386" s="1" t="s">
        <v>43</v>
      </c>
      <c r="K1386" s="4" t="s">
        <v>75</v>
      </c>
      <c r="L1386" s="1" t="s">
        <v>310</v>
      </c>
      <c r="M1386" s="4">
        <v>0.65</v>
      </c>
      <c r="N1386" s="1" t="s">
        <v>34</v>
      </c>
      <c r="O1386" s="4" t="s">
        <v>61</v>
      </c>
      <c r="P1386" s="4" t="s">
        <v>62</v>
      </c>
      <c r="Q1386" s="4" t="s">
        <v>2438</v>
      </c>
      <c r="R1386" s="4">
        <v>80020</v>
      </c>
      <c r="S1386" s="2">
        <v>42131</v>
      </c>
      <c r="T1386" s="2">
        <v>42134</v>
      </c>
      <c r="U1386" s="6">
        <v>43.537999999999997</v>
      </c>
      <c r="V1386" s="4">
        <v>5</v>
      </c>
      <c r="W1386" s="4">
        <v>378.23</v>
      </c>
      <c r="X1386" s="4">
        <v>89730</v>
      </c>
      <c r="Y1386" s="4">
        <f>DataSheet!$E1386-DataSheet!$D1386</f>
        <v>73.960000000000008</v>
      </c>
      <c r="Z1386" s="1" t="str">
        <f>_xlfn.IFS(Table_1[[#This Row],[Region]]="Central","Chris",Table_1[[#This Row],[Region]]="East","Erin",Table_1[[#This Row],[Region]]="South","Sam",Table_1[[#This Row],[Region]]="West","William")</f>
        <v>William</v>
      </c>
    </row>
    <row r="1387" spans="1:26" ht="14.4" x14ac:dyDescent="0.3">
      <c r="A1387" s="4">
        <v>1502</v>
      </c>
      <c r="B1387" s="3" t="s">
        <v>2439</v>
      </c>
      <c r="C1387" s="4" t="s">
        <v>27</v>
      </c>
      <c r="D1387" s="4">
        <v>0.08</v>
      </c>
      <c r="E1387" s="8">
        <v>3.69</v>
      </c>
      <c r="F1387" s="4">
        <v>0.5</v>
      </c>
      <c r="G1387" s="1" t="s">
        <v>40</v>
      </c>
      <c r="H1387" s="4" t="s">
        <v>29</v>
      </c>
      <c r="I1387" s="4" t="s">
        <v>50</v>
      </c>
      <c r="J1387" s="1" t="s">
        <v>154</v>
      </c>
      <c r="K1387" s="4" t="s">
        <v>75</v>
      </c>
      <c r="L1387" s="1" t="s">
        <v>1896</v>
      </c>
      <c r="M1387" s="4">
        <v>0.38</v>
      </c>
      <c r="N1387" s="1" t="s">
        <v>34</v>
      </c>
      <c r="O1387" s="4" t="s">
        <v>35</v>
      </c>
      <c r="P1387" s="4" t="s">
        <v>125</v>
      </c>
      <c r="Q1387" s="4" t="s">
        <v>2440</v>
      </c>
      <c r="R1387" s="4">
        <v>33065</v>
      </c>
      <c r="S1387" s="2">
        <v>42131</v>
      </c>
      <c r="T1387" s="2">
        <v>42134</v>
      </c>
      <c r="U1387" s="6">
        <v>-3.6547000000000001</v>
      </c>
      <c r="V1387" s="4">
        <v>38</v>
      </c>
      <c r="W1387" s="4">
        <v>129.43</v>
      </c>
      <c r="X1387" s="4">
        <v>89193</v>
      </c>
      <c r="Y1387" s="4">
        <f>DataSheet!$E1387-DataSheet!$D1387</f>
        <v>3.61</v>
      </c>
      <c r="Z1387" s="1" t="str">
        <f>_xlfn.IFS(Table_1[[#This Row],[Region]]="Central","Chris",Table_1[[#This Row],[Region]]="East","Erin",Table_1[[#This Row],[Region]]="South","Sam",Table_1[[#This Row],[Region]]="West","William")</f>
        <v>Sam</v>
      </c>
    </row>
    <row r="1388" spans="1:26" ht="14.4" x14ac:dyDescent="0.3">
      <c r="A1388" s="4">
        <v>1725</v>
      </c>
      <c r="B1388" s="3" t="s">
        <v>2441</v>
      </c>
      <c r="C1388" s="4" t="s">
        <v>39</v>
      </c>
      <c r="D1388" s="4">
        <v>0.05</v>
      </c>
      <c r="E1388" s="8">
        <v>35.99</v>
      </c>
      <c r="F1388" s="4">
        <v>1.1000000000000001</v>
      </c>
      <c r="G1388" s="1" t="s">
        <v>40</v>
      </c>
      <c r="H1388" s="4" t="s">
        <v>96</v>
      </c>
      <c r="I1388" s="4" t="s">
        <v>42</v>
      </c>
      <c r="J1388" s="1" t="s">
        <v>137</v>
      </c>
      <c r="K1388" s="4" t="s">
        <v>75</v>
      </c>
      <c r="L1388" s="1" t="s">
        <v>276</v>
      </c>
      <c r="M1388" s="4">
        <v>0.55000000000000004</v>
      </c>
      <c r="N1388" s="1" t="s">
        <v>34</v>
      </c>
      <c r="O1388" s="4" t="s">
        <v>113</v>
      </c>
      <c r="P1388" s="4" t="s">
        <v>319</v>
      </c>
      <c r="Q1388" s="4" t="s">
        <v>2442</v>
      </c>
      <c r="R1388" s="4">
        <v>43026</v>
      </c>
      <c r="S1388" s="2">
        <v>42131</v>
      </c>
      <c r="T1388" s="2">
        <v>42133</v>
      </c>
      <c r="U1388" s="6">
        <v>149.166</v>
      </c>
      <c r="V1388" s="4">
        <v>9</v>
      </c>
      <c r="W1388" s="4">
        <v>261.56</v>
      </c>
      <c r="X1388" s="4">
        <v>87193</v>
      </c>
      <c r="Y1388" s="4">
        <f>DataSheet!$E1388-DataSheet!$D1388</f>
        <v>35.940000000000005</v>
      </c>
      <c r="Z1388" s="1" t="str">
        <f>_xlfn.IFS(Table_1[[#This Row],[Region]]="Central","Chris",Table_1[[#This Row],[Region]]="East","Erin",Table_1[[#This Row],[Region]]="South","Sam",Table_1[[#This Row],[Region]]="West","William")</f>
        <v>Erin</v>
      </c>
    </row>
    <row r="1389" spans="1:26" ht="14.4" x14ac:dyDescent="0.3">
      <c r="A1389" s="4">
        <v>2962</v>
      </c>
      <c r="B1389" s="3" t="s">
        <v>2443</v>
      </c>
      <c r="C1389" s="4" t="s">
        <v>39</v>
      </c>
      <c r="D1389" s="4">
        <v>7.0000000000000007E-2</v>
      </c>
      <c r="E1389" s="8">
        <v>4.76</v>
      </c>
      <c r="F1389" s="4">
        <v>0.88</v>
      </c>
      <c r="G1389" s="1" t="s">
        <v>89</v>
      </c>
      <c r="H1389" s="4" t="s">
        <v>41</v>
      </c>
      <c r="I1389" s="4" t="s">
        <v>50</v>
      </c>
      <c r="J1389" s="1" t="s">
        <v>90</v>
      </c>
      <c r="K1389" s="4" t="s">
        <v>52</v>
      </c>
      <c r="L1389" s="1" t="s">
        <v>2444</v>
      </c>
      <c r="M1389" s="4">
        <v>0.39</v>
      </c>
      <c r="N1389" s="1" t="s">
        <v>34</v>
      </c>
      <c r="O1389" s="4" t="s">
        <v>61</v>
      </c>
      <c r="P1389" s="4" t="s">
        <v>62</v>
      </c>
      <c r="Q1389" s="4" t="s">
        <v>1315</v>
      </c>
      <c r="R1389" s="4">
        <v>80027</v>
      </c>
      <c r="S1389" s="2">
        <v>42131</v>
      </c>
      <c r="T1389" s="2">
        <v>42133</v>
      </c>
      <c r="U1389" s="6">
        <v>33.347700000000003</v>
      </c>
      <c r="V1389" s="4">
        <v>10</v>
      </c>
      <c r="W1389" s="4">
        <v>48.33</v>
      </c>
      <c r="X1389" s="4">
        <v>88611</v>
      </c>
      <c r="Y1389" s="4">
        <f>DataSheet!$E1389-DataSheet!$D1389</f>
        <v>4.6899999999999995</v>
      </c>
      <c r="Z1389" s="1" t="str">
        <f>_xlfn.IFS(Table_1[[#This Row],[Region]]="Central","Chris",Table_1[[#This Row],[Region]]="East","Erin",Table_1[[#This Row],[Region]]="South","Sam",Table_1[[#This Row],[Region]]="West","William")</f>
        <v>William</v>
      </c>
    </row>
    <row r="1390" spans="1:26" ht="14.4" x14ac:dyDescent="0.3">
      <c r="A1390" s="4">
        <v>3248</v>
      </c>
      <c r="B1390" s="3" t="s">
        <v>2445</v>
      </c>
      <c r="C1390" s="4" t="s">
        <v>39</v>
      </c>
      <c r="D1390" s="4">
        <v>7.0000000000000007E-2</v>
      </c>
      <c r="E1390" s="8">
        <v>2.78</v>
      </c>
      <c r="F1390" s="4">
        <v>1.49</v>
      </c>
      <c r="G1390" s="1" t="s">
        <v>40</v>
      </c>
      <c r="H1390" s="4" t="s">
        <v>29</v>
      </c>
      <c r="I1390" s="4" t="s">
        <v>50</v>
      </c>
      <c r="J1390" s="1" t="s">
        <v>74</v>
      </c>
      <c r="K1390" s="4" t="s">
        <v>75</v>
      </c>
      <c r="L1390" s="1" t="s">
        <v>2186</v>
      </c>
      <c r="M1390" s="4">
        <v>0.36</v>
      </c>
      <c r="N1390" s="1" t="s">
        <v>34</v>
      </c>
      <c r="O1390" s="4" t="s">
        <v>35</v>
      </c>
      <c r="P1390" s="4" t="s">
        <v>170</v>
      </c>
      <c r="Q1390" s="4" t="s">
        <v>2446</v>
      </c>
      <c r="R1390" s="4">
        <v>70458</v>
      </c>
      <c r="S1390" s="2">
        <v>42131</v>
      </c>
      <c r="T1390" s="2">
        <v>42132</v>
      </c>
      <c r="U1390" s="6">
        <v>-340.53109999999998</v>
      </c>
      <c r="V1390" s="4">
        <v>17</v>
      </c>
      <c r="W1390" s="4">
        <v>47.12</v>
      </c>
      <c r="X1390" s="4">
        <v>87297</v>
      </c>
      <c r="Y1390" s="4">
        <f>DataSheet!$E1390-DataSheet!$D1390</f>
        <v>2.71</v>
      </c>
      <c r="Z1390" s="1" t="str">
        <f>_xlfn.IFS(Table_1[[#This Row],[Region]]="Central","Chris",Table_1[[#This Row],[Region]]="East","Erin",Table_1[[#This Row],[Region]]="South","Sam",Table_1[[#This Row],[Region]]="West","William")</f>
        <v>Sam</v>
      </c>
    </row>
    <row r="1391" spans="1:26" ht="14.4" x14ac:dyDescent="0.3">
      <c r="A1391" s="4">
        <v>3338</v>
      </c>
      <c r="B1391" s="3" t="s">
        <v>2447</v>
      </c>
      <c r="C1391" s="4" t="s">
        <v>39</v>
      </c>
      <c r="D1391" s="4">
        <v>0.08</v>
      </c>
      <c r="E1391" s="8">
        <v>6.48</v>
      </c>
      <c r="F1391" s="4">
        <v>8.4</v>
      </c>
      <c r="G1391" s="1" t="s">
        <v>40</v>
      </c>
      <c r="H1391" s="4" t="s">
        <v>41</v>
      </c>
      <c r="I1391" s="4" t="s">
        <v>50</v>
      </c>
      <c r="J1391" s="1" t="s">
        <v>90</v>
      </c>
      <c r="K1391" s="4" t="s">
        <v>75</v>
      </c>
      <c r="L1391" s="1" t="s">
        <v>1945</v>
      </c>
      <c r="M1391" s="4">
        <v>0.37</v>
      </c>
      <c r="N1391" s="1" t="s">
        <v>34</v>
      </c>
      <c r="O1391" s="4" t="s">
        <v>35</v>
      </c>
      <c r="P1391" s="4" t="s">
        <v>125</v>
      </c>
      <c r="Q1391" s="4" t="s">
        <v>2448</v>
      </c>
      <c r="R1391" s="4">
        <v>33614</v>
      </c>
      <c r="S1391" s="2">
        <v>42131</v>
      </c>
      <c r="T1391" s="2">
        <v>42131</v>
      </c>
      <c r="U1391" s="6">
        <v>58.811999999999998</v>
      </c>
      <c r="V1391" s="4">
        <v>7</v>
      </c>
      <c r="W1391" s="4">
        <v>45</v>
      </c>
      <c r="X1391" s="4">
        <v>85979</v>
      </c>
      <c r="Y1391" s="4">
        <f>DataSheet!$E1391-DataSheet!$D1391</f>
        <v>6.4</v>
      </c>
      <c r="Z1391" s="1" t="str">
        <f>_xlfn.IFS(Table_1[[#This Row],[Region]]="Central","Chris",Table_1[[#This Row],[Region]]="East","Erin",Table_1[[#This Row],[Region]]="South","Sam",Table_1[[#This Row],[Region]]="West","William")</f>
        <v>Sam</v>
      </c>
    </row>
    <row r="1392" spans="1:26" ht="14.4" x14ac:dyDescent="0.3">
      <c r="A1392" s="4">
        <v>1997</v>
      </c>
      <c r="B1392" s="3" t="s">
        <v>776</v>
      </c>
      <c r="C1392" s="4" t="s">
        <v>118</v>
      </c>
      <c r="D1392" s="4">
        <v>0.01</v>
      </c>
      <c r="E1392" s="8">
        <v>16.48</v>
      </c>
      <c r="F1392" s="4">
        <v>1.99</v>
      </c>
      <c r="G1392" s="1" t="s">
        <v>40</v>
      </c>
      <c r="H1392" s="4" t="s">
        <v>41</v>
      </c>
      <c r="I1392" s="4" t="s">
        <v>42</v>
      </c>
      <c r="J1392" s="1" t="s">
        <v>43</v>
      </c>
      <c r="K1392" s="4" t="s">
        <v>44</v>
      </c>
      <c r="L1392" s="1" t="s">
        <v>603</v>
      </c>
      <c r="M1392" s="4">
        <v>0.42</v>
      </c>
      <c r="N1392" s="1" t="s">
        <v>34</v>
      </c>
      <c r="O1392" s="4" t="s">
        <v>35</v>
      </c>
      <c r="P1392" s="4" t="s">
        <v>273</v>
      </c>
      <c r="Q1392" s="4" t="s">
        <v>274</v>
      </c>
      <c r="R1392" s="4">
        <v>29915</v>
      </c>
      <c r="S1392" s="2">
        <v>42131</v>
      </c>
      <c r="T1392" s="2">
        <v>42132</v>
      </c>
      <c r="U1392" s="6">
        <v>739.67399999999998</v>
      </c>
      <c r="V1392" s="4">
        <v>7</v>
      </c>
      <c r="W1392" s="4">
        <v>122.93</v>
      </c>
      <c r="X1392" s="4">
        <v>90334</v>
      </c>
      <c r="Y1392" s="4">
        <f>DataSheet!$E1392-DataSheet!$D1392</f>
        <v>16.47</v>
      </c>
      <c r="Z1392" s="1" t="str">
        <f>_xlfn.IFS(Table_1[[#This Row],[Region]]="Central","Chris",Table_1[[#This Row],[Region]]="East","Erin",Table_1[[#This Row],[Region]]="South","Sam",Table_1[[#This Row],[Region]]="West","William")</f>
        <v>Sam</v>
      </c>
    </row>
    <row r="1393" spans="1:26" ht="14.4" x14ac:dyDescent="0.3">
      <c r="A1393" s="4">
        <v>3077</v>
      </c>
      <c r="B1393" s="3" t="s">
        <v>2449</v>
      </c>
      <c r="C1393" s="4" t="s">
        <v>118</v>
      </c>
      <c r="D1393" s="4">
        <v>7.0000000000000007E-2</v>
      </c>
      <c r="E1393" s="8">
        <v>300.97000000000003</v>
      </c>
      <c r="F1393" s="4">
        <v>7.18</v>
      </c>
      <c r="G1393" s="1" t="s">
        <v>40</v>
      </c>
      <c r="H1393" s="4" t="s">
        <v>29</v>
      </c>
      <c r="I1393" s="4" t="s">
        <v>42</v>
      </c>
      <c r="J1393" s="1" t="s">
        <v>43</v>
      </c>
      <c r="K1393" s="4" t="s">
        <v>75</v>
      </c>
      <c r="L1393" s="1" t="s">
        <v>2211</v>
      </c>
      <c r="M1393" s="4">
        <v>0.48</v>
      </c>
      <c r="N1393" s="1" t="s">
        <v>34</v>
      </c>
      <c r="O1393" s="4" t="s">
        <v>113</v>
      </c>
      <c r="P1393" s="4" t="s">
        <v>319</v>
      </c>
      <c r="Q1393" s="4" t="s">
        <v>2450</v>
      </c>
      <c r="R1393" s="4">
        <v>44136</v>
      </c>
      <c r="S1393" s="2">
        <v>42131</v>
      </c>
      <c r="T1393" s="2">
        <v>42133</v>
      </c>
      <c r="U1393" s="6">
        <v>-807.59</v>
      </c>
      <c r="V1393" s="4">
        <v>2</v>
      </c>
      <c r="W1393" s="4">
        <v>582.20000000000005</v>
      </c>
      <c r="X1393" s="4">
        <v>88239</v>
      </c>
      <c r="Y1393" s="4">
        <f>DataSheet!$E1393-DataSheet!$D1393</f>
        <v>300.90000000000003</v>
      </c>
      <c r="Z1393" s="1" t="str">
        <f>_xlfn.IFS(Table_1[[#This Row],[Region]]="Central","Chris",Table_1[[#This Row],[Region]]="East","Erin",Table_1[[#This Row],[Region]]="South","Sam",Table_1[[#This Row],[Region]]="West","William")</f>
        <v>Erin</v>
      </c>
    </row>
    <row r="1394" spans="1:26" ht="14.4" x14ac:dyDescent="0.3">
      <c r="A1394" s="4">
        <v>3079</v>
      </c>
      <c r="B1394" s="3" t="s">
        <v>321</v>
      </c>
      <c r="C1394" s="4" t="s">
        <v>118</v>
      </c>
      <c r="D1394" s="4">
        <v>7.0000000000000007E-2</v>
      </c>
      <c r="E1394" s="8">
        <v>300.97000000000003</v>
      </c>
      <c r="F1394" s="4">
        <v>7.18</v>
      </c>
      <c r="G1394" s="1" t="s">
        <v>40</v>
      </c>
      <c r="H1394" s="4" t="s">
        <v>29</v>
      </c>
      <c r="I1394" s="4" t="s">
        <v>42</v>
      </c>
      <c r="J1394" s="1" t="s">
        <v>43</v>
      </c>
      <c r="K1394" s="4" t="s">
        <v>75</v>
      </c>
      <c r="L1394" s="1" t="s">
        <v>2211</v>
      </c>
      <c r="M1394" s="4">
        <v>0.48</v>
      </c>
      <c r="N1394" s="1" t="s">
        <v>34</v>
      </c>
      <c r="O1394" s="4" t="s">
        <v>113</v>
      </c>
      <c r="P1394" s="4" t="s">
        <v>322</v>
      </c>
      <c r="Q1394" s="4" t="s">
        <v>323</v>
      </c>
      <c r="R1394" s="4">
        <v>19112</v>
      </c>
      <c r="S1394" s="2">
        <v>42131</v>
      </c>
      <c r="T1394" s="2">
        <v>42133</v>
      </c>
      <c r="U1394" s="6">
        <v>-807.59</v>
      </c>
      <c r="V1394" s="4">
        <v>7</v>
      </c>
      <c r="W1394" s="4">
        <v>2037.69</v>
      </c>
      <c r="X1394" s="4">
        <v>41253</v>
      </c>
      <c r="Y1394" s="4">
        <f>DataSheet!$E1394-DataSheet!$D1394</f>
        <v>300.90000000000003</v>
      </c>
      <c r="Z1394" s="1" t="str">
        <f>_xlfn.IFS(Table_1[[#This Row],[Region]]="Central","Chris",Table_1[[#This Row],[Region]]="East","Erin",Table_1[[#This Row],[Region]]="South","Sam",Table_1[[#This Row],[Region]]="West","William")</f>
        <v>Erin</v>
      </c>
    </row>
    <row r="1395" spans="1:26" ht="14.4" x14ac:dyDescent="0.3">
      <c r="A1395" s="4">
        <v>2187</v>
      </c>
      <c r="B1395" s="3" t="s">
        <v>2451</v>
      </c>
      <c r="C1395" s="4" t="s">
        <v>39</v>
      </c>
      <c r="D1395" s="4">
        <v>0.09</v>
      </c>
      <c r="E1395" s="8">
        <v>16.98</v>
      </c>
      <c r="F1395" s="4">
        <v>12.39</v>
      </c>
      <c r="G1395" s="1" t="s">
        <v>40</v>
      </c>
      <c r="H1395" s="4" t="s">
        <v>96</v>
      </c>
      <c r="I1395" s="4" t="s">
        <v>50</v>
      </c>
      <c r="J1395" s="1" t="s">
        <v>347</v>
      </c>
      <c r="K1395" s="4" t="s">
        <v>75</v>
      </c>
      <c r="L1395" s="1" t="s">
        <v>2452</v>
      </c>
      <c r="M1395" s="4">
        <v>0.35</v>
      </c>
      <c r="N1395" s="1" t="s">
        <v>34</v>
      </c>
      <c r="O1395" s="4" t="s">
        <v>54</v>
      </c>
      <c r="P1395" s="4" t="s">
        <v>82</v>
      </c>
      <c r="Q1395" s="4" t="s">
        <v>2453</v>
      </c>
      <c r="R1395" s="4">
        <v>64055</v>
      </c>
      <c r="S1395" s="2">
        <v>42132</v>
      </c>
      <c r="T1395" s="2">
        <v>42134</v>
      </c>
      <c r="U1395" s="6">
        <v>-48.57</v>
      </c>
      <c r="V1395" s="4">
        <v>5</v>
      </c>
      <c r="W1395" s="4">
        <v>86.8</v>
      </c>
      <c r="X1395" s="4">
        <v>89440</v>
      </c>
      <c r="Y1395" s="4">
        <f>DataSheet!$E1395-DataSheet!$D1395</f>
        <v>16.89</v>
      </c>
      <c r="Z1395" s="1" t="str">
        <f>_xlfn.IFS(Table_1[[#This Row],[Region]]="Central","Chris",Table_1[[#This Row],[Region]]="East","Erin",Table_1[[#This Row],[Region]]="South","Sam",Table_1[[#This Row],[Region]]="West","William")</f>
        <v>Chris</v>
      </c>
    </row>
    <row r="1396" spans="1:26" ht="14.4" x14ac:dyDescent="0.3">
      <c r="A1396" s="4">
        <v>2189</v>
      </c>
      <c r="B1396" s="3" t="s">
        <v>2454</v>
      </c>
      <c r="C1396" s="4" t="s">
        <v>39</v>
      </c>
      <c r="D1396" s="4">
        <v>0.09</v>
      </c>
      <c r="E1396" s="8">
        <v>16.98</v>
      </c>
      <c r="F1396" s="4">
        <v>12.39</v>
      </c>
      <c r="G1396" s="1" t="s">
        <v>40</v>
      </c>
      <c r="H1396" s="4" t="s">
        <v>96</v>
      </c>
      <c r="I1396" s="4" t="s">
        <v>50</v>
      </c>
      <c r="J1396" s="1" t="s">
        <v>347</v>
      </c>
      <c r="K1396" s="4" t="s">
        <v>75</v>
      </c>
      <c r="L1396" s="1" t="s">
        <v>2452</v>
      </c>
      <c r="M1396" s="4">
        <v>0.35</v>
      </c>
      <c r="N1396" s="1" t="s">
        <v>34</v>
      </c>
      <c r="O1396" s="4" t="s">
        <v>113</v>
      </c>
      <c r="P1396" s="4" t="s">
        <v>114</v>
      </c>
      <c r="Q1396" s="4" t="s">
        <v>115</v>
      </c>
      <c r="R1396" s="4">
        <v>10177</v>
      </c>
      <c r="S1396" s="2">
        <v>42132</v>
      </c>
      <c r="T1396" s="2">
        <v>42134</v>
      </c>
      <c r="U1396" s="6">
        <v>-48.57</v>
      </c>
      <c r="V1396" s="4">
        <v>22</v>
      </c>
      <c r="W1396" s="4">
        <v>381.91</v>
      </c>
      <c r="X1396" s="4">
        <v>7364</v>
      </c>
      <c r="Y1396" s="4">
        <f>DataSheet!$E1396-DataSheet!$D1396</f>
        <v>16.89</v>
      </c>
      <c r="Z1396" s="1" t="str">
        <f>_xlfn.IFS(Table_1[[#This Row],[Region]]="Central","Chris",Table_1[[#This Row],[Region]]="East","Erin",Table_1[[#This Row],[Region]]="South","Sam",Table_1[[#This Row],[Region]]="West","William")</f>
        <v>Erin</v>
      </c>
    </row>
    <row r="1397" spans="1:26" ht="14.4" x14ac:dyDescent="0.3">
      <c r="A1397" s="4">
        <v>2063</v>
      </c>
      <c r="B1397" s="3" t="s">
        <v>2455</v>
      </c>
      <c r="C1397" s="4" t="s">
        <v>49</v>
      </c>
      <c r="D1397" s="4">
        <v>0.06</v>
      </c>
      <c r="E1397" s="8">
        <v>300.97000000000003</v>
      </c>
      <c r="F1397" s="4">
        <v>7.18</v>
      </c>
      <c r="G1397" s="1" t="s">
        <v>40</v>
      </c>
      <c r="H1397" s="4" t="s">
        <v>96</v>
      </c>
      <c r="I1397" s="4" t="s">
        <v>42</v>
      </c>
      <c r="J1397" s="1" t="s">
        <v>43</v>
      </c>
      <c r="K1397" s="4" t="s">
        <v>75</v>
      </c>
      <c r="L1397" s="1" t="s">
        <v>2211</v>
      </c>
      <c r="M1397" s="4">
        <v>0.48</v>
      </c>
      <c r="N1397" s="1" t="s">
        <v>34</v>
      </c>
      <c r="O1397" s="4" t="s">
        <v>35</v>
      </c>
      <c r="P1397" s="4" t="s">
        <v>244</v>
      </c>
      <c r="Q1397" s="4" t="s">
        <v>2456</v>
      </c>
      <c r="R1397" s="4">
        <v>23602</v>
      </c>
      <c r="S1397" s="2">
        <v>42132</v>
      </c>
      <c r="T1397" s="2">
        <v>42132</v>
      </c>
      <c r="U1397" s="6">
        <v>-729.98800000000006</v>
      </c>
      <c r="V1397" s="4">
        <v>1</v>
      </c>
      <c r="W1397" s="4">
        <v>291.39999999999998</v>
      </c>
      <c r="X1397" s="4">
        <v>87147</v>
      </c>
      <c r="Y1397" s="4">
        <f>DataSheet!$E1397-DataSheet!$D1397</f>
        <v>300.91000000000003</v>
      </c>
      <c r="Z1397" s="1" t="str">
        <f>_xlfn.IFS(Table_1[[#This Row],[Region]]="Central","Chris",Table_1[[#This Row],[Region]]="East","Erin",Table_1[[#This Row],[Region]]="South","Sam",Table_1[[#This Row],[Region]]="West","William")</f>
        <v>Sam</v>
      </c>
    </row>
    <row r="1398" spans="1:26" ht="14.4" x14ac:dyDescent="0.3">
      <c r="A1398" s="4">
        <v>2880</v>
      </c>
      <c r="B1398" s="3" t="s">
        <v>1905</v>
      </c>
      <c r="C1398" s="4" t="s">
        <v>49</v>
      </c>
      <c r="D1398" s="4">
        <v>0.09</v>
      </c>
      <c r="E1398" s="8">
        <v>243.98</v>
      </c>
      <c r="F1398" s="4">
        <v>43.32</v>
      </c>
      <c r="G1398" s="1" t="s">
        <v>28</v>
      </c>
      <c r="H1398" s="4" t="s">
        <v>29</v>
      </c>
      <c r="I1398" s="4" t="s">
        <v>30</v>
      </c>
      <c r="J1398" s="1" t="s">
        <v>111</v>
      </c>
      <c r="K1398" s="4" t="s">
        <v>59</v>
      </c>
      <c r="L1398" s="1" t="s">
        <v>237</v>
      </c>
      <c r="M1398" s="4">
        <v>0.55000000000000004</v>
      </c>
      <c r="N1398" s="1" t="s">
        <v>34</v>
      </c>
      <c r="O1398" s="4" t="s">
        <v>35</v>
      </c>
      <c r="P1398" s="4" t="s">
        <v>125</v>
      </c>
      <c r="Q1398" s="4" t="s">
        <v>1906</v>
      </c>
      <c r="R1398" s="4">
        <v>33160</v>
      </c>
      <c r="S1398" s="2">
        <v>42132</v>
      </c>
      <c r="T1398" s="2">
        <v>42137</v>
      </c>
      <c r="U1398" s="6">
        <v>1059.288</v>
      </c>
      <c r="V1398" s="4">
        <v>25</v>
      </c>
      <c r="W1398" s="4">
        <v>5587.89</v>
      </c>
      <c r="X1398" s="4">
        <v>88627</v>
      </c>
      <c r="Y1398" s="4">
        <f>DataSheet!$E1398-DataSheet!$D1398</f>
        <v>243.89</v>
      </c>
      <c r="Z1398" s="1" t="str">
        <f>_xlfn.IFS(Table_1[[#This Row],[Region]]="Central","Chris",Table_1[[#This Row],[Region]]="East","Erin",Table_1[[#This Row],[Region]]="South","Sam",Table_1[[#This Row],[Region]]="West","William")</f>
        <v>Sam</v>
      </c>
    </row>
    <row r="1399" spans="1:26" ht="14.4" x14ac:dyDescent="0.3">
      <c r="A1399" s="4">
        <v>2991</v>
      </c>
      <c r="B1399" s="3" t="s">
        <v>2457</v>
      </c>
      <c r="C1399" s="4" t="s">
        <v>49</v>
      </c>
      <c r="D1399" s="4">
        <v>0.05</v>
      </c>
      <c r="E1399" s="8">
        <v>70.97</v>
      </c>
      <c r="F1399" s="4">
        <v>3.5</v>
      </c>
      <c r="G1399" s="1" t="s">
        <v>40</v>
      </c>
      <c r="H1399" s="4" t="s">
        <v>73</v>
      </c>
      <c r="I1399" s="4" t="s">
        <v>50</v>
      </c>
      <c r="J1399" s="1" t="s">
        <v>97</v>
      </c>
      <c r="K1399" s="4" t="s">
        <v>75</v>
      </c>
      <c r="L1399" s="1" t="s">
        <v>2179</v>
      </c>
      <c r="M1399" s="4">
        <v>0.59</v>
      </c>
      <c r="N1399" s="1" t="s">
        <v>34</v>
      </c>
      <c r="O1399" s="4" t="s">
        <v>54</v>
      </c>
      <c r="P1399" s="4" t="s">
        <v>359</v>
      </c>
      <c r="Q1399" s="4" t="s">
        <v>2458</v>
      </c>
      <c r="R1399" s="4">
        <v>53402</v>
      </c>
      <c r="S1399" s="2">
        <v>42132</v>
      </c>
      <c r="T1399" s="2">
        <v>42137</v>
      </c>
      <c r="U1399" s="6">
        <v>18.218</v>
      </c>
      <c r="V1399" s="4">
        <v>2</v>
      </c>
      <c r="W1399" s="4">
        <v>141.59</v>
      </c>
      <c r="X1399" s="4">
        <v>91466</v>
      </c>
      <c r="Y1399" s="4">
        <f>DataSheet!$E1399-DataSheet!$D1399</f>
        <v>70.92</v>
      </c>
      <c r="Z1399" s="1" t="str">
        <f>_xlfn.IFS(Table_1[[#This Row],[Region]]="Central","Chris",Table_1[[#This Row],[Region]]="East","Erin",Table_1[[#This Row],[Region]]="South","Sam",Table_1[[#This Row],[Region]]="West","William")</f>
        <v>Chris</v>
      </c>
    </row>
    <row r="1400" spans="1:26" ht="14.4" x14ac:dyDescent="0.3">
      <c r="A1400" s="4">
        <v>2992</v>
      </c>
      <c r="B1400" s="3" t="s">
        <v>2459</v>
      </c>
      <c r="C1400" s="4" t="s">
        <v>49</v>
      </c>
      <c r="D1400" s="4">
        <v>0</v>
      </c>
      <c r="E1400" s="8">
        <v>5.28</v>
      </c>
      <c r="F1400" s="4">
        <v>6.26</v>
      </c>
      <c r="G1400" s="1" t="s">
        <v>40</v>
      </c>
      <c r="H1400" s="4" t="s">
        <v>73</v>
      </c>
      <c r="I1400" s="4" t="s">
        <v>50</v>
      </c>
      <c r="J1400" s="1" t="s">
        <v>90</v>
      </c>
      <c r="K1400" s="4" t="s">
        <v>75</v>
      </c>
      <c r="L1400" s="1" t="s">
        <v>2460</v>
      </c>
      <c r="M1400" s="4">
        <v>0.4</v>
      </c>
      <c r="N1400" s="1" t="s">
        <v>34</v>
      </c>
      <c r="O1400" s="4" t="s">
        <v>54</v>
      </c>
      <c r="P1400" s="4" t="s">
        <v>359</v>
      </c>
      <c r="Q1400" s="4" t="s">
        <v>2461</v>
      </c>
      <c r="R1400" s="4">
        <v>53081</v>
      </c>
      <c r="S1400" s="2">
        <v>42132</v>
      </c>
      <c r="T1400" s="2">
        <v>42139</v>
      </c>
      <c r="U1400" s="6">
        <v>25.058</v>
      </c>
      <c r="V1400" s="4">
        <v>36</v>
      </c>
      <c r="W1400" s="4">
        <v>203.05</v>
      </c>
      <c r="X1400" s="4">
        <v>91466</v>
      </c>
      <c r="Y1400" s="4">
        <f>DataSheet!$E1400-DataSheet!$D1400</f>
        <v>5.28</v>
      </c>
      <c r="Z1400" s="1" t="str">
        <f>_xlfn.IFS(Table_1[[#This Row],[Region]]="Central","Chris",Table_1[[#This Row],[Region]]="East","Erin",Table_1[[#This Row],[Region]]="South","Sam",Table_1[[#This Row],[Region]]="West","William")</f>
        <v>Chris</v>
      </c>
    </row>
    <row r="1401" spans="1:26" ht="14.4" x14ac:dyDescent="0.3">
      <c r="A1401" s="4">
        <v>453</v>
      </c>
      <c r="B1401" s="3" t="s">
        <v>2462</v>
      </c>
      <c r="C1401" s="4" t="s">
        <v>72</v>
      </c>
      <c r="D1401" s="4">
        <v>0.03</v>
      </c>
      <c r="E1401" s="8">
        <v>29.34</v>
      </c>
      <c r="F1401" s="4">
        <v>7.87</v>
      </c>
      <c r="G1401" s="1" t="s">
        <v>40</v>
      </c>
      <c r="H1401" s="4" t="s">
        <v>96</v>
      </c>
      <c r="I1401" s="4" t="s">
        <v>30</v>
      </c>
      <c r="J1401" s="1" t="s">
        <v>128</v>
      </c>
      <c r="K1401" s="4" t="s">
        <v>75</v>
      </c>
      <c r="L1401" s="1" t="s">
        <v>1662</v>
      </c>
      <c r="M1401" s="4">
        <v>0.54</v>
      </c>
      <c r="N1401" s="1" t="s">
        <v>34</v>
      </c>
      <c r="O1401" s="4" t="s">
        <v>61</v>
      </c>
      <c r="P1401" s="4" t="s">
        <v>92</v>
      </c>
      <c r="Q1401" s="4" t="s">
        <v>2463</v>
      </c>
      <c r="R1401" s="4">
        <v>95032</v>
      </c>
      <c r="S1401" s="2">
        <v>42132</v>
      </c>
      <c r="T1401" s="2">
        <v>42134</v>
      </c>
      <c r="U1401" s="6">
        <v>-41.32</v>
      </c>
      <c r="V1401" s="4">
        <v>1</v>
      </c>
      <c r="W1401" s="4">
        <v>32.4</v>
      </c>
      <c r="X1401" s="4">
        <v>86011</v>
      </c>
      <c r="Y1401" s="4">
        <f>DataSheet!$E1401-DataSheet!$D1401</f>
        <v>29.31</v>
      </c>
      <c r="Z1401" s="1" t="str">
        <f>_xlfn.IFS(Table_1[[#This Row],[Region]]="Central","Chris",Table_1[[#This Row],[Region]]="East","Erin",Table_1[[#This Row],[Region]]="South","Sam",Table_1[[#This Row],[Region]]="West","William")</f>
        <v>William</v>
      </c>
    </row>
    <row r="1402" spans="1:26" ht="14.4" x14ac:dyDescent="0.3">
      <c r="A1402" s="4">
        <v>1028</v>
      </c>
      <c r="B1402" s="3" t="s">
        <v>1914</v>
      </c>
      <c r="C1402" s="4" t="s">
        <v>72</v>
      </c>
      <c r="D1402" s="4">
        <v>0.05</v>
      </c>
      <c r="E1402" s="8">
        <v>83.1</v>
      </c>
      <c r="F1402" s="4">
        <v>6.13</v>
      </c>
      <c r="G1402" s="1" t="s">
        <v>89</v>
      </c>
      <c r="H1402" s="4" t="s">
        <v>29</v>
      </c>
      <c r="I1402" s="4" t="s">
        <v>42</v>
      </c>
      <c r="J1402" s="1" t="s">
        <v>43</v>
      </c>
      <c r="K1402" s="4" t="s">
        <v>75</v>
      </c>
      <c r="L1402" s="1" t="s">
        <v>2464</v>
      </c>
      <c r="M1402" s="4">
        <v>0.45</v>
      </c>
      <c r="N1402" s="1" t="s">
        <v>34</v>
      </c>
      <c r="O1402" s="4" t="s">
        <v>113</v>
      </c>
      <c r="P1402" s="4" t="s">
        <v>114</v>
      </c>
      <c r="Q1402" s="4" t="s">
        <v>1916</v>
      </c>
      <c r="R1402" s="4">
        <v>11725</v>
      </c>
      <c r="S1402" s="2">
        <v>42132</v>
      </c>
      <c r="T1402" s="2">
        <v>42133</v>
      </c>
      <c r="U1402" s="6">
        <v>1152.5277000000001</v>
      </c>
      <c r="V1402" s="4">
        <v>20</v>
      </c>
      <c r="W1402" s="4">
        <v>1670.33</v>
      </c>
      <c r="X1402" s="4">
        <v>89007</v>
      </c>
      <c r="Y1402" s="4">
        <f>DataSheet!$E1402-DataSheet!$D1402</f>
        <v>83.05</v>
      </c>
      <c r="Z1402" s="1" t="str">
        <f>_xlfn.IFS(Table_1[[#This Row],[Region]]="Central","Chris",Table_1[[#This Row],[Region]]="East","Erin",Table_1[[#This Row],[Region]]="South","Sam",Table_1[[#This Row],[Region]]="West","William")</f>
        <v>Erin</v>
      </c>
    </row>
    <row r="1403" spans="1:26" ht="14.4" x14ac:dyDescent="0.3">
      <c r="A1403" s="4">
        <v>1080</v>
      </c>
      <c r="B1403" s="3" t="s">
        <v>2465</v>
      </c>
      <c r="C1403" s="4" t="s">
        <v>72</v>
      </c>
      <c r="D1403" s="4">
        <v>0.08</v>
      </c>
      <c r="E1403" s="8">
        <v>13.9</v>
      </c>
      <c r="F1403" s="4">
        <v>7.59</v>
      </c>
      <c r="G1403" s="1" t="s">
        <v>40</v>
      </c>
      <c r="H1403" s="4" t="s">
        <v>96</v>
      </c>
      <c r="I1403" s="4" t="s">
        <v>50</v>
      </c>
      <c r="J1403" s="1" t="s">
        <v>570</v>
      </c>
      <c r="K1403" s="4" t="s">
        <v>44</v>
      </c>
      <c r="L1403" s="1" t="s">
        <v>2466</v>
      </c>
      <c r="M1403" s="4">
        <v>0.56000000000000005</v>
      </c>
      <c r="N1403" s="1" t="s">
        <v>34</v>
      </c>
      <c r="O1403" s="4" t="s">
        <v>54</v>
      </c>
      <c r="P1403" s="4" t="s">
        <v>105</v>
      </c>
      <c r="Q1403" s="4" t="s">
        <v>2467</v>
      </c>
      <c r="R1403" s="4">
        <v>60174</v>
      </c>
      <c r="S1403" s="2">
        <v>42132</v>
      </c>
      <c r="T1403" s="2">
        <v>42133</v>
      </c>
      <c r="U1403" s="6">
        <v>9.8620000000000001</v>
      </c>
      <c r="V1403" s="4">
        <v>14</v>
      </c>
      <c r="W1403" s="4">
        <v>196.41</v>
      </c>
      <c r="X1403" s="4">
        <v>88461</v>
      </c>
      <c r="Y1403" s="4">
        <f>DataSheet!$E1403-DataSheet!$D1403</f>
        <v>13.82</v>
      </c>
      <c r="Z1403" s="1" t="str">
        <f>_xlfn.IFS(Table_1[[#This Row],[Region]]="Central","Chris",Table_1[[#This Row],[Region]]="East","Erin",Table_1[[#This Row],[Region]]="South","Sam",Table_1[[#This Row],[Region]]="West","William")</f>
        <v>Chris</v>
      </c>
    </row>
    <row r="1404" spans="1:26" ht="14.4" x14ac:dyDescent="0.3">
      <c r="A1404" s="4">
        <v>2882</v>
      </c>
      <c r="B1404" s="3" t="s">
        <v>673</v>
      </c>
      <c r="C1404" s="4" t="s">
        <v>27</v>
      </c>
      <c r="D1404" s="4">
        <v>0.05</v>
      </c>
      <c r="E1404" s="8">
        <v>6.48</v>
      </c>
      <c r="F1404" s="4">
        <v>8.73</v>
      </c>
      <c r="G1404" s="1" t="s">
        <v>40</v>
      </c>
      <c r="H1404" s="4" t="s">
        <v>41</v>
      </c>
      <c r="I1404" s="4" t="s">
        <v>50</v>
      </c>
      <c r="J1404" s="1" t="s">
        <v>90</v>
      </c>
      <c r="K1404" s="4" t="s">
        <v>75</v>
      </c>
      <c r="L1404" s="1" t="s">
        <v>160</v>
      </c>
      <c r="M1404" s="4">
        <v>0.37</v>
      </c>
      <c r="N1404" s="1" t="s">
        <v>34</v>
      </c>
      <c r="O1404" s="4" t="s">
        <v>35</v>
      </c>
      <c r="P1404" s="4" t="s">
        <v>99</v>
      </c>
      <c r="Q1404" s="4" t="s">
        <v>675</v>
      </c>
      <c r="R1404" s="4">
        <v>28206</v>
      </c>
      <c r="S1404" s="2">
        <v>42133</v>
      </c>
      <c r="T1404" s="2">
        <v>42133</v>
      </c>
      <c r="U1404" s="6">
        <v>-160.38470000000001</v>
      </c>
      <c r="V1404" s="4">
        <v>35</v>
      </c>
      <c r="W1404" s="4">
        <v>232.5</v>
      </c>
      <c r="X1404" s="4">
        <v>4839</v>
      </c>
      <c r="Y1404" s="4">
        <f>DataSheet!$E1404-DataSheet!$D1404</f>
        <v>6.4300000000000006</v>
      </c>
      <c r="Z1404" s="1" t="str">
        <f>_xlfn.IFS(Table_1[[#This Row],[Region]]="Central","Chris",Table_1[[#This Row],[Region]]="East","Erin",Table_1[[#This Row],[Region]]="South","Sam",Table_1[[#This Row],[Region]]="West","William")</f>
        <v>Sam</v>
      </c>
    </row>
    <row r="1405" spans="1:26" ht="14.4" x14ac:dyDescent="0.3">
      <c r="A1405" s="4">
        <v>2883</v>
      </c>
      <c r="B1405" s="3" t="s">
        <v>2468</v>
      </c>
      <c r="C1405" s="4" t="s">
        <v>27</v>
      </c>
      <c r="D1405" s="4">
        <v>0.05</v>
      </c>
      <c r="E1405" s="8">
        <v>6.48</v>
      </c>
      <c r="F1405" s="4">
        <v>8.73</v>
      </c>
      <c r="G1405" s="1" t="s">
        <v>40</v>
      </c>
      <c r="H1405" s="4" t="s">
        <v>41</v>
      </c>
      <c r="I1405" s="4" t="s">
        <v>50</v>
      </c>
      <c r="J1405" s="1" t="s">
        <v>90</v>
      </c>
      <c r="K1405" s="4" t="s">
        <v>75</v>
      </c>
      <c r="L1405" s="1" t="s">
        <v>160</v>
      </c>
      <c r="M1405" s="4">
        <v>0.37</v>
      </c>
      <c r="N1405" s="1" t="s">
        <v>34</v>
      </c>
      <c r="O1405" s="4" t="s">
        <v>113</v>
      </c>
      <c r="P1405" s="4" t="s">
        <v>319</v>
      </c>
      <c r="Q1405" s="4" t="s">
        <v>1477</v>
      </c>
      <c r="R1405" s="4">
        <v>44070</v>
      </c>
      <c r="S1405" s="2">
        <v>42133</v>
      </c>
      <c r="T1405" s="2">
        <v>42133</v>
      </c>
      <c r="U1405" s="6">
        <v>-120.59</v>
      </c>
      <c r="V1405" s="4">
        <v>9</v>
      </c>
      <c r="W1405" s="4">
        <v>59.79</v>
      </c>
      <c r="X1405" s="4">
        <v>87632</v>
      </c>
      <c r="Y1405" s="4">
        <f>DataSheet!$E1405-DataSheet!$D1405</f>
        <v>6.4300000000000006</v>
      </c>
      <c r="Z1405" s="1" t="str">
        <f>_xlfn.IFS(Table_1[[#This Row],[Region]]="Central","Chris",Table_1[[#This Row],[Region]]="East","Erin",Table_1[[#This Row],[Region]]="South","Sam",Table_1[[#This Row],[Region]]="West","William")</f>
        <v>Erin</v>
      </c>
    </row>
    <row r="1406" spans="1:26" ht="14.4" x14ac:dyDescent="0.3">
      <c r="A1406" s="4">
        <v>62</v>
      </c>
      <c r="B1406" s="3" t="s">
        <v>2469</v>
      </c>
      <c r="C1406" s="4" t="s">
        <v>39</v>
      </c>
      <c r="D1406" s="4">
        <v>0.02</v>
      </c>
      <c r="E1406" s="8">
        <v>5.98</v>
      </c>
      <c r="F1406" s="4">
        <v>5.15</v>
      </c>
      <c r="G1406" s="1" t="s">
        <v>40</v>
      </c>
      <c r="H1406" s="4" t="s">
        <v>96</v>
      </c>
      <c r="I1406" s="4" t="s">
        <v>50</v>
      </c>
      <c r="J1406" s="1" t="s">
        <v>90</v>
      </c>
      <c r="K1406" s="4" t="s">
        <v>75</v>
      </c>
      <c r="L1406" s="1" t="s">
        <v>2470</v>
      </c>
      <c r="M1406" s="4">
        <v>0.36</v>
      </c>
      <c r="N1406" s="1" t="s">
        <v>34</v>
      </c>
      <c r="O1406" s="4" t="s">
        <v>54</v>
      </c>
      <c r="P1406" s="4" t="s">
        <v>189</v>
      </c>
      <c r="Q1406" s="4" t="s">
        <v>2471</v>
      </c>
      <c r="R1406" s="4">
        <v>78664</v>
      </c>
      <c r="S1406" s="2">
        <v>42133</v>
      </c>
      <c r="T1406" s="2">
        <v>42135</v>
      </c>
      <c r="U1406" s="6">
        <v>2.14</v>
      </c>
      <c r="V1406" s="4">
        <v>3</v>
      </c>
      <c r="W1406" s="4">
        <v>22.85</v>
      </c>
      <c r="X1406" s="4">
        <v>87407</v>
      </c>
      <c r="Y1406" s="4">
        <f>DataSheet!$E1406-DataSheet!$D1406</f>
        <v>5.9600000000000009</v>
      </c>
      <c r="Z1406" s="1" t="str">
        <f>_xlfn.IFS(Table_1[[#This Row],[Region]]="Central","Chris",Table_1[[#This Row],[Region]]="East","Erin",Table_1[[#This Row],[Region]]="South","Sam",Table_1[[#This Row],[Region]]="West","William")</f>
        <v>Chris</v>
      </c>
    </row>
    <row r="1407" spans="1:26" ht="14.4" x14ac:dyDescent="0.3">
      <c r="A1407" s="4">
        <v>1650</v>
      </c>
      <c r="B1407" s="3" t="s">
        <v>2472</v>
      </c>
      <c r="C1407" s="4" t="s">
        <v>39</v>
      </c>
      <c r="D1407" s="4">
        <v>0.05</v>
      </c>
      <c r="E1407" s="8">
        <v>6.48</v>
      </c>
      <c r="F1407" s="4">
        <v>2.74</v>
      </c>
      <c r="G1407" s="1" t="s">
        <v>40</v>
      </c>
      <c r="H1407" s="4" t="s">
        <v>96</v>
      </c>
      <c r="I1407" s="4" t="s">
        <v>42</v>
      </c>
      <c r="J1407" s="1" t="s">
        <v>43</v>
      </c>
      <c r="K1407" s="4" t="s">
        <v>44</v>
      </c>
      <c r="L1407" s="1" t="s">
        <v>2473</v>
      </c>
      <c r="M1407" s="4">
        <v>0.71</v>
      </c>
      <c r="N1407" s="1" t="s">
        <v>34</v>
      </c>
      <c r="O1407" s="4" t="s">
        <v>35</v>
      </c>
      <c r="P1407" s="4" t="s">
        <v>99</v>
      </c>
      <c r="Q1407" s="4" t="s">
        <v>2474</v>
      </c>
      <c r="R1407" s="4">
        <v>27203</v>
      </c>
      <c r="S1407" s="2">
        <v>42133</v>
      </c>
      <c r="T1407" s="2">
        <v>42133</v>
      </c>
      <c r="U1407" s="6">
        <v>15.096</v>
      </c>
      <c r="V1407" s="4">
        <v>15</v>
      </c>
      <c r="W1407" s="4">
        <v>94.27</v>
      </c>
      <c r="X1407" s="4">
        <v>91042</v>
      </c>
      <c r="Y1407" s="4">
        <f>DataSheet!$E1407-DataSheet!$D1407</f>
        <v>6.4300000000000006</v>
      </c>
      <c r="Z1407" s="1" t="str">
        <f>_xlfn.IFS(Table_1[[#This Row],[Region]]="Central","Chris",Table_1[[#This Row],[Region]]="East","Erin",Table_1[[#This Row],[Region]]="South","Sam",Table_1[[#This Row],[Region]]="West","William")</f>
        <v>Sam</v>
      </c>
    </row>
    <row r="1408" spans="1:26" ht="14.4" x14ac:dyDescent="0.3">
      <c r="A1408" s="4">
        <v>1650</v>
      </c>
      <c r="B1408" s="3" t="s">
        <v>2472</v>
      </c>
      <c r="C1408" s="4" t="s">
        <v>39</v>
      </c>
      <c r="D1408" s="4">
        <v>0.09</v>
      </c>
      <c r="E1408" s="8">
        <v>12.53</v>
      </c>
      <c r="F1408" s="4">
        <v>0.5</v>
      </c>
      <c r="G1408" s="1" t="s">
        <v>40</v>
      </c>
      <c r="H1408" s="4" t="s">
        <v>96</v>
      </c>
      <c r="I1408" s="4" t="s">
        <v>50</v>
      </c>
      <c r="J1408" s="1" t="s">
        <v>154</v>
      </c>
      <c r="K1408" s="4" t="s">
        <v>75</v>
      </c>
      <c r="L1408" s="1" t="s">
        <v>2069</v>
      </c>
      <c r="M1408" s="4">
        <v>0.38</v>
      </c>
      <c r="N1408" s="1" t="s">
        <v>34</v>
      </c>
      <c r="O1408" s="4" t="s">
        <v>35</v>
      </c>
      <c r="P1408" s="4" t="s">
        <v>99</v>
      </c>
      <c r="Q1408" s="4" t="s">
        <v>2474</v>
      </c>
      <c r="R1408" s="4">
        <v>27203</v>
      </c>
      <c r="S1408" s="2">
        <v>42133</v>
      </c>
      <c r="T1408" s="2">
        <v>42134</v>
      </c>
      <c r="U1408" s="6">
        <v>14.9124</v>
      </c>
      <c r="V1408" s="4">
        <v>7</v>
      </c>
      <c r="W1408" s="4">
        <v>82.21</v>
      </c>
      <c r="X1408" s="4">
        <v>91042</v>
      </c>
      <c r="Y1408" s="4">
        <f>DataSheet!$E1408-DataSheet!$D1408</f>
        <v>12.44</v>
      </c>
      <c r="Z1408" s="1" t="str">
        <f>_xlfn.IFS(Table_1[[#This Row],[Region]]="Central","Chris",Table_1[[#This Row],[Region]]="East","Erin",Table_1[[#This Row],[Region]]="South","Sam",Table_1[[#This Row],[Region]]="West","William")</f>
        <v>Sam</v>
      </c>
    </row>
    <row r="1409" spans="1:26" ht="14.4" x14ac:dyDescent="0.3">
      <c r="A1409" s="4">
        <v>1650</v>
      </c>
      <c r="B1409" s="3" t="s">
        <v>2472</v>
      </c>
      <c r="C1409" s="4" t="s">
        <v>39</v>
      </c>
      <c r="D1409" s="4">
        <v>0.08</v>
      </c>
      <c r="E1409" s="8">
        <v>65.989999999999995</v>
      </c>
      <c r="F1409" s="4">
        <v>8.99</v>
      </c>
      <c r="G1409" s="1" t="s">
        <v>89</v>
      </c>
      <c r="H1409" s="4" t="s">
        <v>96</v>
      </c>
      <c r="I1409" s="4" t="s">
        <v>42</v>
      </c>
      <c r="J1409" s="1" t="s">
        <v>137</v>
      </c>
      <c r="K1409" s="4" t="s">
        <v>75</v>
      </c>
      <c r="L1409" s="1" t="s">
        <v>1614</v>
      </c>
      <c r="M1409" s="4">
        <v>0.55000000000000004</v>
      </c>
      <c r="N1409" s="1" t="s">
        <v>34</v>
      </c>
      <c r="O1409" s="4" t="s">
        <v>35</v>
      </c>
      <c r="P1409" s="4" t="s">
        <v>99</v>
      </c>
      <c r="Q1409" s="4" t="s">
        <v>2474</v>
      </c>
      <c r="R1409" s="4">
        <v>27203</v>
      </c>
      <c r="S1409" s="2">
        <v>42133</v>
      </c>
      <c r="T1409" s="2">
        <v>42135</v>
      </c>
      <c r="U1409" s="6">
        <v>-135.226</v>
      </c>
      <c r="V1409" s="4">
        <v>8</v>
      </c>
      <c r="W1409" s="4">
        <v>417.47</v>
      </c>
      <c r="X1409" s="4">
        <v>91042</v>
      </c>
      <c r="Y1409" s="4">
        <f>DataSheet!$E1409-DataSheet!$D1409</f>
        <v>65.91</v>
      </c>
      <c r="Z1409" s="1" t="str">
        <f>_xlfn.IFS(Table_1[[#This Row],[Region]]="Central","Chris",Table_1[[#This Row],[Region]]="East","Erin",Table_1[[#This Row],[Region]]="South","Sam",Table_1[[#This Row],[Region]]="West","William")</f>
        <v>Sam</v>
      </c>
    </row>
    <row r="1410" spans="1:26" ht="14.4" x14ac:dyDescent="0.3">
      <c r="A1410" s="4">
        <v>43</v>
      </c>
      <c r="B1410" s="3" t="s">
        <v>2475</v>
      </c>
      <c r="C1410" s="4" t="s">
        <v>39</v>
      </c>
      <c r="D1410" s="4">
        <v>0</v>
      </c>
      <c r="E1410" s="8">
        <v>99.99</v>
      </c>
      <c r="F1410" s="4">
        <v>19.989999999999998</v>
      </c>
      <c r="G1410" s="1" t="s">
        <v>40</v>
      </c>
      <c r="H1410" s="4" t="s">
        <v>41</v>
      </c>
      <c r="I1410" s="4" t="s">
        <v>42</v>
      </c>
      <c r="J1410" s="1" t="s">
        <v>58</v>
      </c>
      <c r="K1410" s="4" t="s">
        <v>75</v>
      </c>
      <c r="L1410" s="1" t="s">
        <v>1564</v>
      </c>
      <c r="M1410" s="4">
        <v>0.52</v>
      </c>
      <c r="N1410" s="1" t="s">
        <v>34</v>
      </c>
      <c r="O1410" s="4" t="s">
        <v>61</v>
      </c>
      <c r="P1410" s="4" t="s">
        <v>68</v>
      </c>
      <c r="Q1410" s="4" t="s">
        <v>844</v>
      </c>
      <c r="R1410" s="4">
        <v>98052</v>
      </c>
      <c r="S1410" s="2">
        <v>42134</v>
      </c>
      <c r="T1410" s="2">
        <v>42135</v>
      </c>
      <c r="U1410" s="6">
        <v>25.913820000000001</v>
      </c>
      <c r="V1410" s="4">
        <v>6</v>
      </c>
      <c r="W1410" s="4">
        <v>647.07000000000005</v>
      </c>
      <c r="X1410" s="4">
        <v>91454</v>
      </c>
      <c r="Y1410" s="4">
        <f>DataSheet!$E1410-DataSheet!$D1410</f>
        <v>99.99</v>
      </c>
      <c r="Z1410" s="1" t="str">
        <f>_xlfn.IFS(Table_1[[#This Row],[Region]]="Central","Chris",Table_1[[#This Row],[Region]]="East","Erin",Table_1[[#This Row],[Region]]="South","Sam",Table_1[[#This Row],[Region]]="West","William")</f>
        <v>William</v>
      </c>
    </row>
    <row r="1411" spans="1:26" ht="14.4" x14ac:dyDescent="0.3">
      <c r="A1411" s="4">
        <v>1778</v>
      </c>
      <c r="B1411" s="3" t="s">
        <v>2476</v>
      </c>
      <c r="C1411" s="4" t="s">
        <v>39</v>
      </c>
      <c r="D1411" s="4">
        <v>0.06</v>
      </c>
      <c r="E1411" s="8">
        <v>13.99</v>
      </c>
      <c r="F1411" s="4">
        <v>7.51</v>
      </c>
      <c r="G1411" s="1" t="s">
        <v>40</v>
      </c>
      <c r="H1411" s="4" t="s">
        <v>41</v>
      </c>
      <c r="I1411" s="4" t="s">
        <v>42</v>
      </c>
      <c r="J1411" s="1" t="s">
        <v>58</v>
      </c>
      <c r="K1411" s="4" t="s">
        <v>146</v>
      </c>
      <c r="L1411" s="1" t="s">
        <v>1078</v>
      </c>
      <c r="M1411" s="4">
        <v>0.39</v>
      </c>
      <c r="N1411" s="1" t="s">
        <v>34</v>
      </c>
      <c r="O1411" s="4" t="s">
        <v>54</v>
      </c>
      <c r="P1411" s="4" t="s">
        <v>55</v>
      </c>
      <c r="Q1411" s="4" t="s">
        <v>2477</v>
      </c>
      <c r="R1411" s="4">
        <v>47906</v>
      </c>
      <c r="S1411" s="2">
        <v>42134</v>
      </c>
      <c r="T1411" s="2">
        <v>42136</v>
      </c>
      <c r="U1411" s="6">
        <v>6.4832400000000003</v>
      </c>
      <c r="V1411" s="4">
        <v>21</v>
      </c>
      <c r="W1411" s="4">
        <v>287.99</v>
      </c>
      <c r="X1411" s="4">
        <v>89943</v>
      </c>
      <c r="Y1411" s="4">
        <f>DataSheet!$E1411-DataSheet!$D1411</f>
        <v>13.93</v>
      </c>
      <c r="Z1411" s="1" t="str">
        <f>_xlfn.IFS(Table_1[[#This Row],[Region]]="Central","Chris",Table_1[[#This Row],[Region]]="East","Erin",Table_1[[#This Row],[Region]]="South","Sam",Table_1[[#This Row],[Region]]="West","William")</f>
        <v>Chris</v>
      </c>
    </row>
    <row r="1412" spans="1:26" ht="14.4" x14ac:dyDescent="0.3">
      <c r="A1412" s="4">
        <v>1778</v>
      </c>
      <c r="B1412" s="3" t="s">
        <v>2476</v>
      </c>
      <c r="C1412" s="4" t="s">
        <v>39</v>
      </c>
      <c r="D1412" s="4">
        <v>0.06</v>
      </c>
      <c r="E1412" s="8">
        <v>15.04</v>
      </c>
      <c r="F1412" s="4">
        <v>1.97</v>
      </c>
      <c r="G1412" s="1" t="s">
        <v>40</v>
      </c>
      <c r="H1412" s="4" t="s">
        <v>41</v>
      </c>
      <c r="I1412" s="4" t="s">
        <v>50</v>
      </c>
      <c r="J1412" s="1" t="s">
        <v>90</v>
      </c>
      <c r="K1412" s="4" t="s">
        <v>52</v>
      </c>
      <c r="L1412" s="1" t="s">
        <v>94</v>
      </c>
      <c r="M1412" s="4">
        <v>0.39</v>
      </c>
      <c r="N1412" s="1" t="s">
        <v>34</v>
      </c>
      <c r="O1412" s="4" t="s">
        <v>54</v>
      </c>
      <c r="P1412" s="4" t="s">
        <v>55</v>
      </c>
      <c r="Q1412" s="4" t="s">
        <v>2477</v>
      </c>
      <c r="R1412" s="4">
        <v>47906</v>
      </c>
      <c r="S1412" s="2">
        <v>42134</v>
      </c>
      <c r="T1412" s="2">
        <v>42134</v>
      </c>
      <c r="U1412" s="6">
        <v>2.3319999999999999</v>
      </c>
      <c r="V1412" s="4">
        <v>3</v>
      </c>
      <c r="W1412" s="4">
        <v>46.86</v>
      </c>
      <c r="X1412" s="4">
        <v>89943</v>
      </c>
      <c r="Y1412" s="4">
        <f>DataSheet!$E1412-DataSheet!$D1412</f>
        <v>14.979999999999999</v>
      </c>
      <c r="Z1412" s="1" t="str">
        <f>_xlfn.IFS(Table_1[[#This Row],[Region]]="Central","Chris",Table_1[[#This Row],[Region]]="East","Erin",Table_1[[#This Row],[Region]]="South","Sam",Table_1[[#This Row],[Region]]="West","William")</f>
        <v>Chris</v>
      </c>
    </row>
    <row r="1413" spans="1:26" ht="14.4" x14ac:dyDescent="0.3">
      <c r="A1413" s="4">
        <v>3283</v>
      </c>
      <c r="B1413" s="3" t="s">
        <v>2246</v>
      </c>
      <c r="C1413" s="4" t="s">
        <v>39</v>
      </c>
      <c r="D1413" s="4">
        <v>0.03</v>
      </c>
      <c r="E1413" s="8">
        <v>17.48</v>
      </c>
      <c r="F1413" s="4">
        <v>1.99</v>
      </c>
      <c r="G1413" s="1" t="s">
        <v>40</v>
      </c>
      <c r="H1413" s="4" t="s">
        <v>96</v>
      </c>
      <c r="I1413" s="4" t="s">
        <v>42</v>
      </c>
      <c r="J1413" s="1" t="s">
        <v>43</v>
      </c>
      <c r="K1413" s="4" t="s">
        <v>44</v>
      </c>
      <c r="L1413" s="1" t="s">
        <v>124</v>
      </c>
      <c r="M1413" s="4">
        <v>0.45</v>
      </c>
      <c r="N1413" s="1" t="s">
        <v>34</v>
      </c>
      <c r="O1413" s="4" t="s">
        <v>35</v>
      </c>
      <c r="P1413" s="4" t="s">
        <v>125</v>
      </c>
      <c r="Q1413" s="4" t="s">
        <v>2247</v>
      </c>
      <c r="R1413" s="4">
        <v>33156</v>
      </c>
      <c r="S1413" s="2">
        <v>42134</v>
      </c>
      <c r="T1413" s="2">
        <v>42135</v>
      </c>
      <c r="U1413" s="6">
        <v>710.80740000000003</v>
      </c>
      <c r="V1413" s="4">
        <v>31</v>
      </c>
      <c r="W1413" s="4">
        <v>537.79999999999995</v>
      </c>
      <c r="X1413" s="4">
        <v>90753</v>
      </c>
      <c r="Y1413" s="4">
        <f>DataSheet!$E1413-DataSheet!$D1413</f>
        <v>17.45</v>
      </c>
      <c r="Z1413" s="1" t="str">
        <f>_xlfn.IFS(Table_1[[#This Row],[Region]]="Central","Chris",Table_1[[#This Row],[Region]]="East","Erin",Table_1[[#This Row],[Region]]="South","Sam",Table_1[[#This Row],[Region]]="West","William")</f>
        <v>Sam</v>
      </c>
    </row>
    <row r="1414" spans="1:26" ht="14.4" x14ac:dyDescent="0.3">
      <c r="A1414" s="4">
        <v>995</v>
      </c>
      <c r="B1414" s="3" t="s">
        <v>2478</v>
      </c>
      <c r="C1414" s="4" t="s">
        <v>49</v>
      </c>
      <c r="D1414" s="4">
        <v>0.09</v>
      </c>
      <c r="E1414" s="8">
        <v>7.64</v>
      </c>
      <c r="F1414" s="4">
        <v>5.83</v>
      </c>
      <c r="G1414" s="1" t="s">
        <v>40</v>
      </c>
      <c r="H1414" s="4" t="s">
        <v>29</v>
      </c>
      <c r="I1414" s="4" t="s">
        <v>50</v>
      </c>
      <c r="J1414" s="1" t="s">
        <v>90</v>
      </c>
      <c r="K1414" s="4" t="s">
        <v>52</v>
      </c>
      <c r="L1414" s="1" t="s">
        <v>234</v>
      </c>
      <c r="M1414" s="4">
        <v>0.36</v>
      </c>
      <c r="N1414" s="1" t="s">
        <v>34</v>
      </c>
      <c r="O1414" s="4" t="s">
        <v>113</v>
      </c>
      <c r="P1414" s="4" t="s">
        <v>333</v>
      </c>
      <c r="Q1414" s="4" t="s">
        <v>2479</v>
      </c>
      <c r="R1414" s="4">
        <v>4070</v>
      </c>
      <c r="S1414" s="2">
        <v>42134</v>
      </c>
      <c r="T1414" s="2">
        <v>42139</v>
      </c>
      <c r="U1414" s="6">
        <v>4.032</v>
      </c>
      <c r="V1414" s="4">
        <v>9</v>
      </c>
      <c r="W1414" s="4">
        <v>72.83</v>
      </c>
      <c r="X1414" s="4">
        <v>89434</v>
      </c>
      <c r="Y1414" s="4">
        <f>DataSheet!$E1414-DataSheet!$D1414</f>
        <v>7.55</v>
      </c>
      <c r="Z1414" s="1" t="str">
        <f>_xlfn.IFS(Table_1[[#This Row],[Region]]="Central","Chris",Table_1[[#This Row],[Region]]="East","Erin",Table_1[[#This Row],[Region]]="South","Sam",Table_1[[#This Row],[Region]]="West","William")</f>
        <v>Erin</v>
      </c>
    </row>
    <row r="1415" spans="1:26" ht="14.4" x14ac:dyDescent="0.3">
      <c r="A1415" s="4">
        <v>2820</v>
      </c>
      <c r="B1415" s="3" t="s">
        <v>497</v>
      </c>
      <c r="C1415" s="4" t="s">
        <v>49</v>
      </c>
      <c r="D1415" s="4">
        <v>0.08</v>
      </c>
      <c r="E1415" s="8">
        <v>6.48</v>
      </c>
      <c r="F1415" s="4">
        <v>2.74</v>
      </c>
      <c r="G1415" s="1" t="s">
        <v>40</v>
      </c>
      <c r="H1415" s="4" t="s">
        <v>73</v>
      </c>
      <c r="I1415" s="4" t="s">
        <v>42</v>
      </c>
      <c r="J1415" s="1" t="s">
        <v>43</v>
      </c>
      <c r="K1415" s="4" t="s">
        <v>44</v>
      </c>
      <c r="L1415" s="1" t="s">
        <v>2473</v>
      </c>
      <c r="M1415" s="4">
        <v>0.71</v>
      </c>
      <c r="N1415" s="1" t="s">
        <v>34</v>
      </c>
      <c r="O1415" s="4" t="s">
        <v>54</v>
      </c>
      <c r="P1415" s="4" t="s">
        <v>82</v>
      </c>
      <c r="Q1415" s="4" t="s">
        <v>499</v>
      </c>
      <c r="R1415" s="4">
        <v>63129</v>
      </c>
      <c r="S1415" s="2">
        <v>42134</v>
      </c>
      <c r="T1415" s="2">
        <v>42136</v>
      </c>
      <c r="U1415" s="6">
        <v>-82.64</v>
      </c>
      <c r="V1415" s="4">
        <v>18</v>
      </c>
      <c r="W1415" s="4">
        <v>113.68</v>
      </c>
      <c r="X1415" s="4">
        <v>87899</v>
      </c>
      <c r="Y1415" s="4">
        <f>DataSheet!$E1415-DataSheet!$D1415</f>
        <v>6.4</v>
      </c>
      <c r="Z1415" s="1" t="str">
        <f>_xlfn.IFS(Table_1[[#This Row],[Region]]="Central","Chris",Table_1[[#This Row],[Region]]="East","Erin",Table_1[[#This Row],[Region]]="South","Sam",Table_1[[#This Row],[Region]]="West","William")</f>
        <v>Chris</v>
      </c>
    </row>
    <row r="1416" spans="1:26" ht="14.4" x14ac:dyDescent="0.3">
      <c r="A1416" s="4">
        <v>1709</v>
      </c>
      <c r="B1416" s="3" t="s">
        <v>686</v>
      </c>
      <c r="C1416" s="4" t="s">
        <v>118</v>
      </c>
      <c r="D1416" s="4">
        <v>0.04</v>
      </c>
      <c r="E1416" s="8">
        <v>95.43</v>
      </c>
      <c r="F1416" s="4">
        <v>19.989999999999998</v>
      </c>
      <c r="G1416" s="1" t="s">
        <v>40</v>
      </c>
      <c r="H1416" s="4" t="s">
        <v>29</v>
      </c>
      <c r="I1416" s="4" t="s">
        <v>50</v>
      </c>
      <c r="J1416" s="1" t="s">
        <v>80</v>
      </c>
      <c r="K1416" s="4" t="s">
        <v>75</v>
      </c>
      <c r="L1416" s="1" t="s">
        <v>1439</v>
      </c>
      <c r="M1416" s="4">
        <v>0.79</v>
      </c>
      <c r="N1416" s="1" t="s">
        <v>34</v>
      </c>
      <c r="O1416" s="4" t="s">
        <v>113</v>
      </c>
      <c r="P1416" s="4" t="s">
        <v>322</v>
      </c>
      <c r="Q1416" s="4" t="s">
        <v>688</v>
      </c>
      <c r="R1416" s="4">
        <v>19464</v>
      </c>
      <c r="S1416" s="2">
        <v>42134</v>
      </c>
      <c r="T1416" s="2">
        <v>42136</v>
      </c>
      <c r="U1416" s="6">
        <v>13.536</v>
      </c>
      <c r="V1416" s="4">
        <v>33</v>
      </c>
      <c r="W1416" s="4">
        <v>3251.76</v>
      </c>
      <c r="X1416" s="4">
        <v>88783</v>
      </c>
      <c r="Y1416" s="4">
        <f>DataSheet!$E1416-DataSheet!$D1416</f>
        <v>95.39</v>
      </c>
      <c r="Z1416" s="1" t="str">
        <f>_xlfn.IFS(Table_1[[#This Row],[Region]]="Central","Chris",Table_1[[#This Row],[Region]]="East","Erin",Table_1[[#This Row],[Region]]="South","Sam",Table_1[[#This Row],[Region]]="West","William")</f>
        <v>Erin</v>
      </c>
    </row>
    <row r="1417" spans="1:26" ht="14.4" x14ac:dyDescent="0.3">
      <c r="A1417" s="4">
        <v>1595</v>
      </c>
      <c r="B1417" s="3" t="s">
        <v>2480</v>
      </c>
      <c r="C1417" s="4" t="s">
        <v>39</v>
      </c>
      <c r="D1417" s="4">
        <v>0.01</v>
      </c>
      <c r="E1417" s="8">
        <v>500.98</v>
      </c>
      <c r="F1417" s="4">
        <v>26</v>
      </c>
      <c r="G1417" s="1" t="s">
        <v>28</v>
      </c>
      <c r="H1417" s="4" t="s">
        <v>96</v>
      </c>
      <c r="I1417" s="4" t="s">
        <v>30</v>
      </c>
      <c r="J1417" s="1" t="s">
        <v>111</v>
      </c>
      <c r="K1417" s="4" t="s">
        <v>59</v>
      </c>
      <c r="L1417" s="1" t="s">
        <v>2298</v>
      </c>
      <c r="M1417" s="4">
        <v>0.6</v>
      </c>
      <c r="N1417" s="1" t="s">
        <v>34</v>
      </c>
      <c r="O1417" s="4" t="s">
        <v>113</v>
      </c>
      <c r="P1417" s="4" t="s">
        <v>905</v>
      </c>
      <c r="Q1417" s="4" t="s">
        <v>2481</v>
      </c>
      <c r="R1417" s="4">
        <v>25705</v>
      </c>
      <c r="S1417" s="2">
        <v>42135</v>
      </c>
      <c r="T1417" s="2">
        <v>42136</v>
      </c>
      <c r="U1417" s="6">
        <v>5078.5379999999996</v>
      </c>
      <c r="V1417" s="4">
        <v>14</v>
      </c>
      <c r="W1417" s="4">
        <v>7360.2</v>
      </c>
      <c r="X1417" s="4">
        <v>90796</v>
      </c>
      <c r="Y1417" s="4">
        <f>DataSheet!$E1417-DataSheet!$D1417</f>
        <v>500.97</v>
      </c>
      <c r="Z1417" s="1" t="str">
        <f>_xlfn.IFS(Table_1[[#This Row],[Region]]="Central","Chris",Table_1[[#This Row],[Region]]="East","Erin",Table_1[[#This Row],[Region]]="South","Sam",Table_1[[#This Row],[Region]]="West","William")</f>
        <v>Erin</v>
      </c>
    </row>
    <row r="1418" spans="1:26" ht="14.4" x14ac:dyDescent="0.3">
      <c r="A1418" s="4">
        <v>1595</v>
      </c>
      <c r="B1418" s="3" t="s">
        <v>2480</v>
      </c>
      <c r="C1418" s="4" t="s">
        <v>39</v>
      </c>
      <c r="D1418" s="4">
        <v>0.08</v>
      </c>
      <c r="E1418" s="8">
        <v>9.77</v>
      </c>
      <c r="F1418" s="4">
        <v>6.02</v>
      </c>
      <c r="G1418" s="1" t="s">
        <v>40</v>
      </c>
      <c r="H1418" s="4" t="s">
        <v>96</v>
      </c>
      <c r="I1418" s="4" t="s">
        <v>30</v>
      </c>
      <c r="J1418" s="1" t="s">
        <v>128</v>
      </c>
      <c r="K1418" s="4" t="s">
        <v>146</v>
      </c>
      <c r="L1418" s="1" t="s">
        <v>2121</v>
      </c>
      <c r="M1418" s="4">
        <v>0.48</v>
      </c>
      <c r="N1418" s="1" t="s">
        <v>34</v>
      </c>
      <c r="O1418" s="4" t="s">
        <v>113</v>
      </c>
      <c r="P1418" s="4" t="s">
        <v>905</v>
      </c>
      <c r="Q1418" s="4" t="s">
        <v>2481</v>
      </c>
      <c r="R1418" s="4">
        <v>25705</v>
      </c>
      <c r="S1418" s="2">
        <v>42135</v>
      </c>
      <c r="T1418" s="2">
        <v>42136</v>
      </c>
      <c r="U1418" s="6">
        <v>23.276</v>
      </c>
      <c r="V1418" s="4">
        <v>9</v>
      </c>
      <c r="W1418" s="4">
        <v>89.06</v>
      </c>
      <c r="X1418" s="4">
        <v>90796</v>
      </c>
      <c r="Y1418" s="4">
        <f>DataSheet!$E1418-DataSheet!$D1418</f>
        <v>9.69</v>
      </c>
      <c r="Z1418" s="1" t="str">
        <f>_xlfn.IFS(Table_1[[#This Row],[Region]]="Central","Chris",Table_1[[#This Row],[Region]]="East","Erin",Table_1[[#This Row],[Region]]="South","Sam",Table_1[[#This Row],[Region]]="West","William")</f>
        <v>Erin</v>
      </c>
    </row>
    <row r="1419" spans="1:26" ht="14.4" x14ac:dyDescent="0.3">
      <c r="A1419" s="4">
        <v>1595</v>
      </c>
      <c r="B1419" s="3" t="s">
        <v>2480</v>
      </c>
      <c r="C1419" s="4" t="s">
        <v>39</v>
      </c>
      <c r="D1419" s="4">
        <v>0.09</v>
      </c>
      <c r="E1419" s="8">
        <v>3.28</v>
      </c>
      <c r="F1419" s="4">
        <v>0.98</v>
      </c>
      <c r="G1419" s="1" t="s">
        <v>40</v>
      </c>
      <c r="H1419" s="4" t="s">
        <v>96</v>
      </c>
      <c r="I1419" s="4" t="s">
        <v>50</v>
      </c>
      <c r="J1419" s="1" t="s">
        <v>51</v>
      </c>
      <c r="K1419" s="4" t="s">
        <v>52</v>
      </c>
      <c r="L1419" s="1" t="s">
        <v>2482</v>
      </c>
      <c r="M1419" s="4">
        <v>0.59</v>
      </c>
      <c r="N1419" s="1" t="s">
        <v>34</v>
      </c>
      <c r="O1419" s="4" t="s">
        <v>113</v>
      </c>
      <c r="P1419" s="4" t="s">
        <v>905</v>
      </c>
      <c r="Q1419" s="4" t="s">
        <v>2481</v>
      </c>
      <c r="R1419" s="4">
        <v>25705</v>
      </c>
      <c r="S1419" s="2">
        <v>42135</v>
      </c>
      <c r="T1419" s="2">
        <v>42137</v>
      </c>
      <c r="U1419" s="6">
        <v>17.754000000000001</v>
      </c>
      <c r="V1419" s="4">
        <v>42</v>
      </c>
      <c r="W1419" s="4">
        <v>134.97</v>
      </c>
      <c r="X1419" s="4">
        <v>90796</v>
      </c>
      <c r="Y1419" s="4">
        <f>DataSheet!$E1419-DataSheet!$D1419</f>
        <v>3.19</v>
      </c>
      <c r="Z1419" s="1" t="str">
        <f>_xlfn.IFS(Table_1[[#This Row],[Region]]="Central","Chris",Table_1[[#This Row],[Region]]="East","Erin",Table_1[[#This Row],[Region]]="South","Sam",Table_1[[#This Row],[Region]]="West","William")</f>
        <v>Erin</v>
      </c>
    </row>
    <row r="1420" spans="1:26" ht="14.4" x14ac:dyDescent="0.3">
      <c r="A1420" s="4">
        <v>1609</v>
      </c>
      <c r="B1420" s="3" t="s">
        <v>2483</v>
      </c>
      <c r="C1420" s="4" t="s">
        <v>39</v>
      </c>
      <c r="D1420" s="4">
        <v>0.03</v>
      </c>
      <c r="E1420" s="8">
        <v>2.16</v>
      </c>
      <c r="F1420" s="4">
        <v>6.05</v>
      </c>
      <c r="G1420" s="1" t="s">
        <v>40</v>
      </c>
      <c r="H1420" s="4" t="s">
        <v>41</v>
      </c>
      <c r="I1420" s="4" t="s">
        <v>50</v>
      </c>
      <c r="J1420" s="1" t="s">
        <v>74</v>
      </c>
      <c r="K1420" s="4" t="s">
        <v>75</v>
      </c>
      <c r="L1420" s="1" t="s">
        <v>898</v>
      </c>
      <c r="M1420" s="4">
        <v>0.37</v>
      </c>
      <c r="N1420" s="1" t="s">
        <v>34</v>
      </c>
      <c r="O1420" s="4" t="s">
        <v>61</v>
      </c>
      <c r="P1420" s="4" t="s">
        <v>92</v>
      </c>
      <c r="Q1420" s="4" t="s">
        <v>2484</v>
      </c>
      <c r="R1420" s="4">
        <v>95823</v>
      </c>
      <c r="S1420" s="2">
        <v>42135</v>
      </c>
      <c r="T1420" s="2">
        <v>42136</v>
      </c>
      <c r="U1420" s="6">
        <v>-90.585499999999996</v>
      </c>
      <c r="V1420" s="4">
        <v>7</v>
      </c>
      <c r="W1420" s="4">
        <v>17.309999999999999</v>
      </c>
      <c r="X1420" s="4">
        <v>87824</v>
      </c>
      <c r="Y1420" s="4">
        <f>DataSheet!$E1420-DataSheet!$D1420</f>
        <v>2.1300000000000003</v>
      </c>
      <c r="Z1420" s="1" t="str">
        <f>_xlfn.IFS(Table_1[[#This Row],[Region]]="Central","Chris",Table_1[[#This Row],[Region]]="East","Erin",Table_1[[#This Row],[Region]]="South","Sam",Table_1[[#This Row],[Region]]="West","William")</f>
        <v>William</v>
      </c>
    </row>
    <row r="1421" spans="1:26" ht="14.4" x14ac:dyDescent="0.3">
      <c r="A1421" s="4">
        <v>1609</v>
      </c>
      <c r="B1421" s="3" t="s">
        <v>2483</v>
      </c>
      <c r="C1421" s="4" t="s">
        <v>39</v>
      </c>
      <c r="D1421" s="4">
        <v>0.03</v>
      </c>
      <c r="E1421" s="8">
        <v>9.7100000000000009</v>
      </c>
      <c r="F1421" s="4">
        <v>9.4499999999999993</v>
      </c>
      <c r="G1421" s="1" t="s">
        <v>40</v>
      </c>
      <c r="H1421" s="4" t="s">
        <v>41</v>
      </c>
      <c r="I1421" s="4" t="s">
        <v>50</v>
      </c>
      <c r="J1421" s="1" t="s">
        <v>80</v>
      </c>
      <c r="K1421" s="4" t="s">
        <v>75</v>
      </c>
      <c r="L1421" s="1" t="s">
        <v>1205</v>
      </c>
      <c r="M1421" s="4">
        <v>0.6</v>
      </c>
      <c r="N1421" s="1" t="s">
        <v>34</v>
      </c>
      <c r="O1421" s="4" t="s">
        <v>61</v>
      </c>
      <c r="P1421" s="4" t="s">
        <v>92</v>
      </c>
      <c r="Q1421" s="4" t="s">
        <v>2484</v>
      </c>
      <c r="R1421" s="4">
        <v>95823</v>
      </c>
      <c r="S1421" s="2">
        <v>42135</v>
      </c>
      <c r="T1421" s="2">
        <v>42135</v>
      </c>
      <c r="U1421" s="6">
        <v>-36.9</v>
      </c>
      <c r="V1421" s="4">
        <v>2</v>
      </c>
      <c r="W1421" s="4">
        <v>23.56</v>
      </c>
      <c r="X1421" s="4">
        <v>87824</v>
      </c>
      <c r="Y1421" s="4">
        <f>DataSheet!$E1421-DataSheet!$D1421</f>
        <v>9.6800000000000015</v>
      </c>
      <c r="Z1421" s="1" t="str">
        <f>_xlfn.IFS(Table_1[[#This Row],[Region]]="Central","Chris",Table_1[[#This Row],[Region]]="East","Erin",Table_1[[#This Row],[Region]]="South","Sam",Table_1[[#This Row],[Region]]="West","William")</f>
        <v>William</v>
      </c>
    </row>
    <row r="1422" spans="1:26" ht="14.4" x14ac:dyDescent="0.3">
      <c r="A1422" s="4">
        <v>2464</v>
      </c>
      <c r="B1422" s="3" t="s">
        <v>657</v>
      </c>
      <c r="C1422" s="4" t="s">
        <v>39</v>
      </c>
      <c r="D1422" s="4">
        <v>0.09</v>
      </c>
      <c r="E1422" s="8">
        <v>1.74</v>
      </c>
      <c r="F1422" s="4">
        <v>4.08</v>
      </c>
      <c r="G1422" s="1" t="s">
        <v>89</v>
      </c>
      <c r="H1422" s="4" t="s">
        <v>41</v>
      </c>
      <c r="I1422" s="4" t="s">
        <v>30</v>
      </c>
      <c r="J1422" s="1" t="s">
        <v>128</v>
      </c>
      <c r="K1422" s="4" t="s">
        <v>44</v>
      </c>
      <c r="L1422" s="1" t="s">
        <v>772</v>
      </c>
      <c r="M1422" s="4">
        <v>0.53</v>
      </c>
      <c r="N1422" s="1" t="s">
        <v>34</v>
      </c>
      <c r="O1422" s="4" t="s">
        <v>35</v>
      </c>
      <c r="P1422" s="4" t="s">
        <v>170</v>
      </c>
      <c r="Q1422" s="4" t="s">
        <v>659</v>
      </c>
      <c r="R1422" s="4">
        <v>71111</v>
      </c>
      <c r="S1422" s="2">
        <v>42135</v>
      </c>
      <c r="T1422" s="2">
        <v>42137</v>
      </c>
      <c r="U1422" s="6">
        <v>608.26199999999994</v>
      </c>
      <c r="V1422" s="4">
        <v>4</v>
      </c>
      <c r="W1422" s="4">
        <v>10.41</v>
      </c>
      <c r="X1422" s="4">
        <v>88713</v>
      </c>
      <c r="Y1422" s="4">
        <f>DataSheet!$E1422-DataSheet!$D1422</f>
        <v>1.65</v>
      </c>
      <c r="Z1422" s="1" t="str">
        <f>_xlfn.IFS(Table_1[[#This Row],[Region]]="Central","Chris",Table_1[[#This Row],[Region]]="East","Erin",Table_1[[#This Row],[Region]]="South","Sam",Table_1[[#This Row],[Region]]="West","William")</f>
        <v>Sam</v>
      </c>
    </row>
    <row r="1423" spans="1:26" ht="14.4" x14ac:dyDescent="0.3">
      <c r="A1423" s="4">
        <v>2464</v>
      </c>
      <c r="B1423" s="3" t="s">
        <v>657</v>
      </c>
      <c r="C1423" s="4" t="s">
        <v>39</v>
      </c>
      <c r="D1423" s="4">
        <v>0.08</v>
      </c>
      <c r="E1423" s="8">
        <v>227.55</v>
      </c>
      <c r="F1423" s="4">
        <v>32.479999999999997</v>
      </c>
      <c r="G1423" s="1" t="s">
        <v>28</v>
      </c>
      <c r="H1423" s="4" t="s">
        <v>41</v>
      </c>
      <c r="I1423" s="4" t="s">
        <v>30</v>
      </c>
      <c r="J1423" s="1" t="s">
        <v>31</v>
      </c>
      <c r="K1423" s="4" t="s">
        <v>32</v>
      </c>
      <c r="L1423" s="1" t="s">
        <v>2485</v>
      </c>
      <c r="M1423" s="4">
        <v>0.68</v>
      </c>
      <c r="N1423" s="1" t="s">
        <v>34</v>
      </c>
      <c r="O1423" s="4" t="s">
        <v>35</v>
      </c>
      <c r="P1423" s="4" t="s">
        <v>170</v>
      </c>
      <c r="Q1423" s="4" t="s">
        <v>659</v>
      </c>
      <c r="R1423" s="4">
        <v>71111</v>
      </c>
      <c r="S1423" s="2">
        <v>42135</v>
      </c>
      <c r="T1423" s="2">
        <v>42135</v>
      </c>
      <c r="U1423" s="6">
        <v>-570.16959999999995</v>
      </c>
      <c r="V1423" s="4">
        <v>16</v>
      </c>
      <c r="W1423" s="4">
        <v>2849.64</v>
      </c>
      <c r="X1423" s="4">
        <v>88713</v>
      </c>
      <c r="Y1423" s="4">
        <f>DataSheet!$E1423-DataSheet!$D1423</f>
        <v>227.47</v>
      </c>
      <c r="Z1423" s="1" t="str">
        <f>_xlfn.IFS(Table_1[[#This Row],[Region]]="Central","Chris",Table_1[[#This Row],[Region]]="East","Erin",Table_1[[#This Row],[Region]]="South","Sam",Table_1[[#This Row],[Region]]="West","William")</f>
        <v>Sam</v>
      </c>
    </row>
    <row r="1424" spans="1:26" ht="14.4" x14ac:dyDescent="0.3">
      <c r="A1424" s="4">
        <v>1693</v>
      </c>
      <c r="B1424" s="3" t="s">
        <v>740</v>
      </c>
      <c r="C1424" s="4" t="s">
        <v>49</v>
      </c>
      <c r="D1424" s="4">
        <v>0.01</v>
      </c>
      <c r="E1424" s="8">
        <v>15.67</v>
      </c>
      <c r="F1424" s="4">
        <v>1.39</v>
      </c>
      <c r="G1424" s="1" t="s">
        <v>89</v>
      </c>
      <c r="H1424" s="4" t="s">
        <v>41</v>
      </c>
      <c r="I1424" s="4" t="s">
        <v>50</v>
      </c>
      <c r="J1424" s="1" t="s">
        <v>347</v>
      </c>
      <c r="K1424" s="4" t="s">
        <v>75</v>
      </c>
      <c r="L1424" s="1" t="s">
        <v>2486</v>
      </c>
      <c r="M1424" s="4">
        <v>0.38</v>
      </c>
      <c r="N1424" s="1" t="s">
        <v>34</v>
      </c>
      <c r="O1424" s="4" t="s">
        <v>35</v>
      </c>
      <c r="P1424" s="4" t="s">
        <v>244</v>
      </c>
      <c r="Q1424" s="4" t="s">
        <v>742</v>
      </c>
      <c r="R1424" s="4">
        <v>20190</v>
      </c>
      <c r="S1424" s="2">
        <v>42135</v>
      </c>
      <c r="T1424" s="2">
        <v>42135</v>
      </c>
      <c r="U1424" s="6">
        <v>-273.98</v>
      </c>
      <c r="V1424" s="4">
        <v>11</v>
      </c>
      <c r="W1424" s="4">
        <v>188.09</v>
      </c>
      <c r="X1424" s="4">
        <v>90190</v>
      </c>
      <c r="Y1424" s="4">
        <f>DataSheet!$E1424-DataSheet!$D1424</f>
        <v>15.66</v>
      </c>
      <c r="Z1424" s="1" t="str">
        <f>_xlfn.IFS(Table_1[[#This Row],[Region]]="Central","Chris",Table_1[[#This Row],[Region]]="East","Erin",Table_1[[#This Row],[Region]]="South","Sam",Table_1[[#This Row],[Region]]="West","William")</f>
        <v>Sam</v>
      </c>
    </row>
    <row r="1425" spans="1:26" ht="14.4" x14ac:dyDescent="0.3">
      <c r="A1425" s="4">
        <v>2935</v>
      </c>
      <c r="B1425" s="3" t="s">
        <v>2487</v>
      </c>
      <c r="C1425" s="4" t="s">
        <v>49</v>
      </c>
      <c r="D1425" s="4">
        <v>0.02</v>
      </c>
      <c r="E1425" s="8">
        <v>3.8</v>
      </c>
      <c r="F1425" s="4">
        <v>1.49</v>
      </c>
      <c r="G1425" s="1" t="s">
        <v>40</v>
      </c>
      <c r="H1425" s="4" t="s">
        <v>29</v>
      </c>
      <c r="I1425" s="4" t="s">
        <v>50</v>
      </c>
      <c r="J1425" s="1" t="s">
        <v>74</v>
      </c>
      <c r="K1425" s="4" t="s">
        <v>75</v>
      </c>
      <c r="L1425" s="1" t="s">
        <v>1194</v>
      </c>
      <c r="M1425" s="4">
        <v>0.38</v>
      </c>
      <c r="N1425" s="1" t="s">
        <v>34</v>
      </c>
      <c r="O1425" s="4" t="s">
        <v>113</v>
      </c>
      <c r="P1425" s="4" t="s">
        <v>405</v>
      </c>
      <c r="Q1425" s="4" t="s">
        <v>790</v>
      </c>
      <c r="R1425" s="4">
        <v>2215</v>
      </c>
      <c r="S1425" s="2">
        <v>42135</v>
      </c>
      <c r="T1425" s="2">
        <v>42139</v>
      </c>
      <c r="U1425" s="6">
        <v>7.31</v>
      </c>
      <c r="V1425" s="4">
        <v>5</v>
      </c>
      <c r="W1425" s="4">
        <v>20.46</v>
      </c>
      <c r="X1425" s="4">
        <v>87617</v>
      </c>
      <c r="Y1425" s="4">
        <f>DataSheet!$E1425-DataSheet!$D1425</f>
        <v>3.78</v>
      </c>
      <c r="Z1425" s="1" t="str">
        <f>_xlfn.IFS(Table_1[[#This Row],[Region]]="Central","Chris",Table_1[[#This Row],[Region]]="East","Erin",Table_1[[#This Row],[Region]]="South","Sam",Table_1[[#This Row],[Region]]="West","William")</f>
        <v>Erin</v>
      </c>
    </row>
    <row r="1426" spans="1:26" ht="14.4" x14ac:dyDescent="0.3">
      <c r="A1426" s="4">
        <v>1671</v>
      </c>
      <c r="B1426" s="3" t="s">
        <v>1068</v>
      </c>
      <c r="C1426" s="4" t="s">
        <v>27</v>
      </c>
      <c r="D1426" s="4">
        <v>0.03</v>
      </c>
      <c r="E1426" s="8">
        <v>223.98</v>
      </c>
      <c r="F1426" s="4">
        <v>15.01</v>
      </c>
      <c r="G1426" s="1" t="s">
        <v>40</v>
      </c>
      <c r="H1426" s="4" t="s">
        <v>29</v>
      </c>
      <c r="I1426" s="4" t="s">
        <v>50</v>
      </c>
      <c r="J1426" s="1" t="s">
        <v>74</v>
      </c>
      <c r="K1426" s="4" t="s">
        <v>75</v>
      </c>
      <c r="L1426" s="1" t="s">
        <v>2488</v>
      </c>
      <c r="M1426" s="4">
        <v>0.38</v>
      </c>
      <c r="N1426" s="1" t="s">
        <v>34</v>
      </c>
      <c r="O1426" s="4" t="s">
        <v>35</v>
      </c>
      <c r="P1426" s="4" t="s">
        <v>244</v>
      </c>
      <c r="Q1426" s="4" t="s">
        <v>1069</v>
      </c>
      <c r="R1426" s="4">
        <v>22015</v>
      </c>
      <c r="S1426" s="2">
        <v>42136</v>
      </c>
      <c r="T1426" s="2">
        <v>42137</v>
      </c>
      <c r="U1426" s="6">
        <v>0.69599999999999995</v>
      </c>
      <c r="V1426" s="4">
        <v>21</v>
      </c>
      <c r="W1426" s="4">
        <v>4881.84</v>
      </c>
      <c r="X1426" s="4">
        <v>86725</v>
      </c>
      <c r="Y1426" s="4">
        <f>DataSheet!$E1426-DataSheet!$D1426</f>
        <v>223.95</v>
      </c>
      <c r="Z1426" s="1" t="str">
        <f>_xlfn.IFS(Table_1[[#This Row],[Region]]="Central","Chris",Table_1[[#This Row],[Region]]="East","Erin",Table_1[[#This Row],[Region]]="South","Sam",Table_1[[#This Row],[Region]]="West","William")</f>
        <v>Sam</v>
      </c>
    </row>
    <row r="1427" spans="1:26" ht="14.4" x14ac:dyDescent="0.3">
      <c r="A1427" s="4">
        <v>14</v>
      </c>
      <c r="B1427" s="3" t="s">
        <v>2489</v>
      </c>
      <c r="C1427" s="4" t="s">
        <v>118</v>
      </c>
      <c r="D1427" s="4">
        <v>0.09</v>
      </c>
      <c r="E1427" s="8">
        <v>78.69</v>
      </c>
      <c r="F1427" s="4">
        <v>19.989999999999998</v>
      </c>
      <c r="G1427" s="1" t="s">
        <v>40</v>
      </c>
      <c r="H1427" s="4" t="s">
        <v>29</v>
      </c>
      <c r="I1427" s="4" t="s">
        <v>30</v>
      </c>
      <c r="J1427" s="1" t="s">
        <v>128</v>
      </c>
      <c r="K1427" s="4" t="s">
        <v>75</v>
      </c>
      <c r="L1427" s="1" t="s">
        <v>1215</v>
      </c>
      <c r="M1427" s="4">
        <v>0.43</v>
      </c>
      <c r="N1427" s="1" t="s">
        <v>34</v>
      </c>
      <c r="O1427" s="4" t="s">
        <v>54</v>
      </c>
      <c r="P1427" s="4" t="s">
        <v>86</v>
      </c>
      <c r="Q1427" s="4" t="s">
        <v>87</v>
      </c>
      <c r="R1427" s="4">
        <v>55372</v>
      </c>
      <c r="S1427" s="2">
        <v>42136</v>
      </c>
      <c r="T1427" s="2">
        <v>42138</v>
      </c>
      <c r="U1427" s="6">
        <v>803.47050000000002</v>
      </c>
      <c r="V1427" s="4">
        <v>16</v>
      </c>
      <c r="W1427" s="4">
        <v>1164.45</v>
      </c>
      <c r="X1427" s="4">
        <v>86838</v>
      </c>
      <c r="Y1427" s="4">
        <f>DataSheet!$E1427-DataSheet!$D1427</f>
        <v>78.599999999999994</v>
      </c>
      <c r="Z1427" s="1" t="str">
        <f>_xlfn.IFS(Table_1[[#This Row],[Region]]="Central","Chris",Table_1[[#This Row],[Region]]="East","Erin",Table_1[[#This Row],[Region]]="South","Sam",Table_1[[#This Row],[Region]]="West","William")</f>
        <v>Chris</v>
      </c>
    </row>
    <row r="1428" spans="1:26" ht="14.4" x14ac:dyDescent="0.3">
      <c r="A1428" s="4">
        <v>14</v>
      </c>
      <c r="B1428" s="3" t="s">
        <v>2489</v>
      </c>
      <c r="C1428" s="4" t="s">
        <v>118</v>
      </c>
      <c r="D1428" s="4">
        <v>0.08</v>
      </c>
      <c r="E1428" s="8">
        <v>3.28</v>
      </c>
      <c r="F1428" s="4">
        <v>2.31</v>
      </c>
      <c r="G1428" s="1" t="s">
        <v>40</v>
      </c>
      <c r="H1428" s="4" t="s">
        <v>29</v>
      </c>
      <c r="I1428" s="4" t="s">
        <v>50</v>
      </c>
      <c r="J1428" s="1" t="s">
        <v>51</v>
      </c>
      <c r="K1428" s="4" t="s">
        <v>52</v>
      </c>
      <c r="L1428" s="1" t="s">
        <v>2490</v>
      </c>
      <c r="M1428" s="4">
        <v>0.56000000000000005</v>
      </c>
      <c r="N1428" s="1" t="s">
        <v>34</v>
      </c>
      <c r="O1428" s="4" t="s">
        <v>54</v>
      </c>
      <c r="P1428" s="4" t="s">
        <v>86</v>
      </c>
      <c r="Q1428" s="4" t="s">
        <v>87</v>
      </c>
      <c r="R1428" s="4">
        <v>55372</v>
      </c>
      <c r="S1428" s="2">
        <v>42136</v>
      </c>
      <c r="T1428" s="2">
        <v>42137</v>
      </c>
      <c r="U1428" s="6">
        <v>-24.03</v>
      </c>
      <c r="V1428" s="4">
        <v>7</v>
      </c>
      <c r="W1428" s="4">
        <v>22.23</v>
      </c>
      <c r="X1428" s="4">
        <v>86838</v>
      </c>
      <c r="Y1428" s="4">
        <f>DataSheet!$E1428-DataSheet!$D1428</f>
        <v>3.1999999999999997</v>
      </c>
      <c r="Z1428" s="1" t="str">
        <f>_xlfn.IFS(Table_1[[#This Row],[Region]]="Central","Chris",Table_1[[#This Row],[Region]]="East","Erin",Table_1[[#This Row],[Region]]="South","Sam",Table_1[[#This Row],[Region]]="West","William")</f>
        <v>Chris</v>
      </c>
    </row>
    <row r="1429" spans="1:26" ht="14.4" x14ac:dyDescent="0.3">
      <c r="A1429" s="4">
        <v>14</v>
      </c>
      <c r="B1429" s="3" t="s">
        <v>2489</v>
      </c>
      <c r="C1429" s="4" t="s">
        <v>118</v>
      </c>
      <c r="D1429" s="4">
        <v>0.05</v>
      </c>
      <c r="E1429" s="8">
        <v>3.28</v>
      </c>
      <c r="F1429" s="4">
        <v>4.2</v>
      </c>
      <c r="G1429" s="1" t="s">
        <v>40</v>
      </c>
      <c r="H1429" s="4" t="s">
        <v>29</v>
      </c>
      <c r="I1429" s="4" t="s">
        <v>50</v>
      </c>
      <c r="J1429" s="1" t="s">
        <v>51</v>
      </c>
      <c r="K1429" s="4" t="s">
        <v>52</v>
      </c>
      <c r="L1429" s="1" t="s">
        <v>2491</v>
      </c>
      <c r="M1429" s="4">
        <v>0.56000000000000005</v>
      </c>
      <c r="N1429" s="1" t="s">
        <v>34</v>
      </c>
      <c r="O1429" s="4" t="s">
        <v>54</v>
      </c>
      <c r="P1429" s="4" t="s">
        <v>86</v>
      </c>
      <c r="Q1429" s="4" t="s">
        <v>87</v>
      </c>
      <c r="R1429" s="4">
        <v>55372</v>
      </c>
      <c r="S1429" s="2">
        <v>42136</v>
      </c>
      <c r="T1429" s="2">
        <v>42137</v>
      </c>
      <c r="U1429" s="6">
        <v>-37.03</v>
      </c>
      <c r="V1429" s="4">
        <v>4</v>
      </c>
      <c r="W1429" s="4">
        <v>13.99</v>
      </c>
      <c r="X1429" s="4">
        <v>86838</v>
      </c>
      <c r="Y1429" s="4">
        <f>DataSheet!$E1429-DataSheet!$D1429</f>
        <v>3.23</v>
      </c>
      <c r="Z1429" s="1" t="str">
        <f>_xlfn.IFS(Table_1[[#This Row],[Region]]="Central","Chris",Table_1[[#This Row],[Region]]="East","Erin",Table_1[[#This Row],[Region]]="South","Sam",Table_1[[#This Row],[Region]]="West","William")</f>
        <v>Chris</v>
      </c>
    </row>
    <row r="1430" spans="1:26" ht="14.4" x14ac:dyDescent="0.3">
      <c r="A1430" s="4">
        <v>14</v>
      </c>
      <c r="B1430" s="3" t="s">
        <v>2489</v>
      </c>
      <c r="C1430" s="4" t="s">
        <v>118</v>
      </c>
      <c r="D1430" s="4">
        <v>0.05</v>
      </c>
      <c r="E1430" s="8">
        <v>3.58</v>
      </c>
      <c r="F1430" s="4">
        <v>1.63</v>
      </c>
      <c r="G1430" s="1" t="s">
        <v>40</v>
      </c>
      <c r="H1430" s="4" t="s">
        <v>29</v>
      </c>
      <c r="I1430" s="4" t="s">
        <v>50</v>
      </c>
      <c r="J1430" s="1" t="s">
        <v>178</v>
      </c>
      <c r="K1430" s="4" t="s">
        <v>52</v>
      </c>
      <c r="L1430" s="1" t="s">
        <v>2223</v>
      </c>
      <c r="M1430" s="4">
        <v>0.36</v>
      </c>
      <c r="N1430" s="1" t="s">
        <v>34</v>
      </c>
      <c r="O1430" s="4" t="s">
        <v>54</v>
      </c>
      <c r="P1430" s="4" t="s">
        <v>86</v>
      </c>
      <c r="Q1430" s="4" t="s">
        <v>87</v>
      </c>
      <c r="R1430" s="4">
        <v>55372</v>
      </c>
      <c r="S1430" s="2">
        <v>42136</v>
      </c>
      <c r="T1430" s="2">
        <v>42137</v>
      </c>
      <c r="U1430" s="6">
        <v>-0.71</v>
      </c>
      <c r="V1430" s="4">
        <v>4</v>
      </c>
      <c r="W1430" s="4">
        <v>14.26</v>
      </c>
      <c r="X1430" s="4">
        <v>86838</v>
      </c>
      <c r="Y1430" s="4">
        <f>DataSheet!$E1430-DataSheet!$D1430</f>
        <v>3.5300000000000002</v>
      </c>
      <c r="Z1430" s="1" t="str">
        <f>_xlfn.IFS(Table_1[[#This Row],[Region]]="Central","Chris",Table_1[[#This Row],[Region]]="East","Erin",Table_1[[#This Row],[Region]]="South","Sam",Table_1[[#This Row],[Region]]="West","William")</f>
        <v>Chris</v>
      </c>
    </row>
    <row r="1431" spans="1:26" ht="14.4" x14ac:dyDescent="0.3">
      <c r="A1431" s="4">
        <v>1826</v>
      </c>
      <c r="B1431" s="3" t="s">
        <v>2206</v>
      </c>
      <c r="C1431" s="4" t="s">
        <v>118</v>
      </c>
      <c r="D1431" s="4">
        <v>0</v>
      </c>
      <c r="E1431" s="8">
        <v>9.27</v>
      </c>
      <c r="F1431" s="4">
        <v>4.3899999999999997</v>
      </c>
      <c r="G1431" s="1" t="s">
        <v>40</v>
      </c>
      <c r="H1431" s="4" t="s">
        <v>96</v>
      </c>
      <c r="I1431" s="4" t="s">
        <v>50</v>
      </c>
      <c r="J1431" s="1" t="s">
        <v>90</v>
      </c>
      <c r="K1431" s="4" t="s">
        <v>52</v>
      </c>
      <c r="L1431" s="1" t="s">
        <v>2492</v>
      </c>
      <c r="M1431" s="4">
        <v>0.38</v>
      </c>
      <c r="N1431" s="1" t="s">
        <v>34</v>
      </c>
      <c r="O1431" s="4" t="s">
        <v>54</v>
      </c>
      <c r="P1431" s="4" t="s">
        <v>215</v>
      </c>
      <c r="Q1431" s="4" t="s">
        <v>2208</v>
      </c>
      <c r="R1431" s="4">
        <v>52722</v>
      </c>
      <c r="S1431" s="2">
        <v>42136</v>
      </c>
      <c r="T1431" s="2">
        <v>42138</v>
      </c>
      <c r="U1431" s="6">
        <v>-7.61</v>
      </c>
      <c r="V1431" s="4">
        <v>1</v>
      </c>
      <c r="W1431" s="4">
        <v>10.65</v>
      </c>
      <c r="X1431" s="4">
        <v>86959</v>
      </c>
      <c r="Y1431" s="4">
        <f>DataSheet!$E1431-DataSheet!$D1431</f>
        <v>9.27</v>
      </c>
      <c r="Z1431" s="1" t="str">
        <f>_xlfn.IFS(Table_1[[#This Row],[Region]]="Central","Chris",Table_1[[#This Row],[Region]]="East","Erin",Table_1[[#This Row],[Region]]="South","Sam",Table_1[[#This Row],[Region]]="West","William")</f>
        <v>Chris</v>
      </c>
    </row>
    <row r="1432" spans="1:26" ht="14.4" x14ac:dyDescent="0.3">
      <c r="A1432" s="4">
        <v>1267</v>
      </c>
      <c r="B1432" s="3" t="s">
        <v>1077</v>
      </c>
      <c r="C1432" s="4" t="s">
        <v>72</v>
      </c>
      <c r="D1432" s="4">
        <v>0.04</v>
      </c>
      <c r="E1432" s="8">
        <v>5.98</v>
      </c>
      <c r="F1432" s="4">
        <v>4.38</v>
      </c>
      <c r="G1432" s="1" t="s">
        <v>40</v>
      </c>
      <c r="H1432" s="4" t="s">
        <v>96</v>
      </c>
      <c r="I1432" s="4" t="s">
        <v>42</v>
      </c>
      <c r="J1432" s="1" t="s">
        <v>43</v>
      </c>
      <c r="K1432" s="4" t="s">
        <v>44</v>
      </c>
      <c r="L1432" s="1" t="s">
        <v>2493</v>
      </c>
      <c r="M1432" s="4">
        <v>0.75</v>
      </c>
      <c r="N1432" s="1" t="s">
        <v>34</v>
      </c>
      <c r="O1432" s="4" t="s">
        <v>35</v>
      </c>
      <c r="P1432" s="4" t="s">
        <v>125</v>
      </c>
      <c r="Q1432" s="4" t="s">
        <v>1079</v>
      </c>
      <c r="R1432" s="4">
        <v>33433</v>
      </c>
      <c r="S1432" s="2">
        <v>42136</v>
      </c>
      <c r="T1432" s="2">
        <v>42138</v>
      </c>
      <c r="U1432" s="6">
        <v>-1522.3040000000001</v>
      </c>
      <c r="V1432" s="4">
        <v>11</v>
      </c>
      <c r="W1432" s="4">
        <v>69.75</v>
      </c>
      <c r="X1432" s="4">
        <v>89515</v>
      </c>
      <c r="Y1432" s="4">
        <f>DataSheet!$E1432-DataSheet!$D1432</f>
        <v>5.94</v>
      </c>
      <c r="Z1432" s="1" t="str">
        <f>_xlfn.IFS(Table_1[[#This Row],[Region]]="Central","Chris",Table_1[[#This Row],[Region]]="East","Erin",Table_1[[#This Row],[Region]]="South","Sam",Table_1[[#This Row],[Region]]="West","William")</f>
        <v>Sam</v>
      </c>
    </row>
    <row r="1433" spans="1:26" ht="14.4" x14ac:dyDescent="0.3">
      <c r="A1433" s="4">
        <v>1389</v>
      </c>
      <c r="B1433" s="3" t="s">
        <v>771</v>
      </c>
      <c r="C1433" s="4" t="s">
        <v>39</v>
      </c>
      <c r="D1433" s="4">
        <v>0.08</v>
      </c>
      <c r="E1433" s="8">
        <v>2.62</v>
      </c>
      <c r="F1433" s="4">
        <v>0.8</v>
      </c>
      <c r="G1433" s="1" t="s">
        <v>89</v>
      </c>
      <c r="H1433" s="4" t="s">
        <v>29</v>
      </c>
      <c r="I1433" s="4" t="s">
        <v>50</v>
      </c>
      <c r="J1433" s="1" t="s">
        <v>178</v>
      </c>
      <c r="K1433" s="4" t="s">
        <v>52</v>
      </c>
      <c r="L1433" s="1" t="s">
        <v>2126</v>
      </c>
      <c r="M1433" s="4">
        <v>0.39</v>
      </c>
      <c r="N1433" s="1" t="s">
        <v>34</v>
      </c>
      <c r="O1433" s="4" t="s">
        <v>61</v>
      </c>
      <c r="P1433" s="4" t="s">
        <v>92</v>
      </c>
      <c r="Q1433" s="4" t="s">
        <v>773</v>
      </c>
      <c r="R1433" s="4">
        <v>94025</v>
      </c>
      <c r="S1433" s="2">
        <v>42137</v>
      </c>
      <c r="T1433" s="2">
        <v>42139</v>
      </c>
      <c r="U1433" s="6">
        <v>21.769500000000001</v>
      </c>
      <c r="V1433" s="4">
        <v>12</v>
      </c>
      <c r="W1433" s="4">
        <v>31.55</v>
      </c>
      <c r="X1433" s="4">
        <v>88728</v>
      </c>
      <c r="Y1433" s="4">
        <f>DataSheet!$E1433-DataSheet!$D1433</f>
        <v>2.54</v>
      </c>
      <c r="Z1433" s="1" t="str">
        <f>_xlfn.IFS(Table_1[[#This Row],[Region]]="Central","Chris",Table_1[[#This Row],[Region]]="East","Erin",Table_1[[#This Row],[Region]]="South","Sam",Table_1[[#This Row],[Region]]="West","William")</f>
        <v>William</v>
      </c>
    </row>
    <row r="1434" spans="1:26" ht="14.4" x14ac:dyDescent="0.3">
      <c r="A1434" s="4">
        <v>578</v>
      </c>
      <c r="B1434" s="3" t="s">
        <v>2494</v>
      </c>
      <c r="C1434" s="4" t="s">
        <v>118</v>
      </c>
      <c r="D1434" s="4">
        <v>0.03</v>
      </c>
      <c r="E1434" s="8">
        <v>162.93</v>
      </c>
      <c r="F1434" s="4">
        <v>19.989999999999998</v>
      </c>
      <c r="G1434" s="1" t="s">
        <v>40</v>
      </c>
      <c r="H1434" s="4" t="s">
        <v>96</v>
      </c>
      <c r="I1434" s="4" t="s">
        <v>50</v>
      </c>
      <c r="J1434" s="1" t="s">
        <v>347</v>
      </c>
      <c r="K1434" s="4" t="s">
        <v>75</v>
      </c>
      <c r="L1434" s="1" t="s">
        <v>2495</v>
      </c>
      <c r="M1434" s="4">
        <v>0.39</v>
      </c>
      <c r="N1434" s="1" t="s">
        <v>34</v>
      </c>
      <c r="O1434" s="4" t="s">
        <v>113</v>
      </c>
      <c r="P1434" s="4" t="s">
        <v>250</v>
      </c>
      <c r="Q1434" s="4" t="s">
        <v>2496</v>
      </c>
      <c r="R1434" s="4">
        <v>6770</v>
      </c>
      <c r="S1434" s="2">
        <v>42137</v>
      </c>
      <c r="T1434" s="2">
        <v>42138</v>
      </c>
      <c r="U1434" s="6">
        <v>293.14</v>
      </c>
      <c r="V1434" s="4">
        <v>3</v>
      </c>
      <c r="W1434" s="4">
        <v>515.88</v>
      </c>
      <c r="X1434" s="4">
        <v>88644</v>
      </c>
      <c r="Y1434" s="4">
        <f>DataSheet!$E1434-DataSheet!$D1434</f>
        <v>162.9</v>
      </c>
      <c r="Z1434" s="1" t="str">
        <f>_xlfn.IFS(Table_1[[#This Row],[Region]]="Central","Chris",Table_1[[#This Row],[Region]]="East","Erin",Table_1[[#This Row],[Region]]="South","Sam",Table_1[[#This Row],[Region]]="West","William")</f>
        <v>Erin</v>
      </c>
    </row>
    <row r="1435" spans="1:26" ht="14.4" x14ac:dyDescent="0.3">
      <c r="A1435" s="4">
        <v>579</v>
      </c>
      <c r="B1435" s="3" t="s">
        <v>2497</v>
      </c>
      <c r="C1435" s="4" t="s">
        <v>118</v>
      </c>
      <c r="D1435" s="4">
        <v>0.01</v>
      </c>
      <c r="E1435" s="8">
        <v>11.58</v>
      </c>
      <c r="F1435" s="4">
        <v>5.72</v>
      </c>
      <c r="G1435" s="1" t="s">
        <v>40</v>
      </c>
      <c r="H1435" s="4" t="s">
        <v>96</v>
      </c>
      <c r="I1435" s="4" t="s">
        <v>50</v>
      </c>
      <c r="J1435" s="1" t="s">
        <v>347</v>
      </c>
      <c r="K1435" s="4" t="s">
        <v>75</v>
      </c>
      <c r="L1435" s="1" t="s">
        <v>626</v>
      </c>
      <c r="M1435" s="4">
        <v>0.35</v>
      </c>
      <c r="N1435" s="1" t="s">
        <v>34</v>
      </c>
      <c r="O1435" s="4" t="s">
        <v>113</v>
      </c>
      <c r="P1435" s="4" t="s">
        <v>250</v>
      </c>
      <c r="Q1435" s="4" t="s">
        <v>1750</v>
      </c>
      <c r="R1435" s="4">
        <v>6478</v>
      </c>
      <c r="S1435" s="2">
        <v>42137</v>
      </c>
      <c r="T1435" s="2">
        <v>42139</v>
      </c>
      <c r="U1435" s="6">
        <v>-6.61</v>
      </c>
      <c r="V1435" s="4">
        <v>2</v>
      </c>
      <c r="W1435" s="4">
        <v>25.06</v>
      </c>
      <c r="X1435" s="4">
        <v>88644</v>
      </c>
      <c r="Y1435" s="4">
        <f>DataSheet!$E1435-DataSheet!$D1435</f>
        <v>11.57</v>
      </c>
      <c r="Z1435" s="1" t="str">
        <f>_xlfn.IFS(Table_1[[#This Row],[Region]]="Central","Chris",Table_1[[#This Row],[Region]]="East","Erin",Table_1[[#This Row],[Region]]="South","Sam",Table_1[[#This Row],[Region]]="West","William")</f>
        <v>Erin</v>
      </c>
    </row>
    <row r="1436" spans="1:26" ht="14.4" x14ac:dyDescent="0.3">
      <c r="A1436" s="4">
        <v>580</v>
      </c>
      <c r="B1436" s="3" t="s">
        <v>2498</v>
      </c>
      <c r="C1436" s="4" t="s">
        <v>118</v>
      </c>
      <c r="D1436" s="4">
        <v>0.01</v>
      </c>
      <c r="E1436" s="8">
        <v>55.99</v>
      </c>
      <c r="F1436" s="4">
        <v>5</v>
      </c>
      <c r="G1436" s="1" t="s">
        <v>40</v>
      </c>
      <c r="H1436" s="4" t="s">
        <v>96</v>
      </c>
      <c r="I1436" s="4" t="s">
        <v>42</v>
      </c>
      <c r="J1436" s="1" t="s">
        <v>137</v>
      </c>
      <c r="K1436" s="4" t="s">
        <v>44</v>
      </c>
      <c r="L1436" s="1" t="s">
        <v>1933</v>
      </c>
      <c r="M1436" s="4">
        <v>0.8</v>
      </c>
      <c r="N1436" s="1" t="s">
        <v>34</v>
      </c>
      <c r="O1436" s="4" t="s">
        <v>113</v>
      </c>
      <c r="P1436" s="4" t="s">
        <v>333</v>
      </c>
      <c r="Q1436" s="4" t="s">
        <v>1206</v>
      </c>
      <c r="R1436" s="4">
        <v>4210</v>
      </c>
      <c r="S1436" s="2">
        <v>42137</v>
      </c>
      <c r="T1436" s="2">
        <v>42138</v>
      </c>
      <c r="U1436" s="6">
        <v>-57.540999999999997</v>
      </c>
      <c r="V1436" s="4">
        <v>12</v>
      </c>
      <c r="W1436" s="4">
        <v>578.24</v>
      </c>
      <c r="X1436" s="4">
        <v>88644</v>
      </c>
      <c r="Y1436" s="4">
        <f>DataSheet!$E1436-DataSheet!$D1436</f>
        <v>55.980000000000004</v>
      </c>
      <c r="Z1436" s="1" t="str">
        <f>_xlfn.IFS(Table_1[[#This Row],[Region]]="Central","Chris",Table_1[[#This Row],[Region]]="East","Erin",Table_1[[#This Row],[Region]]="South","Sam",Table_1[[#This Row],[Region]]="West","William")</f>
        <v>Erin</v>
      </c>
    </row>
    <row r="1437" spans="1:26" ht="14.4" x14ac:dyDescent="0.3">
      <c r="A1437" s="4">
        <v>585</v>
      </c>
      <c r="B1437" s="3" t="s">
        <v>2499</v>
      </c>
      <c r="C1437" s="4" t="s">
        <v>118</v>
      </c>
      <c r="D1437" s="4">
        <v>0.06</v>
      </c>
      <c r="E1437" s="8">
        <v>13.9</v>
      </c>
      <c r="F1437" s="4">
        <v>7.59</v>
      </c>
      <c r="G1437" s="1" t="s">
        <v>40</v>
      </c>
      <c r="H1437" s="4" t="s">
        <v>96</v>
      </c>
      <c r="I1437" s="4" t="s">
        <v>50</v>
      </c>
      <c r="J1437" s="1" t="s">
        <v>570</v>
      </c>
      <c r="K1437" s="4" t="s">
        <v>44</v>
      </c>
      <c r="L1437" s="1" t="s">
        <v>2466</v>
      </c>
      <c r="M1437" s="4">
        <v>0.56000000000000005</v>
      </c>
      <c r="N1437" s="1" t="s">
        <v>34</v>
      </c>
      <c r="O1437" s="4" t="s">
        <v>113</v>
      </c>
      <c r="P1437" s="4" t="s">
        <v>1358</v>
      </c>
      <c r="Q1437" s="4" t="s">
        <v>455</v>
      </c>
      <c r="R1437" s="4">
        <v>3301</v>
      </c>
      <c r="S1437" s="2">
        <v>42137</v>
      </c>
      <c r="T1437" s="2">
        <v>42138</v>
      </c>
      <c r="U1437" s="6">
        <v>-67.59</v>
      </c>
      <c r="V1437" s="4">
        <v>12</v>
      </c>
      <c r="W1437" s="4">
        <v>170.45</v>
      </c>
      <c r="X1437" s="4">
        <v>88644</v>
      </c>
      <c r="Y1437" s="4">
        <f>DataSheet!$E1437-DataSheet!$D1437</f>
        <v>13.84</v>
      </c>
      <c r="Z1437" s="1" t="str">
        <f>_xlfn.IFS(Table_1[[#This Row],[Region]]="Central","Chris",Table_1[[#This Row],[Region]]="East","Erin",Table_1[[#This Row],[Region]]="South","Sam",Table_1[[#This Row],[Region]]="West","William")</f>
        <v>Erin</v>
      </c>
    </row>
    <row r="1438" spans="1:26" ht="14.4" x14ac:dyDescent="0.3">
      <c r="A1438" s="4">
        <v>3257</v>
      </c>
      <c r="B1438" s="3" t="s">
        <v>2500</v>
      </c>
      <c r="C1438" s="4" t="s">
        <v>118</v>
      </c>
      <c r="D1438" s="4">
        <v>0</v>
      </c>
      <c r="E1438" s="8">
        <v>25.38</v>
      </c>
      <c r="F1438" s="4">
        <v>8.99</v>
      </c>
      <c r="G1438" s="1" t="s">
        <v>40</v>
      </c>
      <c r="H1438" s="4" t="s">
        <v>41</v>
      </c>
      <c r="I1438" s="4" t="s">
        <v>30</v>
      </c>
      <c r="J1438" s="1" t="s">
        <v>128</v>
      </c>
      <c r="K1438" s="4" t="s">
        <v>44</v>
      </c>
      <c r="L1438" s="1" t="s">
        <v>2387</v>
      </c>
      <c r="M1438" s="4">
        <v>0.5</v>
      </c>
      <c r="N1438" s="1" t="s">
        <v>34</v>
      </c>
      <c r="O1438" s="4" t="s">
        <v>61</v>
      </c>
      <c r="P1438" s="4" t="s">
        <v>68</v>
      </c>
      <c r="Q1438" s="4" t="s">
        <v>2501</v>
      </c>
      <c r="R1438" s="4">
        <v>98632</v>
      </c>
      <c r="S1438" s="2">
        <v>42137</v>
      </c>
      <c r="T1438" s="2">
        <v>42139</v>
      </c>
      <c r="U1438" s="6">
        <v>470.33800000000002</v>
      </c>
      <c r="V1438" s="4">
        <v>26</v>
      </c>
      <c r="W1438" s="4">
        <v>700.41</v>
      </c>
      <c r="X1438" s="4">
        <v>88826</v>
      </c>
      <c r="Y1438" s="4">
        <f>DataSheet!$E1438-DataSheet!$D1438</f>
        <v>25.38</v>
      </c>
      <c r="Z1438" s="1" t="str">
        <f>_xlfn.IFS(Table_1[[#This Row],[Region]]="Central","Chris",Table_1[[#This Row],[Region]]="East","Erin",Table_1[[#This Row],[Region]]="South","Sam",Table_1[[#This Row],[Region]]="West","William")</f>
        <v>William</v>
      </c>
    </row>
    <row r="1439" spans="1:26" ht="14.4" x14ac:dyDescent="0.3">
      <c r="A1439" s="4">
        <v>1085</v>
      </c>
      <c r="B1439" s="3" t="s">
        <v>233</v>
      </c>
      <c r="C1439" s="4" t="s">
        <v>72</v>
      </c>
      <c r="D1439" s="4">
        <v>0.06</v>
      </c>
      <c r="E1439" s="8">
        <v>30.42</v>
      </c>
      <c r="F1439" s="4">
        <v>8.65</v>
      </c>
      <c r="G1439" s="1" t="s">
        <v>40</v>
      </c>
      <c r="H1439" s="4" t="s">
        <v>96</v>
      </c>
      <c r="I1439" s="4" t="s">
        <v>42</v>
      </c>
      <c r="J1439" s="1" t="s">
        <v>43</v>
      </c>
      <c r="K1439" s="4" t="s">
        <v>75</v>
      </c>
      <c r="L1439" s="1" t="s">
        <v>386</v>
      </c>
      <c r="M1439" s="4">
        <v>0.74</v>
      </c>
      <c r="N1439" s="1" t="s">
        <v>34</v>
      </c>
      <c r="O1439" s="4" t="s">
        <v>113</v>
      </c>
      <c r="P1439" s="4" t="s">
        <v>114</v>
      </c>
      <c r="Q1439" s="4" t="s">
        <v>235</v>
      </c>
      <c r="R1439" s="4">
        <v>11729</v>
      </c>
      <c r="S1439" s="2">
        <v>42137</v>
      </c>
      <c r="T1439" s="2">
        <v>42139</v>
      </c>
      <c r="U1439" s="6">
        <v>-159.25</v>
      </c>
      <c r="V1439" s="4">
        <v>10</v>
      </c>
      <c r="W1439" s="4">
        <v>309.05</v>
      </c>
      <c r="X1439" s="4">
        <v>86124</v>
      </c>
      <c r="Y1439" s="4">
        <f>DataSheet!$E1439-DataSheet!$D1439</f>
        <v>30.360000000000003</v>
      </c>
      <c r="Z1439" s="1" t="str">
        <f>_xlfn.IFS(Table_1[[#This Row],[Region]]="Central","Chris",Table_1[[#This Row],[Region]]="East","Erin",Table_1[[#This Row],[Region]]="South","Sam",Table_1[[#This Row],[Region]]="West","William")</f>
        <v>Erin</v>
      </c>
    </row>
    <row r="1440" spans="1:26" ht="14.4" x14ac:dyDescent="0.3">
      <c r="A1440" s="4">
        <v>1085</v>
      </c>
      <c r="B1440" s="3" t="s">
        <v>233</v>
      </c>
      <c r="C1440" s="4" t="s">
        <v>72</v>
      </c>
      <c r="D1440" s="4">
        <v>0.02</v>
      </c>
      <c r="E1440" s="8">
        <v>37.94</v>
      </c>
      <c r="F1440" s="4">
        <v>5.08</v>
      </c>
      <c r="G1440" s="1" t="s">
        <v>40</v>
      </c>
      <c r="H1440" s="4" t="s">
        <v>96</v>
      </c>
      <c r="I1440" s="4" t="s">
        <v>50</v>
      </c>
      <c r="J1440" s="1" t="s">
        <v>90</v>
      </c>
      <c r="K1440" s="4" t="s">
        <v>52</v>
      </c>
      <c r="L1440" s="1" t="s">
        <v>1115</v>
      </c>
      <c r="M1440" s="4">
        <v>0.38</v>
      </c>
      <c r="N1440" s="1" t="s">
        <v>34</v>
      </c>
      <c r="O1440" s="4" t="s">
        <v>113</v>
      </c>
      <c r="P1440" s="4" t="s">
        <v>114</v>
      </c>
      <c r="Q1440" s="4" t="s">
        <v>235</v>
      </c>
      <c r="R1440" s="4">
        <v>11729</v>
      </c>
      <c r="S1440" s="2">
        <v>42137</v>
      </c>
      <c r="T1440" s="2">
        <v>42138</v>
      </c>
      <c r="U1440" s="6">
        <v>206.517</v>
      </c>
      <c r="V1440" s="4">
        <v>8</v>
      </c>
      <c r="W1440" s="4">
        <v>299.3</v>
      </c>
      <c r="X1440" s="4">
        <v>86124</v>
      </c>
      <c r="Y1440" s="4">
        <f>DataSheet!$E1440-DataSheet!$D1440</f>
        <v>37.919999999999995</v>
      </c>
      <c r="Z1440" s="1" t="str">
        <f>_xlfn.IFS(Table_1[[#This Row],[Region]]="Central","Chris",Table_1[[#This Row],[Region]]="East","Erin",Table_1[[#This Row],[Region]]="South","Sam",Table_1[[#This Row],[Region]]="West","William")</f>
        <v>Erin</v>
      </c>
    </row>
    <row r="1441" spans="1:26" ht="14.4" x14ac:dyDescent="0.3">
      <c r="A1441" s="4">
        <v>156</v>
      </c>
      <c r="B1441" s="3" t="s">
        <v>774</v>
      </c>
      <c r="C1441" s="4" t="s">
        <v>27</v>
      </c>
      <c r="D1441" s="4">
        <v>0.01</v>
      </c>
      <c r="E1441" s="8">
        <v>95.99</v>
      </c>
      <c r="F1441" s="4">
        <v>4.9000000000000004</v>
      </c>
      <c r="G1441" s="1" t="s">
        <v>40</v>
      </c>
      <c r="H1441" s="4" t="s">
        <v>96</v>
      </c>
      <c r="I1441" s="4" t="s">
        <v>42</v>
      </c>
      <c r="J1441" s="1" t="s">
        <v>137</v>
      </c>
      <c r="K1441" s="4" t="s">
        <v>75</v>
      </c>
      <c r="L1441" s="1" t="s">
        <v>770</v>
      </c>
      <c r="M1441" s="4">
        <v>0.56000000000000005</v>
      </c>
      <c r="N1441" s="1" t="s">
        <v>34</v>
      </c>
      <c r="O1441" s="4" t="s">
        <v>61</v>
      </c>
      <c r="P1441" s="4" t="s">
        <v>62</v>
      </c>
      <c r="Q1441" s="4" t="s">
        <v>63</v>
      </c>
      <c r="R1441" s="4">
        <v>80525</v>
      </c>
      <c r="S1441" s="2">
        <v>42138</v>
      </c>
      <c r="T1441" s="2">
        <v>42139</v>
      </c>
      <c r="U1441" s="6">
        <v>713.88</v>
      </c>
      <c r="V1441" s="4">
        <v>13</v>
      </c>
      <c r="W1441" s="4">
        <v>1050.08</v>
      </c>
      <c r="X1441" s="4">
        <v>87671</v>
      </c>
      <c r="Y1441" s="4">
        <f>DataSheet!$E1441-DataSheet!$D1441</f>
        <v>95.97999999999999</v>
      </c>
      <c r="Z1441" s="1" t="str">
        <f>_xlfn.IFS(Table_1[[#This Row],[Region]]="Central","Chris",Table_1[[#This Row],[Region]]="East","Erin",Table_1[[#This Row],[Region]]="South","Sam",Table_1[[#This Row],[Region]]="West","William")</f>
        <v>William</v>
      </c>
    </row>
    <row r="1442" spans="1:26" ht="14.4" x14ac:dyDescent="0.3">
      <c r="A1442" s="4">
        <v>497</v>
      </c>
      <c r="B1442" s="3" t="s">
        <v>2502</v>
      </c>
      <c r="C1442" s="4" t="s">
        <v>27</v>
      </c>
      <c r="D1442" s="4">
        <v>7.0000000000000007E-2</v>
      </c>
      <c r="E1442" s="8">
        <v>152.47999999999999</v>
      </c>
      <c r="F1442" s="4">
        <v>6.5</v>
      </c>
      <c r="G1442" s="1" t="s">
        <v>40</v>
      </c>
      <c r="H1442" s="4" t="s">
        <v>29</v>
      </c>
      <c r="I1442" s="4" t="s">
        <v>42</v>
      </c>
      <c r="J1442" s="1" t="s">
        <v>43</v>
      </c>
      <c r="K1442" s="4" t="s">
        <v>75</v>
      </c>
      <c r="L1442" s="1" t="s">
        <v>1795</v>
      </c>
      <c r="M1442" s="4">
        <v>0.74</v>
      </c>
      <c r="N1442" s="1" t="s">
        <v>34</v>
      </c>
      <c r="O1442" s="4" t="s">
        <v>35</v>
      </c>
      <c r="P1442" s="4" t="s">
        <v>402</v>
      </c>
      <c r="Q1442" s="4" t="s">
        <v>554</v>
      </c>
      <c r="R1442" s="4">
        <v>37130</v>
      </c>
      <c r="S1442" s="2">
        <v>42138</v>
      </c>
      <c r="T1442" s="2">
        <v>42140</v>
      </c>
      <c r="U1442" s="6">
        <v>171.83879999999999</v>
      </c>
      <c r="V1442" s="4">
        <v>35</v>
      </c>
      <c r="W1442" s="4">
        <v>5062.49</v>
      </c>
      <c r="X1442" s="4">
        <v>90706</v>
      </c>
      <c r="Y1442" s="4">
        <f>DataSheet!$E1442-DataSheet!$D1442</f>
        <v>152.41</v>
      </c>
      <c r="Z1442" s="1" t="str">
        <f>_xlfn.IFS(Table_1[[#This Row],[Region]]="Central","Chris",Table_1[[#This Row],[Region]]="East","Erin",Table_1[[#This Row],[Region]]="South","Sam",Table_1[[#This Row],[Region]]="West","William")</f>
        <v>Sam</v>
      </c>
    </row>
    <row r="1443" spans="1:26" ht="14.4" x14ac:dyDescent="0.3">
      <c r="A1443" s="4">
        <v>910</v>
      </c>
      <c r="B1443" s="3" t="s">
        <v>2503</v>
      </c>
      <c r="C1443" s="4" t="s">
        <v>27</v>
      </c>
      <c r="D1443" s="4">
        <v>0</v>
      </c>
      <c r="E1443" s="8">
        <v>5.28</v>
      </c>
      <c r="F1443" s="4">
        <v>5.61</v>
      </c>
      <c r="G1443" s="1" t="s">
        <v>40</v>
      </c>
      <c r="H1443" s="4" t="s">
        <v>96</v>
      </c>
      <c r="I1443" s="4" t="s">
        <v>50</v>
      </c>
      <c r="J1443" s="1" t="s">
        <v>90</v>
      </c>
      <c r="K1443" s="4" t="s">
        <v>75</v>
      </c>
      <c r="L1443" s="1" t="s">
        <v>2277</v>
      </c>
      <c r="M1443" s="4">
        <v>0.4</v>
      </c>
      <c r="N1443" s="1" t="s">
        <v>34</v>
      </c>
      <c r="O1443" s="4" t="s">
        <v>35</v>
      </c>
      <c r="P1443" s="4" t="s">
        <v>46</v>
      </c>
      <c r="Q1443" s="4" t="s">
        <v>1317</v>
      </c>
      <c r="R1443" s="4">
        <v>71854</v>
      </c>
      <c r="S1443" s="2">
        <v>42138</v>
      </c>
      <c r="T1443" s="2">
        <v>42138</v>
      </c>
      <c r="U1443" s="6">
        <v>-149.21199999999999</v>
      </c>
      <c r="V1443" s="4">
        <v>15</v>
      </c>
      <c r="W1443" s="4">
        <v>85.26</v>
      </c>
      <c r="X1443" s="4">
        <v>90187</v>
      </c>
      <c r="Y1443" s="4">
        <f>DataSheet!$E1443-DataSheet!$D1443</f>
        <v>5.28</v>
      </c>
      <c r="Z1443" s="1" t="str">
        <f>_xlfn.IFS(Table_1[[#This Row],[Region]]="Central","Chris",Table_1[[#This Row],[Region]]="East","Erin",Table_1[[#This Row],[Region]]="South","Sam",Table_1[[#This Row],[Region]]="West","William")</f>
        <v>Sam</v>
      </c>
    </row>
    <row r="1444" spans="1:26" ht="14.4" x14ac:dyDescent="0.3">
      <c r="A1444" s="4">
        <v>353</v>
      </c>
      <c r="B1444" s="3" t="s">
        <v>2504</v>
      </c>
      <c r="C1444" s="4" t="s">
        <v>49</v>
      </c>
      <c r="D1444" s="4">
        <v>0.08</v>
      </c>
      <c r="E1444" s="8">
        <v>4.8899999999999997</v>
      </c>
      <c r="F1444" s="4">
        <v>4.93</v>
      </c>
      <c r="G1444" s="1" t="s">
        <v>89</v>
      </c>
      <c r="H1444" s="4" t="s">
        <v>73</v>
      </c>
      <c r="I1444" s="4" t="s">
        <v>42</v>
      </c>
      <c r="J1444" s="1" t="s">
        <v>43</v>
      </c>
      <c r="K1444" s="4" t="s">
        <v>44</v>
      </c>
      <c r="L1444" s="1" t="s">
        <v>1025</v>
      </c>
      <c r="M1444" s="4">
        <v>0.66</v>
      </c>
      <c r="N1444" s="1" t="s">
        <v>34</v>
      </c>
      <c r="O1444" s="4" t="s">
        <v>61</v>
      </c>
      <c r="P1444" s="4" t="s">
        <v>590</v>
      </c>
      <c r="Q1444" s="4" t="s">
        <v>2505</v>
      </c>
      <c r="R1444" s="4">
        <v>85301</v>
      </c>
      <c r="S1444" s="2">
        <v>42138</v>
      </c>
      <c r="T1444" s="2">
        <v>42138</v>
      </c>
      <c r="U1444" s="6">
        <v>-165.45</v>
      </c>
      <c r="V1444" s="4">
        <v>17</v>
      </c>
      <c r="W1444" s="4">
        <v>84.76</v>
      </c>
      <c r="X1444" s="4">
        <v>89647</v>
      </c>
      <c r="Y1444" s="4">
        <f>DataSheet!$E1444-DataSheet!$D1444</f>
        <v>4.8099999999999996</v>
      </c>
      <c r="Z1444" s="1" t="str">
        <f>_xlfn.IFS(Table_1[[#This Row],[Region]]="Central","Chris",Table_1[[#This Row],[Region]]="East","Erin",Table_1[[#This Row],[Region]]="South","Sam",Table_1[[#This Row],[Region]]="West","William")</f>
        <v>William</v>
      </c>
    </row>
    <row r="1445" spans="1:26" ht="14.4" x14ac:dyDescent="0.3">
      <c r="A1445" s="4">
        <v>353</v>
      </c>
      <c r="B1445" s="3" t="s">
        <v>2504</v>
      </c>
      <c r="C1445" s="4" t="s">
        <v>49</v>
      </c>
      <c r="D1445" s="4">
        <v>7.0000000000000007E-2</v>
      </c>
      <c r="E1445" s="8">
        <v>6.68</v>
      </c>
      <c r="F1445" s="4">
        <v>6.92</v>
      </c>
      <c r="G1445" s="1" t="s">
        <v>40</v>
      </c>
      <c r="H1445" s="4" t="s">
        <v>73</v>
      </c>
      <c r="I1445" s="4" t="s">
        <v>50</v>
      </c>
      <c r="J1445" s="1" t="s">
        <v>90</v>
      </c>
      <c r="K1445" s="4" t="s">
        <v>75</v>
      </c>
      <c r="L1445" s="1" t="s">
        <v>2506</v>
      </c>
      <c r="M1445" s="4">
        <v>0.37</v>
      </c>
      <c r="N1445" s="1" t="s">
        <v>34</v>
      </c>
      <c r="O1445" s="4" t="s">
        <v>61</v>
      </c>
      <c r="P1445" s="4" t="s">
        <v>590</v>
      </c>
      <c r="Q1445" s="4" t="s">
        <v>2505</v>
      </c>
      <c r="R1445" s="4">
        <v>85301</v>
      </c>
      <c r="S1445" s="2">
        <v>42138</v>
      </c>
      <c r="T1445" s="2">
        <v>42145</v>
      </c>
      <c r="U1445" s="6">
        <v>-141.12</v>
      </c>
      <c r="V1445" s="4">
        <v>16</v>
      </c>
      <c r="W1445" s="4">
        <v>104.84</v>
      </c>
      <c r="X1445" s="4">
        <v>89647</v>
      </c>
      <c r="Y1445" s="4">
        <f>DataSheet!$E1445-DataSheet!$D1445</f>
        <v>6.6099999999999994</v>
      </c>
      <c r="Z1445" s="1" t="str">
        <f>_xlfn.IFS(Table_1[[#This Row],[Region]]="Central","Chris",Table_1[[#This Row],[Region]]="East","Erin",Table_1[[#This Row],[Region]]="South","Sam",Table_1[[#This Row],[Region]]="West","William")</f>
        <v>William</v>
      </c>
    </row>
    <row r="1446" spans="1:26" ht="14.4" x14ac:dyDescent="0.3">
      <c r="A1446" s="4">
        <v>539</v>
      </c>
      <c r="B1446" s="3" t="s">
        <v>2507</v>
      </c>
      <c r="C1446" s="4" t="s">
        <v>118</v>
      </c>
      <c r="D1446" s="4">
        <v>0.05</v>
      </c>
      <c r="E1446" s="8">
        <v>59.78</v>
      </c>
      <c r="F1446" s="4">
        <v>10.29</v>
      </c>
      <c r="G1446" s="1" t="s">
        <v>40</v>
      </c>
      <c r="H1446" s="4" t="s">
        <v>29</v>
      </c>
      <c r="I1446" s="4" t="s">
        <v>50</v>
      </c>
      <c r="J1446" s="1" t="s">
        <v>74</v>
      </c>
      <c r="K1446" s="4" t="s">
        <v>75</v>
      </c>
      <c r="L1446" s="1" t="s">
        <v>2508</v>
      </c>
      <c r="M1446" s="4">
        <v>0.39</v>
      </c>
      <c r="N1446" s="1" t="s">
        <v>34</v>
      </c>
      <c r="O1446" s="4" t="s">
        <v>54</v>
      </c>
      <c r="P1446" s="4" t="s">
        <v>105</v>
      </c>
      <c r="Q1446" s="4" t="s">
        <v>2509</v>
      </c>
      <c r="R1446" s="4">
        <v>61801</v>
      </c>
      <c r="S1446" s="2">
        <v>42138</v>
      </c>
      <c r="T1446" s="2">
        <v>42139</v>
      </c>
      <c r="U1446" s="6">
        <v>159.52969999999999</v>
      </c>
      <c r="V1446" s="4">
        <v>7</v>
      </c>
      <c r="W1446" s="4">
        <v>414.49</v>
      </c>
      <c r="X1446" s="4">
        <v>91174</v>
      </c>
      <c r="Y1446" s="4">
        <f>DataSheet!$E1446-DataSheet!$D1446</f>
        <v>59.730000000000004</v>
      </c>
      <c r="Z1446" s="1" t="str">
        <f>_xlfn.IFS(Table_1[[#This Row],[Region]]="Central","Chris",Table_1[[#This Row],[Region]]="East","Erin",Table_1[[#This Row],[Region]]="South","Sam",Table_1[[#This Row],[Region]]="West","William")</f>
        <v>Chris</v>
      </c>
    </row>
    <row r="1447" spans="1:26" ht="14.4" x14ac:dyDescent="0.3">
      <c r="A1447" s="4">
        <v>540</v>
      </c>
      <c r="B1447" s="3" t="s">
        <v>2510</v>
      </c>
      <c r="C1447" s="4" t="s">
        <v>118</v>
      </c>
      <c r="D1447" s="4">
        <v>0.08</v>
      </c>
      <c r="E1447" s="8">
        <v>20.99</v>
      </c>
      <c r="F1447" s="4">
        <v>1.25</v>
      </c>
      <c r="G1447" s="1" t="s">
        <v>40</v>
      </c>
      <c r="H1447" s="4" t="s">
        <v>29</v>
      </c>
      <c r="I1447" s="4" t="s">
        <v>42</v>
      </c>
      <c r="J1447" s="1" t="s">
        <v>137</v>
      </c>
      <c r="K1447" s="4" t="s">
        <v>44</v>
      </c>
      <c r="L1447" s="1" t="s">
        <v>2511</v>
      </c>
      <c r="M1447" s="4">
        <v>0.83</v>
      </c>
      <c r="N1447" s="1" t="s">
        <v>34</v>
      </c>
      <c r="O1447" s="4" t="s">
        <v>54</v>
      </c>
      <c r="P1447" s="4" t="s">
        <v>105</v>
      </c>
      <c r="Q1447" s="4" t="s">
        <v>2512</v>
      </c>
      <c r="R1447" s="4">
        <v>60061</v>
      </c>
      <c r="S1447" s="2">
        <v>42138</v>
      </c>
      <c r="T1447" s="2">
        <v>42140</v>
      </c>
      <c r="U1447" s="6">
        <v>15.3714</v>
      </c>
      <c r="V1447" s="4">
        <v>28</v>
      </c>
      <c r="W1447" s="4">
        <v>469.69</v>
      </c>
      <c r="X1447" s="4">
        <v>91174</v>
      </c>
      <c r="Y1447" s="4">
        <f>DataSheet!$E1447-DataSheet!$D1447</f>
        <v>20.91</v>
      </c>
      <c r="Z1447" s="1" t="str">
        <f>_xlfn.IFS(Table_1[[#This Row],[Region]]="Central","Chris",Table_1[[#This Row],[Region]]="East","Erin",Table_1[[#This Row],[Region]]="South","Sam",Table_1[[#This Row],[Region]]="West","William")</f>
        <v>Chris</v>
      </c>
    </row>
    <row r="1448" spans="1:26" ht="14.4" x14ac:dyDescent="0.3">
      <c r="A1448" s="4">
        <v>1069</v>
      </c>
      <c r="B1448" s="3" t="s">
        <v>2513</v>
      </c>
      <c r="C1448" s="4" t="s">
        <v>118</v>
      </c>
      <c r="D1448" s="4">
        <v>0.02</v>
      </c>
      <c r="E1448" s="8">
        <v>15.94</v>
      </c>
      <c r="F1448" s="4">
        <v>5.45</v>
      </c>
      <c r="G1448" s="1" t="s">
        <v>40</v>
      </c>
      <c r="H1448" s="4" t="s">
        <v>73</v>
      </c>
      <c r="I1448" s="4" t="s">
        <v>50</v>
      </c>
      <c r="J1448" s="1" t="s">
        <v>51</v>
      </c>
      <c r="K1448" s="4" t="s">
        <v>44</v>
      </c>
      <c r="L1448" s="1" t="s">
        <v>2514</v>
      </c>
      <c r="M1448" s="4">
        <v>0.55000000000000004</v>
      </c>
      <c r="N1448" s="1" t="s">
        <v>34</v>
      </c>
      <c r="O1448" s="4" t="s">
        <v>54</v>
      </c>
      <c r="P1448" s="4" t="s">
        <v>105</v>
      </c>
      <c r="Q1448" s="4" t="s">
        <v>2515</v>
      </c>
      <c r="R1448" s="4">
        <v>62901</v>
      </c>
      <c r="S1448" s="2">
        <v>42138</v>
      </c>
      <c r="T1448" s="2">
        <v>42139</v>
      </c>
      <c r="U1448" s="6">
        <v>139.61199999999999</v>
      </c>
      <c r="V1448" s="4">
        <v>41</v>
      </c>
      <c r="W1448" s="4">
        <v>664.34</v>
      </c>
      <c r="X1448" s="4">
        <v>87110</v>
      </c>
      <c r="Y1448" s="4">
        <f>DataSheet!$E1448-DataSheet!$D1448</f>
        <v>15.92</v>
      </c>
      <c r="Z1448" s="1" t="str">
        <f>_xlfn.IFS(Table_1[[#This Row],[Region]]="Central","Chris",Table_1[[#This Row],[Region]]="East","Erin",Table_1[[#This Row],[Region]]="South","Sam",Table_1[[#This Row],[Region]]="West","William")</f>
        <v>Chris</v>
      </c>
    </row>
    <row r="1449" spans="1:26" ht="14.4" x14ac:dyDescent="0.3">
      <c r="A1449" s="4">
        <v>1023</v>
      </c>
      <c r="B1449" s="3" t="s">
        <v>2516</v>
      </c>
      <c r="C1449" s="4" t="s">
        <v>27</v>
      </c>
      <c r="D1449" s="4">
        <v>0.02</v>
      </c>
      <c r="E1449" s="8">
        <v>39.06</v>
      </c>
      <c r="F1449" s="4">
        <v>10.55</v>
      </c>
      <c r="G1449" s="1" t="s">
        <v>40</v>
      </c>
      <c r="H1449" s="4" t="s">
        <v>29</v>
      </c>
      <c r="I1449" s="4" t="s">
        <v>50</v>
      </c>
      <c r="J1449" s="1" t="s">
        <v>74</v>
      </c>
      <c r="K1449" s="4" t="s">
        <v>75</v>
      </c>
      <c r="L1449" s="1" t="s">
        <v>257</v>
      </c>
      <c r="M1449" s="4">
        <v>0.37</v>
      </c>
      <c r="N1449" s="1" t="s">
        <v>34</v>
      </c>
      <c r="O1449" s="4" t="s">
        <v>113</v>
      </c>
      <c r="P1449" s="4" t="s">
        <v>322</v>
      </c>
      <c r="Q1449" s="4" t="s">
        <v>2517</v>
      </c>
      <c r="R1449" s="4">
        <v>15221</v>
      </c>
      <c r="S1449" s="2">
        <v>42139</v>
      </c>
      <c r="T1449" s="2">
        <v>42139</v>
      </c>
      <c r="U1449" s="6">
        <v>442.0899</v>
      </c>
      <c r="V1449" s="4">
        <v>16</v>
      </c>
      <c r="W1449" s="4">
        <v>640.71</v>
      </c>
      <c r="X1449" s="4">
        <v>88633</v>
      </c>
      <c r="Y1449" s="4">
        <f>DataSheet!$E1449-DataSheet!$D1449</f>
        <v>39.04</v>
      </c>
      <c r="Z1449" s="1" t="str">
        <f>_xlfn.IFS(Table_1[[#This Row],[Region]]="Central","Chris",Table_1[[#This Row],[Region]]="East","Erin",Table_1[[#This Row],[Region]]="South","Sam",Table_1[[#This Row],[Region]]="West","William")</f>
        <v>Erin</v>
      </c>
    </row>
    <row r="1450" spans="1:26" ht="14.4" x14ac:dyDescent="0.3">
      <c r="A1450" s="4">
        <v>1023</v>
      </c>
      <c r="B1450" s="3" t="s">
        <v>2516</v>
      </c>
      <c r="C1450" s="4" t="s">
        <v>27</v>
      </c>
      <c r="D1450" s="4">
        <v>0.1</v>
      </c>
      <c r="E1450" s="8">
        <v>37.700000000000003</v>
      </c>
      <c r="F1450" s="4">
        <v>2.99</v>
      </c>
      <c r="G1450" s="1" t="s">
        <v>40</v>
      </c>
      <c r="H1450" s="4" t="s">
        <v>29</v>
      </c>
      <c r="I1450" s="4" t="s">
        <v>50</v>
      </c>
      <c r="J1450" s="1" t="s">
        <v>74</v>
      </c>
      <c r="K1450" s="4" t="s">
        <v>75</v>
      </c>
      <c r="L1450" s="1" t="s">
        <v>2518</v>
      </c>
      <c r="M1450" s="4">
        <v>0.35</v>
      </c>
      <c r="N1450" s="1" t="s">
        <v>34</v>
      </c>
      <c r="O1450" s="4" t="s">
        <v>113</v>
      </c>
      <c r="P1450" s="4" t="s">
        <v>322</v>
      </c>
      <c r="Q1450" s="4" t="s">
        <v>2517</v>
      </c>
      <c r="R1450" s="4">
        <v>15221</v>
      </c>
      <c r="S1450" s="2">
        <v>42139</v>
      </c>
      <c r="T1450" s="2">
        <v>42140</v>
      </c>
      <c r="U1450" s="6">
        <v>455.12400000000002</v>
      </c>
      <c r="V1450" s="4">
        <v>18</v>
      </c>
      <c r="W1450" s="4">
        <v>659.6</v>
      </c>
      <c r="X1450" s="4">
        <v>88633</v>
      </c>
      <c r="Y1450" s="4">
        <f>DataSheet!$E1450-DataSheet!$D1450</f>
        <v>37.6</v>
      </c>
      <c r="Z1450" s="1" t="str">
        <f>_xlfn.IFS(Table_1[[#This Row],[Region]]="Central","Chris",Table_1[[#This Row],[Region]]="East","Erin",Table_1[[#This Row],[Region]]="South","Sam",Table_1[[#This Row],[Region]]="West","William")</f>
        <v>Erin</v>
      </c>
    </row>
    <row r="1451" spans="1:26" ht="14.4" x14ac:dyDescent="0.3">
      <c r="A1451" s="4">
        <v>18</v>
      </c>
      <c r="B1451" s="3" t="s">
        <v>2519</v>
      </c>
      <c r="C1451" s="4" t="s">
        <v>39</v>
      </c>
      <c r="D1451" s="4">
        <v>0.05</v>
      </c>
      <c r="E1451" s="8">
        <v>26.48</v>
      </c>
      <c r="F1451" s="4">
        <v>6.93</v>
      </c>
      <c r="G1451" s="1" t="s">
        <v>40</v>
      </c>
      <c r="H1451" s="4" t="s">
        <v>29</v>
      </c>
      <c r="I1451" s="4" t="s">
        <v>30</v>
      </c>
      <c r="J1451" s="1" t="s">
        <v>128</v>
      </c>
      <c r="K1451" s="4" t="s">
        <v>75</v>
      </c>
      <c r="L1451" s="1" t="s">
        <v>2520</v>
      </c>
      <c r="M1451" s="4">
        <v>0.49</v>
      </c>
      <c r="N1451" s="1" t="s">
        <v>34</v>
      </c>
      <c r="O1451" s="4" t="s">
        <v>61</v>
      </c>
      <c r="P1451" s="4" t="s">
        <v>279</v>
      </c>
      <c r="Q1451" s="4" t="s">
        <v>2521</v>
      </c>
      <c r="R1451" s="4">
        <v>59601</v>
      </c>
      <c r="S1451" s="2">
        <v>42139</v>
      </c>
      <c r="T1451" s="2">
        <v>42140</v>
      </c>
      <c r="U1451" s="6">
        <v>314.48129999999998</v>
      </c>
      <c r="V1451" s="4">
        <v>17</v>
      </c>
      <c r="W1451" s="4">
        <v>455.77</v>
      </c>
      <c r="X1451" s="4">
        <v>90031</v>
      </c>
      <c r="Y1451" s="4">
        <f>DataSheet!$E1451-DataSheet!$D1451</f>
        <v>26.43</v>
      </c>
      <c r="Z1451" s="1" t="str">
        <f>_xlfn.IFS(Table_1[[#This Row],[Region]]="Central","Chris",Table_1[[#This Row],[Region]]="East","Erin",Table_1[[#This Row],[Region]]="South","Sam",Table_1[[#This Row],[Region]]="West","William")</f>
        <v>William</v>
      </c>
    </row>
    <row r="1452" spans="1:26" ht="14.4" x14ac:dyDescent="0.3">
      <c r="A1452" s="4">
        <v>21</v>
      </c>
      <c r="B1452" s="3" t="s">
        <v>2522</v>
      </c>
      <c r="C1452" s="4" t="s">
        <v>39</v>
      </c>
      <c r="D1452" s="4">
        <v>0.05</v>
      </c>
      <c r="E1452" s="8">
        <v>26.48</v>
      </c>
      <c r="F1452" s="4">
        <v>6.93</v>
      </c>
      <c r="G1452" s="1" t="s">
        <v>40</v>
      </c>
      <c r="H1452" s="4" t="s">
        <v>29</v>
      </c>
      <c r="I1452" s="4" t="s">
        <v>30</v>
      </c>
      <c r="J1452" s="1" t="s">
        <v>128</v>
      </c>
      <c r="K1452" s="4" t="s">
        <v>75</v>
      </c>
      <c r="L1452" s="1" t="s">
        <v>2520</v>
      </c>
      <c r="M1452" s="4">
        <v>0.49</v>
      </c>
      <c r="N1452" s="1" t="s">
        <v>34</v>
      </c>
      <c r="O1452" s="4" t="s">
        <v>113</v>
      </c>
      <c r="P1452" s="4" t="s">
        <v>114</v>
      </c>
      <c r="Q1452" s="4" t="s">
        <v>115</v>
      </c>
      <c r="R1452" s="4">
        <v>10012</v>
      </c>
      <c r="S1452" s="2">
        <v>42139</v>
      </c>
      <c r="T1452" s="2">
        <v>42140</v>
      </c>
      <c r="U1452" s="6">
        <v>384.38</v>
      </c>
      <c r="V1452" s="4">
        <v>70</v>
      </c>
      <c r="W1452" s="4">
        <v>1876.69</v>
      </c>
      <c r="X1452" s="4">
        <v>41793</v>
      </c>
      <c r="Y1452" s="4">
        <f>DataSheet!$E1452-DataSheet!$D1452</f>
        <v>26.43</v>
      </c>
      <c r="Z1452" s="1" t="str">
        <f>_xlfn.IFS(Table_1[[#This Row],[Region]]="Central","Chris",Table_1[[#This Row],[Region]]="East","Erin",Table_1[[#This Row],[Region]]="South","Sam",Table_1[[#This Row],[Region]]="West","William")</f>
        <v>Erin</v>
      </c>
    </row>
    <row r="1453" spans="1:26" ht="14.4" x14ac:dyDescent="0.3">
      <c r="A1453" s="4">
        <v>1989</v>
      </c>
      <c r="B1453" s="3" t="s">
        <v>695</v>
      </c>
      <c r="C1453" s="4" t="s">
        <v>39</v>
      </c>
      <c r="D1453" s="4">
        <v>0.01</v>
      </c>
      <c r="E1453" s="8">
        <v>30.98</v>
      </c>
      <c r="F1453" s="4">
        <v>6.5</v>
      </c>
      <c r="G1453" s="1" t="s">
        <v>40</v>
      </c>
      <c r="H1453" s="4" t="s">
        <v>96</v>
      </c>
      <c r="I1453" s="4" t="s">
        <v>42</v>
      </c>
      <c r="J1453" s="1" t="s">
        <v>43</v>
      </c>
      <c r="K1453" s="4" t="s">
        <v>75</v>
      </c>
      <c r="L1453" s="1" t="s">
        <v>2523</v>
      </c>
      <c r="M1453" s="4">
        <v>0.64</v>
      </c>
      <c r="N1453" s="1" t="s">
        <v>34</v>
      </c>
      <c r="O1453" s="4" t="s">
        <v>61</v>
      </c>
      <c r="P1453" s="4" t="s">
        <v>148</v>
      </c>
      <c r="Q1453" s="4" t="s">
        <v>697</v>
      </c>
      <c r="R1453" s="4">
        <v>84117</v>
      </c>
      <c r="S1453" s="2">
        <v>42139</v>
      </c>
      <c r="T1453" s="2">
        <v>42140</v>
      </c>
      <c r="U1453" s="6">
        <v>46.29</v>
      </c>
      <c r="V1453" s="4">
        <v>11</v>
      </c>
      <c r="W1453" s="4">
        <v>363.37</v>
      </c>
      <c r="X1453" s="4">
        <v>90001</v>
      </c>
      <c r="Y1453" s="4">
        <f>DataSheet!$E1453-DataSheet!$D1453</f>
        <v>30.97</v>
      </c>
      <c r="Z1453" s="1" t="str">
        <f>_xlfn.IFS(Table_1[[#This Row],[Region]]="Central","Chris",Table_1[[#This Row],[Region]]="East","Erin",Table_1[[#This Row],[Region]]="South","Sam",Table_1[[#This Row],[Region]]="West","William")</f>
        <v>William</v>
      </c>
    </row>
    <row r="1454" spans="1:26" ht="14.4" x14ac:dyDescent="0.3">
      <c r="A1454" s="4">
        <v>1989</v>
      </c>
      <c r="B1454" s="3" t="s">
        <v>695</v>
      </c>
      <c r="C1454" s="4" t="s">
        <v>39</v>
      </c>
      <c r="D1454" s="4">
        <v>0.01</v>
      </c>
      <c r="E1454" s="8">
        <v>40.99</v>
      </c>
      <c r="F1454" s="4">
        <v>19.989999999999998</v>
      </c>
      <c r="G1454" s="1" t="s">
        <v>40</v>
      </c>
      <c r="H1454" s="4" t="s">
        <v>96</v>
      </c>
      <c r="I1454" s="4" t="s">
        <v>50</v>
      </c>
      <c r="J1454" s="1" t="s">
        <v>90</v>
      </c>
      <c r="K1454" s="4" t="s">
        <v>75</v>
      </c>
      <c r="L1454" s="1" t="s">
        <v>1236</v>
      </c>
      <c r="M1454" s="4">
        <v>0.36</v>
      </c>
      <c r="N1454" s="1" t="s">
        <v>34</v>
      </c>
      <c r="O1454" s="4" t="s">
        <v>61</v>
      </c>
      <c r="P1454" s="4" t="s">
        <v>148</v>
      </c>
      <c r="Q1454" s="4" t="s">
        <v>697</v>
      </c>
      <c r="R1454" s="4">
        <v>84117</v>
      </c>
      <c r="S1454" s="2">
        <v>42139</v>
      </c>
      <c r="T1454" s="2">
        <v>42142</v>
      </c>
      <c r="U1454" s="6">
        <v>177.79</v>
      </c>
      <c r="V1454" s="4">
        <v>11</v>
      </c>
      <c r="W1454" s="4">
        <v>480.75</v>
      </c>
      <c r="X1454" s="4">
        <v>90001</v>
      </c>
      <c r="Y1454" s="4">
        <f>DataSheet!$E1454-DataSheet!$D1454</f>
        <v>40.980000000000004</v>
      </c>
      <c r="Z1454" s="1" t="str">
        <f>_xlfn.IFS(Table_1[[#This Row],[Region]]="Central","Chris",Table_1[[#This Row],[Region]]="East","Erin",Table_1[[#This Row],[Region]]="South","Sam",Table_1[[#This Row],[Region]]="West","William")</f>
        <v>William</v>
      </c>
    </row>
    <row r="1455" spans="1:26" ht="14.4" x14ac:dyDescent="0.3">
      <c r="A1455" s="4">
        <v>266</v>
      </c>
      <c r="B1455" s="3" t="s">
        <v>2524</v>
      </c>
      <c r="C1455" s="4" t="s">
        <v>118</v>
      </c>
      <c r="D1455" s="4">
        <v>0.08</v>
      </c>
      <c r="E1455" s="8">
        <v>6.48</v>
      </c>
      <c r="F1455" s="4">
        <v>7.03</v>
      </c>
      <c r="G1455" s="1" t="s">
        <v>40</v>
      </c>
      <c r="H1455" s="4" t="s">
        <v>96</v>
      </c>
      <c r="I1455" s="4" t="s">
        <v>50</v>
      </c>
      <c r="J1455" s="1" t="s">
        <v>90</v>
      </c>
      <c r="K1455" s="4" t="s">
        <v>75</v>
      </c>
      <c r="L1455" s="1" t="s">
        <v>2525</v>
      </c>
      <c r="M1455" s="4">
        <v>0.37</v>
      </c>
      <c r="N1455" s="1" t="s">
        <v>34</v>
      </c>
      <c r="O1455" s="4" t="s">
        <v>54</v>
      </c>
      <c r="P1455" s="4" t="s">
        <v>189</v>
      </c>
      <c r="Q1455" s="4" t="s">
        <v>2526</v>
      </c>
      <c r="R1455" s="4">
        <v>78207</v>
      </c>
      <c r="S1455" s="2">
        <v>42139</v>
      </c>
      <c r="T1455" s="2">
        <v>42140</v>
      </c>
      <c r="U1455" s="6">
        <v>8.9320000000000004</v>
      </c>
      <c r="V1455" s="4">
        <v>10</v>
      </c>
      <c r="W1455" s="4">
        <v>67.86</v>
      </c>
      <c r="X1455" s="4">
        <v>90594</v>
      </c>
      <c r="Y1455" s="4">
        <f>DataSheet!$E1455-DataSheet!$D1455</f>
        <v>6.4</v>
      </c>
      <c r="Z1455" s="1" t="str">
        <f>_xlfn.IFS(Table_1[[#This Row],[Region]]="Central","Chris",Table_1[[#This Row],[Region]]="East","Erin",Table_1[[#This Row],[Region]]="South","Sam",Table_1[[#This Row],[Region]]="West","William")</f>
        <v>Chris</v>
      </c>
    </row>
    <row r="1456" spans="1:26" ht="14.4" x14ac:dyDescent="0.3">
      <c r="A1456" s="4">
        <v>266</v>
      </c>
      <c r="B1456" s="3" t="s">
        <v>2524</v>
      </c>
      <c r="C1456" s="4" t="s">
        <v>118</v>
      </c>
      <c r="D1456" s="4">
        <v>0.01</v>
      </c>
      <c r="E1456" s="8">
        <v>20.34</v>
      </c>
      <c r="F1456" s="4">
        <v>35</v>
      </c>
      <c r="G1456" s="1" t="s">
        <v>40</v>
      </c>
      <c r="H1456" s="4" t="s">
        <v>96</v>
      </c>
      <c r="I1456" s="4" t="s">
        <v>50</v>
      </c>
      <c r="J1456" s="1" t="s">
        <v>80</v>
      </c>
      <c r="K1456" s="4" t="s">
        <v>66</v>
      </c>
      <c r="L1456" s="1" t="s">
        <v>262</v>
      </c>
      <c r="M1456" s="4">
        <v>0.84</v>
      </c>
      <c r="N1456" s="1" t="s">
        <v>34</v>
      </c>
      <c r="O1456" s="4" t="s">
        <v>54</v>
      </c>
      <c r="P1456" s="4" t="s">
        <v>189</v>
      </c>
      <c r="Q1456" s="4" t="s">
        <v>2526</v>
      </c>
      <c r="R1456" s="4">
        <v>78207</v>
      </c>
      <c r="S1456" s="2">
        <v>42139</v>
      </c>
      <c r="T1456" s="2">
        <v>42140</v>
      </c>
      <c r="U1456" s="6">
        <v>229.63800000000001</v>
      </c>
      <c r="V1456" s="4">
        <v>33</v>
      </c>
      <c r="W1456" s="4">
        <v>747.28</v>
      </c>
      <c r="X1456" s="4">
        <v>90594</v>
      </c>
      <c r="Y1456" s="4">
        <f>DataSheet!$E1456-DataSheet!$D1456</f>
        <v>20.329999999999998</v>
      </c>
      <c r="Z1456" s="1" t="str">
        <f>_xlfn.IFS(Table_1[[#This Row],[Region]]="Central","Chris",Table_1[[#This Row],[Region]]="East","Erin",Table_1[[#This Row],[Region]]="South","Sam",Table_1[[#This Row],[Region]]="West","William")</f>
        <v>Chris</v>
      </c>
    </row>
    <row r="1457" spans="1:26" ht="14.4" x14ac:dyDescent="0.3">
      <c r="A1457" s="4">
        <v>491</v>
      </c>
      <c r="B1457" s="3" t="s">
        <v>1075</v>
      </c>
      <c r="C1457" s="4" t="s">
        <v>118</v>
      </c>
      <c r="D1457" s="4">
        <v>0.08</v>
      </c>
      <c r="E1457" s="8">
        <v>2.94</v>
      </c>
      <c r="F1457" s="4">
        <v>0.96</v>
      </c>
      <c r="G1457" s="1" t="s">
        <v>40</v>
      </c>
      <c r="H1457" s="4" t="s">
        <v>41</v>
      </c>
      <c r="I1457" s="4" t="s">
        <v>50</v>
      </c>
      <c r="J1457" s="1" t="s">
        <v>51</v>
      </c>
      <c r="K1457" s="4" t="s">
        <v>52</v>
      </c>
      <c r="L1457" s="1" t="s">
        <v>831</v>
      </c>
      <c r="M1457" s="4">
        <v>0.57999999999999996</v>
      </c>
      <c r="N1457" s="1" t="s">
        <v>34</v>
      </c>
      <c r="O1457" s="4" t="s">
        <v>113</v>
      </c>
      <c r="P1457" s="4" t="s">
        <v>114</v>
      </c>
      <c r="Q1457" s="4" t="s">
        <v>115</v>
      </c>
      <c r="R1457" s="4">
        <v>10154</v>
      </c>
      <c r="S1457" s="2">
        <v>42139</v>
      </c>
      <c r="T1457" s="2">
        <v>42141</v>
      </c>
      <c r="U1457" s="6">
        <v>-2.12</v>
      </c>
      <c r="V1457" s="4">
        <v>23</v>
      </c>
      <c r="W1457" s="4">
        <v>66.7</v>
      </c>
      <c r="X1457" s="4">
        <v>8353</v>
      </c>
      <c r="Y1457" s="4">
        <f>DataSheet!$E1457-DataSheet!$D1457</f>
        <v>2.86</v>
      </c>
      <c r="Z1457" s="1" t="str">
        <f>_xlfn.IFS(Table_1[[#This Row],[Region]]="Central","Chris",Table_1[[#This Row],[Region]]="East","Erin",Table_1[[#This Row],[Region]]="South","Sam",Table_1[[#This Row],[Region]]="West","William")</f>
        <v>Erin</v>
      </c>
    </row>
    <row r="1458" spans="1:26" ht="14.4" x14ac:dyDescent="0.3">
      <c r="A1458" s="4">
        <v>494</v>
      </c>
      <c r="B1458" s="3" t="s">
        <v>1076</v>
      </c>
      <c r="C1458" s="4" t="s">
        <v>118</v>
      </c>
      <c r="D1458" s="4">
        <v>0.06</v>
      </c>
      <c r="E1458" s="8">
        <v>8.32</v>
      </c>
      <c r="F1458" s="4">
        <v>2.38</v>
      </c>
      <c r="G1458" s="1" t="s">
        <v>40</v>
      </c>
      <c r="H1458" s="4" t="s">
        <v>41</v>
      </c>
      <c r="I1458" s="4" t="s">
        <v>42</v>
      </c>
      <c r="J1458" s="1" t="s">
        <v>43</v>
      </c>
      <c r="K1458" s="4" t="s">
        <v>44</v>
      </c>
      <c r="L1458" s="1" t="s">
        <v>1427</v>
      </c>
      <c r="M1458" s="4">
        <v>0.74</v>
      </c>
      <c r="N1458" s="1" t="s">
        <v>34</v>
      </c>
      <c r="O1458" s="4" t="s">
        <v>61</v>
      </c>
      <c r="P1458" s="4" t="s">
        <v>68</v>
      </c>
      <c r="Q1458" s="4" t="s">
        <v>144</v>
      </c>
      <c r="R1458" s="4">
        <v>98115</v>
      </c>
      <c r="S1458" s="2">
        <v>42139</v>
      </c>
      <c r="T1458" s="2">
        <v>42141</v>
      </c>
      <c r="U1458" s="6">
        <v>-36.630000000000003</v>
      </c>
      <c r="V1458" s="4">
        <v>12</v>
      </c>
      <c r="W1458" s="4">
        <v>101.26</v>
      </c>
      <c r="X1458" s="4">
        <v>88905</v>
      </c>
      <c r="Y1458" s="4">
        <f>DataSheet!$E1458-DataSheet!$D1458</f>
        <v>8.26</v>
      </c>
      <c r="Z1458" s="1" t="str">
        <f>_xlfn.IFS(Table_1[[#This Row],[Region]]="Central","Chris",Table_1[[#This Row],[Region]]="East","Erin",Table_1[[#This Row],[Region]]="South","Sam",Table_1[[#This Row],[Region]]="West","William")</f>
        <v>William</v>
      </c>
    </row>
    <row r="1459" spans="1:26" ht="14.4" x14ac:dyDescent="0.3">
      <c r="A1459" s="4">
        <v>494</v>
      </c>
      <c r="B1459" s="3" t="s">
        <v>1076</v>
      </c>
      <c r="C1459" s="4" t="s">
        <v>118</v>
      </c>
      <c r="D1459" s="4">
        <v>0.08</v>
      </c>
      <c r="E1459" s="8">
        <v>2.94</v>
      </c>
      <c r="F1459" s="4">
        <v>0.96</v>
      </c>
      <c r="G1459" s="1" t="s">
        <v>40</v>
      </c>
      <c r="H1459" s="4" t="s">
        <v>41</v>
      </c>
      <c r="I1459" s="4" t="s">
        <v>50</v>
      </c>
      <c r="J1459" s="1" t="s">
        <v>51</v>
      </c>
      <c r="K1459" s="4" t="s">
        <v>52</v>
      </c>
      <c r="L1459" s="1" t="s">
        <v>831</v>
      </c>
      <c r="M1459" s="4">
        <v>0.57999999999999996</v>
      </c>
      <c r="N1459" s="1" t="s">
        <v>34</v>
      </c>
      <c r="O1459" s="4" t="s">
        <v>61</v>
      </c>
      <c r="P1459" s="4" t="s">
        <v>68</v>
      </c>
      <c r="Q1459" s="4" t="s">
        <v>144</v>
      </c>
      <c r="R1459" s="4">
        <v>98115</v>
      </c>
      <c r="S1459" s="2">
        <v>42139</v>
      </c>
      <c r="T1459" s="2">
        <v>42141</v>
      </c>
      <c r="U1459" s="6">
        <v>-2.12</v>
      </c>
      <c r="V1459" s="4">
        <v>6</v>
      </c>
      <c r="W1459" s="4">
        <v>17.399999999999999</v>
      </c>
      <c r="X1459" s="4">
        <v>88905</v>
      </c>
      <c r="Y1459" s="4">
        <f>DataSheet!$E1459-DataSheet!$D1459</f>
        <v>2.86</v>
      </c>
      <c r="Z1459" s="1" t="str">
        <f>_xlfn.IFS(Table_1[[#This Row],[Region]]="Central","Chris",Table_1[[#This Row],[Region]]="East","Erin",Table_1[[#This Row],[Region]]="South","Sam",Table_1[[#This Row],[Region]]="West","William")</f>
        <v>William</v>
      </c>
    </row>
    <row r="1460" spans="1:26" ht="14.4" x14ac:dyDescent="0.3">
      <c r="A1460" s="4">
        <v>3041</v>
      </c>
      <c r="B1460" s="3" t="s">
        <v>2527</v>
      </c>
      <c r="C1460" s="4" t="s">
        <v>72</v>
      </c>
      <c r="D1460" s="4">
        <v>0.08</v>
      </c>
      <c r="E1460" s="8">
        <v>73.98</v>
      </c>
      <c r="F1460" s="4">
        <v>4</v>
      </c>
      <c r="G1460" s="1" t="s">
        <v>40</v>
      </c>
      <c r="H1460" s="4" t="s">
        <v>96</v>
      </c>
      <c r="I1460" s="4" t="s">
        <v>42</v>
      </c>
      <c r="J1460" s="1" t="s">
        <v>43</v>
      </c>
      <c r="K1460" s="4" t="s">
        <v>75</v>
      </c>
      <c r="L1460" s="1" t="s">
        <v>735</v>
      </c>
      <c r="M1460" s="4">
        <v>0.77</v>
      </c>
      <c r="N1460" s="1" t="s">
        <v>34</v>
      </c>
      <c r="O1460" s="4" t="s">
        <v>54</v>
      </c>
      <c r="P1460" s="4" t="s">
        <v>539</v>
      </c>
      <c r="Q1460" s="4" t="s">
        <v>2067</v>
      </c>
      <c r="R1460" s="4">
        <v>67846</v>
      </c>
      <c r="S1460" s="2">
        <v>42139</v>
      </c>
      <c r="T1460" s="2">
        <v>42142</v>
      </c>
      <c r="U1460" s="6">
        <v>97.16</v>
      </c>
      <c r="V1460" s="4">
        <v>17</v>
      </c>
      <c r="W1460" s="4">
        <v>1181.67</v>
      </c>
      <c r="X1460" s="4">
        <v>86102</v>
      </c>
      <c r="Y1460" s="4">
        <f>DataSheet!$E1460-DataSheet!$D1460</f>
        <v>73.900000000000006</v>
      </c>
      <c r="Z1460" s="1" t="str">
        <f>_xlfn.IFS(Table_1[[#This Row],[Region]]="Central","Chris",Table_1[[#This Row],[Region]]="East","Erin",Table_1[[#This Row],[Region]]="South","Sam",Table_1[[#This Row],[Region]]="West","William")</f>
        <v>Chris</v>
      </c>
    </row>
    <row r="1461" spans="1:26" ht="14.4" x14ac:dyDescent="0.3">
      <c r="A1461" s="4">
        <v>3041</v>
      </c>
      <c r="B1461" s="3" t="s">
        <v>2527</v>
      </c>
      <c r="C1461" s="4" t="s">
        <v>72</v>
      </c>
      <c r="D1461" s="4">
        <v>0.02</v>
      </c>
      <c r="E1461" s="8">
        <v>3.68</v>
      </c>
      <c r="F1461" s="4">
        <v>1.32</v>
      </c>
      <c r="G1461" s="1" t="s">
        <v>40</v>
      </c>
      <c r="H1461" s="4" t="s">
        <v>96</v>
      </c>
      <c r="I1461" s="4" t="s">
        <v>50</v>
      </c>
      <c r="J1461" s="1" t="s">
        <v>570</v>
      </c>
      <c r="K1461" s="4" t="s">
        <v>52</v>
      </c>
      <c r="L1461" s="1" t="s">
        <v>2528</v>
      </c>
      <c r="M1461" s="4">
        <v>0.83</v>
      </c>
      <c r="N1461" s="1" t="s">
        <v>34</v>
      </c>
      <c r="O1461" s="4" t="s">
        <v>54</v>
      </c>
      <c r="P1461" s="4" t="s">
        <v>539</v>
      </c>
      <c r="Q1461" s="4" t="s">
        <v>2067</v>
      </c>
      <c r="R1461" s="4">
        <v>67846</v>
      </c>
      <c r="S1461" s="2">
        <v>42139</v>
      </c>
      <c r="T1461" s="2">
        <v>42141</v>
      </c>
      <c r="U1461" s="6">
        <v>-20.65</v>
      </c>
      <c r="V1461" s="4">
        <v>8</v>
      </c>
      <c r="W1461" s="4">
        <v>29.93</v>
      </c>
      <c r="X1461" s="4">
        <v>86102</v>
      </c>
      <c r="Y1461" s="4">
        <f>DataSheet!$E1461-DataSheet!$D1461</f>
        <v>3.66</v>
      </c>
      <c r="Z1461" s="1" t="str">
        <f>_xlfn.IFS(Table_1[[#This Row],[Region]]="Central","Chris",Table_1[[#This Row],[Region]]="East","Erin",Table_1[[#This Row],[Region]]="South","Sam",Table_1[[#This Row],[Region]]="West","William")</f>
        <v>Chris</v>
      </c>
    </row>
    <row r="1462" spans="1:26" ht="14.4" x14ac:dyDescent="0.3">
      <c r="A1462" s="4">
        <v>136</v>
      </c>
      <c r="B1462" s="3" t="s">
        <v>2529</v>
      </c>
      <c r="C1462" s="4" t="s">
        <v>27</v>
      </c>
      <c r="D1462" s="4">
        <v>0.04</v>
      </c>
      <c r="E1462" s="8">
        <v>18.97</v>
      </c>
      <c r="F1462" s="4">
        <v>9.5399999999999991</v>
      </c>
      <c r="G1462" s="1" t="s">
        <v>40</v>
      </c>
      <c r="H1462" s="4" t="s">
        <v>29</v>
      </c>
      <c r="I1462" s="4" t="s">
        <v>50</v>
      </c>
      <c r="J1462" s="1" t="s">
        <v>90</v>
      </c>
      <c r="K1462" s="4" t="s">
        <v>75</v>
      </c>
      <c r="L1462" s="1" t="s">
        <v>481</v>
      </c>
      <c r="M1462" s="4">
        <v>0.37</v>
      </c>
      <c r="N1462" s="1" t="s">
        <v>34</v>
      </c>
      <c r="O1462" s="4" t="s">
        <v>61</v>
      </c>
      <c r="P1462" s="4" t="s">
        <v>92</v>
      </c>
      <c r="Q1462" s="4" t="s">
        <v>2530</v>
      </c>
      <c r="R1462" s="4">
        <v>94952</v>
      </c>
      <c r="S1462" s="2">
        <v>42140</v>
      </c>
      <c r="T1462" s="2">
        <v>42141</v>
      </c>
      <c r="U1462" s="6">
        <v>3.04</v>
      </c>
      <c r="V1462" s="4">
        <v>5</v>
      </c>
      <c r="W1462" s="4">
        <v>101.74</v>
      </c>
      <c r="X1462" s="4">
        <v>88534</v>
      </c>
      <c r="Y1462" s="4">
        <f>DataSheet!$E1462-DataSheet!$D1462</f>
        <v>18.93</v>
      </c>
      <c r="Z1462" s="1" t="str">
        <f>_xlfn.IFS(Table_1[[#This Row],[Region]]="Central","Chris",Table_1[[#This Row],[Region]]="East","Erin",Table_1[[#This Row],[Region]]="South","Sam",Table_1[[#This Row],[Region]]="West","William")</f>
        <v>William</v>
      </c>
    </row>
    <row r="1463" spans="1:26" ht="14.4" x14ac:dyDescent="0.3">
      <c r="A1463" s="4">
        <v>136</v>
      </c>
      <c r="B1463" s="3" t="s">
        <v>2529</v>
      </c>
      <c r="C1463" s="4" t="s">
        <v>27</v>
      </c>
      <c r="D1463" s="4">
        <v>0.09</v>
      </c>
      <c r="E1463" s="8">
        <v>10.98</v>
      </c>
      <c r="F1463" s="4">
        <v>3.37</v>
      </c>
      <c r="G1463" s="1" t="s">
        <v>40</v>
      </c>
      <c r="H1463" s="4" t="s">
        <v>29</v>
      </c>
      <c r="I1463" s="4" t="s">
        <v>50</v>
      </c>
      <c r="J1463" s="1" t="s">
        <v>570</v>
      </c>
      <c r="K1463" s="4" t="s">
        <v>44</v>
      </c>
      <c r="L1463" s="1" t="s">
        <v>2131</v>
      </c>
      <c r="M1463" s="4">
        <v>0.56999999999999995</v>
      </c>
      <c r="N1463" s="1" t="s">
        <v>34</v>
      </c>
      <c r="O1463" s="4" t="s">
        <v>61</v>
      </c>
      <c r="P1463" s="4" t="s">
        <v>92</v>
      </c>
      <c r="Q1463" s="4" t="s">
        <v>2530</v>
      </c>
      <c r="R1463" s="4">
        <v>94952</v>
      </c>
      <c r="S1463" s="2">
        <v>42140</v>
      </c>
      <c r="T1463" s="2">
        <v>42141</v>
      </c>
      <c r="U1463" s="6">
        <v>2.706</v>
      </c>
      <c r="V1463" s="4">
        <v>8</v>
      </c>
      <c r="W1463" s="4">
        <v>84.52</v>
      </c>
      <c r="X1463" s="4">
        <v>88534</v>
      </c>
      <c r="Y1463" s="4">
        <f>DataSheet!$E1463-DataSheet!$D1463</f>
        <v>10.89</v>
      </c>
      <c r="Z1463" s="1" t="str">
        <f>_xlfn.IFS(Table_1[[#This Row],[Region]]="Central","Chris",Table_1[[#This Row],[Region]]="East","Erin",Table_1[[#This Row],[Region]]="South","Sam",Table_1[[#This Row],[Region]]="West","William")</f>
        <v>William</v>
      </c>
    </row>
    <row r="1464" spans="1:26" ht="14.4" x14ac:dyDescent="0.3">
      <c r="A1464" s="4">
        <v>688</v>
      </c>
      <c r="B1464" s="3" t="s">
        <v>1523</v>
      </c>
      <c r="C1464" s="4" t="s">
        <v>27</v>
      </c>
      <c r="D1464" s="4">
        <v>7.0000000000000007E-2</v>
      </c>
      <c r="E1464" s="8">
        <v>279.48</v>
      </c>
      <c r="F1464" s="4">
        <v>35</v>
      </c>
      <c r="G1464" s="1" t="s">
        <v>40</v>
      </c>
      <c r="H1464" s="4" t="s">
        <v>29</v>
      </c>
      <c r="I1464" s="4" t="s">
        <v>50</v>
      </c>
      <c r="J1464" s="1" t="s">
        <v>80</v>
      </c>
      <c r="K1464" s="4" t="s">
        <v>66</v>
      </c>
      <c r="L1464" s="1" t="s">
        <v>227</v>
      </c>
      <c r="M1464" s="4">
        <v>0.8</v>
      </c>
      <c r="N1464" s="1" t="s">
        <v>34</v>
      </c>
      <c r="O1464" s="4" t="s">
        <v>54</v>
      </c>
      <c r="P1464" s="4" t="s">
        <v>82</v>
      </c>
      <c r="Q1464" s="4" t="s">
        <v>1525</v>
      </c>
      <c r="R1464" s="4">
        <v>63116</v>
      </c>
      <c r="S1464" s="2">
        <v>42140</v>
      </c>
      <c r="T1464" s="2">
        <v>42140</v>
      </c>
      <c r="U1464" s="6">
        <v>-207.28</v>
      </c>
      <c r="V1464" s="4">
        <v>10</v>
      </c>
      <c r="W1464" s="4">
        <v>2716.09</v>
      </c>
      <c r="X1464" s="4">
        <v>88503</v>
      </c>
      <c r="Y1464" s="4">
        <f>DataSheet!$E1464-DataSheet!$D1464</f>
        <v>279.41000000000003</v>
      </c>
      <c r="Z1464" s="1" t="str">
        <f>_xlfn.IFS(Table_1[[#This Row],[Region]]="Central","Chris",Table_1[[#This Row],[Region]]="East","Erin",Table_1[[#This Row],[Region]]="South","Sam",Table_1[[#This Row],[Region]]="West","William")</f>
        <v>Chris</v>
      </c>
    </row>
    <row r="1465" spans="1:26" ht="14.4" x14ac:dyDescent="0.3">
      <c r="A1465" s="4">
        <v>1042</v>
      </c>
      <c r="B1465" s="3" t="s">
        <v>2531</v>
      </c>
      <c r="C1465" s="4" t="s">
        <v>27</v>
      </c>
      <c r="D1465" s="4">
        <v>0</v>
      </c>
      <c r="E1465" s="8">
        <v>14.42</v>
      </c>
      <c r="F1465" s="4">
        <v>6.75</v>
      </c>
      <c r="G1465" s="1" t="s">
        <v>89</v>
      </c>
      <c r="H1465" s="4" t="s">
        <v>29</v>
      </c>
      <c r="I1465" s="4" t="s">
        <v>50</v>
      </c>
      <c r="J1465" s="1" t="s">
        <v>97</v>
      </c>
      <c r="K1465" s="4" t="s">
        <v>146</v>
      </c>
      <c r="L1465" s="1" t="s">
        <v>411</v>
      </c>
      <c r="M1465" s="4">
        <v>0.52</v>
      </c>
      <c r="N1465" s="1" t="s">
        <v>34</v>
      </c>
      <c r="O1465" s="4" t="s">
        <v>61</v>
      </c>
      <c r="P1465" s="4" t="s">
        <v>92</v>
      </c>
      <c r="Q1465" s="4" t="s">
        <v>2532</v>
      </c>
      <c r="R1465" s="4">
        <v>95991</v>
      </c>
      <c r="S1465" s="2">
        <v>42140</v>
      </c>
      <c r="T1465" s="2">
        <v>42141</v>
      </c>
      <c r="U1465" s="6">
        <v>9.33</v>
      </c>
      <c r="V1465" s="4">
        <v>6</v>
      </c>
      <c r="W1465" s="4">
        <v>98.96</v>
      </c>
      <c r="X1465" s="4">
        <v>87847</v>
      </c>
      <c r="Y1465" s="4">
        <f>DataSheet!$E1465-DataSheet!$D1465</f>
        <v>14.42</v>
      </c>
      <c r="Z1465" s="1" t="str">
        <f>_xlfn.IFS(Table_1[[#This Row],[Region]]="Central","Chris",Table_1[[#This Row],[Region]]="East","Erin",Table_1[[#This Row],[Region]]="South","Sam",Table_1[[#This Row],[Region]]="West","William")</f>
        <v>William</v>
      </c>
    </row>
    <row r="1466" spans="1:26" ht="14.4" x14ac:dyDescent="0.3">
      <c r="A1466" s="4">
        <v>1390</v>
      </c>
      <c r="B1466" s="3" t="s">
        <v>2533</v>
      </c>
      <c r="C1466" s="4" t="s">
        <v>27</v>
      </c>
      <c r="D1466" s="4">
        <v>0.1</v>
      </c>
      <c r="E1466" s="8">
        <v>8.17</v>
      </c>
      <c r="F1466" s="4">
        <v>1.69</v>
      </c>
      <c r="G1466" s="1" t="s">
        <v>40</v>
      </c>
      <c r="H1466" s="4" t="s">
        <v>96</v>
      </c>
      <c r="I1466" s="4" t="s">
        <v>50</v>
      </c>
      <c r="J1466" s="1" t="s">
        <v>90</v>
      </c>
      <c r="K1466" s="4" t="s">
        <v>52</v>
      </c>
      <c r="L1466" s="1" t="s">
        <v>2534</v>
      </c>
      <c r="M1466" s="4">
        <v>0.38</v>
      </c>
      <c r="N1466" s="1" t="s">
        <v>34</v>
      </c>
      <c r="O1466" s="4" t="s">
        <v>61</v>
      </c>
      <c r="P1466" s="4" t="s">
        <v>92</v>
      </c>
      <c r="Q1466" s="4" t="s">
        <v>2535</v>
      </c>
      <c r="R1466" s="4">
        <v>95207</v>
      </c>
      <c r="S1466" s="2">
        <v>42140</v>
      </c>
      <c r="T1466" s="2">
        <v>42140</v>
      </c>
      <c r="U1466" s="6">
        <v>100.2984</v>
      </c>
      <c r="V1466" s="4">
        <v>19</v>
      </c>
      <c r="W1466" s="4">
        <v>145.36000000000001</v>
      </c>
      <c r="X1466" s="4">
        <v>88731</v>
      </c>
      <c r="Y1466" s="4">
        <f>DataSheet!$E1466-DataSheet!$D1466</f>
        <v>8.07</v>
      </c>
      <c r="Z1466" s="1" t="str">
        <f>_xlfn.IFS(Table_1[[#This Row],[Region]]="Central","Chris",Table_1[[#This Row],[Region]]="East","Erin",Table_1[[#This Row],[Region]]="South","Sam",Table_1[[#This Row],[Region]]="West","William")</f>
        <v>William</v>
      </c>
    </row>
    <row r="1467" spans="1:26" ht="14.4" x14ac:dyDescent="0.3">
      <c r="A1467" s="4">
        <v>1390</v>
      </c>
      <c r="B1467" s="3" t="s">
        <v>2533</v>
      </c>
      <c r="C1467" s="4" t="s">
        <v>27</v>
      </c>
      <c r="D1467" s="4">
        <v>0.03</v>
      </c>
      <c r="E1467" s="8">
        <v>110.99</v>
      </c>
      <c r="F1467" s="4">
        <v>2.5</v>
      </c>
      <c r="G1467" s="1" t="s">
        <v>40</v>
      </c>
      <c r="H1467" s="4" t="s">
        <v>96</v>
      </c>
      <c r="I1467" s="4" t="s">
        <v>42</v>
      </c>
      <c r="J1467" s="1" t="s">
        <v>137</v>
      </c>
      <c r="K1467" s="4" t="s">
        <v>75</v>
      </c>
      <c r="L1467" s="1" t="s">
        <v>138</v>
      </c>
      <c r="M1467" s="4">
        <v>0.56999999999999995</v>
      </c>
      <c r="N1467" s="1" t="s">
        <v>34</v>
      </c>
      <c r="O1467" s="4" t="s">
        <v>61</v>
      </c>
      <c r="P1467" s="4" t="s">
        <v>92</v>
      </c>
      <c r="Q1467" s="4" t="s">
        <v>2535</v>
      </c>
      <c r="R1467" s="4">
        <v>95207</v>
      </c>
      <c r="S1467" s="2">
        <v>42140</v>
      </c>
      <c r="T1467" s="2">
        <v>42142</v>
      </c>
      <c r="U1467" s="6">
        <v>2495.3987999999999</v>
      </c>
      <c r="V1467" s="4">
        <v>38</v>
      </c>
      <c r="W1467" s="4">
        <v>3616.52</v>
      </c>
      <c r="X1467" s="4">
        <v>88731</v>
      </c>
      <c r="Y1467" s="4">
        <f>DataSheet!$E1467-DataSheet!$D1467</f>
        <v>110.96</v>
      </c>
      <c r="Z1467" s="1" t="str">
        <f>_xlfn.IFS(Table_1[[#This Row],[Region]]="Central","Chris",Table_1[[#This Row],[Region]]="East","Erin",Table_1[[#This Row],[Region]]="South","Sam",Table_1[[#This Row],[Region]]="West","William")</f>
        <v>William</v>
      </c>
    </row>
    <row r="1468" spans="1:26" ht="14.4" x14ac:dyDescent="0.3">
      <c r="A1468" s="4">
        <v>1721</v>
      </c>
      <c r="B1468" s="3" t="s">
        <v>2536</v>
      </c>
      <c r="C1468" s="4" t="s">
        <v>39</v>
      </c>
      <c r="D1468" s="4">
        <v>0.04</v>
      </c>
      <c r="E1468" s="8">
        <v>12.44</v>
      </c>
      <c r="F1468" s="4">
        <v>6.27</v>
      </c>
      <c r="G1468" s="1" t="s">
        <v>40</v>
      </c>
      <c r="H1468" s="4" t="s">
        <v>96</v>
      </c>
      <c r="I1468" s="4" t="s">
        <v>50</v>
      </c>
      <c r="J1468" s="1" t="s">
        <v>80</v>
      </c>
      <c r="K1468" s="4" t="s">
        <v>146</v>
      </c>
      <c r="L1468" s="1" t="s">
        <v>2537</v>
      </c>
      <c r="M1468" s="4">
        <v>0.56999999999999995</v>
      </c>
      <c r="N1468" s="1" t="s">
        <v>34</v>
      </c>
      <c r="O1468" s="4" t="s">
        <v>35</v>
      </c>
      <c r="P1468" s="4" t="s">
        <v>46</v>
      </c>
      <c r="Q1468" s="4" t="s">
        <v>2538</v>
      </c>
      <c r="R1468" s="4">
        <v>72401</v>
      </c>
      <c r="S1468" s="2">
        <v>42140</v>
      </c>
      <c r="T1468" s="2">
        <v>42141</v>
      </c>
      <c r="U1468" s="6">
        <v>-258.56599999999997</v>
      </c>
      <c r="V1468" s="4">
        <v>37</v>
      </c>
      <c r="W1468" s="4">
        <v>464.94</v>
      </c>
      <c r="X1468" s="4">
        <v>90787</v>
      </c>
      <c r="Y1468" s="4">
        <f>DataSheet!$E1468-DataSheet!$D1468</f>
        <v>12.4</v>
      </c>
      <c r="Z1468" s="1" t="str">
        <f>_xlfn.IFS(Table_1[[#This Row],[Region]]="Central","Chris",Table_1[[#This Row],[Region]]="East","Erin",Table_1[[#This Row],[Region]]="South","Sam",Table_1[[#This Row],[Region]]="West","William")</f>
        <v>Sam</v>
      </c>
    </row>
    <row r="1469" spans="1:26" ht="14.4" x14ac:dyDescent="0.3">
      <c r="A1469" s="4">
        <v>1723</v>
      </c>
      <c r="B1469" s="3" t="s">
        <v>890</v>
      </c>
      <c r="C1469" s="4" t="s">
        <v>39</v>
      </c>
      <c r="D1469" s="4">
        <v>0.04</v>
      </c>
      <c r="E1469" s="8">
        <v>12.44</v>
      </c>
      <c r="F1469" s="4">
        <v>6.27</v>
      </c>
      <c r="G1469" s="1" t="s">
        <v>40</v>
      </c>
      <c r="H1469" s="4" t="s">
        <v>96</v>
      </c>
      <c r="I1469" s="4" t="s">
        <v>50</v>
      </c>
      <c r="J1469" s="1" t="s">
        <v>80</v>
      </c>
      <c r="K1469" s="4" t="s">
        <v>146</v>
      </c>
      <c r="L1469" s="1" t="s">
        <v>2537</v>
      </c>
      <c r="M1469" s="4">
        <v>0.56999999999999995</v>
      </c>
      <c r="N1469" s="1" t="s">
        <v>34</v>
      </c>
      <c r="O1469" s="4" t="s">
        <v>61</v>
      </c>
      <c r="P1469" s="4" t="s">
        <v>92</v>
      </c>
      <c r="Q1469" s="4" t="s">
        <v>892</v>
      </c>
      <c r="R1469" s="4">
        <v>92037</v>
      </c>
      <c r="S1469" s="2">
        <v>42140</v>
      </c>
      <c r="T1469" s="2">
        <v>42141</v>
      </c>
      <c r="U1469" s="6">
        <v>-59.06</v>
      </c>
      <c r="V1469" s="4">
        <v>146</v>
      </c>
      <c r="W1469" s="4">
        <v>1834.61</v>
      </c>
      <c r="X1469" s="4">
        <v>32710</v>
      </c>
      <c r="Y1469" s="4">
        <f>DataSheet!$E1469-DataSheet!$D1469</f>
        <v>12.4</v>
      </c>
      <c r="Z1469" s="1" t="str">
        <f>_xlfn.IFS(Table_1[[#This Row],[Region]]="Central","Chris",Table_1[[#This Row],[Region]]="East","Erin",Table_1[[#This Row],[Region]]="South","Sam",Table_1[[#This Row],[Region]]="West","William")</f>
        <v>William</v>
      </c>
    </row>
    <row r="1470" spans="1:26" ht="14.4" x14ac:dyDescent="0.3">
      <c r="A1470" s="4">
        <v>2610</v>
      </c>
      <c r="B1470" s="3" t="s">
        <v>2539</v>
      </c>
      <c r="C1470" s="4" t="s">
        <v>39</v>
      </c>
      <c r="D1470" s="4">
        <v>0.09</v>
      </c>
      <c r="E1470" s="8">
        <v>5.4</v>
      </c>
      <c r="F1470" s="4">
        <v>7.78</v>
      </c>
      <c r="G1470" s="1" t="s">
        <v>40</v>
      </c>
      <c r="H1470" s="4" t="s">
        <v>96</v>
      </c>
      <c r="I1470" s="4" t="s">
        <v>50</v>
      </c>
      <c r="J1470" s="1" t="s">
        <v>74</v>
      </c>
      <c r="K1470" s="4" t="s">
        <v>75</v>
      </c>
      <c r="L1470" s="1" t="s">
        <v>1486</v>
      </c>
      <c r="M1470" s="4">
        <v>0.37</v>
      </c>
      <c r="N1470" s="1" t="s">
        <v>34</v>
      </c>
      <c r="O1470" s="4" t="s">
        <v>61</v>
      </c>
      <c r="P1470" s="4" t="s">
        <v>92</v>
      </c>
      <c r="Q1470" s="4" t="s">
        <v>2297</v>
      </c>
      <c r="R1470" s="4">
        <v>95616</v>
      </c>
      <c r="S1470" s="2">
        <v>42140</v>
      </c>
      <c r="T1470" s="2">
        <v>42141</v>
      </c>
      <c r="U1470" s="6">
        <v>-136.25200000000001</v>
      </c>
      <c r="V1470" s="4">
        <v>9</v>
      </c>
      <c r="W1470" s="4">
        <v>49.24</v>
      </c>
      <c r="X1470" s="4">
        <v>86118</v>
      </c>
      <c r="Y1470" s="4">
        <f>DataSheet!$E1470-DataSheet!$D1470</f>
        <v>5.3100000000000005</v>
      </c>
      <c r="Z1470" s="1" t="str">
        <f>_xlfn.IFS(Table_1[[#This Row],[Region]]="Central","Chris",Table_1[[#This Row],[Region]]="East","Erin",Table_1[[#This Row],[Region]]="South","Sam",Table_1[[#This Row],[Region]]="West","William")</f>
        <v>William</v>
      </c>
    </row>
    <row r="1471" spans="1:26" ht="14.4" x14ac:dyDescent="0.3">
      <c r="A1471" s="4">
        <v>3354</v>
      </c>
      <c r="B1471" s="3" t="s">
        <v>1895</v>
      </c>
      <c r="C1471" s="4" t="s">
        <v>39</v>
      </c>
      <c r="D1471" s="4">
        <v>0.03</v>
      </c>
      <c r="E1471" s="8">
        <v>28.53</v>
      </c>
      <c r="F1471" s="4">
        <v>1.49</v>
      </c>
      <c r="G1471" s="1" t="s">
        <v>40</v>
      </c>
      <c r="H1471" s="4" t="s">
        <v>96</v>
      </c>
      <c r="I1471" s="4" t="s">
        <v>50</v>
      </c>
      <c r="J1471" s="1" t="s">
        <v>74</v>
      </c>
      <c r="K1471" s="4" t="s">
        <v>75</v>
      </c>
      <c r="L1471" s="1" t="s">
        <v>1834</v>
      </c>
      <c r="M1471" s="4">
        <v>0.38</v>
      </c>
      <c r="N1471" s="1" t="s">
        <v>34</v>
      </c>
      <c r="O1471" s="4" t="s">
        <v>61</v>
      </c>
      <c r="P1471" s="4" t="s">
        <v>92</v>
      </c>
      <c r="Q1471" s="4" t="s">
        <v>1897</v>
      </c>
      <c r="R1471" s="4">
        <v>92231</v>
      </c>
      <c r="S1471" s="2">
        <v>42140</v>
      </c>
      <c r="T1471" s="2">
        <v>42141</v>
      </c>
      <c r="U1471" s="6">
        <v>137.67570000000001</v>
      </c>
      <c r="V1471" s="4">
        <v>7</v>
      </c>
      <c r="W1471" s="4">
        <v>199.53</v>
      </c>
      <c r="X1471" s="4">
        <v>88589</v>
      </c>
      <c r="Y1471" s="4">
        <f>DataSheet!$E1471-DataSheet!$D1471</f>
        <v>28.5</v>
      </c>
      <c r="Z1471" s="1" t="str">
        <f>_xlfn.IFS(Table_1[[#This Row],[Region]]="Central","Chris",Table_1[[#This Row],[Region]]="East","Erin",Table_1[[#This Row],[Region]]="South","Sam",Table_1[[#This Row],[Region]]="West","William")</f>
        <v>William</v>
      </c>
    </row>
    <row r="1472" spans="1:26" ht="14.4" x14ac:dyDescent="0.3">
      <c r="A1472" s="4">
        <v>3354</v>
      </c>
      <c r="B1472" s="3" t="s">
        <v>1895</v>
      </c>
      <c r="C1472" s="4" t="s">
        <v>39</v>
      </c>
      <c r="D1472" s="4">
        <v>7.0000000000000007E-2</v>
      </c>
      <c r="E1472" s="8">
        <v>5.98</v>
      </c>
      <c r="F1472" s="4">
        <v>7.15</v>
      </c>
      <c r="G1472" s="1" t="s">
        <v>40</v>
      </c>
      <c r="H1472" s="4" t="s">
        <v>96</v>
      </c>
      <c r="I1472" s="4" t="s">
        <v>50</v>
      </c>
      <c r="J1472" s="1" t="s">
        <v>90</v>
      </c>
      <c r="K1472" s="4" t="s">
        <v>75</v>
      </c>
      <c r="L1472" s="1" t="s">
        <v>2540</v>
      </c>
      <c r="M1472" s="4">
        <v>0.36</v>
      </c>
      <c r="N1472" s="1" t="s">
        <v>34</v>
      </c>
      <c r="O1472" s="4" t="s">
        <v>61</v>
      </c>
      <c r="P1472" s="4" t="s">
        <v>92</v>
      </c>
      <c r="Q1472" s="4" t="s">
        <v>1897</v>
      </c>
      <c r="R1472" s="4">
        <v>92231</v>
      </c>
      <c r="S1472" s="2">
        <v>42140</v>
      </c>
      <c r="T1472" s="2">
        <v>42142</v>
      </c>
      <c r="U1472" s="6">
        <v>-62</v>
      </c>
      <c r="V1472" s="4">
        <v>6</v>
      </c>
      <c r="W1472" s="4">
        <v>37.049999999999997</v>
      </c>
      <c r="X1472" s="4">
        <v>88589</v>
      </c>
      <c r="Y1472" s="4">
        <f>DataSheet!$E1472-DataSheet!$D1472</f>
        <v>5.91</v>
      </c>
      <c r="Z1472" s="1" t="str">
        <f>_xlfn.IFS(Table_1[[#This Row],[Region]]="Central","Chris",Table_1[[#This Row],[Region]]="East","Erin",Table_1[[#This Row],[Region]]="South","Sam",Table_1[[#This Row],[Region]]="West","William")</f>
        <v>William</v>
      </c>
    </row>
    <row r="1473" spans="1:26" ht="14.4" x14ac:dyDescent="0.3">
      <c r="A1473" s="4">
        <v>2070</v>
      </c>
      <c r="B1473" s="3" t="s">
        <v>2541</v>
      </c>
      <c r="C1473" s="4" t="s">
        <v>49</v>
      </c>
      <c r="D1473" s="4">
        <v>7.0000000000000007E-2</v>
      </c>
      <c r="E1473" s="8">
        <v>35.99</v>
      </c>
      <c r="F1473" s="4">
        <v>5.99</v>
      </c>
      <c r="G1473" s="1" t="s">
        <v>40</v>
      </c>
      <c r="H1473" s="4" t="s">
        <v>96</v>
      </c>
      <c r="I1473" s="4" t="s">
        <v>42</v>
      </c>
      <c r="J1473" s="1" t="s">
        <v>137</v>
      </c>
      <c r="K1473" s="4" t="s">
        <v>52</v>
      </c>
      <c r="L1473" s="1" t="s">
        <v>1374</v>
      </c>
      <c r="M1473" s="4">
        <v>0.38</v>
      </c>
      <c r="N1473" s="1" t="s">
        <v>34</v>
      </c>
      <c r="O1473" s="4" t="s">
        <v>54</v>
      </c>
      <c r="P1473" s="4" t="s">
        <v>291</v>
      </c>
      <c r="Q1473" s="4" t="s">
        <v>2542</v>
      </c>
      <c r="R1473" s="4">
        <v>48021</v>
      </c>
      <c r="S1473" s="2">
        <v>42140</v>
      </c>
      <c r="T1473" s="2">
        <v>42144</v>
      </c>
      <c r="U1473" s="6">
        <v>17.8398</v>
      </c>
      <c r="V1473" s="4">
        <v>5</v>
      </c>
      <c r="W1473" s="4">
        <v>153.61000000000001</v>
      </c>
      <c r="X1473" s="4">
        <v>88558</v>
      </c>
      <c r="Y1473" s="4">
        <f>DataSheet!$E1473-DataSheet!$D1473</f>
        <v>35.92</v>
      </c>
      <c r="Z1473" s="1" t="str">
        <f>_xlfn.IFS(Table_1[[#This Row],[Region]]="Central","Chris",Table_1[[#This Row],[Region]]="East","Erin",Table_1[[#This Row],[Region]]="South","Sam",Table_1[[#This Row],[Region]]="West","William")</f>
        <v>Chris</v>
      </c>
    </row>
    <row r="1474" spans="1:26" ht="14.4" x14ac:dyDescent="0.3">
      <c r="A1474" s="4">
        <v>2071</v>
      </c>
      <c r="B1474" s="3" t="s">
        <v>919</v>
      </c>
      <c r="C1474" s="4" t="s">
        <v>49</v>
      </c>
      <c r="D1474" s="4">
        <v>0.08</v>
      </c>
      <c r="E1474" s="8">
        <v>65.989999999999995</v>
      </c>
      <c r="F1474" s="4">
        <v>5.92</v>
      </c>
      <c r="G1474" s="1" t="s">
        <v>89</v>
      </c>
      <c r="H1474" s="4" t="s">
        <v>96</v>
      </c>
      <c r="I1474" s="4" t="s">
        <v>42</v>
      </c>
      <c r="J1474" s="1" t="s">
        <v>137</v>
      </c>
      <c r="K1474" s="4" t="s">
        <v>75</v>
      </c>
      <c r="L1474" s="1" t="s">
        <v>1058</v>
      </c>
      <c r="M1474" s="4">
        <v>0.57999999999999996</v>
      </c>
      <c r="N1474" s="1" t="s">
        <v>34</v>
      </c>
      <c r="O1474" s="4" t="s">
        <v>54</v>
      </c>
      <c r="P1474" s="4" t="s">
        <v>291</v>
      </c>
      <c r="Q1474" s="4" t="s">
        <v>921</v>
      </c>
      <c r="R1474" s="4">
        <v>48336</v>
      </c>
      <c r="S1474" s="2">
        <v>42140</v>
      </c>
      <c r="T1474" s="2">
        <v>42147</v>
      </c>
      <c r="U1474" s="6">
        <v>183.84299999999999</v>
      </c>
      <c r="V1474" s="4">
        <v>20</v>
      </c>
      <c r="W1474" s="4">
        <v>1063.81</v>
      </c>
      <c r="X1474" s="4">
        <v>88558</v>
      </c>
      <c r="Y1474" s="4">
        <f>DataSheet!$E1474-DataSheet!$D1474</f>
        <v>65.91</v>
      </c>
      <c r="Z1474" s="1" t="str">
        <f>_xlfn.IFS(Table_1[[#This Row],[Region]]="Central","Chris",Table_1[[#This Row],[Region]]="East","Erin",Table_1[[#This Row],[Region]]="South","Sam",Table_1[[#This Row],[Region]]="West","William")</f>
        <v>Chris</v>
      </c>
    </row>
    <row r="1475" spans="1:26" ht="14.4" x14ac:dyDescent="0.3">
      <c r="A1475" s="4">
        <v>1984</v>
      </c>
      <c r="B1475" s="3" t="s">
        <v>2543</v>
      </c>
      <c r="C1475" s="4" t="s">
        <v>72</v>
      </c>
      <c r="D1475" s="4">
        <v>0.1</v>
      </c>
      <c r="E1475" s="8">
        <v>7.37</v>
      </c>
      <c r="F1475" s="4">
        <v>5.53</v>
      </c>
      <c r="G1475" s="1" t="s">
        <v>40</v>
      </c>
      <c r="H1475" s="4" t="s">
        <v>41</v>
      </c>
      <c r="I1475" s="4" t="s">
        <v>42</v>
      </c>
      <c r="J1475" s="1" t="s">
        <v>43</v>
      </c>
      <c r="K1475" s="4" t="s">
        <v>44</v>
      </c>
      <c r="L1475" s="1" t="s">
        <v>551</v>
      </c>
      <c r="M1475" s="4">
        <v>0.69</v>
      </c>
      <c r="N1475" s="1" t="s">
        <v>34</v>
      </c>
      <c r="O1475" s="4" t="s">
        <v>35</v>
      </c>
      <c r="P1475" s="4" t="s">
        <v>273</v>
      </c>
      <c r="Q1475" s="4" t="s">
        <v>274</v>
      </c>
      <c r="R1475" s="4">
        <v>29915</v>
      </c>
      <c r="S1475" s="2">
        <v>42140</v>
      </c>
      <c r="T1475" s="2">
        <v>42140</v>
      </c>
      <c r="U1475" s="6">
        <v>290.202</v>
      </c>
      <c r="V1475" s="4">
        <v>38</v>
      </c>
      <c r="W1475" s="4">
        <v>269.33</v>
      </c>
      <c r="X1475" s="4">
        <v>91258</v>
      </c>
      <c r="Y1475" s="4">
        <f>DataSheet!$E1475-DataSheet!$D1475</f>
        <v>7.2700000000000005</v>
      </c>
      <c r="Z1475" s="1" t="str">
        <f>_xlfn.IFS(Table_1[[#This Row],[Region]]="Central","Chris",Table_1[[#This Row],[Region]]="East","Erin",Table_1[[#This Row],[Region]]="South","Sam",Table_1[[#This Row],[Region]]="West","William")</f>
        <v>Sam</v>
      </c>
    </row>
    <row r="1476" spans="1:26" ht="14.4" x14ac:dyDescent="0.3">
      <c r="A1476" s="4">
        <v>91</v>
      </c>
      <c r="B1476" s="3" t="s">
        <v>1248</v>
      </c>
      <c r="C1476" s="4" t="s">
        <v>39</v>
      </c>
      <c r="D1476" s="4">
        <v>7.0000000000000007E-2</v>
      </c>
      <c r="E1476" s="8">
        <v>19.84</v>
      </c>
      <c r="F1476" s="4">
        <v>4.0999999999999996</v>
      </c>
      <c r="G1476" s="1" t="s">
        <v>40</v>
      </c>
      <c r="H1476" s="4" t="s">
        <v>73</v>
      </c>
      <c r="I1476" s="4" t="s">
        <v>50</v>
      </c>
      <c r="J1476" s="1" t="s">
        <v>51</v>
      </c>
      <c r="K1476" s="4" t="s">
        <v>52</v>
      </c>
      <c r="L1476" s="1" t="s">
        <v>2544</v>
      </c>
      <c r="M1476" s="4">
        <v>0.44</v>
      </c>
      <c r="N1476" s="1" t="s">
        <v>34</v>
      </c>
      <c r="O1476" s="4" t="s">
        <v>61</v>
      </c>
      <c r="P1476" s="4" t="s">
        <v>92</v>
      </c>
      <c r="Q1476" s="4" t="s">
        <v>1249</v>
      </c>
      <c r="R1476" s="4">
        <v>94591</v>
      </c>
      <c r="S1476" s="2">
        <v>42141</v>
      </c>
      <c r="T1476" s="2">
        <v>42142</v>
      </c>
      <c r="U1476" s="6">
        <v>117.852</v>
      </c>
      <c r="V1476" s="4">
        <v>9</v>
      </c>
      <c r="W1476" s="4">
        <v>170.8</v>
      </c>
      <c r="X1476" s="4">
        <v>87175</v>
      </c>
      <c r="Y1476" s="4">
        <f>DataSheet!$E1476-DataSheet!$D1476</f>
        <v>19.77</v>
      </c>
      <c r="Z1476" s="1" t="str">
        <f>_xlfn.IFS(Table_1[[#This Row],[Region]]="Central","Chris",Table_1[[#This Row],[Region]]="East","Erin",Table_1[[#This Row],[Region]]="South","Sam",Table_1[[#This Row],[Region]]="West","William")</f>
        <v>William</v>
      </c>
    </row>
    <row r="1477" spans="1:26" ht="14.4" x14ac:dyDescent="0.3">
      <c r="A1477" s="4">
        <v>92</v>
      </c>
      <c r="B1477" s="3" t="s">
        <v>2545</v>
      </c>
      <c r="C1477" s="4" t="s">
        <v>39</v>
      </c>
      <c r="D1477" s="4">
        <v>7.0000000000000007E-2</v>
      </c>
      <c r="E1477" s="8">
        <v>8.34</v>
      </c>
      <c r="F1477" s="4">
        <v>1.43</v>
      </c>
      <c r="G1477" s="1" t="s">
        <v>40</v>
      </c>
      <c r="H1477" s="4" t="s">
        <v>73</v>
      </c>
      <c r="I1477" s="4" t="s">
        <v>50</v>
      </c>
      <c r="J1477" s="1" t="s">
        <v>90</v>
      </c>
      <c r="K1477" s="4" t="s">
        <v>52</v>
      </c>
      <c r="L1477" s="1" t="s">
        <v>2546</v>
      </c>
      <c r="M1477" s="4">
        <v>0.35</v>
      </c>
      <c r="N1477" s="1" t="s">
        <v>34</v>
      </c>
      <c r="O1477" s="4" t="s">
        <v>35</v>
      </c>
      <c r="P1477" s="4" t="s">
        <v>170</v>
      </c>
      <c r="Q1477" s="4" t="s">
        <v>2547</v>
      </c>
      <c r="R1477" s="4">
        <v>70056</v>
      </c>
      <c r="S1477" s="2">
        <v>42141</v>
      </c>
      <c r="T1477" s="2">
        <v>42143</v>
      </c>
      <c r="U1477" s="6">
        <v>-190.68</v>
      </c>
      <c r="V1477" s="4">
        <v>16</v>
      </c>
      <c r="W1477" s="4">
        <v>132.08000000000001</v>
      </c>
      <c r="X1477" s="4">
        <v>87175</v>
      </c>
      <c r="Y1477" s="4">
        <f>DataSheet!$E1477-DataSheet!$D1477</f>
        <v>8.27</v>
      </c>
      <c r="Z1477" s="1" t="str">
        <f>_xlfn.IFS(Table_1[[#This Row],[Region]]="Central","Chris",Table_1[[#This Row],[Region]]="East","Erin",Table_1[[#This Row],[Region]]="South","Sam",Table_1[[#This Row],[Region]]="West","William")</f>
        <v>Sam</v>
      </c>
    </row>
    <row r="1478" spans="1:26" ht="14.4" x14ac:dyDescent="0.3">
      <c r="A1478" s="4">
        <v>92</v>
      </c>
      <c r="B1478" s="3" t="s">
        <v>2545</v>
      </c>
      <c r="C1478" s="4" t="s">
        <v>39</v>
      </c>
      <c r="D1478" s="4">
        <v>0.09</v>
      </c>
      <c r="E1478" s="8">
        <v>4.9800000000000004</v>
      </c>
      <c r="F1478" s="4">
        <v>6.07</v>
      </c>
      <c r="G1478" s="1" t="s">
        <v>40</v>
      </c>
      <c r="H1478" s="4" t="s">
        <v>73</v>
      </c>
      <c r="I1478" s="4" t="s">
        <v>50</v>
      </c>
      <c r="J1478" s="1" t="s">
        <v>90</v>
      </c>
      <c r="K1478" s="4" t="s">
        <v>75</v>
      </c>
      <c r="L1478" s="1" t="s">
        <v>789</v>
      </c>
      <c r="M1478" s="4">
        <v>0.36</v>
      </c>
      <c r="N1478" s="1" t="s">
        <v>34</v>
      </c>
      <c r="O1478" s="4" t="s">
        <v>35</v>
      </c>
      <c r="P1478" s="4" t="s">
        <v>170</v>
      </c>
      <c r="Q1478" s="4" t="s">
        <v>2547</v>
      </c>
      <c r="R1478" s="4">
        <v>70056</v>
      </c>
      <c r="S1478" s="2">
        <v>42141</v>
      </c>
      <c r="T1478" s="2">
        <v>42142</v>
      </c>
      <c r="U1478" s="6">
        <v>325.39800000000002</v>
      </c>
      <c r="V1478" s="4">
        <v>9</v>
      </c>
      <c r="W1478" s="4">
        <v>45.34</v>
      </c>
      <c r="X1478" s="4">
        <v>87175</v>
      </c>
      <c r="Y1478" s="4">
        <f>DataSheet!$E1478-DataSheet!$D1478</f>
        <v>4.8900000000000006</v>
      </c>
      <c r="Z1478" s="1" t="str">
        <f>_xlfn.IFS(Table_1[[#This Row],[Region]]="Central","Chris",Table_1[[#This Row],[Region]]="East","Erin",Table_1[[#This Row],[Region]]="South","Sam",Table_1[[#This Row],[Region]]="West","William")</f>
        <v>Sam</v>
      </c>
    </row>
    <row r="1479" spans="1:26" ht="14.4" x14ac:dyDescent="0.3">
      <c r="A1479" s="4">
        <v>772</v>
      </c>
      <c r="B1479" s="3" t="s">
        <v>478</v>
      </c>
      <c r="C1479" s="4" t="s">
        <v>49</v>
      </c>
      <c r="D1479" s="4">
        <v>0.02</v>
      </c>
      <c r="E1479" s="8">
        <v>4.0599999999999996</v>
      </c>
      <c r="F1479" s="4">
        <v>6.89</v>
      </c>
      <c r="G1479" s="1" t="s">
        <v>89</v>
      </c>
      <c r="H1479" s="4" t="s">
        <v>29</v>
      </c>
      <c r="I1479" s="4" t="s">
        <v>50</v>
      </c>
      <c r="J1479" s="1" t="s">
        <v>97</v>
      </c>
      <c r="K1479" s="4" t="s">
        <v>75</v>
      </c>
      <c r="L1479" s="1" t="s">
        <v>1273</v>
      </c>
      <c r="M1479" s="4">
        <v>0.6</v>
      </c>
      <c r="N1479" s="1" t="s">
        <v>34</v>
      </c>
      <c r="O1479" s="4" t="s">
        <v>113</v>
      </c>
      <c r="P1479" s="4" t="s">
        <v>322</v>
      </c>
      <c r="Q1479" s="4" t="s">
        <v>480</v>
      </c>
      <c r="R1479" s="4">
        <v>18103</v>
      </c>
      <c r="S1479" s="2">
        <v>42141</v>
      </c>
      <c r="T1479" s="2">
        <v>42145</v>
      </c>
      <c r="U1479" s="6">
        <v>12.706</v>
      </c>
      <c r="V1479" s="4">
        <v>12</v>
      </c>
      <c r="W1479" s="4">
        <v>64.41</v>
      </c>
      <c r="X1479" s="4">
        <v>88668</v>
      </c>
      <c r="Y1479" s="4">
        <f>DataSheet!$E1479-DataSheet!$D1479</f>
        <v>4.04</v>
      </c>
      <c r="Z1479" s="1" t="str">
        <f>_xlfn.IFS(Table_1[[#This Row],[Region]]="Central","Chris",Table_1[[#This Row],[Region]]="East","Erin",Table_1[[#This Row],[Region]]="South","Sam",Table_1[[#This Row],[Region]]="West","William")</f>
        <v>Erin</v>
      </c>
    </row>
    <row r="1480" spans="1:26" ht="14.4" x14ac:dyDescent="0.3">
      <c r="A1480" s="4">
        <v>772</v>
      </c>
      <c r="B1480" s="3" t="s">
        <v>478</v>
      </c>
      <c r="C1480" s="4" t="s">
        <v>49</v>
      </c>
      <c r="D1480" s="4">
        <v>7.0000000000000007E-2</v>
      </c>
      <c r="E1480" s="8">
        <v>9.49</v>
      </c>
      <c r="F1480" s="4">
        <v>5.76</v>
      </c>
      <c r="G1480" s="1" t="s">
        <v>40</v>
      </c>
      <c r="H1480" s="4" t="s">
        <v>29</v>
      </c>
      <c r="I1480" s="4" t="s">
        <v>42</v>
      </c>
      <c r="J1480" s="1" t="s">
        <v>58</v>
      </c>
      <c r="K1480" s="4" t="s">
        <v>146</v>
      </c>
      <c r="L1480" s="1" t="s">
        <v>2548</v>
      </c>
      <c r="M1480" s="4">
        <v>0.39</v>
      </c>
      <c r="N1480" s="1" t="s">
        <v>34</v>
      </c>
      <c r="O1480" s="4" t="s">
        <v>113</v>
      </c>
      <c r="P1480" s="4" t="s">
        <v>322</v>
      </c>
      <c r="Q1480" s="4" t="s">
        <v>480</v>
      </c>
      <c r="R1480" s="4">
        <v>18103</v>
      </c>
      <c r="S1480" s="2">
        <v>42141</v>
      </c>
      <c r="T1480" s="2">
        <v>42145</v>
      </c>
      <c r="U1480" s="6">
        <v>7.71516</v>
      </c>
      <c r="V1480" s="4">
        <v>37</v>
      </c>
      <c r="W1480" s="4">
        <v>344.57</v>
      </c>
      <c r="X1480" s="4">
        <v>88668</v>
      </c>
      <c r="Y1480" s="4">
        <f>DataSheet!$E1480-DataSheet!$D1480</f>
        <v>9.42</v>
      </c>
      <c r="Z1480" s="1" t="str">
        <f>_xlfn.IFS(Table_1[[#This Row],[Region]]="Central","Chris",Table_1[[#This Row],[Region]]="East","Erin",Table_1[[#This Row],[Region]]="South","Sam",Table_1[[#This Row],[Region]]="West","William")</f>
        <v>Erin</v>
      </c>
    </row>
    <row r="1481" spans="1:26" ht="14.4" x14ac:dyDescent="0.3">
      <c r="A1481" s="4">
        <v>1906</v>
      </c>
      <c r="B1481" s="3" t="s">
        <v>2549</v>
      </c>
      <c r="C1481" s="4" t="s">
        <v>49</v>
      </c>
      <c r="D1481" s="4">
        <v>7.0000000000000007E-2</v>
      </c>
      <c r="E1481" s="8">
        <v>172.99</v>
      </c>
      <c r="F1481" s="4">
        <v>19.989999999999998</v>
      </c>
      <c r="G1481" s="1" t="s">
        <v>40</v>
      </c>
      <c r="H1481" s="4" t="s">
        <v>96</v>
      </c>
      <c r="I1481" s="4" t="s">
        <v>50</v>
      </c>
      <c r="J1481" s="1" t="s">
        <v>74</v>
      </c>
      <c r="K1481" s="4" t="s">
        <v>75</v>
      </c>
      <c r="L1481" s="1" t="s">
        <v>2550</v>
      </c>
      <c r="M1481" s="4">
        <v>0.39</v>
      </c>
      <c r="N1481" s="1" t="s">
        <v>34</v>
      </c>
      <c r="O1481" s="4" t="s">
        <v>113</v>
      </c>
      <c r="P1481" s="4" t="s">
        <v>319</v>
      </c>
      <c r="Q1481" s="4" t="s">
        <v>2021</v>
      </c>
      <c r="R1481" s="4">
        <v>45801</v>
      </c>
      <c r="S1481" s="2">
        <v>42141</v>
      </c>
      <c r="T1481" s="2">
        <v>42141</v>
      </c>
      <c r="U1481" s="6">
        <v>2502.6851999999999</v>
      </c>
      <c r="V1481" s="4">
        <v>22</v>
      </c>
      <c r="W1481" s="4">
        <v>3627.08</v>
      </c>
      <c r="X1481" s="4">
        <v>86500</v>
      </c>
      <c r="Y1481" s="4">
        <f>DataSheet!$E1481-DataSheet!$D1481</f>
        <v>172.92000000000002</v>
      </c>
      <c r="Z1481" s="1" t="str">
        <f>_xlfn.IFS(Table_1[[#This Row],[Region]]="Central","Chris",Table_1[[#This Row],[Region]]="East","Erin",Table_1[[#This Row],[Region]]="South","Sam",Table_1[[#This Row],[Region]]="West","William")</f>
        <v>Erin</v>
      </c>
    </row>
    <row r="1482" spans="1:26" ht="14.4" x14ac:dyDescent="0.3">
      <c r="A1482" s="4">
        <v>1907</v>
      </c>
      <c r="B1482" s="3" t="s">
        <v>2551</v>
      </c>
      <c r="C1482" s="4" t="s">
        <v>49</v>
      </c>
      <c r="D1482" s="4">
        <v>0.09</v>
      </c>
      <c r="E1482" s="8">
        <v>7.64</v>
      </c>
      <c r="F1482" s="4">
        <v>1.39</v>
      </c>
      <c r="G1482" s="1" t="s">
        <v>40</v>
      </c>
      <c r="H1482" s="4" t="s">
        <v>96</v>
      </c>
      <c r="I1482" s="4" t="s">
        <v>50</v>
      </c>
      <c r="J1482" s="1" t="s">
        <v>347</v>
      </c>
      <c r="K1482" s="4" t="s">
        <v>75</v>
      </c>
      <c r="L1482" s="1" t="s">
        <v>1560</v>
      </c>
      <c r="M1482" s="4">
        <v>0.36</v>
      </c>
      <c r="N1482" s="1" t="s">
        <v>34</v>
      </c>
      <c r="O1482" s="4" t="s">
        <v>113</v>
      </c>
      <c r="P1482" s="4" t="s">
        <v>319</v>
      </c>
      <c r="Q1482" s="4" t="s">
        <v>2552</v>
      </c>
      <c r="R1482" s="4">
        <v>44052</v>
      </c>
      <c r="S1482" s="2">
        <v>42141</v>
      </c>
      <c r="T1482" s="2">
        <v>42150</v>
      </c>
      <c r="U1482" s="6">
        <v>0.68799999999999994</v>
      </c>
      <c r="V1482" s="4">
        <v>1</v>
      </c>
      <c r="W1482" s="4">
        <v>8.34</v>
      </c>
      <c r="X1482" s="4">
        <v>86500</v>
      </c>
      <c r="Y1482" s="4">
        <f>DataSheet!$E1482-DataSheet!$D1482</f>
        <v>7.55</v>
      </c>
      <c r="Z1482" s="1" t="str">
        <f>_xlfn.IFS(Table_1[[#This Row],[Region]]="Central","Chris",Table_1[[#This Row],[Region]]="East","Erin",Table_1[[#This Row],[Region]]="South","Sam",Table_1[[#This Row],[Region]]="West","William")</f>
        <v>Erin</v>
      </c>
    </row>
    <row r="1483" spans="1:26" ht="14.4" x14ac:dyDescent="0.3">
      <c r="A1483" s="4">
        <v>2858</v>
      </c>
      <c r="B1483" s="3" t="s">
        <v>2553</v>
      </c>
      <c r="C1483" s="4" t="s">
        <v>118</v>
      </c>
      <c r="D1483" s="4">
        <v>0.06</v>
      </c>
      <c r="E1483" s="8">
        <v>2.94</v>
      </c>
      <c r="F1483" s="4">
        <v>0.96</v>
      </c>
      <c r="G1483" s="1" t="s">
        <v>40</v>
      </c>
      <c r="H1483" s="4" t="s">
        <v>96</v>
      </c>
      <c r="I1483" s="4" t="s">
        <v>50</v>
      </c>
      <c r="J1483" s="1" t="s">
        <v>51</v>
      </c>
      <c r="K1483" s="4" t="s">
        <v>52</v>
      </c>
      <c r="L1483" s="1" t="s">
        <v>831</v>
      </c>
      <c r="M1483" s="4">
        <v>0.57999999999999996</v>
      </c>
      <c r="N1483" s="1" t="s">
        <v>34</v>
      </c>
      <c r="O1483" s="4" t="s">
        <v>35</v>
      </c>
      <c r="P1483" s="4" t="s">
        <v>125</v>
      </c>
      <c r="Q1483" s="4" t="s">
        <v>1365</v>
      </c>
      <c r="R1483" s="4">
        <v>32259</v>
      </c>
      <c r="S1483" s="2">
        <v>42141</v>
      </c>
      <c r="T1483" s="2">
        <v>42142</v>
      </c>
      <c r="U1483" s="6">
        <v>-8.8759999999999994</v>
      </c>
      <c r="V1483" s="4">
        <v>3</v>
      </c>
      <c r="W1483" s="4">
        <v>8.7899999999999991</v>
      </c>
      <c r="X1483" s="4">
        <v>88279</v>
      </c>
      <c r="Y1483" s="4">
        <f>DataSheet!$E1483-DataSheet!$D1483</f>
        <v>2.88</v>
      </c>
      <c r="Z1483" s="1" t="str">
        <f>_xlfn.IFS(Table_1[[#This Row],[Region]]="Central","Chris",Table_1[[#This Row],[Region]]="East","Erin",Table_1[[#This Row],[Region]]="South","Sam",Table_1[[#This Row],[Region]]="West","William")</f>
        <v>Sam</v>
      </c>
    </row>
    <row r="1484" spans="1:26" ht="14.4" x14ac:dyDescent="0.3">
      <c r="A1484" s="4">
        <v>3132</v>
      </c>
      <c r="B1484" s="3" t="s">
        <v>2554</v>
      </c>
      <c r="C1484" s="4" t="s">
        <v>118</v>
      </c>
      <c r="D1484" s="4">
        <v>0.04</v>
      </c>
      <c r="E1484" s="8">
        <v>62.05</v>
      </c>
      <c r="F1484" s="4">
        <v>3.99</v>
      </c>
      <c r="G1484" s="1" t="s">
        <v>40</v>
      </c>
      <c r="H1484" s="4" t="s">
        <v>96</v>
      </c>
      <c r="I1484" s="4" t="s">
        <v>50</v>
      </c>
      <c r="J1484" s="1" t="s">
        <v>97</v>
      </c>
      <c r="K1484" s="4" t="s">
        <v>75</v>
      </c>
      <c r="L1484" s="1" t="s">
        <v>2555</v>
      </c>
      <c r="M1484" s="4">
        <v>0.55000000000000004</v>
      </c>
      <c r="N1484" s="1" t="s">
        <v>34</v>
      </c>
      <c r="O1484" s="4" t="s">
        <v>54</v>
      </c>
      <c r="P1484" s="4" t="s">
        <v>105</v>
      </c>
      <c r="Q1484" s="4" t="s">
        <v>2556</v>
      </c>
      <c r="R1484" s="4">
        <v>60060</v>
      </c>
      <c r="S1484" s="2">
        <v>42141</v>
      </c>
      <c r="T1484" s="2">
        <v>42142</v>
      </c>
      <c r="U1484" s="6">
        <v>1644.0768</v>
      </c>
      <c r="V1484" s="4">
        <v>40</v>
      </c>
      <c r="W1484" s="4">
        <v>2382.7199999999998</v>
      </c>
      <c r="X1484" s="4">
        <v>86794</v>
      </c>
      <c r="Y1484" s="4">
        <f>DataSheet!$E1484-DataSheet!$D1484</f>
        <v>62.01</v>
      </c>
      <c r="Z1484" s="1" t="str">
        <f>_xlfn.IFS(Table_1[[#This Row],[Region]]="Central","Chris",Table_1[[#This Row],[Region]]="East","Erin",Table_1[[#This Row],[Region]]="South","Sam",Table_1[[#This Row],[Region]]="West","William")</f>
        <v>Chris</v>
      </c>
    </row>
    <row r="1485" spans="1:26" ht="14.4" x14ac:dyDescent="0.3">
      <c r="A1485" s="4">
        <v>3113</v>
      </c>
      <c r="B1485" s="3" t="s">
        <v>2557</v>
      </c>
      <c r="C1485" s="4" t="s">
        <v>72</v>
      </c>
      <c r="D1485" s="4">
        <v>7.0000000000000007E-2</v>
      </c>
      <c r="E1485" s="8">
        <v>34.54</v>
      </c>
      <c r="F1485" s="4">
        <v>14.72</v>
      </c>
      <c r="G1485" s="1" t="s">
        <v>40</v>
      </c>
      <c r="H1485" s="4" t="s">
        <v>96</v>
      </c>
      <c r="I1485" s="4" t="s">
        <v>50</v>
      </c>
      <c r="J1485" s="1" t="s">
        <v>74</v>
      </c>
      <c r="K1485" s="4" t="s">
        <v>75</v>
      </c>
      <c r="L1485" s="1" t="s">
        <v>2558</v>
      </c>
      <c r="M1485" s="4">
        <v>0.37</v>
      </c>
      <c r="N1485" s="1" t="s">
        <v>34</v>
      </c>
      <c r="O1485" s="4" t="s">
        <v>35</v>
      </c>
      <c r="P1485" s="4" t="s">
        <v>170</v>
      </c>
      <c r="Q1485" s="4" t="s">
        <v>2559</v>
      </c>
      <c r="R1485" s="4">
        <v>70560</v>
      </c>
      <c r="S1485" s="2">
        <v>42141</v>
      </c>
      <c r="T1485" s="2">
        <v>42142</v>
      </c>
      <c r="U1485" s="6">
        <v>-20.182259999999999</v>
      </c>
      <c r="V1485" s="4">
        <v>17</v>
      </c>
      <c r="W1485" s="4">
        <v>574.97</v>
      </c>
      <c r="X1485" s="4">
        <v>86860</v>
      </c>
      <c r="Y1485" s="4">
        <f>DataSheet!$E1485-DataSheet!$D1485</f>
        <v>34.47</v>
      </c>
      <c r="Z1485" s="1" t="str">
        <f>_xlfn.IFS(Table_1[[#This Row],[Region]]="Central","Chris",Table_1[[#This Row],[Region]]="East","Erin",Table_1[[#This Row],[Region]]="South","Sam",Table_1[[#This Row],[Region]]="West","William")</f>
        <v>Sam</v>
      </c>
    </row>
    <row r="1486" spans="1:26" ht="14.4" x14ac:dyDescent="0.3">
      <c r="A1486" s="4">
        <v>3113</v>
      </c>
      <c r="B1486" s="3" t="s">
        <v>2557</v>
      </c>
      <c r="C1486" s="4" t="s">
        <v>72</v>
      </c>
      <c r="D1486" s="4">
        <v>0.02</v>
      </c>
      <c r="E1486" s="8">
        <v>12.28</v>
      </c>
      <c r="F1486" s="4">
        <v>6.47</v>
      </c>
      <c r="G1486" s="1" t="s">
        <v>40</v>
      </c>
      <c r="H1486" s="4" t="s">
        <v>96</v>
      </c>
      <c r="I1486" s="4" t="s">
        <v>50</v>
      </c>
      <c r="J1486" s="1" t="s">
        <v>90</v>
      </c>
      <c r="K1486" s="4" t="s">
        <v>75</v>
      </c>
      <c r="L1486" s="1" t="s">
        <v>2560</v>
      </c>
      <c r="M1486" s="4">
        <v>0.38</v>
      </c>
      <c r="N1486" s="1" t="s">
        <v>34</v>
      </c>
      <c r="O1486" s="4" t="s">
        <v>35</v>
      </c>
      <c r="P1486" s="4" t="s">
        <v>170</v>
      </c>
      <c r="Q1486" s="4" t="s">
        <v>2559</v>
      </c>
      <c r="R1486" s="4">
        <v>70560</v>
      </c>
      <c r="S1486" s="2">
        <v>42141</v>
      </c>
      <c r="T1486" s="2">
        <v>42141</v>
      </c>
      <c r="U1486" s="6">
        <v>-156.97219999999999</v>
      </c>
      <c r="V1486" s="4">
        <v>9</v>
      </c>
      <c r="W1486" s="4">
        <v>115.22</v>
      </c>
      <c r="X1486" s="4">
        <v>86860</v>
      </c>
      <c r="Y1486" s="4">
        <f>DataSheet!$E1486-DataSheet!$D1486</f>
        <v>12.26</v>
      </c>
      <c r="Z1486" s="1" t="str">
        <f>_xlfn.IFS(Table_1[[#This Row],[Region]]="Central","Chris",Table_1[[#This Row],[Region]]="East","Erin",Table_1[[#This Row],[Region]]="South","Sam",Table_1[[#This Row],[Region]]="West","William")</f>
        <v>Sam</v>
      </c>
    </row>
    <row r="1487" spans="1:26" ht="14.4" x14ac:dyDescent="0.3">
      <c r="A1487" s="4">
        <v>3113</v>
      </c>
      <c r="B1487" s="3" t="s">
        <v>2557</v>
      </c>
      <c r="C1487" s="4" t="s">
        <v>72</v>
      </c>
      <c r="D1487" s="4">
        <v>0.06</v>
      </c>
      <c r="E1487" s="8">
        <v>34.58</v>
      </c>
      <c r="F1487" s="4">
        <v>8.99</v>
      </c>
      <c r="G1487" s="1" t="s">
        <v>89</v>
      </c>
      <c r="H1487" s="4" t="s">
        <v>96</v>
      </c>
      <c r="I1487" s="4" t="s">
        <v>50</v>
      </c>
      <c r="J1487" s="1" t="s">
        <v>51</v>
      </c>
      <c r="K1487" s="4" t="s">
        <v>44</v>
      </c>
      <c r="L1487" s="1" t="s">
        <v>2561</v>
      </c>
      <c r="M1487" s="4">
        <v>0.56000000000000005</v>
      </c>
      <c r="N1487" s="1" t="s">
        <v>34</v>
      </c>
      <c r="O1487" s="4" t="s">
        <v>35</v>
      </c>
      <c r="P1487" s="4" t="s">
        <v>170</v>
      </c>
      <c r="Q1487" s="4" t="s">
        <v>2559</v>
      </c>
      <c r="R1487" s="4">
        <v>70560</v>
      </c>
      <c r="S1487" s="2">
        <v>42141</v>
      </c>
      <c r="T1487" s="2">
        <v>42143</v>
      </c>
      <c r="U1487" s="6">
        <v>384.5043</v>
      </c>
      <c r="V1487" s="4">
        <v>13</v>
      </c>
      <c r="W1487" s="4">
        <v>456.58</v>
      </c>
      <c r="X1487" s="4">
        <v>86860</v>
      </c>
      <c r="Y1487" s="4">
        <f>DataSheet!$E1487-DataSheet!$D1487</f>
        <v>34.519999999999996</v>
      </c>
      <c r="Z1487" s="1" t="str">
        <f>_xlfn.IFS(Table_1[[#This Row],[Region]]="Central","Chris",Table_1[[#This Row],[Region]]="East","Erin",Table_1[[#This Row],[Region]]="South","Sam",Table_1[[#This Row],[Region]]="West","William")</f>
        <v>Sam</v>
      </c>
    </row>
    <row r="1488" spans="1:26" ht="14.4" x14ac:dyDescent="0.3">
      <c r="A1488" s="4">
        <v>2035</v>
      </c>
      <c r="B1488" s="3" t="s">
        <v>2562</v>
      </c>
      <c r="C1488" s="4" t="s">
        <v>27</v>
      </c>
      <c r="D1488" s="4">
        <v>0.1</v>
      </c>
      <c r="E1488" s="8">
        <v>1.89</v>
      </c>
      <c r="F1488" s="4">
        <v>0.76</v>
      </c>
      <c r="G1488" s="1" t="s">
        <v>40</v>
      </c>
      <c r="H1488" s="4" t="s">
        <v>41</v>
      </c>
      <c r="I1488" s="4" t="s">
        <v>50</v>
      </c>
      <c r="J1488" s="1" t="s">
        <v>178</v>
      </c>
      <c r="K1488" s="4" t="s">
        <v>52</v>
      </c>
      <c r="L1488" s="1" t="s">
        <v>2563</v>
      </c>
      <c r="M1488" s="4">
        <v>0.83</v>
      </c>
      <c r="N1488" s="1" t="s">
        <v>34</v>
      </c>
      <c r="O1488" s="4" t="s">
        <v>35</v>
      </c>
      <c r="P1488" s="4" t="s">
        <v>125</v>
      </c>
      <c r="Q1488" s="4" t="s">
        <v>606</v>
      </c>
      <c r="R1488" s="4">
        <v>33403</v>
      </c>
      <c r="S1488" s="2">
        <v>42142</v>
      </c>
      <c r="T1488" s="2">
        <v>42144</v>
      </c>
      <c r="U1488" s="6">
        <v>-40.432000000000002</v>
      </c>
      <c r="V1488" s="4">
        <v>20</v>
      </c>
      <c r="W1488" s="4">
        <v>36.72</v>
      </c>
      <c r="X1488" s="4">
        <v>87117</v>
      </c>
      <c r="Y1488" s="4">
        <f>DataSheet!$E1488-DataSheet!$D1488</f>
        <v>1.7899999999999998</v>
      </c>
      <c r="Z1488" s="1" t="str">
        <f>_xlfn.IFS(Table_1[[#This Row],[Region]]="Central","Chris",Table_1[[#This Row],[Region]]="East","Erin",Table_1[[#This Row],[Region]]="South","Sam",Table_1[[#This Row],[Region]]="West","William")</f>
        <v>Sam</v>
      </c>
    </row>
    <row r="1489" spans="1:26" ht="14.4" x14ac:dyDescent="0.3">
      <c r="A1489" s="4">
        <v>1554</v>
      </c>
      <c r="B1489" s="3" t="s">
        <v>1150</v>
      </c>
      <c r="C1489" s="4" t="s">
        <v>39</v>
      </c>
      <c r="D1489" s="4">
        <v>0.04</v>
      </c>
      <c r="E1489" s="8">
        <v>10.98</v>
      </c>
      <c r="F1489" s="4">
        <v>3.99</v>
      </c>
      <c r="G1489" s="1" t="s">
        <v>40</v>
      </c>
      <c r="H1489" s="4" t="s">
        <v>29</v>
      </c>
      <c r="I1489" s="4" t="s">
        <v>50</v>
      </c>
      <c r="J1489" s="1" t="s">
        <v>97</v>
      </c>
      <c r="K1489" s="4" t="s">
        <v>75</v>
      </c>
      <c r="L1489" s="1" t="s">
        <v>1695</v>
      </c>
      <c r="M1489" s="4">
        <v>0.57999999999999996</v>
      </c>
      <c r="N1489" s="1" t="s">
        <v>34</v>
      </c>
      <c r="O1489" s="4" t="s">
        <v>35</v>
      </c>
      <c r="P1489" s="4" t="s">
        <v>36</v>
      </c>
      <c r="Q1489" s="4" t="s">
        <v>1152</v>
      </c>
      <c r="R1489" s="4">
        <v>39503</v>
      </c>
      <c r="S1489" s="2">
        <v>42142</v>
      </c>
      <c r="T1489" s="2">
        <v>42142</v>
      </c>
      <c r="U1489" s="6">
        <v>481.03199999999998</v>
      </c>
      <c r="V1489" s="4">
        <v>15</v>
      </c>
      <c r="W1489" s="4">
        <v>172.22</v>
      </c>
      <c r="X1489" s="4">
        <v>87485</v>
      </c>
      <c r="Y1489" s="4">
        <f>DataSheet!$E1489-DataSheet!$D1489</f>
        <v>10.940000000000001</v>
      </c>
      <c r="Z1489" s="1" t="str">
        <f>_xlfn.IFS(Table_1[[#This Row],[Region]]="Central","Chris",Table_1[[#This Row],[Region]]="East","Erin",Table_1[[#This Row],[Region]]="South","Sam",Table_1[[#This Row],[Region]]="West","William")</f>
        <v>Sam</v>
      </c>
    </row>
    <row r="1490" spans="1:26" ht="14.4" x14ac:dyDescent="0.3">
      <c r="A1490" s="4">
        <v>3086</v>
      </c>
      <c r="B1490" s="3" t="s">
        <v>2564</v>
      </c>
      <c r="C1490" s="4" t="s">
        <v>39</v>
      </c>
      <c r="D1490" s="4">
        <v>0.05</v>
      </c>
      <c r="E1490" s="8">
        <v>39.99</v>
      </c>
      <c r="F1490" s="4">
        <v>10.25</v>
      </c>
      <c r="G1490" s="1" t="s">
        <v>89</v>
      </c>
      <c r="H1490" s="4" t="s">
        <v>41</v>
      </c>
      <c r="I1490" s="4" t="s">
        <v>42</v>
      </c>
      <c r="J1490" s="1" t="s">
        <v>43</v>
      </c>
      <c r="K1490" s="4" t="s">
        <v>75</v>
      </c>
      <c r="L1490" s="1" t="s">
        <v>2565</v>
      </c>
      <c r="M1490" s="4">
        <v>0.55000000000000004</v>
      </c>
      <c r="N1490" s="1" t="s">
        <v>34</v>
      </c>
      <c r="O1490" s="4" t="s">
        <v>35</v>
      </c>
      <c r="P1490" s="4" t="s">
        <v>125</v>
      </c>
      <c r="Q1490" s="4" t="s">
        <v>2566</v>
      </c>
      <c r="R1490" s="4">
        <v>34287</v>
      </c>
      <c r="S1490" s="2">
        <v>42142</v>
      </c>
      <c r="T1490" s="2">
        <v>42143</v>
      </c>
      <c r="U1490" s="6">
        <v>4.29</v>
      </c>
      <c r="V1490" s="4">
        <v>3</v>
      </c>
      <c r="W1490" s="4">
        <v>130.91</v>
      </c>
      <c r="X1490" s="4">
        <v>88380</v>
      </c>
      <c r="Y1490" s="4">
        <f>DataSheet!$E1490-DataSheet!$D1490</f>
        <v>39.940000000000005</v>
      </c>
      <c r="Z1490" s="1" t="str">
        <f>_xlfn.IFS(Table_1[[#This Row],[Region]]="Central","Chris",Table_1[[#This Row],[Region]]="East","Erin",Table_1[[#This Row],[Region]]="South","Sam",Table_1[[#This Row],[Region]]="West","William")</f>
        <v>Sam</v>
      </c>
    </row>
    <row r="1491" spans="1:26" ht="14.4" x14ac:dyDescent="0.3">
      <c r="A1491" s="4">
        <v>487</v>
      </c>
      <c r="B1491" s="3" t="s">
        <v>2567</v>
      </c>
      <c r="C1491" s="4" t="s">
        <v>118</v>
      </c>
      <c r="D1491" s="4">
        <v>0.1</v>
      </c>
      <c r="E1491" s="8">
        <v>3.36</v>
      </c>
      <c r="F1491" s="4">
        <v>6.27</v>
      </c>
      <c r="G1491" s="1" t="s">
        <v>89</v>
      </c>
      <c r="H1491" s="4" t="s">
        <v>96</v>
      </c>
      <c r="I1491" s="4" t="s">
        <v>50</v>
      </c>
      <c r="J1491" s="1" t="s">
        <v>74</v>
      </c>
      <c r="K1491" s="4" t="s">
        <v>75</v>
      </c>
      <c r="L1491" s="1" t="s">
        <v>188</v>
      </c>
      <c r="M1491" s="4">
        <v>0.4</v>
      </c>
      <c r="N1491" s="1" t="s">
        <v>34</v>
      </c>
      <c r="O1491" s="4" t="s">
        <v>113</v>
      </c>
      <c r="P1491" s="4" t="s">
        <v>333</v>
      </c>
      <c r="Q1491" s="4" t="s">
        <v>334</v>
      </c>
      <c r="R1491" s="4">
        <v>4073</v>
      </c>
      <c r="S1491" s="2">
        <v>42142</v>
      </c>
      <c r="T1491" s="2">
        <v>42143</v>
      </c>
      <c r="U1491" s="6">
        <v>-67.0565</v>
      </c>
      <c r="V1491" s="4">
        <v>5</v>
      </c>
      <c r="W1491" s="4">
        <v>20.87</v>
      </c>
      <c r="X1491" s="4">
        <v>91063</v>
      </c>
      <c r="Y1491" s="4">
        <f>DataSheet!$E1491-DataSheet!$D1491</f>
        <v>3.26</v>
      </c>
      <c r="Z1491" s="1" t="str">
        <f>_xlfn.IFS(Table_1[[#This Row],[Region]]="Central","Chris",Table_1[[#This Row],[Region]]="East","Erin",Table_1[[#This Row],[Region]]="South","Sam",Table_1[[#This Row],[Region]]="West","William")</f>
        <v>Erin</v>
      </c>
    </row>
    <row r="1492" spans="1:26" ht="14.4" x14ac:dyDescent="0.3">
      <c r="A1492" s="4">
        <v>488</v>
      </c>
      <c r="B1492" s="3" t="s">
        <v>2568</v>
      </c>
      <c r="C1492" s="4" t="s">
        <v>118</v>
      </c>
      <c r="D1492" s="4">
        <v>7.0000000000000007E-2</v>
      </c>
      <c r="E1492" s="8">
        <v>12.28</v>
      </c>
      <c r="F1492" s="4">
        <v>4.8600000000000003</v>
      </c>
      <c r="G1492" s="1" t="s">
        <v>40</v>
      </c>
      <c r="H1492" s="4" t="s">
        <v>96</v>
      </c>
      <c r="I1492" s="4" t="s">
        <v>50</v>
      </c>
      <c r="J1492" s="1" t="s">
        <v>90</v>
      </c>
      <c r="K1492" s="4" t="s">
        <v>75</v>
      </c>
      <c r="L1492" s="1" t="s">
        <v>1862</v>
      </c>
      <c r="M1492" s="4">
        <v>0.38</v>
      </c>
      <c r="N1492" s="1" t="s">
        <v>34</v>
      </c>
      <c r="O1492" s="4" t="s">
        <v>113</v>
      </c>
      <c r="P1492" s="4" t="s">
        <v>333</v>
      </c>
      <c r="Q1492" s="4" t="s">
        <v>2429</v>
      </c>
      <c r="R1492" s="4">
        <v>4106</v>
      </c>
      <c r="S1492" s="2">
        <v>42142</v>
      </c>
      <c r="T1492" s="2">
        <v>42144</v>
      </c>
      <c r="U1492" s="6">
        <v>-7.94</v>
      </c>
      <c r="V1492" s="4">
        <v>2</v>
      </c>
      <c r="W1492" s="4">
        <v>25.7</v>
      </c>
      <c r="X1492" s="4">
        <v>91063</v>
      </c>
      <c r="Y1492" s="4">
        <f>DataSheet!$E1492-DataSheet!$D1492</f>
        <v>12.209999999999999</v>
      </c>
      <c r="Z1492" s="1" t="str">
        <f>_xlfn.IFS(Table_1[[#This Row],[Region]]="Central","Chris",Table_1[[#This Row],[Region]]="East","Erin",Table_1[[#This Row],[Region]]="South","Sam",Table_1[[#This Row],[Region]]="West","William")</f>
        <v>Erin</v>
      </c>
    </row>
    <row r="1493" spans="1:26" ht="14.4" x14ac:dyDescent="0.3">
      <c r="A1493" s="4">
        <v>489</v>
      </c>
      <c r="B1493" s="3" t="s">
        <v>2569</v>
      </c>
      <c r="C1493" s="4" t="s">
        <v>118</v>
      </c>
      <c r="D1493" s="4">
        <v>0.09</v>
      </c>
      <c r="E1493" s="8">
        <v>20.99</v>
      </c>
      <c r="F1493" s="4">
        <v>0.99</v>
      </c>
      <c r="G1493" s="1" t="s">
        <v>40</v>
      </c>
      <c r="H1493" s="4" t="s">
        <v>96</v>
      </c>
      <c r="I1493" s="4" t="s">
        <v>42</v>
      </c>
      <c r="J1493" s="1" t="s">
        <v>137</v>
      </c>
      <c r="K1493" s="4" t="s">
        <v>52</v>
      </c>
      <c r="L1493" s="1" t="s">
        <v>2333</v>
      </c>
      <c r="M1493" s="4">
        <v>0.56999999999999995</v>
      </c>
      <c r="N1493" s="1" t="s">
        <v>34</v>
      </c>
      <c r="O1493" s="4" t="s">
        <v>113</v>
      </c>
      <c r="P1493" s="4" t="s">
        <v>405</v>
      </c>
      <c r="Q1493" s="4" t="s">
        <v>2570</v>
      </c>
      <c r="R1493" s="4">
        <v>2062</v>
      </c>
      <c r="S1493" s="2">
        <v>42142</v>
      </c>
      <c r="T1493" s="2">
        <v>42142</v>
      </c>
      <c r="U1493" s="6">
        <v>122.292</v>
      </c>
      <c r="V1493" s="4">
        <v>14</v>
      </c>
      <c r="W1493" s="4">
        <v>229.57</v>
      </c>
      <c r="X1493" s="4">
        <v>91063</v>
      </c>
      <c r="Y1493" s="4">
        <f>DataSheet!$E1493-DataSheet!$D1493</f>
        <v>20.9</v>
      </c>
      <c r="Z1493" s="1" t="str">
        <f>_xlfn.IFS(Table_1[[#This Row],[Region]]="Central","Chris",Table_1[[#This Row],[Region]]="East","Erin",Table_1[[#This Row],[Region]]="South","Sam",Table_1[[#This Row],[Region]]="West","William")</f>
        <v>Erin</v>
      </c>
    </row>
    <row r="1494" spans="1:26" ht="14.4" x14ac:dyDescent="0.3">
      <c r="A1494" s="4">
        <v>266</v>
      </c>
      <c r="B1494" s="3" t="s">
        <v>2524</v>
      </c>
      <c r="C1494" s="4" t="s">
        <v>72</v>
      </c>
      <c r="D1494" s="4">
        <v>0</v>
      </c>
      <c r="E1494" s="8">
        <v>73.98</v>
      </c>
      <c r="F1494" s="4">
        <v>12.14</v>
      </c>
      <c r="G1494" s="1" t="s">
        <v>89</v>
      </c>
      <c r="H1494" s="4" t="s">
        <v>96</v>
      </c>
      <c r="I1494" s="4" t="s">
        <v>42</v>
      </c>
      <c r="J1494" s="1" t="s">
        <v>43</v>
      </c>
      <c r="K1494" s="4" t="s">
        <v>75</v>
      </c>
      <c r="L1494" s="1" t="s">
        <v>735</v>
      </c>
      <c r="M1494" s="4">
        <v>0.67</v>
      </c>
      <c r="N1494" s="1" t="s">
        <v>34</v>
      </c>
      <c r="O1494" s="4" t="s">
        <v>54</v>
      </c>
      <c r="P1494" s="4" t="s">
        <v>189</v>
      </c>
      <c r="Q1494" s="4" t="s">
        <v>2526</v>
      </c>
      <c r="R1494" s="4">
        <v>78207</v>
      </c>
      <c r="S1494" s="2">
        <v>42142</v>
      </c>
      <c r="T1494" s="2">
        <v>42144</v>
      </c>
      <c r="U1494" s="6">
        <v>326.25</v>
      </c>
      <c r="V1494" s="4">
        <v>17</v>
      </c>
      <c r="W1494" s="4">
        <v>1300.81</v>
      </c>
      <c r="X1494" s="4">
        <v>90593</v>
      </c>
      <c r="Y1494" s="4">
        <f>DataSheet!$E1494-DataSheet!$D1494</f>
        <v>73.98</v>
      </c>
      <c r="Z1494" s="1" t="str">
        <f>_xlfn.IFS(Table_1[[#This Row],[Region]]="Central","Chris",Table_1[[#This Row],[Region]]="East","Erin",Table_1[[#This Row],[Region]]="South","Sam",Table_1[[#This Row],[Region]]="West","William")</f>
        <v>Chris</v>
      </c>
    </row>
    <row r="1495" spans="1:26" ht="14.4" x14ac:dyDescent="0.3">
      <c r="A1495" s="4">
        <v>1433</v>
      </c>
      <c r="B1495" s="3" t="s">
        <v>1515</v>
      </c>
      <c r="C1495" s="4" t="s">
        <v>39</v>
      </c>
      <c r="D1495" s="4">
        <v>7.0000000000000007E-2</v>
      </c>
      <c r="E1495" s="8">
        <v>300.98</v>
      </c>
      <c r="F1495" s="4">
        <v>64.73</v>
      </c>
      <c r="G1495" s="1" t="s">
        <v>28</v>
      </c>
      <c r="H1495" s="4" t="s">
        <v>96</v>
      </c>
      <c r="I1495" s="4" t="s">
        <v>30</v>
      </c>
      <c r="J1495" s="1" t="s">
        <v>111</v>
      </c>
      <c r="K1495" s="4" t="s">
        <v>59</v>
      </c>
      <c r="L1495" s="1" t="s">
        <v>1342</v>
      </c>
      <c r="M1495" s="4">
        <v>0.56000000000000005</v>
      </c>
      <c r="N1495" s="1" t="s">
        <v>34</v>
      </c>
      <c r="O1495" s="4" t="s">
        <v>54</v>
      </c>
      <c r="P1495" s="4" t="s">
        <v>55</v>
      </c>
      <c r="Q1495" s="4" t="s">
        <v>1516</v>
      </c>
      <c r="R1495" s="4">
        <v>47130</v>
      </c>
      <c r="S1495" s="2">
        <v>42143</v>
      </c>
      <c r="T1495" s="2">
        <v>42145</v>
      </c>
      <c r="U1495" s="6">
        <v>1399.64</v>
      </c>
      <c r="V1495" s="4">
        <v>14</v>
      </c>
      <c r="W1495" s="4">
        <v>4285.5600000000004</v>
      </c>
      <c r="X1495" s="4">
        <v>86828</v>
      </c>
      <c r="Y1495" s="4">
        <f>DataSheet!$E1495-DataSheet!$D1495</f>
        <v>300.91000000000003</v>
      </c>
      <c r="Z1495" s="1" t="str">
        <f>_xlfn.IFS(Table_1[[#This Row],[Region]]="Central","Chris",Table_1[[#This Row],[Region]]="East","Erin",Table_1[[#This Row],[Region]]="South","Sam",Table_1[[#This Row],[Region]]="West","William")</f>
        <v>Chris</v>
      </c>
    </row>
    <row r="1496" spans="1:26" ht="14.4" x14ac:dyDescent="0.3">
      <c r="A1496" s="4">
        <v>1433</v>
      </c>
      <c r="B1496" s="3" t="s">
        <v>1515</v>
      </c>
      <c r="C1496" s="4" t="s">
        <v>39</v>
      </c>
      <c r="D1496" s="4">
        <v>0.01</v>
      </c>
      <c r="E1496" s="8">
        <v>20.98</v>
      </c>
      <c r="F1496" s="4">
        <v>45</v>
      </c>
      <c r="G1496" s="1" t="s">
        <v>28</v>
      </c>
      <c r="H1496" s="4" t="s">
        <v>96</v>
      </c>
      <c r="I1496" s="4" t="s">
        <v>50</v>
      </c>
      <c r="J1496" s="1" t="s">
        <v>80</v>
      </c>
      <c r="K1496" s="4" t="s">
        <v>59</v>
      </c>
      <c r="L1496" s="1" t="s">
        <v>2571</v>
      </c>
      <c r="M1496" s="4">
        <v>0.61</v>
      </c>
      <c r="N1496" s="1" t="s">
        <v>34</v>
      </c>
      <c r="O1496" s="4" t="s">
        <v>54</v>
      </c>
      <c r="P1496" s="4" t="s">
        <v>55</v>
      </c>
      <c r="Q1496" s="4" t="s">
        <v>1516</v>
      </c>
      <c r="R1496" s="4">
        <v>47130</v>
      </c>
      <c r="S1496" s="2">
        <v>42143</v>
      </c>
      <c r="T1496" s="2">
        <v>42143</v>
      </c>
      <c r="U1496" s="6">
        <v>232.642</v>
      </c>
      <c r="V1496" s="4">
        <v>28</v>
      </c>
      <c r="W1496" s="4">
        <v>631.37</v>
      </c>
      <c r="X1496" s="4">
        <v>86828</v>
      </c>
      <c r="Y1496" s="4">
        <f>DataSheet!$E1496-DataSheet!$D1496</f>
        <v>20.97</v>
      </c>
      <c r="Z1496" s="1" t="str">
        <f>_xlfn.IFS(Table_1[[#This Row],[Region]]="Central","Chris",Table_1[[#This Row],[Region]]="East","Erin",Table_1[[#This Row],[Region]]="South","Sam",Table_1[[#This Row],[Region]]="West","William")</f>
        <v>Chris</v>
      </c>
    </row>
    <row r="1497" spans="1:26" ht="14.4" x14ac:dyDescent="0.3">
      <c r="A1497" s="4">
        <v>2431</v>
      </c>
      <c r="B1497" s="3" t="s">
        <v>2572</v>
      </c>
      <c r="C1497" s="4" t="s">
        <v>39</v>
      </c>
      <c r="D1497" s="4">
        <v>7.0000000000000007E-2</v>
      </c>
      <c r="E1497" s="8">
        <v>155.06</v>
      </c>
      <c r="F1497" s="4">
        <v>7.07</v>
      </c>
      <c r="G1497" s="1" t="s">
        <v>40</v>
      </c>
      <c r="H1497" s="4" t="s">
        <v>41</v>
      </c>
      <c r="I1497" s="4" t="s">
        <v>50</v>
      </c>
      <c r="J1497" s="1" t="s">
        <v>80</v>
      </c>
      <c r="K1497" s="4" t="s">
        <v>75</v>
      </c>
      <c r="L1497" s="1" t="s">
        <v>108</v>
      </c>
      <c r="M1497" s="4">
        <v>0.59</v>
      </c>
      <c r="N1497" s="1" t="s">
        <v>34</v>
      </c>
      <c r="O1497" s="4" t="s">
        <v>61</v>
      </c>
      <c r="P1497" s="4" t="s">
        <v>92</v>
      </c>
      <c r="Q1497" s="4" t="s">
        <v>102</v>
      </c>
      <c r="R1497" s="4">
        <v>90004</v>
      </c>
      <c r="S1497" s="2">
        <v>42143</v>
      </c>
      <c r="T1497" s="2">
        <v>42143</v>
      </c>
      <c r="U1497" s="6">
        <v>-121.75</v>
      </c>
      <c r="V1497" s="4">
        <v>14</v>
      </c>
      <c r="W1497" s="4">
        <v>2039.07</v>
      </c>
      <c r="X1497" s="4">
        <v>5920</v>
      </c>
      <c r="Y1497" s="4">
        <f>DataSheet!$E1497-DataSheet!$D1497</f>
        <v>154.99</v>
      </c>
      <c r="Z1497" s="1" t="str">
        <f>_xlfn.IFS(Table_1[[#This Row],[Region]]="Central","Chris",Table_1[[#This Row],[Region]]="East","Erin",Table_1[[#This Row],[Region]]="South","Sam",Table_1[[#This Row],[Region]]="West","William")</f>
        <v>William</v>
      </c>
    </row>
    <row r="1498" spans="1:26" ht="14.4" x14ac:dyDescent="0.3">
      <c r="A1498" s="4">
        <v>2432</v>
      </c>
      <c r="B1498" s="3" t="s">
        <v>2573</v>
      </c>
      <c r="C1498" s="4" t="s">
        <v>39</v>
      </c>
      <c r="D1498" s="4">
        <v>7.0000000000000007E-2</v>
      </c>
      <c r="E1498" s="8">
        <v>155.06</v>
      </c>
      <c r="F1498" s="4">
        <v>7.07</v>
      </c>
      <c r="G1498" s="1" t="s">
        <v>40</v>
      </c>
      <c r="H1498" s="4" t="s">
        <v>41</v>
      </c>
      <c r="I1498" s="4" t="s">
        <v>50</v>
      </c>
      <c r="J1498" s="1" t="s">
        <v>80</v>
      </c>
      <c r="K1498" s="4" t="s">
        <v>75</v>
      </c>
      <c r="L1498" s="1" t="s">
        <v>108</v>
      </c>
      <c r="M1498" s="4">
        <v>0.59</v>
      </c>
      <c r="N1498" s="1" t="s">
        <v>34</v>
      </c>
      <c r="O1498" s="4" t="s">
        <v>54</v>
      </c>
      <c r="P1498" s="4" t="s">
        <v>209</v>
      </c>
      <c r="Q1498" s="4" t="s">
        <v>2574</v>
      </c>
      <c r="R1498" s="4">
        <v>73110</v>
      </c>
      <c r="S1498" s="2">
        <v>42143</v>
      </c>
      <c r="T1498" s="2">
        <v>42143</v>
      </c>
      <c r="U1498" s="6">
        <v>24.35</v>
      </c>
      <c r="V1498" s="4">
        <v>3</v>
      </c>
      <c r="W1498" s="4">
        <v>436.94</v>
      </c>
      <c r="X1498" s="4">
        <v>89096</v>
      </c>
      <c r="Y1498" s="4">
        <f>DataSheet!$E1498-DataSheet!$D1498</f>
        <v>154.99</v>
      </c>
      <c r="Z1498" s="1" t="str">
        <f>_xlfn.IFS(Table_1[[#This Row],[Region]]="Central","Chris",Table_1[[#This Row],[Region]]="East","Erin",Table_1[[#This Row],[Region]]="South","Sam",Table_1[[#This Row],[Region]]="West","William")</f>
        <v>Chris</v>
      </c>
    </row>
    <row r="1499" spans="1:26" ht="14.4" x14ac:dyDescent="0.3">
      <c r="A1499" s="4">
        <v>3264</v>
      </c>
      <c r="B1499" s="3" t="s">
        <v>2575</v>
      </c>
      <c r="C1499" s="4" t="s">
        <v>118</v>
      </c>
      <c r="D1499" s="4">
        <v>0.04</v>
      </c>
      <c r="E1499" s="8">
        <v>9.99</v>
      </c>
      <c r="F1499" s="4">
        <v>11.59</v>
      </c>
      <c r="G1499" s="1" t="s">
        <v>40</v>
      </c>
      <c r="H1499" s="4" t="s">
        <v>96</v>
      </c>
      <c r="I1499" s="4" t="s">
        <v>50</v>
      </c>
      <c r="J1499" s="1" t="s">
        <v>90</v>
      </c>
      <c r="K1499" s="4" t="s">
        <v>75</v>
      </c>
      <c r="L1499" s="1" t="s">
        <v>2202</v>
      </c>
      <c r="M1499" s="4">
        <v>0.4</v>
      </c>
      <c r="N1499" s="1" t="s">
        <v>34</v>
      </c>
      <c r="O1499" s="4" t="s">
        <v>61</v>
      </c>
      <c r="P1499" s="4" t="s">
        <v>92</v>
      </c>
      <c r="Q1499" s="4" t="s">
        <v>2576</v>
      </c>
      <c r="R1499" s="4">
        <v>95501</v>
      </c>
      <c r="S1499" s="2">
        <v>42143</v>
      </c>
      <c r="T1499" s="2">
        <v>42145</v>
      </c>
      <c r="U1499" s="6">
        <v>-92.32</v>
      </c>
      <c r="V1499" s="4">
        <v>5</v>
      </c>
      <c r="W1499" s="4">
        <v>52.09</v>
      </c>
      <c r="X1499" s="4">
        <v>89835</v>
      </c>
      <c r="Y1499" s="4">
        <f>DataSheet!$E1499-DataSheet!$D1499</f>
        <v>9.9500000000000011</v>
      </c>
      <c r="Z1499" s="1" t="str">
        <f>_xlfn.IFS(Table_1[[#This Row],[Region]]="Central","Chris",Table_1[[#This Row],[Region]]="East","Erin",Table_1[[#This Row],[Region]]="South","Sam",Table_1[[#This Row],[Region]]="West","William")</f>
        <v>William</v>
      </c>
    </row>
    <row r="1500" spans="1:26" ht="14.4" x14ac:dyDescent="0.3">
      <c r="A1500" s="4">
        <v>918</v>
      </c>
      <c r="B1500" s="3" t="s">
        <v>2146</v>
      </c>
      <c r="C1500" s="4" t="s">
        <v>27</v>
      </c>
      <c r="D1500" s="4">
        <v>0.09</v>
      </c>
      <c r="E1500" s="8">
        <v>58.14</v>
      </c>
      <c r="F1500" s="4">
        <v>36.61</v>
      </c>
      <c r="G1500" s="1" t="s">
        <v>28</v>
      </c>
      <c r="H1500" s="4" t="s">
        <v>96</v>
      </c>
      <c r="I1500" s="4" t="s">
        <v>30</v>
      </c>
      <c r="J1500" s="1" t="s">
        <v>119</v>
      </c>
      <c r="K1500" s="4" t="s">
        <v>32</v>
      </c>
      <c r="L1500" s="1" t="s">
        <v>2577</v>
      </c>
      <c r="M1500" s="4">
        <v>0.61</v>
      </c>
      <c r="N1500" s="1" t="s">
        <v>34</v>
      </c>
      <c r="O1500" s="4" t="s">
        <v>61</v>
      </c>
      <c r="P1500" s="4" t="s">
        <v>92</v>
      </c>
      <c r="Q1500" s="4" t="s">
        <v>2148</v>
      </c>
      <c r="R1500" s="4">
        <v>91730</v>
      </c>
      <c r="S1500" s="2">
        <v>42144</v>
      </c>
      <c r="T1500" s="2">
        <v>42145</v>
      </c>
      <c r="U1500" s="6">
        <v>187.41200000000001</v>
      </c>
      <c r="V1500" s="4">
        <v>39</v>
      </c>
      <c r="W1500" s="4">
        <v>2115.06</v>
      </c>
      <c r="X1500" s="4">
        <v>90493</v>
      </c>
      <c r="Y1500" s="4">
        <f>DataSheet!$E1500-DataSheet!$D1500</f>
        <v>58.05</v>
      </c>
      <c r="Z1500" s="1" t="str">
        <f>_xlfn.IFS(Table_1[[#This Row],[Region]]="Central","Chris",Table_1[[#This Row],[Region]]="East","Erin",Table_1[[#This Row],[Region]]="South","Sam",Table_1[[#This Row],[Region]]="West","William")</f>
        <v>William</v>
      </c>
    </row>
    <row r="1501" spans="1:26" ht="14.4" x14ac:dyDescent="0.3">
      <c r="A1501" s="4">
        <v>2973</v>
      </c>
      <c r="B1501" s="3" t="s">
        <v>2163</v>
      </c>
      <c r="C1501" s="4" t="s">
        <v>27</v>
      </c>
      <c r="D1501" s="4">
        <v>0.1</v>
      </c>
      <c r="E1501" s="8">
        <v>442.14</v>
      </c>
      <c r="F1501" s="4">
        <v>14.7</v>
      </c>
      <c r="G1501" s="1" t="s">
        <v>28</v>
      </c>
      <c r="H1501" s="4" t="s">
        <v>73</v>
      </c>
      <c r="I1501" s="4" t="s">
        <v>42</v>
      </c>
      <c r="J1501" s="1" t="s">
        <v>58</v>
      </c>
      <c r="K1501" s="4" t="s">
        <v>59</v>
      </c>
      <c r="L1501" s="1" t="s">
        <v>1314</v>
      </c>
      <c r="M1501" s="4">
        <v>0.56000000000000005</v>
      </c>
      <c r="N1501" s="1" t="s">
        <v>34</v>
      </c>
      <c r="O1501" s="4" t="s">
        <v>54</v>
      </c>
      <c r="P1501" s="4" t="s">
        <v>359</v>
      </c>
      <c r="Q1501" s="4" t="s">
        <v>2165</v>
      </c>
      <c r="R1501" s="4">
        <v>53151</v>
      </c>
      <c r="S1501" s="2">
        <v>42144</v>
      </c>
      <c r="T1501" s="2">
        <v>42145</v>
      </c>
      <c r="U1501" s="6">
        <v>137.68794</v>
      </c>
      <c r="V1501" s="4">
        <v>6</v>
      </c>
      <c r="W1501" s="4">
        <v>2411.4299999999998</v>
      </c>
      <c r="X1501" s="4">
        <v>87187</v>
      </c>
      <c r="Y1501" s="4">
        <f>DataSheet!$E1501-DataSheet!$D1501</f>
        <v>442.03999999999996</v>
      </c>
      <c r="Z1501" s="1" t="str">
        <f>_xlfn.IFS(Table_1[[#This Row],[Region]]="Central","Chris",Table_1[[#This Row],[Region]]="East","Erin",Table_1[[#This Row],[Region]]="South","Sam",Table_1[[#This Row],[Region]]="West","William")</f>
        <v>Chris</v>
      </c>
    </row>
    <row r="1502" spans="1:26" ht="14.4" x14ac:dyDescent="0.3">
      <c r="A1502" s="4">
        <v>1159</v>
      </c>
      <c r="B1502" s="3" t="s">
        <v>2578</v>
      </c>
      <c r="C1502" s="4" t="s">
        <v>39</v>
      </c>
      <c r="D1502" s="4">
        <v>0.04</v>
      </c>
      <c r="E1502" s="8">
        <v>100.98</v>
      </c>
      <c r="F1502" s="4">
        <v>35.840000000000003</v>
      </c>
      <c r="G1502" s="1" t="s">
        <v>28</v>
      </c>
      <c r="H1502" s="4" t="s">
        <v>41</v>
      </c>
      <c r="I1502" s="4" t="s">
        <v>30</v>
      </c>
      <c r="J1502" s="1" t="s">
        <v>119</v>
      </c>
      <c r="K1502" s="4" t="s">
        <v>32</v>
      </c>
      <c r="L1502" s="1" t="s">
        <v>120</v>
      </c>
      <c r="M1502" s="4">
        <v>0.62</v>
      </c>
      <c r="N1502" s="1" t="s">
        <v>34</v>
      </c>
      <c r="O1502" s="4" t="s">
        <v>113</v>
      </c>
      <c r="P1502" s="4" t="s">
        <v>399</v>
      </c>
      <c r="Q1502" s="4" t="s">
        <v>2579</v>
      </c>
      <c r="R1502" s="4">
        <v>7086</v>
      </c>
      <c r="S1502" s="2">
        <v>42144</v>
      </c>
      <c r="T1502" s="2">
        <v>42145</v>
      </c>
      <c r="U1502" s="6">
        <v>-152.76</v>
      </c>
      <c r="V1502" s="4">
        <v>1</v>
      </c>
      <c r="W1502" s="4">
        <v>110.75</v>
      </c>
      <c r="X1502" s="4">
        <v>90854</v>
      </c>
      <c r="Y1502" s="4">
        <f>DataSheet!$E1502-DataSheet!$D1502</f>
        <v>100.94</v>
      </c>
      <c r="Z1502" s="1" t="str">
        <f>_xlfn.IFS(Table_1[[#This Row],[Region]]="Central","Chris",Table_1[[#This Row],[Region]]="East","Erin",Table_1[[#This Row],[Region]]="South","Sam",Table_1[[#This Row],[Region]]="West","William")</f>
        <v>Erin</v>
      </c>
    </row>
    <row r="1503" spans="1:26" ht="14.4" x14ac:dyDescent="0.3">
      <c r="A1503" s="4">
        <v>2346</v>
      </c>
      <c r="B1503" s="3" t="s">
        <v>388</v>
      </c>
      <c r="C1503" s="4" t="s">
        <v>39</v>
      </c>
      <c r="D1503" s="4">
        <v>0.1</v>
      </c>
      <c r="E1503" s="8">
        <v>218.75</v>
      </c>
      <c r="F1503" s="4">
        <v>69.64</v>
      </c>
      <c r="G1503" s="1" t="s">
        <v>28</v>
      </c>
      <c r="H1503" s="4" t="s">
        <v>96</v>
      </c>
      <c r="I1503" s="4" t="s">
        <v>30</v>
      </c>
      <c r="J1503" s="1" t="s">
        <v>31</v>
      </c>
      <c r="K1503" s="4" t="s">
        <v>32</v>
      </c>
      <c r="L1503" s="1" t="s">
        <v>876</v>
      </c>
      <c r="M1503" s="4">
        <v>0.77</v>
      </c>
      <c r="N1503" s="1" t="s">
        <v>34</v>
      </c>
      <c r="O1503" s="4" t="s">
        <v>35</v>
      </c>
      <c r="P1503" s="4" t="s">
        <v>390</v>
      </c>
      <c r="Q1503" s="4" t="s">
        <v>391</v>
      </c>
      <c r="R1503" s="4">
        <v>40258</v>
      </c>
      <c r="S1503" s="2">
        <v>42144</v>
      </c>
      <c r="T1503" s="2">
        <v>42145</v>
      </c>
      <c r="U1503" s="6">
        <v>62.298000000000002</v>
      </c>
      <c r="V1503" s="4">
        <v>17</v>
      </c>
      <c r="W1503" s="4">
        <v>2805.18</v>
      </c>
      <c r="X1503" s="4">
        <v>89505</v>
      </c>
      <c r="Y1503" s="4">
        <f>DataSheet!$E1503-DataSheet!$D1503</f>
        <v>218.65</v>
      </c>
      <c r="Z1503" s="1" t="str">
        <f>_xlfn.IFS(Table_1[[#This Row],[Region]]="Central","Chris",Table_1[[#This Row],[Region]]="East","Erin",Table_1[[#This Row],[Region]]="South","Sam",Table_1[[#This Row],[Region]]="West","William")</f>
        <v>Sam</v>
      </c>
    </row>
    <row r="1504" spans="1:26" ht="14.4" x14ac:dyDescent="0.3">
      <c r="A1504" s="4">
        <v>2825</v>
      </c>
      <c r="B1504" s="3" t="s">
        <v>2580</v>
      </c>
      <c r="C1504" s="4" t="s">
        <v>49</v>
      </c>
      <c r="D1504" s="4">
        <v>0.02</v>
      </c>
      <c r="E1504" s="8">
        <v>27.48</v>
      </c>
      <c r="F1504" s="4">
        <v>4</v>
      </c>
      <c r="G1504" s="1" t="s">
        <v>40</v>
      </c>
      <c r="H1504" s="4" t="s">
        <v>41</v>
      </c>
      <c r="I1504" s="4" t="s">
        <v>42</v>
      </c>
      <c r="J1504" s="1" t="s">
        <v>43</v>
      </c>
      <c r="K1504" s="4" t="s">
        <v>75</v>
      </c>
      <c r="L1504" s="1" t="s">
        <v>2063</v>
      </c>
      <c r="M1504" s="4">
        <v>0.75</v>
      </c>
      <c r="N1504" s="1" t="s">
        <v>34</v>
      </c>
      <c r="O1504" s="4" t="s">
        <v>61</v>
      </c>
      <c r="P1504" s="4" t="s">
        <v>492</v>
      </c>
      <c r="Q1504" s="4" t="s">
        <v>2581</v>
      </c>
      <c r="R1504" s="4">
        <v>83701</v>
      </c>
      <c r="S1504" s="2">
        <v>42144</v>
      </c>
      <c r="T1504" s="2">
        <v>42151</v>
      </c>
      <c r="U1504" s="6">
        <v>19.308</v>
      </c>
      <c r="V1504" s="4">
        <v>3</v>
      </c>
      <c r="W1504" s="4">
        <v>87.21</v>
      </c>
      <c r="X1504" s="4">
        <v>89497</v>
      </c>
      <c r="Y1504" s="4">
        <f>DataSheet!$E1504-DataSheet!$D1504</f>
        <v>27.46</v>
      </c>
      <c r="Z1504" s="1" t="str">
        <f>_xlfn.IFS(Table_1[[#This Row],[Region]]="Central","Chris",Table_1[[#This Row],[Region]]="East","Erin",Table_1[[#This Row],[Region]]="South","Sam",Table_1[[#This Row],[Region]]="West","William")</f>
        <v>William</v>
      </c>
    </row>
    <row r="1505" spans="1:26" ht="14.4" x14ac:dyDescent="0.3">
      <c r="A1505" s="4">
        <v>2825</v>
      </c>
      <c r="B1505" s="3" t="s">
        <v>2580</v>
      </c>
      <c r="C1505" s="4" t="s">
        <v>49</v>
      </c>
      <c r="D1505" s="4">
        <v>0.08</v>
      </c>
      <c r="E1505" s="8">
        <v>10.06</v>
      </c>
      <c r="F1505" s="4">
        <v>2.06</v>
      </c>
      <c r="G1505" s="1" t="s">
        <v>40</v>
      </c>
      <c r="H1505" s="4" t="s">
        <v>41</v>
      </c>
      <c r="I1505" s="4" t="s">
        <v>50</v>
      </c>
      <c r="J1505" s="1" t="s">
        <v>90</v>
      </c>
      <c r="K1505" s="4" t="s">
        <v>52</v>
      </c>
      <c r="L1505" s="1" t="s">
        <v>175</v>
      </c>
      <c r="M1505" s="4">
        <v>0.39</v>
      </c>
      <c r="N1505" s="1" t="s">
        <v>34</v>
      </c>
      <c r="O1505" s="4" t="s">
        <v>61</v>
      </c>
      <c r="P1505" s="4" t="s">
        <v>492</v>
      </c>
      <c r="Q1505" s="4" t="s">
        <v>2581</v>
      </c>
      <c r="R1505" s="4">
        <v>83701</v>
      </c>
      <c r="S1505" s="2">
        <v>42144</v>
      </c>
      <c r="T1505" s="2">
        <v>42148</v>
      </c>
      <c r="U1505" s="6">
        <v>0.33</v>
      </c>
      <c r="V1505" s="4">
        <v>4</v>
      </c>
      <c r="W1505" s="4">
        <v>40.15</v>
      </c>
      <c r="X1505" s="4">
        <v>89497</v>
      </c>
      <c r="Y1505" s="4">
        <f>DataSheet!$E1505-DataSheet!$D1505</f>
        <v>9.98</v>
      </c>
      <c r="Z1505" s="1" t="str">
        <f>_xlfn.IFS(Table_1[[#This Row],[Region]]="Central","Chris",Table_1[[#This Row],[Region]]="East","Erin",Table_1[[#This Row],[Region]]="South","Sam",Table_1[[#This Row],[Region]]="West","William")</f>
        <v>William</v>
      </c>
    </row>
    <row r="1506" spans="1:26" ht="14.4" x14ac:dyDescent="0.3">
      <c r="A1506" s="4">
        <v>699</v>
      </c>
      <c r="B1506" s="3" t="s">
        <v>863</v>
      </c>
      <c r="C1506" s="4" t="s">
        <v>118</v>
      </c>
      <c r="D1506" s="4">
        <v>0.1</v>
      </c>
      <c r="E1506" s="8">
        <v>4.26</v>
      </c>
      <c r="F1506" s="4">
        <v>1.2</v>
      </c>
      <c r="G1506" s="1" t="s">
        <v>40</v>
      </c>
      <c r="H1506" s="4" t="s">
        <v>41</v>
      </c>
      <c r="I1506" s="4" t="s">
        <v>50</v>
      </c>
      <c r="J1506" s="1" t="s">
        <v>51</v>
      </c>
      <c r="K1506" s="4" t="s">
        <v>52</v>
      </c>
      <c r="L1506" s="1" t="s">
        <v>140</v>
      </c>
      <c r="M1506" s="4">
        <v>0.44</v>
      </c>
      <c r="N1506" s="1" t="s">
        <v>34</v>
      </c>
      <c r="O1506" s="4" t="s">
        <v>61</v>
      </c>
      <c r="P1506" s="4" t="s">
        <v>92</v>
      </c>
      <c r="Q1506" s="4" t="s">
        <v>102</v>
      </c>
      <c r="R1506" s="4">
        <v>90041</v>
      </c>
      <c r="S1506" s="2">
        <v>42144</v>
      </c>
      <c r="T1506" s="2">
        <v>42145</v>
      </c>
      <c r="U1506" s="6">
        <v>15.42</v>
      </c>
      <c r="V1506" s="4">
        <v>88</v>
      </c>
      <c r="W1506" s="4">
        <v>351.56</v>
      </c>
      <c r="X1506" s="4">
        <v>3042</v>
      </c>
      <c r="Y1506" s="4">
        <f>DataSheet!$E1506-DataSheet!$D1506</f>
        <v>4.16</v>
      </c>
      <c r="Z1506" s="1" t="str">
        <f>_xlfn.IFS(Table_1[[#This Row],[Region]]="Central","Chris",Table_1[[#This Row],[Region]]="East","Erin",Table_1[[#This Row],[Region]]="South","Sam",Table_1[[#This Row],[Region]]="West","William")</f>
        <v>William</v>
      </c>
    </row>
    <row r="1507" spans="1:26" ht="14.4" x14ac:dyDescent="0.3">
      <c r="A1507" s="4">
        <v>700</v>
      </c>
      <c r="B1507" s="3" t="s">
        <v>2582</v>
      </c>
      <c r="C1507" s="4" t="s">
        <v>118</v>
      </c>
      <c r="D1507" s="4">
        <v>0.1</v>
      </c>
      <c r="E1507" s="8">
        <v>4.26</v>
      </c>
      <c r="F1507" s="4">
        <v>1.2</v>
      </c>
      <c r="G1507" s="1" t="s">
        <v>40</v>
      </c>
      <c r="H1507" s="4" t="s">
        <v>41</v>
      </c>
      <c r="I1507" s="4" t="s">
        <v>50</v>
      </c>
      <c r="J1507" s="1" t="s">
        <v>51</v>
      </c>
      <c r="K1507" s="4" t="s">
        <v>52</v>
      </c>
      <c r="L1507" s="1" t="s">
        <v>140</v>
      </c>
      <c r="M1507" s="4">
        <v>0.44</v>
      </c>
      <c r="N1507" s="1" t="s">
        <v>34</v>
      </c>
      <c r="O1507" s="4" t="s">
        <v>61</v>
      </c>
      <c r="P1507" s="4" t="s">
        <v>92</v>
      </c>
      <c r="Q1507" s="4" t="s">
        <v>1186</v>
      </c>
      <c r="R1507" s="4">
        <v>93454</v>
      </c>
      <c r="S1507" s="2">
        <v>42144</v>
      </c>
      <c r="T1507" s="2">
        <v>42145</v>
      </c>
      <c r="U1507" s="6">
        <v>33.923999999999999</v>
      </c>
      <c r="V1507" s="4">
        <v>22</v>
      </c>
      <c r="W1507" s="4">
        <v>87.89</v>
      </c>
      <c r="X1507" s="4">
        <v>87980</v>
      </c>
      <c r="Y1507" s="4">
        <f>DataSheet!$E1507-DataSheet!$D1507</f>
        <v>4.16</v>
      </c>
      <c r="Z1507" s="1" t="str">
        <f>_xlfn.IFS(Table_1[[#This Row],[Region]]="Central","Chris",Table_1[[#This Row],[Region]]="East","Erin",Table_1[[#This Row],[Region]]="South","Sam",Table_1[[#This Row],[Region]]="West","William")</f>
        <v>William</v>
      </c>
    </row>
    <row r="1508" spans="1:26" ht="14.4" x14ac:dyDescent="0.3">
      <c r="A1508" s="4">
        <v>1106</v>
      </c>
      <c r="B1508" s="3" t="s">
        <v>2583</v>
      </c>
      <c r="C1508" s="4" t="s">
        <v>118</v>
      </c>
      <c r="D1508" s="4">
        <v>0.04</v>
      </c>
      <c r="E1508" s="8">
        <v>6.35</v>
      </c>
      <c r="F1508" s="4">
        <v>1.02</v>
      </c>
      <c r="G1508" s="1" t="s">
        <v>40</v>
      </c>
      <c r="H1508" s="4" t="s">
        <v>29</v>
      </c>
      <c r="I1508" s="4" t="s">
        <v>50</v>
      </c>
      <c r="J1508" s="1" t="s">
        <v>90</v>
      </c>
      <c r="K1508" s="4" t="s">
        <v>52</v>
      </c>
      <c r="L1508" s="1" t="s">
        <v>529</v>
      </c>
      <c r="M1508" s="4">
        <v>0.39</v>
      </c>
      <c r="N1508" s="1" t="s">
        <v>34</v>
      </c>
      <c r="O1508" s="4" t="s">
        <v>54</v>
      </c>
      <c r="P1508" s="4" t="s">
        <v>189</v>
      </c>
      <c r="Q1508" s="4" t="s">
        <v>556</v>
      </c>
      <c r="R1508" s="4">
        <v>75220</v>
      </c>
      <c r="S1508" s="2">
        <v>42144</v>
      </c>
      <c r="T1508" s="2">
        <v>42147</v>
      </c>
      <c r="U1508" s="6">
        <v>81.91</v>
      </c>
      <c r="V1508" s="4">
        <v>52</v>
      </c>
      <c r="W1508" s="4">
        <v>318.47000000000003</v>
      </c>
      <c r="X1508" s="4">
        <v>20261</v>
      </c>
      <c r="Y1508" s="4">
        <f>DataSheet!$E1508-DataSheet!$D1508</f>
        <v>6.31</v>
      </c>
      <c r="Z1508" s="1" t="str">
        <f>_xlfn.IFS(Table_1[[#This Row],[Region]]="Central","Chris",Table_1[[#This Row],[Region]]="East","Erin",Table_1[[#This Row],[Region]]="South","Sam",Table_1[[#This Row],[Region]]="West","William")</f>
        <v>Chris</v>
      </c>
    </row>
    <row r="1509" spans="1:26" ht="14.4" x14ac:dyDescent="0.3">
      <c r="A1509" s="4">
        <v>1108</v>
      </c>
      <c r="B1509" s="3" t="s">
        <v>2584</v>
      </c>
      <c r="C1509" s="4" t="s">
        <v>118</v>
      </c>
      <c r="D1509" s="4">
        <v>0.09</v>
      </c>
      <c r="E1509" s="8">
        <v>31.74</v>
      </c>
      <c r="F1509" s="4">
        <v>12.62</v>
      </c>
      <c r="G1509" s="1" t="s">
        <v>89</v>
      </c>
      <c r="H1509" s="4" t="s">
        <v>29</v>
      </c>
      <c r="I1509" s="4" t="s">
        <v>50</v>
      </c>
      <c r="J1509" s="1" t="s">
        <v>74</v>
      </c>
      <c r="K1509" s="4" t="s">
        <v>75</v>
      </c>
      <c r="L1509" s="1" t="s">
        <v>1534</v>
      </c>
      <c r="M1509" s="4">
        <v>0.37</v>
      </c>
      <c r="N1509" s="1" t="s">
        <v>34</v>
      </c>
      <c r="O1509" s="4" t="s">
        <v>54</v>
      </c>
      <c r="P1509" s="4" t="s">
        <v>189</v>
      </c>
      <c r="Q1509" s="4" t="s">
        <v>2036</v>
      </c>
      <c r="R1509" s="4">
        <v>75146</v>
      </c>
      <c r="S1509" s="2">
        <v>42144</v>
      </c>
      <c r="T1509" s="2">
        <v>42144</v>
      </c>
      <c r="U1509" s="6">
        <v>67.107500000000002</v>
      </c>
      <c r="V1509" s="4">
        <v>9</v>
      </c>
      <c r="W1509" s="4">
        <v>270.55</v>
      </c>
      <c r="X1509" s="4">
        <v>86409</v>
      </c>
      <c r="Y1509" s="4">
        <f>DataSheet!$E1509-DataSheet!$D1509</f>
        <v>31.65</v>
      </c>
      <c r="Z1509" s="1" t="str">
        <f>_xlfn.IFS(Table_1[[#This Row],[Region]]="Central","Chris",Table_1[[#This Row],[Region]]="East","Erin",Table_1[[#This Row],[Region]]="South","Sam",Table_1[[#This Row],[Region]]="West","William")</f>
        <v>Chris</v>
      </c>
    </row>
    <row r="1510" spans="1:26" ht="14.4" x14ac:dyDescent="0.3">
      <c r="A1510" s="4">
        <v>1108</v>
      </c>
      <c r="B1510" s="3" t="s">
        <v>2584</v>
      </c>
      <c r="C1510" s="4" t="s">
        <v>118</v>
      </c>
      <c r="D1510" s="4">
        <v>0.04</v>
      </c>
      <c r="E1510" s="8">
        <v>6.35</v>
      </c>
      <c r="F1510" s="4">
        <v>1.02</v>
      </c>
      <c r="G1510" s="1" t="s">
        <v>40</v>
      </c>
      <c r="H1510" s="4" t="s">
        <v>29</v>
      </c>
      <c r="I1510" s="4" t="s">
        <v>50</v>
      </c>
      <c r="J1510" s="1" t="s">
        <v>90</v>
      </c>
      <c r="K1510" s="4" t="s">
        <v>52</v>
      </c>
      <c r="L1510" s="1" t="s">
        <v>529</v>
      </c>
      <c r="M1510" s="4">
        <v>0.39</v>
      </c>
      <c r="N1510" s="1" t="s">
        <v>34</v>
      </c>
      <c r="O1510" s="4" t="s">
        <v>54</v>
      </c>
      <c r="P1510" s="4" t="s">
        <v>189</v>
      </c>
      <c r="Q1510" s="4" t="s">
        <v>2036</v>
      </c>
      <c r="R1510" s="4">
        <v>75146</v>
      </c>
      <c r="S1510" s="2">
        <v>42144</v>
      </c>
      <c r="T1510" s="2">
        <v>42147</v>
      </c>
      <c r="U1510" s="6">
        <v>54.937800000000003</v>
      </c>
      <c r="V1510" s="4">
        <v>13</v>
      </c>
      <c r="W1510" s="4">
        <v>79.62</v>
      </c>
      <c r="X1510" s="4">
        <v>86409</v>
      </c>
      <c r="Y1510" s="4">
        <f>DataSheet!$E1510-DataSheet!$D1510</f>
        <v>6.31</v>
      </c>
      <c r="Z1510" s="1" t="str">
        <f>_xlfn.IFS(Table_1[[#This Row],[Region]]="Central","Chris",Table_1[[#This Row],[Region]]="East","Erin",Table_1[[#This Row],[Region]]="South","Sam",Table_1[[#This Row],[Region]]="West","William")</f>
        <v>Chris</v>
      </c>
    </row>
    <row r="1511" spans="1:26" ht="14.4" x14ac:dyDescent="0.3">
      <c r="A1511" s="4">
        <v>1108</v>
      </c>
      <c r="B1511" s="3" t="s">
        <v>2584</v>
      </c>
      <c r="C1511" s="4" t="s">
        <v>118</v>
      </c>
      <c r="D1511" s="4">
        <v>0.02</v>
      </c>
      <c r="E1511" s="8">
        <v>65.989999999999995</v>
      </c>
      <c r="F1511" s="4">
        <v>8.99</v>
      </c>
      <c r="G1511" s="1" t="s">
        <v>89</v>
      </c>
      <c r="H1511" s="4" t="s">
        <v>29</v>
      </c>
      <c r="I1511" s="4" t="s">
        <v>42</v>
      </c>
      <c r="J1511" s="1" t="s">
        <v>137</v>
      </c>
      <c r="K1511" s="4" t="s">
        <v>75</v>
      </c>
      <c r="L1511" s="1" t="s">
        <v>1866</v>
      </c>
      <c r="M1511" s="4">
        <v>0.56000000000000005</v>
      </c>
      <c r="N1511" s="1" t="s">
        <v>34</v>
      </c>
      <c r="O1511" s="4" t="s">
        <v>54</v>
      </c>
      <c r="P1511" s="4" t="s">
        <v>189</v>
      </c>
      <c r="Q1511" s="4" t="s">
        <v>2036</v>
      </c>
      <c r="R1511" s="4">
        <v>75146</v>
      </c>
      <c r="S1511" s="2">
        <v>42144</v>
      </c>
      <c r="T1511" s="2">
        <v>42145</v>
      </c>
      <c r="U1511" s="6">
        <v>168.23699999999999</v>
      </c>
      <c r="V1511" s="4">
        <v>8</v>
      </c>
      <c r="W1511" s="4">
        <v>479.79</v>
      </c>
      <c r="X1511" s="4">
        <v>86409</v>
      </c>
      <c r="Y1511" s="4">
        <f>DataSheet!$E1511-DataSheet!$D1511</f>
        <v>65.97</v>
      </c>
      <c r="Z1511" s="1" t="str">
        <f>_xlfn.IFS(Table_1[[#This Row],[Region]]="Central","Chris",Table_1[[#This Row],[Region]]="East","Erin",Table_1[[#This Row],[Region]]="South","Sam",Table_1[[#This Row],[Region]]="West","William")</f>
        <v>Chris</v>
      </c>
    </row>
    <row r="1512" spans="1:26" ht="14.4" x14ac:dyDescent="0.3">
      <c r="A1512" s="4">
        <v>1974</v>
      </c>
      <c r="B1512" s="3" t="s">
        <v>2585</v>
      </c>
      <c r="C1512" s="4" t="s">
        <v>118</v>
      </c>
      <c r="D1512" s="4">
        <v>0.09</v>
      </c>
      <c r="E1512" s="8">
        <v>20.48</v>
      </c>
      <c r="F1512" s="4">
        <v>6.32</v>
      </c>
      <c r="G1512" s="1" t="s">
        <v>40</v>
      </c>
      <c r="H1512" s="4" t="s">
        <v>41</v>
      </c>
      <c r="I1512" s="4" t="s">
        <v>50</v>
      </c>
      <c r="J1512" s="1" t="s">
        <v>97</v>
      </c>
      <c r="K1512" s="4" t="s">
        <v>75</v>
      </c>
      <c r="L1512" s="1" t="s">
        <v>1041</v>
      </c>
      <c r="M1512" s="4">
        <v>0.57999999999999996</v>
      </c>
      <c r="N1512" s="1" t="s">
        <v>34</v>
      </c>
      <c r="O1512" s="4" t="s">
        <v>54</v>
      </c>
      <c r="P1512" s="4" t="s">
        <v>291</v>
      </c>
      <c r="Q1512" s="4" t="s">
        <v>2586</v>
      </c>
      <c r="R1512" s="4">
        <v>48127</v>
      </c>
      <c r="S1512" s="2">
        <v>42144</v>
      </c>
      <c r="T1512" s="2">
        <v>42145</v>
      </c>
      <c r="U1512" s="6">
        <v>-16.89</v>
      </c>
      <c r="V1512" s="4">
        <v>5</v>
      </c>
      <c r="W1512" s="4">
        <v>99.02</v>
      </c>
      <c r="X1512" s="4">
        <v>89040</v>
      </c>
      <c r="Y1512" s="4">
        <f>DataSheet!$E1512-DataSheet!$D1512</f>
        <v>20.39</v>
      </c>
      <c r="Z1512" s="1" t="str">
        <f>_xlfn.IFS(Table_1[[#This Row],[Region]]="Central","Chris",Table_1[[#This Row],[Region]]="East","Erin",Table_1[[#This Row],[Region]]="South","Sam",Table_1[[#This Row],[Region]]="West","William")</f>
        <v>Chris</v>
      </c>
    </row>
    <row r="1513" spans="1:26" ht="14.4" x14ac:dyDescent="0.3">
      <c r="A1513" s="4">
        <v>1974</v>
      </c>
      <c r="B1513" s="3" t="s">
        <v>2585</v>
      </c>
      <c r="C1513" s="4" t="s">
        <v>118</v>
      </c>
      <c r="D1513" s="4">
        <v>0.06</v>
      </c>
      <c r="E1513" s="8">
        <v>15.67</v>
      </c>
      <c r="F1513" s="4">
        <v>1.39</v>
      </c>
      <c r="G1513" s="1" t="s">
        <v>40</v>
      </c>
      <c r="H1513" s="4" t="s">
        <v>41</v>
      </c>
      <c r="I1513" s="4" t="s">
        <v>50</v>
      </c>
      <c r="J1513" s="1" t="s">
        <v>347</v>
      </c>
      <c r="K1513" s="4" t="s">
        <v>75</v>
      </c>
      <c r="L1513" s="1" t="s">
        <v>2486</v>
      </c>
      <c r="M1513" s="4">
        <v>0.38</v>
      </c>
      <c r="N1513" s="1" t="s">
        <v>34</v>
      </c>
      <c r="O1513" s="4" t="s">
        <v>54</v>
      </c>
      <c r="P1513" s="4" t="s">
        <v>291</v>
      </c>
      <c r="Q1513" s="4" t="s">
        <v>2586</v>
      </c>
      <c r="R1513" s="4">
        <v>48127</v>
      </c>
      <c r="S1513" s="2">
        <v>42144</v>
      </c>
      <c r="T1513" s="2">
        <v>42145</v>
      </c>
      <c r="U1513" s="6">
        <v>25.51</v>
      </c>
      <c r="V1513" s="4">
        <v>3</v>
      </c>
      <c r="W1513" s="4">
        <v>46.4</v>
      </c>
      <c r="X1513" s="4">
        <v>89040</v>
      </c>
      <c r="Y1513" s="4">
        <f>DataSheet!$E1513-DataSheet!$D1513</f>
        <v>15.61</v>
      </c>
      <c r="Z1513" s="1" t="str">
        <f>_xlfn.IFS(Table_1[[#This Row],[Region]]="Central","Chris",Table_1[[#This Row],[Region]]="East","Erin",Table_1[[#This Row],[Region]]="South","Sam",Table_1[[#This Row],[Region]]="West","William")</f>
        <v>Chris</v>
      </c>
    </row>
    <row r="1514" spans="1:26" ht="14.4" x14ac:dyDescent="0.3">
      <c r="A1514" s="4">
        <v>2159</v>
      </c>
      <c r="B1514" s="3" t="s">
        <v>2587</v>
      </c>
      <c r="C1514" s="4" t="s">
        <v>118</v>
      </c>
      <c r="D1514" s="4">
        <v>0.08</v>
      </c>
      <c r="E1514" s="8">
        <v>30.98</v>
      </c>
      <c r="F1514" s="4">
        <v>8.74</v>
      </c>
      <c r="G1514" s="1" t="s">
        <v>40</v>
      </c>
      <c r="H1514" s="4" t="s">
        <v>96</v>
      </c>
      <c r="I1514" s="4" t="s">
        <v>50</v>
      </c>
      <c r="J1514" s="1" t="s">
        <v>90</v>
      </c>
      <c r="K1514" s="4" t="s">
        <v>75</v>
      </c>
      <c r="L1514" s="1" t="s">
        <v>2588</v>
      </c>
      <c r="M1514" s="4">
        <v>0.4</v>
      </c>
      <c r="N1514" s="1" t="s">
        <v>34</v>
      </c>
      <c r="O1514" s="4" t="s">
        <v>54</v>
      </c>
      <c r="P1514" s="4" t="s">
        <v>291</v>
      </c>
      <c r="Q1514" s="4" t="s">
        <v>2589</v>
      </c>
      <c r="R1514" s="4">
        <v>48185</v>
      </c>
      <c r="S1514" s="2">
        <v>42144</v>
      </c>
      <c r="T1514" s="2">
        <v>42145</v>
      </c>
      <c r="U1514" s="6">
        <v>371.27199999999999</v>
      </c>
      <c r="V1514" s="4">
        <v>25</v>
      </c>
      <c r="W1514" s="4">
        <v>727.2</v>
      </c>
      <c r="X1514" s="4">
        <v>90387</v>
      </c>
      <c r="Y1514" s="4">
        <f>DataSheet!$E1514-DataSheet!$D1514</f>
        <v>30.900000000000002</v>
      </c>
      <c r="Z1514" s="1" t="str">
        <f>_xlfn.IFS(Table_1[[#This Row],[Region]]="Central","Chris",Table_1[[#This Row],[Region]]="East","Erin",Table_1[[#This Row],[Region]]="South","Sam",Table_1[[#This Row],[Region]]="West","William")</f>
        <v>Chris</v>
      </c>
    </row>
    <row r="1515" spans="1:26" ht="14.4" x14ac:dyDescent="0.3">
      <c r="A1515" s="4">
        <v>2162</v>
      </c>
      <c r="B1515" s="3" t="s">
        <v>2590</v>
      </c>
      <c r="C1515" s="4" t="s">
        <v>118</v>
      </c>
      <c r="D1515" s="4">
        <v>0.09</v>
      </c>
      <c r="E1515" s="8">
        <v>159.31</v>
      </c>
      <c r="F1515" s="4">
        <v>60</v>
      </c>
      <c r="G1515" s="1" t="s">
        <v>28</v>
      </c>
      <c r="H1515" s="4" t="s">
        <v>96</v>
      </c>
      <c r="I1515" s="4" t="s">
        <v>30</v>
      </c>
      <c r="J1515" s="1" t="s">
        <v>31</v>
      </c>
      <c r="K1515" s="4" t="s">
        <v>59</v>
      </c>
      <c r="L1515" s="1" t="s">
        <v>2591</v>
      </c>
      <c r="M1515" s="4">
        <v>0.55000000000000004</v>
      </c>
      <c r="N1515" s="1" t="s">
        <v>34</v>
      </c>
      <c r="O1515" s="4" t="s">
        <v>113</v>
      </c>
      <c r="P1515" s="4" t="s">
        <v>322</v>
      </c>
      <c r="Q1515" s="4" t="s">
        <v>2592</v>
      </c>
      <c r="R1515" s="4">
        <v>16146</v>
      </c>
      <c r="S1515" s="2">
        <v>42144</v>
      </c>
      <c r="T1515" s="2">
        <v>42146</v>
      </c>
      <c r="U1515" s="6">
        <v>77.000895400000005</v>
      </c>
      <c r="V1515" s="4">
        <v>41</v>
      </c>
      <c r="W1515" s="4">
        <v>6173.42</v>
      </c>
      <c r="X1515" s="4">
        <v>90387</v>
      </c>
      <c r="Y1515" s="4">
        <f>DataSheet!$E1515-DataSheet!$D1515</f>
        <v>159.22</v>
      </c>
      <c r="Z1515" s="1" t="str">
        <f>_xlfn.IFS(Table_1[[#This Row],[Region]]="Central","Chris",Table_1[[#This Row],[Region]]="East","Erin",Table_1[[#This Row],[Region]]="South","Sam",Table_1[[#This Row],[Region]]="West","William")</f>
        <v>Erin</v>
      </c>
    </row>
    <row r="1516" spans="1:26" ht="14.4" x14ac:dyDescent="0.3">
      <c r="A1516" s="4">
        <v>2162</v>
      </c>
      <c r="B1516" s="3" t="s">
        <v>2590</v>
      </c>
      <c r="C1516" s="4" t="s">
        <v>118</v>
      </c>
      <c r="D1516" s="4">
        <v>0.06</v>
      </c>
      <c r="E1516" s="8">
        <v>55.99</v>
      </c>
      <c r="F1516" s="4">
        <v>5</v>
      </c>
      <c r="G1516" s="1" t="s">
        <v>40</v>
      </c>
      <c r="H1516" s="4" t="s">
        <v>96</v>
      </c>
      <c r="I1516" s="4" t="s">
        <v>42</v>
      </c>
      <c r="J1516" s="1" t="s">
        <v>137</v>
      </c>
      <c r="K1516" s="4" t="s">
        <v>44</v>
      </c>
      <c r="L1516" s="1" t="s">
        <v>1940</v>
      </c>
      <c r="M1516" s="4">
        <v>0.83</v>
      </c>
      <c r="N1516" s="1" t="s">
        <v>34</v>
      </c>
      <c r="O1516" s="4" t="s">
        <v>113</v>
      </c>
      <c r="P1516" s="4" t="s">
        <v>322</v>
      </c>
      <c r="Q1516" s="4" t="s">
        <v>2592</v>
      </c>
      <c r="R1516" s="4">
        <v>16146</v>
      </c>
      <c r="S1516" s="2">
        <v>42144</v>
      </c>
      <c r="T1516" s="2">
        <v>42146</v>
      </c>
      <c r="U1516" s="6">
        <v>27.968599999999999</v>
      </c>
      <c r="V1516" s="4">
        <v>33</v>
      </c>
      <c r="W1516" s="4">
        <v>1553.7</v>
      </c>
      <c r="X1516" s="4">
        <v>90387</v>
      </c>
      <c r="Y1516" s="4">
        <f>DataSheet!$E1516-DataSheet!$D1516</f>
        <v>55.93</v>
      </c>
      <c r="Z1516" s="1" t="str">
        <f>_xlfn.IFS(Table_1[[#This Row],[Region]]="Central","Chris",Table_1[[#This Row],[Region]]="East","Erin",Table_1[[#This Row],[Region]]="South","Sam",Table_1[[#This Row],[Region]]="West","William")</f>
        <v>Erin</v>
      </c>
    </row>
    <row r="1517" spans="1:26" ht="14.4" x14ac:dyDescent="0.3">
      <c r="A1517" s="4">
        <v>871</v>
      </c>
      <c r="B1517" s="3" t="s">
        <v>1667</v>
      </c>
      <c r="C1517" s="4" t="s">
        <v>72</v>
      </c>
      <c r="D1517" s="4">
        <v>0.01</v>
      </c>
      <c r="E1517" s="8">
        <v>5.94</v>
      </c>
      <c r="F1517" s="4">
        <v>9.92</v>
      </c>
      <c r="G1517" s="1" t="s">
        <v>40</v>
      </c>
      <c r="H1517" s="4" t="s">
        <v>73</v>
      </c>
      <c r="I1517" s="4" t="s">
        <v>50</v>
      </c>
      <c r="J1517" s="1" t="s">
        <v>74</v>
      </c>
      <c r="K1517" s="4" t="s">
        <v>75</v>
      </c>
      <c r="L1517" s="1" t="s">
        <v>2593</v>
      </c>
      <c r="M1517" s="4">
        <v>0.38</v>
      </c>
      <c r="N1517" s="1" t="s">
        <v>34</v>
      </c>
      <c r="O1517" s="4" t="s">
        <v>61</v>
      </c>
      <c r="P1517" s="4" t="s">
        <v>298</v>
      </c>
      <c r="Q1517" s="4" t="s">
        <v>1668</v>
      </c>
      <c r="R1517" s="4">
        <v>89502</v>
      </c>
      <c r="S1517" s="2">
        <v>42144</v>
      </c>
      <c r="T1517" s="2">
        <v>42147</v>
      </c>
      <c r="U1517" s="6">
        <v>-239.315</v>
      </c>
      <c r="V1517" s="4">
        <v>12</v>
      </c>
      <c r="W1517" s="4">
        <v>74.77</v>
      </c>
      <c r="X1517" s="4">
        <v>90578</v>
      </c>
      <c r="Y1517" s="4">
        <f>DataSheet!$E1517-DataSheet!$D1517</f>
        <v>5.9300000000000006</v>
      </c>
      <c r="Z1517" s="1" t="str">
        <f>_xlfn.IFS(Table_1[[#This Row],[Region]]="Central","Chris",Table_1[[#This Row],[Region]]="East","Erin",Table_1[[#This Row],[Region]]="South","Sam",Table_1[[#This Row],[Region]]="West","William")</f>
        <v>William</v>
      </c>
    </row>
    <row r="1518" spans="1:26" ht="14.4" x14ac:dyDescent="0.3">
      <c r="A1518" s="4">
        <v>871</v>
      </c>
      <c r="B1518" s="3" t="s">
        <v>1667</v>
      </c>
      <c r="C1518" s="4" t="s">
        <v>72</v>
      </c>
      <c r="D1518" s="4">
        <v>0</v>
      </c>
      <c r="E1518" s="8">
        <v>6.48</v>
      </c>
      <c r="F1518" s="4">
        <v>5.1100000000000003</v>
      </c>
      <c r="G1518" s="1" t="s">
        <v>40</v>
      </c>
      <c r="H1518" s="4" t="s">
        <v>73</v>
      </c>
      <c r="I1518" s="4" t="s">
        <v>50</v>
      </c>
      <c r="J1518" s="1" t="s">
        <v>90</v>
      </c>
      <c r="K1518" s="4" t="s">
        <v>75</v>
      </c>
      <c r="L1518" s="1" t="s">
        <v>2594</v>
      </c>
      <c r="M1518" s="4">
        <v>0.37</v>
      </c>
      <c r="N1518" s="1" t="s">
        <v>34</v>
      </c>
      <c r="O1518" s="4" t="s">
        <v>61</v>
      </c>
      <c r="P1518" s="4" t="s">
        <v>298</v>
      </c>
      <c r="Q1518" s="4" t="s">
        <v>1668</v>
      </c>
      <c r="R1518" s="4">
        <v>89502</v>
      </c>
      <c r="S1518" s="2">
        <v>42144</v>
      </c>
      <c r="T1518" s="2">
        <v>42146</v>
      </c>
      <c r="U1518" s="6">
        <v>-33.31</v>
      </c>
      <c r="V1518" s="4">
        <v>18</v>
      </c>
      <c r="W1518" s="4">
        <v>127.81</v>
      </c>
      <c r="X1518" s="4">
        <v>90578</v>
      </c>
      <c r="Y1518" s="4">
        <f>DataSheet!$E1518-DataSheet!$D1518</f>
        <v>6.48</v>
      </c>
      <c r="Z1518" s="1" t="str">
        <f>_xlfn.IFS(Table_1[[#This Row],[Region]]="Central","Chris",Table_1[[#This Row],[Region]]="East","Erin",Table_1[[#This Row],[Region]]="South","Sam",Table_1[[#This Row],[Region]]="West","William")</f>
        <v>William</v>
      </c>
    </row>
    <row r="1519" spans="1:26" ht="14.4" x14ac:dyDescent="0.3">
      <c r="A1519" s="4">
        <v>922</v>
      </c>
      <c r="B1519" s="3" t="s">
        <v>2595</v>
      </c>
      <c r="C1519" s="4" t="s">
        <v>72</v>
      </c>
      <c r="D1519" s="4">
        <v>0.01</v>
      </c>
      <c r="E1519" s="8">
        <v>65.989999999999995</v>
      </c>
      <c r="F1519" s="4">
        <v>8.99</v>
      </c>
      <c r="G1519" s="1" t="s">
        <v>89</v>
      </c>
      <c r="H1519" s="4" t="s">
        <v>29</v>
      </c>
      <c r="I1519" s="4" t="s">
        <v>42</v>
      </c>
      <c r="J1519" s="1" t="s">
        <v>137</v>
      </c>
      <c r="K1519" s="4" t="s">
        <v>75</v>
      </c>
      <c r="L1519" s="1" t="s">
        <v>2596</v>
      </c>
      <c r="M1519" s="4">
        <v>0.56000000000000005</v>
      </c>
      <c r="N1519" s="1" t="s">
        <v>34</v>
      </c>
      <c r="O1519" s="4" t="s">
        <v>61</v>
      </c>
      <c r="P1519" s="4" t="s">
        <v>92</v>
      </c>
      <c r="Q1519" s="4" t="s">
        <v>2148</v>
      </c>
      <c r="R1519" s="4">
        <v>91730</v>
      </c>
      <c r="S1519" s="2">
        <v>42144</v>
      </c>
      <c r="T1519" s="2">
        <v>42145</v>
      </c>
      <c r="U1519" s="6">
        <v>396.97199999999998</v>
      </c>
      <c r="V1519" s="4">
        <v>14</v>
      </c>
      <c r="W1519" s="4">
        <v>782</v>
      </c>
      <c r="X1519" s="4">
        <v>87135</v>
      </c>
      <c r="Y1519" s="4">
        <f>DataSheet!$E1519-DataSheet!$D1519</f>
        <v>65.97999999999999</v>
      </c>
      <c r="Z1519" s="1" t="str">
        <f>_xlfn.IFS(Table_1[[#This Row],[Region]]="Central","Chris",Table_1[[#This Row],[Region]]="East","Erin",Table_1[[#This Row],[Region]]="South","Sam",Table_1[[#This Row],[Region]]="West","William")</f>
        <v>William</v>
      </c>
    </row>
    <row r="1520" spans="1:26" ht="14.4" x14ac:dyDescent="0.3">
      <c r="A1520" s="4">
        <v>1708</v>
      </c>
      <c r="B1520" s="3" t="s">
        <v>599</v>
      </c>
      <c r="C1520" s="4" t="s">
        <v>72</v>
      </c>
      <c r="D1520" s="4">
        <v>0.03</v>
      </c>
      <c r="E1520" s="8">
        <v>205.99</v>
      </c>
      <c r="F1520" s="4">
        <v>3</v>
      </c>
      <c r="G1520" s="1" t="s">
        <v>40</v>
      </c>
      <c r="H1520" s="4" t="s">
        <v>29</v>
      </c>
      <c r="I1520" s="4" t="s">
        <v>42</v>
      </c>
      <c r="J1520" s="1" t="s">
        <v>137</v>
      </c>
      <c r="K1520" s="4" t="s">
        <v>75</v>
      </c>
      <c r="L1520" s="1" t="s">
        <v>425</v>
      </c>
      <c r="M1520" s="4">
        <v>0.57999999999999996</v>
      </c>
      <c r="N1520" s="1" t="s">
        <v>34</v>
      </c>
      <c r="O1520" s="4" t="s">
        <v>113</v>
      </c>
      <c r="P1520" s="4" t="s">
        <v>319</v>
      </c>
      <c r="Q1520" s="4" t="s">
        <v>601</v>
      </c>
      <c r="R1520" s="4">
        <v>44118</v>
      </c>
      <c r="S1520" s="2">
        <v>42144</v>
      </c>
      <c r="T1520" s="2">
        <v>42145</v>
      </c>
      <c r="U1520" s="6">
        <v>3670.3515000000002</v>
      </c>
      <c r="V1520" s="4">
        <v>29</v>
      </c>
      <c r="W1520" s="4">
        <v>5319.35</v>
      </c>
      <c r="X1520" s="4">
        <v>88784</v>
      </c>
      <c r="Y1520" s="4">
        <f>DataSheet!$E1520-DataSheet!$D1520</f>
        <v>205.96</v>
      </c>
      <c r="Z1520" s="1" t="str">
        <f>_xlfn.IFS(Table_1[[#This Row],[Region]]="Central","Chris",Table_1[[#This Row],[Region]]="East","Erin",Table_1[[#This Row],[Region]]="South","Sam",Table_1[[#This Row],[Region]]="West","William")</f>
        <v>Erin</v>
      </c>
    </row>
    <row r="1521" spans="1:26" ht="14.4" x14ac:dyDescent="0.3">
      <c r="A1521" s="4">
        <v>276</v>
      </c>
      <c r="B1521" s="3" t="s">
        <v>2597</v>
      </c>
      <c r="C1521" s="4" t="s">
        <v>27</v>
      </c>
      <c r="D1521" s="4">
        <v>0.04</v>
      </c>
      <c r="E1521" s="8">
        <v>1.98</v>
      </c>
      <c r="F1521" s="4">
        <v>0.7</v>
      </c>
      <c r="G1521" s="1" t="s">
        <v>89</v>
      </c>
      <c r="H1521" s="4" t="s">
        <v>96</v>
      </c>
      <c r="I1521" s="4" t="s">
        <v>50</v>
      </c>
      <c r="J1521" s="1" t="s">
        <v>178</v>
      </c>
      <c r="K1521" s="4" t="s">
        <v>52</v>
      </c>
      <c r="L1521" s="1" t="s">
        <v>443</v>
      </c>
      <c r="M1521" s="4">
        <v>0.83</v>
      </c>
      <c r="N1521" s="1" t="s">
        <v>34</v>
      </c>
      <c r="O1521" s="4" t="s">
        <v>113</v>
      </c>
      <c r="P1521" s="4" t="s">
        <v>250</v>
      </c>
      <c r="Q1521" s="4" t="s">
        <v>1391</v>
      </c>
      <c r="R1521" s="4">
        <v>6111</v>
      </c>
      <c r="S1521" s="2">
        <v>42145</v>
      </c>
      <c r="T1521" s="2">
        <v>42146</v>
      </c>
      <c r="U1521" s="6">
        <v>-1</v>
      </c>
      <c r="V1521" s="4">
        <v>3</v>
      </c>
      <c r="W1521" s="4">
        <v>8.3000000000000007</v>
      </c>
      <c r="X1521" s="4">
        <v>89291</v>
      </c>
      <c r="Y1521" s="4">
        <f>DataSheet!$E1521-DataSheet!$D1521</f>
        <v>1.94</v>
      </c>
      <c r="Z1521" s="1" t="str">
        <f>_xlfn.IFS(Table_1[[#This Row],[Region]]="Central","Chris",Table_1[[#This Row],[Region]]="East","Erin",Table_1[[#This Row],[Region]]="South","Sam",Table_1[[#This Row],[Region]]="West","William")</f>
        <v>Erin</v>
      </c>
    </row>
    <row r="1522" spans="1:26" ht="14.4" x14ac:dyDescent="0.3">
      <c r="A1522" s="4">
        <v>282</v>
      </c>
      <c r="B1522" s="3" t="s">
        <v>2598</v>
      </c>
      <c r="C1522" s="4" t="s">
        <v>27</v>
      </c>
      <c r="D1522" s="4">
        <v>0.03</v>
      </c>
      <c r="E1522" s="8">
        <v>55.99</v>
      </c>
      <c r="F1522" s="4">
        <v>5</v>
      </c>
      <c r="G1522" s="1" t="s">
        <v>40</v>
      </c>
      <c r="H1522" s="4" t="s">
        <v>96</v>
      </c>
      <c r="I1522" s="4" t="s">
        <v>42</v>
      </c>
      <c r="J1522" s="1" t="s">
        <v>137</v>
      </c>
      <c r="K1522" s="4" t="s">
        <v>44</v>
      </c>
      <c r="L1522" s="1" t="s">
        <v>1940</v>
      </c>
      <c r="M1522" s="4">
        <v>0.83</v>
      </c>
      <c r="N1522" s="1" t="s">
        <v>34</v>
      </c>
      <c r="O1522" s="4" t="s">
        <v>113</v>
      </c>
      <c r="P1522" s="4" t="s">
        <v>399</v>
      </c>
      <c r="Q1522" s="4" t="s">
        <v>2599</v>
      </c>
      <c r="R1522" s="4">
        <v>7109</v>
      </c>
      <c r="S1522" s="2">
        <v>42145</v>
      </c>
      <c r="T1522" s="2">
        <v>42146</v>
      </c>
      <c r="U1522" s="6">
        <v>-221.25399999999999</v>
      </c>
      <c r="V1522" s="4">
        <v>9</v>
      </c>
      <c r="W1522" s="4">
        <v>416.95</v>
      </c>
      <c r="X1522" s="4">
        <v>89291</v>
      </c>
      <c r="Y1522" s="4">
        <f>DataSheet!$E1522-DataSheet!$D1522</f>
        <v>55.96</v>
      </c>
      <c r="Z1522" s="1" t="str">
        <f>_xlfn.IFS(Table_1[[#This Row],[Region]]="Central","Chris",Table_1[[#This Row],[Region]]="East","Erin",Table_1[[#This Row],[Region]]="South","Sam",Table_1[[#This Row],[Region]]="West","William")</f>
        <v>Erin</v>
      </c>
    </row>
    <row r="1523" spans="1:26" ht="14.4" x14ac:dyDescent="0.3">
      <c r="A1523" s="4">
        <v>825</v>
      </c>
      <c r="B1523" s="3" t="s">
        <v>2600</v>
      </c>
      <c r="C1523" s="4" t="s">
        <v>27</v>
      </c>
      <c r="D1523" s="4">
        <v>0</v>
      </c>
      <c r="E1523" s="8">
        <v>11.97</v>
      </c>
      <c r="F1523" s="4">
        <v>4.9800000000000004</v>
      </c>
      <c r="G1523" s="1" t="s">
        <v>40</v>
      </c>
      <c r="H1523" s="4" t="s">
        <v>73</v>
      </c>
      <c r="I1523" s="4" t="s">
        <v>50</v>
      </c>
      <c r="J1523" s="1" t="s">
        <v>97</v>
      </c>
      <c r="K1523" s="4" t="s">
        <v>75</v>
      </c>
      <c r="L1523" s="1" t="s">
        <v>818</v>
      </c>
      <c r="M1523" s="4">
        <v>0.57999999999999996</v>
      </c>
      <c r="N1523" s="1" t="s">
        <v>34</v>
      </c>
      <c r="O1523" s="4" t="s">
        <v>54</v>
      </c>
      <c r="P1523" s="4" t="s">
        <v>189</v>
      </c>
      <c r="Q1523" s="4" t="s">
        <v>2601</v>
      </c>
      <c r="R1523" s="4">
        <v>79605</v>
      </c>
      <c r="S1523" s="2">
        <v>42145</v>
      </c>
      <c r="T1523" s="2">
        <v>42148</v>
      </c>
      <c r="U1523" s="6">
        <v>3.3839999999999999</v>
      </c>
      <c r="V1523" s="4">
        <v>4</v>
      </c>
      <c r="W1523" s="4">
        <v>53.3</v>
      </c>
      <c r="X1523" s="4">
        <v>89258</v>
      </c>
      <c r="Y1523" s="4">
        <f>DataSheet!$E1523-DataSheet!$D1523</f>
        <v>11.97</v>
      </c>
      <c r="Z1523" s="1" t="str">
        <f>_xlfn.IFS(Table_1[[#This Row],[Region]]="Central","Chris",Table_1[[#This Row],[Region]]="East","Erin",Table_1[[#This Row],[Region]]="South","Sam",Table_1[[#This Row],[Region]]="West","William")</f>
        <v>Chris</v>
      </c>
    </row>
    <row r="1524" spans="1:26" ht="14.4" x14ac:dyDescent="0.3">
      <c r="A1524" s="4">
        <v>406</v>
      </c>
      <c r="B1524" s="3" t="s">
        <v>2602</v>
      </c>
      <c r="C1524" s="4" t="s">
        <v>39</v>
      </c>
      <c r="D1524" s="4">
        <v>0.03</v>
      </c>
      <c r="E1524" s="8">
        <v>4.9800000000000004</v>
      </c>
      <c r="F1524" s="4">
        <v>0.8</v>
      </c>
      <c r="G1524" s="1" t="s">
        <v>40</v>
      </c>
      <c r="H1524" s="4" t="s">
        <v>29</v>
      </c>
      <c r="I1524" s="4" t="s">
        <v>50</v>
      </c>
      <c r="J1524" s="1" t="s">
        <v>90</v>
      </c>
      <c r="K1524" s="4" t="s">
        <v>52</v>
      </c>
      <c r="L1524" s="1" t="s">
        <v>896</v>
      </c>
      <c r="M1524" s="4">
        <v>0.36</v>
      </c>
      <c r="N1524" s="1" t="s">
        <v>34</v>
      </c>
      <c r="O1524" s="4" t="s">
        <v>113</v>
      </c>
      <c r="P1524" s="4" t="s">
        <v>399</v>
      </c>
      <c r="Q1524" s="4" t="s">
        <v>2603</v>
      </c>
      <c r="R1524" s="4">
        <v>8360</v>
      </c>
      <c r="S1524" s="2">
        <v>42145</v>
      </c>
      <c r="T1524" s="2">
        <v>42146</v>
      </c>
      <c r="U1524" s="6">
        <v>50.2044</v>
      </c>
      <c r="V1524" s="4">
        <v>15</v>
      </c>
      <c r="W1524" s="4">
        <v>72.760000000000005</v>
      </c>
      <c r="X1524" s="4">
        <v>87804</v>
      </c>
      <c r="Y1524" s="4">
        <f>DataSheet!$E1524-DataSheet!$D1524</f>
        <v>4.95</v>
      </c>
      <c r="Z1524" s="1" t="str">
        <f>_xlfn.IFS(Table_1[[#This Row],[Region]]="Central","Chris",Table_1[[#This Row],[Region]]="East","Erin",Table_1[[#This Row],[Region]]="South","Sam",Table_1[[#This Row],[Region]]="West","William")</f>
        <v>Erin</v>
      </c>
    </row>
    <row r="1525" spans="1:26" ht="14.4" x14ac:dyDescent="0.3">
      <c r="A1525" s="4">
        <v>1106</v>
      </c>
      <c r="B1525" s="3" t="s">
        <v>2583</v>
      </c>
      <c r="C1525" s="4" t="s">
        <v>39</v>
      </c>
      <c r="D1525" s="4">
        <v>0.01</v>
      </c>
      <c r="E1525" s="8">
        <v>9.31</v>
      </c>
      <c r="F1525" s="4">
        <v>3.98</v>
      </c>
      <c r="G1525" s="1" t="s">
        <v>40</v>
      </c>
      <c r="H1525" s="4" t="s">
        <v>29</v>
      </c>
      <c r="I1525" s="4" t="s">
        <v>50</v>
      </c>
      <c r="J1525" s="1" t="s">
        <v>570</v>
      </c>
      <c r="K1525" s="4" t="s">
        <v>44</v>
      </c>
      <c r="L1525" s="1" t="s">
        <v>2604</v>
      </c>
      <c r="M1525" s="4">
        <v>0.56000000000000005</v>
      </c>
      <c r="N1525" s="1" t="s">
        <v>34</v>
      </c>
      <c r="O1525" s="4" t="s">
        <v>54</v>
      </c>
      <c r="P1525" s="4" t="s">
        <v>189</v>
      </c>
      <c r="Q1525" s="4" t="s">
        <v>556</v>
      </c>
      <c r="R1525" s="4">
        <v>75220</v>
      </c>
      <c r="S1525" s="2">
        <v>42145</v>
      </c>
      <c r="T1525" s="2">
        <v>42146</v>
      </c>
      <c r="U1525" s="6">
        <v>-10.9</v>
      </c>
      <c r="V1525" s="4">
        <v>61</v>
      </c>
      <c r="W1525" s="4">
        <v>586.96</v>
      </c>
      <c r="X1525" s="4">
        <v>646</v>
      </c>
      <c r="Y1525" s="4">
        <f>DataSheet!$E1525-DataSheet!$D1525</f>
        <v>9.3000000000000007</v>
      </c>
      <c r="Z1525" s="1" t="str">
        <f>_xlfn.IFS(Table_1[[#This Row],[Region]]="Central","Chris",Table_1[[#This Row],[Region]]="East","Erin",Table_1[[#This Row],[Region]]="South","Sam",Table_1[[#This Row],[Region]]="West","William")</f>
        <v>Chris</v>
      </c>
    </row>
    <row r="1526" spans="1:26" ht="14.4" x14ac:dyDescent="0.3">
      <c r="A1526" s="4">
        <v>1107</v>
      </c>
      <c r="B1526" s="3" t="s">
        <v>2605</v>
      </c>
      <c r="C1526" s="4" t="s">
        <v>39</v>
      </c>
      <c r="D1526" s="4">
        <v>0.01</v>
      </c>
      <c r="E1526" s="8">
        <v>9.31</v>
      </c>
      <c r="F1526" s="4">
        <v>3.98</v>
      </c>
      <c r="G1526" s="1" t="s">
        <v>40</v>
      </c>
      <c r="H1526" s="4" t="s">
        <v>29</v>
      </c>
      <c r="I1526" s="4" t="s">
        <v>50</v>
      </c>
      <c r="J1526" s="1" t="s">
        <v>570</v>
      </c>
      <c r="K1526" s="4" t="s">
        <v>44</v>
      </c>
      <c r="L1526" s="1" t="s">
        <v>2604</v>
      </c>
      <c r="M1526" s="4">
        <v>0.56000000000000005</v>
      </c>
      <c r="N1526" s="1" t="s">
        <v>34</v>
      </c>
      <c r="O1526" s="4" t="s">
        <v>54</v>
      </c>
      <c r="P1526" s="4" t="s">
        <v>189</v>
      </c>
      <c r="Q1526" s="4" t="s">
        <v>2606</v>
      </c>
      <c r="R1526" s="4">
        <v>77566</v>
      </c>
      <c r="S1526" s="2">
        <v>42145</v>
      </c>
      <c r="T1526" s="2">
        <v>42146</v>
      </c>
      <c r="U1526" s="6">
        <v>2.1800000000000002</v>
      </c>
      <c r="V1526" s="4">
        <v>15</v>
      </c>
      <c r="W1526" s="4">
        <v>144.33000000000001</v>
      </c>
      <c r="X1526" s="4">
        <v>86411</v>
      </c>
      <c r="Y1526" s="4">
        <f>DataSheet!$E1526-DataSheet!$D1526</f>
        <v>9.3000000000000007</v>
      </c>
      <c r="Z1526" s="1" t="str">
        <f>_xlfn.IFS(Table_1[[#This Row],[Region]]="Central","Chris",Table_1[[#This Row],[Region]]="East","Erin",Table_1[[#This Row],[Region]]="South","Sam",Table_1[[#This Row],[Region]]="West","William")</f>
        <v>Chris</v>
      </c>
    </row>
    <row r="1527" spans="1:26" ht="14.4" x14ac:dyDescent="0.3">
      <c r="A1527" s="4">
        <v>820</v>
      </c>
      <c r="B1527" s="3" t="s">
        <v>2607</v>
      </c>
      <c r="C1527" s="4" t="s">
        <v>49</v>
      </c>
      <c r="D1527" s="4">
        <v>0.09</v>
      </c>
      <c r="E1527" s="8">
        <v>5.84</v>
      </c>
      <c r="F1527" s="4">
        <v>0.83</v>
      </c>
      <c r="G1527" s="1" t="s">
        <v>40</v>
      </c>
      <c r="H1527" s="4" t="s">
        <v>29</v>
      </c>
      <c r="I1527" s="4" t="s">
        <v>50</v>
      </c>
      <c r="J1527" s="1" t="s">
        <v>51</v>
      </c>
      <c r="K1527" s="4" t="s">
        <v>52</v>
      </c>
      <c r="L1527" s="1" t="s">
        <v>2608</v>
      </c>
      <c r="M1527" s="4">
        <v>0.49</v>
      </c>
      <c r="N1527" s="1" t="s">
        <v>34</v>
      </c>
      <c r="O1527" s="4" t="s">
        <v>61</v>
      </c>
      <c r="P1527" s="4" t="s">
        <v>68</v>
      </c>
      <c r="Q1527" s="4" t="s">
        <v>2609</v>
      </c>
      <c r="R1527" s="4">
        <v>99362</v>
      </c>
      <c r="S1527" s="2">
        <v>42145</v>
      </c>
      <c r="T1527" s="2">
        <v>42149</v>
      </c>
      <c r="U1527" s="6">
        <v>-2.87</v>
      </c>
      <c r="V1527" s="4">
        <v>1</v>
      </c>
      <c r="W1527" s="4">
        <v>5.9</v>
      </c>
      <c r="X1527" s="4">
        <v>90244</v>
      </c>
      <c r="Y1527" s="4">
        <f>DataSheet!$E1527-DataSheet!$D1527</f>
        <v>5.75</v>
      </c>
      <c r="Z1527" s="1" t="str">
        <f>_xlfn.IFS(Table_1[[#This Row],[Region]]="Central","Chris",Table_1[[#This Row],[Region]]="East","Erin",Table_1[[#This Row],[Region]]="South","Sam",Table_1[[#This Row],[Region]]="West","William")</f>
        <v>William</v>
      </c>
    </row>
    <row r="1528" spans="1:26" ht="14.4" x14ac:dyDescent="0.3">
      <c r="A1528" s="4">
        <v>1527</v>
      </c>
      <c r="B1528" s="3" t="s">
        <v>340</v>
      </c>
      <c r="C1528" s="4" t="s">
        <v>49</v>
      </c>
      <c r="D1528" s="4">
        <v>0.09</v>
      </c>
      <c r="E1528" s="8">
        <v>50.98</v>
      </c>
      <c r="F1528" s="4">
        <v>6.5</v>
      </c>
      <c r="G1528" s="1" t="s">
        <v>40</v>
      </c>
      <c r="H1528" s="4" t="s">
        <v>73</v>
      </c>
      <c r="I1528" s="4" t="s">
        <v>42</v>
      </c>
      <c r="J1528" s="1" t="s">
        <v>43</v>
      </c>
      <c r="K1528" s="4" t="s">
        <v>75</v>
      </c>
      <c r="L1528" s="1" t="s">
        <v>1868</v>
      </c>
      <c r="M1528" s="4">
        <v>0.73</v>
      </c>
      <c r="N1528" s="1" t="s">
        <v>34</v>
      </c>
      <c r="O1528" s="4" t="s">
        <v>35</v>
      </c>
      <c r="P1528" s="4" t="s">
        <v>166</v>
      </c>
      <c r="Q1528" s="4" t="s">
        <v>342</v>
      </c>
      <c r="R1528" s="4">
        <v>35601</v>
      </c>
      <c r="S1528" s="2">
        <v>42145</v>
      </c>
      <c r="T1528" s="2">
        <v>42152</v>
      </c>
      <c r="U1528" s="6">
        <v>70.176000000000002</v>
      </c>
      <c r="V1528" s="4">
        <v>28</v>
      </c>
      <c r="W1528" s="4">
        <v>1395.41</v>
      </c>
      <c r="X1528" s="4">
        <v>86815</v>
      </c>
      <c r="Y1528" s="4">
        <f>DataSheet!$E1528-DataSheet!$D1528</f>
        <v>50.889999999999993</v>
      </c>
      <c r="Z1528" s="1" t="str">
        <f>_xlfn.IFS(Table_1[[#This Row],[Region]]="Central","Chris",Table_1[[#This Row],[Region]]="East","Erin",Table_1[[#This Row],[Region]]="South","Sam",Table_1[[#This Row],[Region]]="West","William")</f>
        <v>Sam</v>
      </c>
    </row>
    <row r="1529" spans="1:26" ht="14.4" x14ac:dyDescent="0.3">
      <c r="A1529" s="4">
        <v>3319</v>
      </c>
      <c r="B1529" s="3" t="s">
        <v>2610</v>
      </c>
      <c r="C1529" s="4" t="s">
        <v>49</v>
      </c>
      <c r="D1529" s="4">
        <v>0.03</v>
      </c>
      <c r="E1529" s="8">
        <v>20.98</v>
      </c>
      <c r="F1529" s="4">
        <v>1.49</v>
      </c>
      <c r="G1529" s="1" t="s">
        <v>40</v>
      </c>
      <c r="H1529" s="4" t="s">
        <v>29</v>
      </c>
      <c r="I1529" s="4" t="s">
        <v>50</v>
      </c>
      <c r="J1529" s="1" t="s">
        <v>74</v>
      </c>
      <c r="K1529" s="4" t="s">
        <v>75</v>
      </c>
      <c r="L1529" s="1" t="s">
        <v>2611</v>
      </c>
      <c r="M1529" s="4">
        <v>0.35</v>
      </c>
      <c r="N1529" s="1" t="s">
        <v>34</v>
      </c>
      <c r="O1529" s="4" t="s">
        <v>35</v>
      </c>
      <c r="P1529" s="4" t="s">
        <v>402</v>
      </c>
      <c r="Q1529" s="4" t="s">
        <v>505</v>
      </c>
      <c r="R1529" s="4">
        <v>37075</v>
      </c>
      <c r="S1529" s="2">
        <v>42145</v>
      </c>
      <c r="T1529" s="2">
        <v>42145</v>
      </c>
      <c r="U1529" s="6">
        <v>30.024000000000001</v>
      </c>
      <c r="V1529" s="4">
        <v>20</v>
      </c>
      <c r="W1529" s="4">
        <v>431.43</v>
      </c>
      <c r="X1529" s="4">
        <v>90104</v>
      </c>
      <c r="Y1529" s="4">
        <f>DataSheet!$E1529-DataSheet!$D1529</f>
        <v>20.95</v>
      </c>
      <c r="Z1529" s="1" t="str">
        <f>_xlfn.IFS(Table_1[[#This Row],[Region]]="Central","Chris",Table_1[[#This Row],[Region]]="East","Erin",Table_1[[#This Row],[Region]]="South","Sam",Table_1[[#This Row],[Region]]="West","William")</f>
        <v>Sam</v>
      </c>
    </row>
    <row r="1530" spans="1:26" ht="14.4" x14ac:dyDescent="0.3">
      <c r="A1530" s="4">
        <v>1129</v>
      </c>
      <c r="B1530" s="3" t="s">
        <v>788</v>
      </c>
      <c r="C1530" s="4" t="s">
        <v>118</v>
      </c>
      <c r="D1530" s="4">
        <v>0.02</v>
      </c>
      <c r="E1530" s="8">
        <v>7.64</v>
      </c>
      <c r="F1530" s="4">
        <v>1.39</v>
      </c>
      <c r="G1530" s="1" t="s">
        <v>40</v>
      </c>
      <c r="H1530" s="4" t="s">
        <v>73</v>
      </c>
      <c r="I1530" s="4" t="s">
        <v>50</v>
      </c>
      <c r="J1530" s="1" t="s">
        <v>347</v>
      </c>
      <c r="K1530" s="4" t="s">
        <v>75</v>
      </c>
      <c r="L1530" s="1" t="s">
        <v>1560</v>
      </c>
      <c r="M1530" s="4">
        <v>0.36</v>
      </c>
      <c r="N1530" s="1" t="s">
        <v>34</v>
      </c>
      <c r="O1530" s="4" t="s">
        <v>113</v>
      </c>
      <c r="P1530" s="4" t="s">
        <v>405</v>
      </c>
      <c r="Q1530" s="4" t="s">
        <v>790</v>
      </c>
      <c r="R1530" s="4">
        <v>2118</v>
      </c>
      <c r="S1530" s="2">
        <v>42145</v>
      </c>
      <c r="T1530" s="2">
        <v>42147</v>
      </c>
      <c r="U1530" s="6">
        <v>117.38</v>
      </c>
      <c r="V1530" s="4">
        <v>52</v>
      </c>
      <c r="W1530" s="4">
        <v>406.91</v>
      </c>
      <c r="X1530" s="4">
        <v>13735</v>
      </c>
      <c r="Y1530" s="4">
        <f>DataSheet!$E1530-DataSheet!$D1530</f>
        <v>7.62</v>
      </c>
      <c r="Z1530" s="1" t="str">
        <f>_xlfn.IFS(Table_1[[#This Row],[Region]]="Central","Chris",Table_1[[#This Row],[Region]]="East","Erin",Table_1[[#This Row],[Region]]="South","Sam",Table_1[[#This Row],[Region]]="West","William")</f>
        <v>Erin</v>
      </c>
    </row>
    <row r="1531" spans="1:26" ht="14.4" x14ac:dyDescent="0.3">
      <c r="A1531" s="4">
        <v>1131</v>
      </c>
      <c r="B1531" s="3" t="s">
        <v>2612</v>
      </c>
      <c r="C1531" s="4" t="s">
        <v>118</v>
      </c>
      <c r="D1531" s="4">
        <v>0.02</v>
      </c>
      <c r="E1531" s="8">
        <v>7.64</v>
      </c>
      <c r="F1531" s="4">
        <v>1.39</v>
      </c>
      <c r="G1531" s="1" t="s">
        <v>40</v>
      </c>
      <c r="H1531" s="4" t="s">
        <v>73</v>
      </c>
      <c r="I1531" s="4" t="s">
        <v>50</v>
      </c>
      <c r="J1531" s="1" t="s">
        <v>347</v>
      </c>
      <c r="K1531" s="4" t="s">
        <v>75</v>
      </c>
      <c r="L1531" s="1" t="s">
        <v>1560</v>
      </c>
      <c r="M1531" s="4">
        <v>0.36</v>
      </c>
      <c r="N1531" s="1" t="s">
        <v>34</v>
      </c>
      <c r="O1531" s="4" t="s">
        <v>54</v>
      </c>
      <c r="P1531" s="4" t="s">
        <v>189</v>
      </c>
      <c r="Q1531" s="4" t="s">
        <v>2613</v>
      </c>
      <c r="R1531" s="4">
        <v>79907</v>
      </c>
      <c r="S1531" s="2">
        <v>42145</v>
      </c>
      <c r="T1531" s="2">
        <v>42147</v>
      </c>
      <c r="U1531" s="6">
        <v>70.193700000000007</v>
      </c>
      <c r="V1531" s="4">
        <v>13</v>
      </c>
      <c r="W1531" s="4">
        <v>101.73</v>
      </c>
      <c r="X1531" s="4">
        <v>88103</v>
      </c>
      <c r="Y1531" s="4">
        <f>DataSheet!$E1531-DataSheet!$D1531</f>
        <v>7.62</v>
      </c>
      <c r="Z1531" s="1" t="str">
        <f>_xlfn.IFS(Table_1[[#This Row],[Region]]="Central","Chris",Table_1[[#This Row],[Region]]="East","Erin",Table_1[[#This Row],[Region]]="South","Sam",Table_1[[#This Row],[Region]]="West","William")</f>
        <v>Chris</v>
      </c>
    </row>
    <row r="1532" spans="1:26" ht="14.4" x14ac:dyDescent="0.3">
      <c r="A1532" s="4">
        <v>1254</v>
      </c>
      <c r="B1532" s="3" t="s">
        <v>1592</v>
      </c>
      <c r="C1532" s="4" t="s">
        <v>118</v>
      </c>
      <c r="D1532" s="4">
        <v>0.04</v>
      </c>
      <c r="E1532" s="8">
        <v>2.08</v>
      </c>
      <c r="F1532" s="4">
        <v>1.49</v>
      </c>
      <c r="G1532" s="1" t="s">
        <v>40</v>
      </c>
      <c r="H1532" s="4" t="s">
        <v>73</v>
      </c>
      <c r="I1532" s="4" t="s">
        <v>50</v>
      </c>
      <c r="J1532" s="1" t="s">
        <v>74</v>
      </c>
      <c r="K1532" s="4" t="s">
        <v>75</v>
      </c>
      <c r="L1532" s="1" t="s">
        <v>1412</v>
      </c>
      <c r="M1532" s="4">
        <v>0.36</v>
      </c>
      <c r="N1532" s="1" t="s">
        <v>34</v>
      </c>
      <c r="O1532" s="4" t="s">
        <v>54</v>
      </c>
      <c r="P1532" s="4" t="s">
        <v>189</v>
      </c>
      <c r="Q1532" s="4" t="s">
        <v>1593</v>
      </c>
      <c r="R1532" s="4">
        <v>77530</v>
      </c>
      <c r="S1532" s="2">
        <v>42145</v>
      </c>
      <c r="T1532" s="2">
        <v>42147</v>
      </c>
      <c r="U1532" s="6">
        <v>-11.281499999999999</v>
      </c>
      <c r="V1532" s="4">
        <v>16</v>
      </c>
      <c r="W1532" s="4">
        <v>33.770000000000003</v>
      </c>
      <c r="X1532" s="4">
        <v>89982</v>
      </c>
      <c r="Y1532" s="4">
        <f>DataSheet!$E1532-DataSheet!$D1532</f>
        <v>2.04</v>
      </c>
      <c r="Z1532" s="1" t="str">
        <f>_xlfn.IFS(Table_1[[#This Row],[Region]]="Central","Chris",Table_1[[#This Row],[Region]]="East","Erin",Table_1[[#This Row],[Region]]="South","Sam",Table_1[[#This Row],[Region]]="West","William")</f>
        <v>Chris</v>
      </c>
    </row>
    <row r="1533" spans="1:26" ht="14.4" x14ac:dyDescent="0.3">
      <c r="A1533" s="4">
        <v>19</v>
      </c>
      <c r="B1533" s="3" t="s">
        <v>2614</v>
      </c>
      <c r="C1533" s="4" t="s">
        <v>72</v>
      </c>
      <c r="D1533" s="4">
        <v>7.0000000000000007E-2</v>
      </c>
      <c r="E1533" s="8">
        <v>12.99</v>
      </c>
      <c r="F1533" s="4">
        <v>9.44</v>
      </c>
      <c r="G1533" s="1" t="s">
        <v>40</v>
      </c>
      <c r="H1533" s="4" t="s">
        <v>29</v>
      </c>
      <c r="I1533" s="4" t="s">
        <v>42</v>
      </c>
      <c r="J1533" s="1" t="s">
        <v>58</v>
      </c>
      <c r="K1533" s="4" t="s">
        <v>146</v>
      </c>
      <c r="L1533" s="1" t="s">
        <v>2615</v>
      </c>
      <c r="M1533" s="4">
        <v>0.39</v>
      </c>
      <c r="N1533" s="1" t="s">
        <v>34</v>
      </c>
      <c r="O1533" s="4" t="s">
        <v>61</v>
      </c>
      <c r="P1533" s="4" t="s">
        <v>279</v>
      </c>
      <c r="Q1533" s="4" t="s">
        <v>2616</v>
      </c>
      <c r="R1533" s="4">
        <v>59801</v>
      </c>
      <c r="S1533" s="2">
        <v>42145</v>
      </c>
      <c r="T1533" s="2">
        <v>42147</v>
      </c>
      <c r="U1533" s="6">
        <v>-114.6399</v>
      </c>
      <c r="V1533" s="4">
        <v>18</v>
      </c>
      <c r="W1533" s="4">
        <v>231.79</v>
      </c>
      <c r="X1533" s="4">
        <v>90032</v>
      </c>
      <c r="Y1533" s="4">
        <f>DataSheet!$E1533-DataSheet!$D1533</f>
        <v>12.92</v>
      </c>
      <c r="Z1533" s="1" t="str">
        <f>_xlfn.IFS(Table_1[[#This Row],[Region]]="Central","Chris",Table_1[[#This Row],[Region]]="East","Erin",Table_1[[#This Row],[Region]]="South","Sam",Table_1[[#This Row],[Region]]="West","William")</f>
        <v>William</v>
      </c>
    </row>
    <row r="1534" spans="1:26" ht="14.4" x14ac:dyDescent="0.3">
      <c r="A1534" s="4">
        <v>21</v>
      </c>
      <c r="B1534" s="3" t="s">
        <v>2522</v>
      </c>
      <c r="C1534" s="4" t="s">
        <v>72</v>
      </c>
      <c r="D1534" s="4">
        <v>0.08</v>
      </c>
      <c r="E1534" s="8">
        <v>5</v>
      </c>
      <c r="F1534" s="4">
        <v>3.39</v>
      </c>
      <c r="G1534" s="1" t="s">
        <v>40</v>
      </c>
      <c r="H1534" s="4" t="s">
        <v>29</v>
      </c>
      <c r="I1534" s="4" t="s">
        <v>50</v>
      </c>
      <c r="J1534" s="1" t="s">
        <v>178</v>
      </c>
      <c r="K1534" s="4" t="s">
        <v>52</v>
      </c>
      <c r="L1534" s="1" t="s">
        <v>2617</v>
      </c>
      <c r="M1534" s="4">
        <v>0.37</v>
      </c>
      <c r="N1534" s="1" t="s">
        <v>34</v>
      </c>
      <c r="O1534" s="4" t="s">
        <v>113</v>
      </c>
      <c r="P1534" s="4" t="s">
        <v>114</v>
      </c>
      <c r="Q1534" s="4" t="s">
        <v>115</v>
      </c>
      <c r="R1534" s="4">
        <v>10012</v>
      </c>
      <c r="S1534" s="2">
        <v>42145</v>
      </c>
      <c r="T1534" s="2">
        <v>42146</v>
      </c>
      <c r="U1534" s="6">
        <v>-17.489999999999998</v>
      </c>
      <c r="V1534" s="4">
        <v>58</v>
      </c>
      <c r="W1534" s="4">
        <v>293.06</v>
      </c>
      <c r="X1534" s="4">
        <v>42949</v>
      </c>
      <c r="Y1534" s="4">
        <f>DataSheet!$E1534-DataSheet!$D1534</f>
        <v>4.92</v>
      </c>
      <c r="Z1534" s="1" t="str">
        <f>_xlfn.IFS(Table_1[[#This Row],[Region]]="Central","Chris",Table_1[[#This Row],[Region]]="East","Erin",Table_1[[#This Row],[Region]]="South","Sam",Table_1[[#This Row],[Region]]="West","William")</f>
        <v>Erin</v>
      </c>
    </row>
    <row r="1535" spans="1:26" ht="14.4" x14ac:dyDescent="0.3">
      <c r="A1535" s="4">
        <v>21</v>
      </c>
      <c r="B1535" s="3" t="s">
        <v>2522</v>
      </c>
      <c r="C1535" s="4" t="s">
        <v>72</v>
      </c>
      <c r="D1535" s="4">
        <v>7.0000000000000007E-2</v>
      </c>
      <c r="E1535" s="8">
        <v>12.99</v>
      </c>
      <c r="F1535" s="4">
        <v>9.44</v>
      </c>
      <c r="G1535" s="1" t="s">
        <v>40</v>
      </c>
      <c r="H1535" s="4" t="s">
        <v>29</v>
      </c>
      <c r="I1535" s="4" t="s">
        <v>42</v>
      </c>
      <c r="J1535" s="1" t="s">
        <v>58</v>
      </c>
      <c r="K1535" s="4" t="s">
        <v>146</v>
      </c>
      <c r="L1535" s="1" t="s">
        <v>2615</v>
      </c>
      <c r="M1535" s="4">
        <v>0.39</v>
      </c>
      <c r="N1535" s="1" t="s">
        <v>34</v>
      </c>
      <c r="O1535" s="4" t="s">
        <v>113</v>
      </c>
      <c r="P1535" s="4" t="s">
        <v>114</v>
      </c>
      <c r="Q1535" s="4" t="s">
        <v>115</v>
      </c>
      <c r="R1535" s="4">
        <v>10012</v>
      </c>
      <c r="S1535" s="2">
        <v>42145</v>
      </c>
      <c r="T1535" s="2">
        <v>42147</v>
      </c>
      <c r="U1535" s="6">
        <v>-114.6399</v>
      </c>
      <c r="V1535" s="4">
        <v>71</v>
      </c>
      <c r="W1535" s="4">
        <v>914.29</v>
      </c>
      <c r="X1535" s="4">
        <v>42949</v>
      </c>
      <c r="Y1535" s="4">
        <f>DataSheet!$E1535-DataSheet!$D1535</f>
        <v>12.92</v>
      </c>
      <c r="Z1535" s="1" t="str">
        <f>_xlfn.IFS(Table_1[[#This Row],[Region]]="Central","Chris",Table_1[[#This Row],[Region]]="East","Erin",Table_1[[#This Row],[Region]]="South","Sam",Table_1[[#This Row],[Region]]="West","William")</f>
        <v>Erin</v>
      </c>
    </row>
    <row r="1536" spans="1:26" ht="14.4" x14ac:dyDescent="0.3">
      <c r="A1536" s="4">
        <v>3206</v>
      </c>
      <c r="B1536" s="3" t="s">
        <v>1928</v>
      </c>
      <c r="C1536" s="4" t="s">
        <v>72</v>
      </c>
      <c r="D1536" s="4">
        <v>0.06</v>
      </c>
      <c r="E1536" s="8">
        <v>218.08</v>
      </c>
      <c r="F1536" s="4">
        <v>18.059999999999999</v>
      </c>
      <c r="G1536" s="1" t="s">
        <v>89</v>
      </c>
      <c r="H1536" s="4" t="s">
        <v>41</v>
      </c>
      <c r="I1536" s="4" t="s">
        <v>30</v>
      </c>
      <c r="J1536" s="1" t="s">
        <v>111</v>
      </c>
      <c r="K1536" s="4" t="s">
        <v>66</v>
      </c>
      <c r="L1536" s="1" t="s">
        <v>2618</v>
      </c>
      <c r="M1536" s="4">
        <v>0.56999999999999995</v>
      </c>
      <c r="N1536" s="1" t="s">
        <v>34</v>
      </c>
      <c r="O1536" s="4" t="s">
        <v>61</v>
      </c>
      <c r="P1536" s="4" t="s">
        <v>492</v>
      </c>
      <c r="Q1536" s="4" t="s">
        <v>1930</v>
      </c>
      <c r="R1536" s="4">
        <v>83301</v>
      </c>
      <c r="S1536" s="2">
        <v>42145</v>
      </c>
      <c r="T1536" s="2">
        <v>42147</v>
      </c>
      <c r="U1536" s="6">
        <v>969.42</v>
      </c>
      <c r="V1536" s="4">
        <v>7</v>
      </c>
      <c r="W1536" s="4">
        <v>1488.51</v>
      </c>
      <c r="X1536" s="4">
        <v>87934</v>
      </c>
      <c r="Y1536" s="4">
        <f>DataSheet!$E1536-DataSheet!$D1536</f>
        <v>218.02</v>
      </c>
      <c r="Z1536" s="1" t="str">
        <f>_xlfn.IFS(Table_1[[#This Row],[Region]]="Central","Chris",Table_1[[#This Row],[Region]]="East","Erin",Table_1[[#This Row],[Region]]="South","Sam",Table_1[[#This Row],[Region]]="West","William")</f>
        <v>William</v>
      </c>
    </row>
    <row r="1537" spans="1:26" ht="14.4" x14ac:dyDescent="0.3">
      <c r="A1537" s="4">
        <v>2385</v>
      </c>
      <c r="B1537" s="3" t="s">
        <v>2619</v>
      </c>
      <c r="C1537" s="4" t="s">
        <v>27</v>
      </c>
      <c r="D1537" s="4">
        <v>0.1</v>
      </c>
      <c r="E1537" s="8">
        <v>130.97999999999999</v>
      </c>
      <c r="F1537" s="4">
        <v>30</v>
      </c>
      <c r="G1537" s="1" t="s">
        <v>28</v>
      </c>
      <c r="H1537" s="4" t="s">
        <v>29</v>
      </c>
      <c r="I1537" s="4" t="s">
        <v>30</v>
      </c>
      <c r="J1537" s="1" t="s">
        <v>111</v>
      </c>
      <c r="K1537" s="4" t="s">
        <v>59</v>
      </c>
      <c r="L1537" s="1" t="s">
        <v>2201</v>
      </c>
      <c r="M1537" s="4">
        <v>0.78</v>
      </c>
      <c r="N1537" s="1" t="s">
        <v>34</v>
      </c>
      <c r="O1537" s="4" t="s">
        <v>61</v>
      </c>
      <c r="P1537" s="4" t="s">
        <v>642</v>
      </c>
      <c r="Q1537" s="4" t="s">
        <v>2620</v>
      </c>
      <c r="R1537" s="4">
        <v>88001</v>
      </c>
      <c r="S1537" s="2">
        <v>42146</v>
      </c>
      <c r="T1537" s="2">
        <v>42148</v>
      </c>
      <c r="U1537" s="6">
        <v>2000.11</v>
      </c>
      <c r="V1537" s="4">
        <v>18</v>
      </c>
      <c r="W1537" s="4">
        <v>2259.9899999999998</v>
      </c>
      <c r="X1537" s="4">
        <v>89184</v>
      </c>
      <c r="Y1537" s="4">
        <f>DataSheet!$E1537-DataSheet!$D1537</f>
        <v>130.88</v>
      </c>
      <c r="Z1537" s="1" t="str">
        <f>_xlfn.IFS(Table_1[[#This Row],[Region]]="Central","Chris",Table_1[[#This Row],[Region]]="East","Erin",Table_1[[#This Row],[Region]]="South","Sam",Table_1[[#This Row],[Region]]="West","William")</f>
        <v>William</v>
      </c>
    </row>
    <row r="1538" spans="1:26" ht="14.4" x14ac:dyDescent="0.3">
      <c r="A1538" s="4">
        <v>2699</v>
      </c>
      <c r="B1538" s="3" t="s">
        <v>2091</v>
      </c>
      <c r="C1538" s="4" t="s">
        <v>27</v>
      </c>
      <c r="D1538" s="4">
        <v>0.06</v>
      </c>
      <c r="E1538" s="8">
        <v>4.9800000000000004</v>
      </c>
      <c r="F1538" s="4">
        <v>4.95</v>
      </c>
      <c r="G1538" s="1" t="s">
        <v>40</v>
      </c>
      <c r="H1538" s="4" t="s">
        <v>96</v>
      </c>
      <c r="I1538" s="4" t="s">
        <v>50</v>
      </c>
      <c r="J1538" s="1" t="s">
        <v>74</v>
      </c>
      <c r="K1538" s="4" t="s">
        <v>75</v>
      </c>
      <c r="L1538" s="1" t="s">
        <v>2621</v>
      </c>
      <c r="M1538" s="4">
        <v>0.37</v>
      </c>
      <c r="N1538" s="1" t="s">
        <v>34</v>
      </c>
      <c r="O1538" s="4" t="s">
        <v>61</v>
      </c>
      <c r="P1538" s="4" t="s">
        <v>590</v>
      </c>
      <c r="Q1538" s="4" t="s">
        <v>2093</v>
      </c>
      <c r="R1538" s="4">
        <v>86442</v>
      </c>
      <c r="S1538" s="2">
        <v>42146</v>
      </c>
      <c r="T1538" s="2">
        <v>42148</v>
      </c>
      <c r="U1538" s="6">
        <v>-103.224</v>
      </c>
      <c r="V1538" s="4">
        <v>16</v>
      </c>
      <c r="W1538" s="4">
        <v>78.989999999999995</v>
      </c>
      <c r="X1538" s="4">
        <v>87677</v>
      </c>
      <c r="Y1538" s="4">
        <f>DataSheet!$E1538-DataSheet!$D1538</f>
        <v>4.9200000000000008</v>
      </c>
      <c r="Z1538" s="1" t="str">
        <f>_xlfn.IFS(Table_1[[#This Row],[Region]]="Central","Chris",Table_1[[#This Row],[Region]]="East","Erin",Table_1[[#This Row],[Region]]="South","Sam",Table_1[[#This Row],[Region]]="West","William")</f>
        <v>William</v>
      </c>
    </row>
    <row r="1539" spans="1:26" ht="14.4" x14ac:dyDescent="0.3">
      <c r="A1539" s="4">
        <v>181</v>
      </c>
      <c r="B1539" s="3" t="s">
        <v>1289</v>
      </c>
      <c r="C1539" s="4" t="s">
        <v>39</v>
      </c>
      <c r="D1539" s="4">
        <v>7.0000000000000007E-2</v>
      </c>
      <c r="E1539" s="8">
        <v>1.68</v>
      </c>
      <c r="F1539" s="4">
        <v>1.57</v>
      </c>
      <c r="G1539" s="1" t="s">
        <v>40</v>
      </c>
      <c r="H1539" s="4" t="s">
        <v>96</v>
      </c>
      <c r="I1539" s="4" t="s">
        <v>50</v>
      </c>
      <c r="J1539" s="1" t="s">
        <v>51</v>
      </c>
      <c r="K1539" s="4" t="s">
        <v>52</v>
      </c>
      <c r="L1539" s="1" t="s">
        <v>576</v>
      </c>
      <c r="M1539" s="4">
        <v>0.59</v>
      </c>
      <c r="N1539" s="1" t="s">
        <v>34</v>
      </c>
      <c r="O1539" s="4" t="s">
        <v>61</v>
      </c>
      <c r="P1539" s="4" t="s">
        <v>92</v>
      </c>
      <c r="Q1539" s="4" t="s">
        <v>943</v>
      </c>
      <c r="R1539" s="4">
        <v>94122</v>
      </c>
      <c r="S1539" s="2">
        <v>42146</v>
      </c>
      <c r="T1539" s="2">
        <v>42147</v>
      </c>
      <c r="U1539" s="6">
        <v>-35.75</v>
      </c>
      <c r="V1539" s="4">
        <v>116</v>
      </c>
      <c r="W1539" s="4">
        <v>186.59</v>
      </c>
      <c r="X1539" s="4">
        <v>3585</v>
      </c>
      <c r="Y1539" s="4">
        <f>DataSheet!$E1539-DataSheet!$D1539</f>
        <v>1.6099999999999999</v>
      </c>
      <c r="Z1539" s="1" t="str">
        <f>_xlfn.IFS(Table_1[[#This Row],[Region]]="Central","Chris",Table_1[[#This Row],[Region]]="East","Erin",Table_1[[#This Row],[Region]]="South","Sam",Table_1[[#This Row],[Region]]="West","William")</f>
        <v>William</v>
      </c>
    </row>
    <row r="1540" spans="1:26" ht="14.4" x14ac:dyDescent="0.3">
      <c r="A1540" s="4">
        <v>188</v>
      </c>
      <c r="B1540" s="3" t="s">
        <v>2622</v>
      </c>
      <c r="C1540" s="4" t="s">
        <v>39</v>
      </c>
      <c r="D1540" s="4">
        <v>7.0000000000000007E-2</v>
      </c>
      <c r="E1540" s="8">
        <v>10.06</v>
      </c>
      <c r="F1540" s="4">
        <v>2.06</v>
      </c>
      <c r="G1540" s="1" t="s">
        <v>40</v>
      </c>
      <c r="H1540" s="4" t="s">
        <v>96</v>
      </c>
      <c r="I1540" s="4" t="s">
        <v>50</v>
      </c>
      <c r="J1540" s="1" t="s">
        <v>90</v>
      </c>
      <c r="K1540" s="4" t="s">
        <v>52</v>
      </c>
      <c r="L1540" s="1" t="s">
        <v>175</v>
      </c>
      <c r="M1540" s="4">
        <v>0.39</v>
      </c>
      <c r="N1540" s="1" t="s">
        <v>34</v>
      </c>
      <c r="O1540" s="4" t="s">
        <v>54</v>
      </c>
      <c r="P1540" s="4" t="s">
        <v>189</v>
      </c>
      <c r="Q1540" s="4" t="s">
        <v>1959</v>
      </c>
      <c r="R1540" s="4">
        <v>76240</v>
      </c>
      <c r="S1540" s="2">
        <v>42146</v>
      </c>
      <c r="T1540" s="2">
        <v>42146</v>
      </c>
      <c r="U1540" s="6">
        <v>152.65559999999999</v>
      </c>
      <c r="V1540" s="4">
        <v>23</v>
      </c>
      <c r="W1540" s="4">
        <v>221.24</v>
      </c>
      <c r="X1540" s="4">
        <v>88361</v>
      </c>
      <c r="Y1540" s="4">
        <f>DataSheet!$E1540-DataSheet!$D1540</f>
        <v>9.99</v>
      </c>
      <c r="Z1540" s="1" t="str">
        <f>_xlfn.IFS(Table_1[[#This Row],[Region]]="Central","Chris",Table_1[[#This Row],[Region]]="East","Erin",Table_1[[#This Row],[Region]]="South","Sam",Table_1[[#This Row],[Region]]="West","William")</f>
        <v>Chris</v>
      </c>
    </row>
    <row r="1541" spans="1:26" ht="14.4" x14ac:dyDescent="0.3">
      <c r="A1541" s="4">
        <v>188</v>
      </c>
      <c r="B1541" s="3" t="s">
        <v>2622</v>
      </c>
      <c r="C1541" s="4" t="s">
        <v>39</v>
      </c>
      <c r="D1541" s="4">
        <v>7.0000000000000007E-2</v>
      </c>
      <c r="E1541" s="8">
        <v>1.68</v>
      </c>
      <c r="F1541" s="4">
        <v>1.57</v>
      </c>
      <c r="G1541" s="1" t="s">
        <v>40</v>
      </c>
      <c r="H1541" s="4" t="s">
        <v>96</v>
      </c>
      <c r="I1541" s="4" t="s">
        <v>50</v>
      </c>
      <c r="J1541" s="1" t="s">
        <v>51</v>
      </c>
      <c r="K1541" s="4" t="s">
        <v>52</v>
      </c>
      <c r="L1541" s="1" t="s">
        <v>576</v>
      </c>
      <c r="M1541" s="4">
        <v>0.59</v>
      </c>
      <c r="N1541" s="1" t="s">
        <v>34</v>
      </c>
      <c r="O1541" s="4" t="s">
        <v>54</v>
      </c>
      <c r="P1541" s="4" t="s">
        <v>189</v>
      </c>
      <c r="Q1541" s="4" t="s">
        <v>1959</v>
      </c>
      <c r="R1541" s="4">
        <v>76240</v>
      </c>
      <c r="S1541" s="2">
        <v>42146</v>
      </c>
      <c r="T1541" s="2">
        <v>42147</v>
      </c>
      <c r="U1541" s="6">
        <v>7.15</v>
      </c>
      <c r="V1541" s="4">
        <v>29</v>
      </c>
      <c r="W1541" s="4">
        <v>46.65</v>
      </c>
      <c r="X1541" s="4">
        <v>88361</v>
      </c>
      <c r="Y1541" s="4">
        <f>DataSheet!$E1541-DataSheet!$D1541</f>
        <v>1.6099999999999999</v>
      </c>
      <c r="Z1541" s="1" t="str">
        <f>_xlfn.IFS(Table_1[[#This Row],[Region]]="Central","Chris",Table_1[[#This Row],[Region]]="East","Erin",Table_1[[#This Row],[Region]]="South","Sam",Table_1[[#This Row],[Region]]="West","William")</f>
        <v>Chris</v>
      </c>
    </row>
    <row r="1542" spans="1:26" ht="14.4" x14ac:dyDescent="0.3">
      <c r="A1542" s="4">
        <v>1246</v>
      </c>
      <c r="B1542" s="3" t="s">
        <v>2013</v>
      </c>
      <c r="C1542" s="4" t="s">
        <v>49</v>
      </c>
      <c r="D1542" s="4">
        <v>0.03</v>
      </c>
      <c r="E1542" s="8">
        <v>256.99</v>
      </c>
      <c r="F1542" s="4">
        <v>11.25</v>
      </c>
      <c r="G1542" s="1" t="s">
        <v>40</v>
      </c>
      <c r="H1542" s="4" t="s">
        <v>73</v>
      </c>
      <c r="I1542" s="4" t="s">
        <v>42</v>
      </c>
      <c r="J1542" s="1" t="s">
        <v>43</v>
      </c>
      <c r="K1542" s="4" t="s">
        <v>75</v>
      </c>
      <c r="L1542" s="1" t="s">
        <v>2623</v>
      </c>
      <c r="M1542" s="4">
        <v>0.51</v>
      </c>
      <c r="N1542" s="1" t="s">
        <v>34</v>
      </c>
      <c r="O1542" s="4" t="s">
        <v>113</v>
      </c>
      <c r="P1542" s="4" t="s">
        <v>114</v>
      </c>
      <c r="Q1542" s="4" t="s">
        <v>115</v>
      </c>
      <c r="R1542" s="4">
        <v>10009</v>
      </c>
      <c r="S1542" s="2">
        <v>42146</v>
      </c>
      <c r="T1542" s="2">
        <v>42146</v>
      </c>
      <c r="U1542" s="6">
        <v>1489.8</v>
      </c>
      <c r="V1542" s="4">
        <v>32</v>
      </c>
      <c r="W1542" s="4">
        <v>8216.2800000000007</v>
      </c>
      <c r="X1542" s="4">
        <v>46853</v>
      </c>
      <c r="Y1542" s="4">
        <f>DataSheet!$E1542-DataSheet!$D1542</f>
        <v>256.96000000000004</v>
      </c>
      <c r="Z1542" s="1" t="str">
        <f>_xlfn.IFS(Table_1[[#This Row],[Region]]="Central","Chris",Table_1[[#This Row],[Region]]="East","Erin",Table_1[[#This Row],[Region]]="South","Sam",Table_1[[#This Row],[Region]]="West","William")</f>
        <v>Erin</v>
      </c>
    </row>
    <row r="1543" spans="1:26" ht="14.4" x14ac:dyDescent="0.3">
      <c r="A1543" s="4">
        <v>1257</v>
      </c>
      <c r="B1543" s="3" t="s">
        <v>2283</v>
      </c>
      <c r="C1543" s="4" t="s">
        <v>118</v>
      </c>
      <c r="D1543" s="4">
        <v>0.01</v>
      </c>
      <c r="E1543" s="8">
        <v>115.99</v>
      </c>
      <c r="F1543" s="4">
        <v>56.14</v>
      </c>
      <c r="G1543" s="1" t="s">
        <v>28</v>
      </c>
      <c r="H1543" s="4" t="s">
        <v>73</v>
      </c>
      <c r="I1543" s="4" t="s">
        <v>42</v>
      </c>
      <c r="J1543" s="1" t="s">
        <v>58</v>
      </c>
      <c r="K1543" s="4" t="s">
        <v>59</v>
      </c>
      <c r="L1543" s="1" t="s">
        <v>482</v>
      </c>
      <c r="M1543" s="4">
        <v>0.4</v>
      </c>
      <c r="N1543" s="1" t="s">
        <v>34</v>
      </c>
      <c r="O1543" s="4" t="s">
        <v>61</v>
      </c>
      <c r="P1543" s="4" t="s">
        <v>62</v>
      </c>
      <c r="Q1543" s="4" t="s">
        <v>1125</v>
      </c>
      <c r="R1543" s="4">
        <v>80013</v>
      </c>
      <c r="S1543" s="2">
        <v>42146</v>
      </c>
      <c r="T1543" s="2">
        <v>42147</v>
      </c>
      <c r="U1543" s="6">
        <v>-164.39519999999999</v>
      </c>
      <c r="V1543" s="4">
        <v>5</v>
      </c>
      <c r="W1543" s="4">
        <v>604.35</v>
      </c>
      <c r="X1543" s="4">
        <v>86535</v>
      </c>
      <c r="Y1543" s="4">
        <f>DataSheet!$E1543-DataSheet!$D1543</f>
        <v>115.97999999999999</v>
      </c>
      <c r="Z1543" s="1" t="str">
        <f>_xlfn.IFS(Table_1[[#This Row],[Region]]="Central","Chris",Table_1[[#This Row],[Region]]="East","Erin",Table_1[[#This Row],[Region]]="South","Sam",Table_1[[#This Row],[Region]]="West","William")</f>
        <v>William</v>
      </c>
    </row>
    <row r="1544" spans="1:26" ht="14.4" x14ac:dyDescent="0.3">
      <c r="A1544" s="4">
        <v>2976</v>
      </c>
      <c r="B1544" s="3" t="s">
        <v>2624</v>
      </c>
      <c r="C1544" s="4" t="s">
        <v>118</v>
      </c>
      <c r="D1544" s="4">
        <v>0.01</v>
      </c>
      <c r="E1544" s="8">
        <v>35.99</v>
      </c>
      <c r="F1544" s="4">
        <v>0.99</v>
      </c>
      <c r="G1544" s="1" t="s">
        <v>40</v>
      </c>
      <c r="H1544" s="4" t="s">
        <v>29</v>
      </c>
      <c r="I1544" s="4" t="s">
        <v>42</v>
      </c>
      <c r="J1544" s="1" t="s">
        <v>137</v>
      </c>
      <c r="K1544" s="4" t="s">
        <v>44</v>
      </c>
      <c r="L1544" s="1" t="s">
        <v>1987</v>
      </c>
      <c r="M1544" s="4">
        <v>0.35</v>
      </c>
      <c r="N1544" s="1" t="s">
        <v>34</v>
      </c>
      <c r="O1544" s="4" t="s">
        <v>54</v>
      </c>
      <c r="P1544" s="4" t="s">
        <v>359</v>
      </c>
      <c r="Q1544" s="4" t="s">
        <v>2625</v>
      </c>
      <c r="R1544" s="4">
        <v>53154</v>
      </c>
      <c r="S1544" s="2">
        <v>42146</v>
      </c>
      <c r="T1544" s="2">
        <v>42147</v>
      </c>
      <c r="U1544" s="6">
        <v>882.48239999999998</v>
      </c>
      <c r="V1544" s="4">
        <v>41</v>
      </c>
      <c r="W1544" s="4">
        <v>1278.96</v>
      </c>
      <c r="X1544" s="4">
        <v>89047</v>
      </c>
      <c r="Y1544" s="4">
        <f>DataSheet!$E1544-DataSheet!$D1544</f>
        <v>35.980000000000004</v>
      </c>
      <c r="Z1544" s="1" t="str">
        <f>_xlfn.IFS(Table_1[[#This Row],[Region]]="Central","Chris",Table_1[[#This Row],[Region]]="East","Erin",Table_1[[#This Row],[Region]]="South","Sam",Table_1[[#This Row],[Region]]="West","William")</f>
        <v>Chris</v>
      </c>
    </row>
    <row r="1545" spans="1:26" ht="14.4" x14ac:dyDescent="0.3">
      <c r="A1545" s="4">
        <v>2198</v>
      </c>
      <c r="B1545" s="3" t="s">
        <v>2626</v>
      </c>
      <c r="C1545" s="4" t="s">
        <v>72</v>
      </c>
      <c r="D1545" s="4">
        <v>0.03</v>
      </c>
      <c r="E1545" s="8">
        <v>25.98</v>
      </c>
      <c r="F1545" s="4">
        <v>4.08</v>
      </c>
      <c r="G1545" s="1" t="s">
        <v>40</v>
      </c>
      <c r="H1545" s="4" t="s">
        <v>29</v>
      </c>
      <c r="I1545" s="4" t="s">
        <v>50</v>
      </c>
      <c r="J1545" s="1" t="s">
        <v>51</v>
      </c>
      <c r="K1545" s="4" t="s">
        <v>44</v>
      </c>
      <c r="L1545" s="1" t="s">
        <v>2627</v>
      </c>
      <c r="M1545" s="4">
        <v>0.56999999999999995</v>
      </c>
      <c r="N1545" s="1" t="s">
        <v>34</v>
      </c>
      <c r="O1545" s="4" t="s">
        <v>113</v>
      </c>
      <c r="P1545" s="4" t="s">
        <v>114</v>
      </c>
      <c r="Q1545" s="4" t="s">
        <v>2628</v>
      </c>
      <c r="R1545" s="4">
        <v>11757</v>
      </c>
      <c r="S1545" s="2">
        <v>42146</v>
      </c>
      <c r="T1545" s="2">
        <v>42149</v>
      </c>
      <c r="U1545" s="6">
        <v>295.90649999999999</v>
      </c>
      <c r="V1545" s="4">
        <v>16</v>
      </c>
      <c r="W1545" s="4">
        <v>428.85</v>
      </c>
      <c r="X1545" s="4">
        <v>89174</v>
      </c>
      <c r="Y1545" s="4">
        <f>DataSheet!$E1545-DataSheet!$D1545</f>
        <v>25.95</v>
      </c>
      <c r="Z1545" s="1" t="str">
        <f>_xlfn.IFS(Table_1[[#This Row],[Region]]="Central","Chris",Table_1[[#This Row],[Region]]="East","Erin",Table_1[[#This Row],[Region]]="South","Sam",Table_1[[#This Row],[Region]]="West","William")</f>
        <v>Erin</v>
      </c>
    </row>
    <row r="1546" spans="1:26" ht="14.4" x14ac:dyDescent="0.3">
      <c r="A1546" s="4">
        <v>2198</v>
      </c>
      <c r="B1546" s="3" t="s">
        <v>2626</v>
      </c>
      <c r="C1546" s="4" t="s">
        <v>72</v>
      </c>
      <c r="D1546" s="4">
        <v>0.1</v>
      </c>
      <c r="E1546" s="8">
        <v>20.98</v>
      </c>
      <c r="F1546" s="4">
        <v>53.03</v>
      </c>
      <c r="G1546" s="1" t="s">
        <v>28</v>
      </c>
      <c r="H1546" s="4" t="s">
        <v>29</v>
      </c>
      <c r="I1546" s="4" t="s">
        <v>50</v>
      </c>
      <c r="J1546" s="1" t="s">
        <v>80</v>
      </c>
      <c r="K1546" s="4" t="s">
        <v>59</v>
      </c>
      <c r="L1546" s="1" t="s">
        <v>1092</v>
      </c>
      <c r="M1546" s="4">
        <v>0.78</v>
      </c>
      <c r="N1546" s="1" t="s">
        <v>34</v>
      </c>
      <c r="O1546" s="4" t="s">
        <v>113</v>
      </c>
      <c r="P1546" s="4" t="s">
        <v>114</v>
      </c>
      <c r="Q1546" s="4" t="s">
        <v>2628</v>
      </c>
      <c r="R1546" s="4">
        <v>11757</v>
      </c>
      <c r="S1546" s="2">
        <v>42146</v>
      </c>
      <c r="T1546" s="2">
        <v>42146</v>
      </c>
      <c r="U1546" s="6">
        <v>-2111.36</v>
      </c>
      <c r="V1546" s="4">
        <v>16</v>
      </c>
      <c r="W1546" s="4">
        <v>342.54</v>
      </c>
      <c r="X1546" s="4">
        <v>89174</v>
      </c>
      <c r="Y1546" s="4">
        <f>DataSheet!$E1546-DataSheet!$D1546</f>
        <v>20.88</v>
      </c>
      <c r="Z1546" s="1" t="str">
        <f>_xlfn.IFS(Table_1[[#This Row],[Region]]="Central","Chris",Table_1[[#This Row],[Region]]="East","Erin",Table_1[[#This Row],[Region]]="South","Sam",Table_1[[#This Row],[Region]]="West","William")</f>
        <v>Erin</v>
      </c>
    </row>
    <row r="1547" spans="1:26" ht="14.4" x14ac:dyDescent="0.3">
      <c r="A1547" s="4">
        <v>2526</v>
      </c>
      <c r="B1547" s="3" t="s">
        <v>2629</v>
      </c>
      <c r="C1547" s="4" t="s">
        <v>27</v>
      </c>
      <c r="D1547" s="4">
        <v>0.01</v>
      </c>
      <c r="E1547" s="8">
        <v>2.16</v>
      </c>
      <c r="F1547" s="4">
        <v>6.05</v>
      </c>
      <c r="G1547" s="1" t="s">
        <v>40</v>
      </c>
      <c r="H1547" s="4" t="s">
        <v>96</v>
      </c>
      <c r="I1547" s="4" t="s">
        <v>50</v>
      </c>
      <c r="J1547" s="1" t="s">
        <v>74</v>
      </c>
      <c r="K1547" s="4" t="s">
        <v>75</v>
      </c>
      <c r="L1547" s="1" t="s">
        <v>898</v>
      </c>
      <c r="M1547" s="4">
        <v>0.37</v>
      </c>
      <c r="N1547" s="1" t="s">
        <v>34</v>
      </c>
      <c r="O1547" s="4" t="s">
        <v>35</v>
      </c>
      <c r="P1547" s="4" t="s">
        <v>170</v>
      </c>
      <c r="Q1547" s="4" t="s">
        <v>2031</v>
      </c>
      <c r="R1547" s="4">
        <v>70506</v>
      </c>
      <c r="S1547" s="2">
        <v>42147</v>
      </c>
      <c r="T1547" s="2">
        <v>42149</v>
      </c>
      <c r="U1547" s="6">
        <v>395.76</v>
      </c>
      <c r="V1547" s="4">
        <v>24</v>
      </c>
      <c r="W1547" s="4">
        <v>58.05</v>
      </c>
      <c r="X1547" s="4">
        <v>87208</v>
      </c>
      <c r="Y1547" s="4">
        <f>DataSheet!$E1547-DataSheet!$D1547</f>
        <v>2.1500000000000004</v>
      </c>
      <c r="Z1547" s="1" t="str">
        <f>_xlfn.IFS(Table_1[[#This Row],[Region]]="Central","Chris",Table_1[[#This Row],[Region]]="East","Erin",Table_1[[#This Row],[Region]]="South","Sam",Table_1[[#This Row],[Region]]="West","William")</f>
        <v>Sam</v>
      </c>
    </row>
    <row r="1548" spans="1:26" ht="14.4" x14ac:dyDescent="0.3">
      <c r="A1548" s="4">
        <v>2527</v>
      </c>
      <c r="B1548" s="3" t="s">
        <v>2630</v>
      </c>
      <c r="C1548" s="4" t="s">
        <v>27</v>
      </c>
      <c r="D1548" s="4">
        <v>7.0000000000000007E-2</v>
      </c>
      <c r="E1548" s="8">
        <v>21.38</v>
      </c>
      <c r="F1548" s="4">
        <v>8.99</v>
      </c>
      <c r="G1548" s="1" t="s">
        <v>40</v>
      </c>
      <c r="H1548" s="4" t="s">
        <v>96</v>
      </c>
      <c r="I1548" s="4" t="s">
        <v>50</v>
      </c>
      <c r="J1548" s="1" t="s">
        <v>51</v>
      </c>
      <c r="K1548" s="4" t="s">
        <v>44</v>
      </c>
      <c r="L1548" s="1" t="s">
        <v>1679</v>
      </c>
      <c r="M1548" s="4">
        <v>0.59</v>
      </c>
      <c r="N1548" s="1" t="s">
        <v>34</v>
      </c>
      <c r="O1548" s="4" t="s">
        <v>35</v>
      </c>
      <c r="P1548" s="4" t="s">
        <v>170</v>
      </c>
      <c r="Q1548" s="4" t="s">
        <v>2631</v>
      </c>
      <c r="R1548" s="4">
        <v>70601</v>
      </c>
      <c r="S1548" s="2">
        <v>42147</v>
      </c>
      <c r="T1548" s="2">
        <v>42149</v>
      </c>
      <c r="U1548" s="6">
        <v>-39.396000000000001</v>
      </c>
      <c r="V1548" s="4">
        <v>3</v>
      </c>
      <c r="W1548" s="4">
        <v>68.64</v>
      </c>
      <c r="X1548" s="4">
        <v>87208</v>
      </c>
      <c r="Y1548" s="4">
        <f>DataSheet!$E1548-DataSheet!$D1548</f>
        <v>21.31</v>
      </c>
      <c r="Z1548" s="1" t="str">
        <f>_xlfn.IFS(Table_1[[#This Row],[Region]]="Central","Chris",Table_1[[#This Row],[Region]]="East","Erin",Table_1[[#This Row],[Region]]="South","Sam",Table_1[[#This Row],[Region]]="West","William")</f>
        <v>Sam</v>
      </c>
    </row>
    <row r="1549" spans="1:26" ht="14.4" x14ac:dyDescent="0.3">
      <c r="A1549" s="4">
        <v>1182</v>
      </c>
      <c r="B1549" s="3" t="s">
        <v>2632</v>
      </c>
      <c r="C1549" s="4" t="s">
        <v>39</v>
      </c>
      <c r="D1549" s="4">
        <v>7.0000000000000007E-2</v>
      </c>
      <c r="E1549" s="8">
        <v>2.61</v>
      </c>
      <c r="F1549" s="4">
        <v>0.5</v>
      </c>
      <c r="G1549" s="1" t="s">
        <v>40</v>
      </c>
      <c r="H1549" s="4" t="s">
        <v>73</v>
      </c>
      <c r="I1549" s="4" t="s">
        <v>50</v>
      </c>
      <c r="J1549" s="1" t="s">
        <v>154</v>
      </c>
      <c r="K1549" s="4" t="s">
        <v>75</v>
      </c>
      <c r="L1549" s="1" t="s">
        <v>1369</v>
      </c>
      <c r="M1549" s="4">
        <v>0.39</v>
      </c>
      <c r="N1549" s="1" t="s">
        <v>34</v>
      </c>
      <c r="O1549" s="4" t="s">
        <v>61</v>
      </c>
      <c r="P1549" s="4" t="s">
        <v>148</v>
      </c>
      <c r="Q1549" s="4" t="s">
        <v>2633</v>
      </c>
      <c r="R1549" s="4">
        <v>84660</v>
      </c>
      <c r="S1549" s="2">
        <v>42147</v>
      </c>
      <c r="T1549" s="2">
        <v>42147</v>
      </c>
      <c r="U1549" s="6">
        <v>27.013500000000001</v>
      </c>
      <c r="V1549" s="4">
        <v>15</v>
      </c>
      <c r="W1549" s="4">
        <v>39.15</v>
      </c>
      <c r="X1549" s="4">
        <v>86913</v>
      </c>
      <c r="Y1549" s="4">
        <f>DataSheet!$E1549-DataSheet!$D1549</f>
        <v>2.54</v>
      </c>
      <c r="Z1549" s="1" t="str">
        <f>_xlfn.IFS(Table_1[[#This Row],[Region]]="Central","Chris",Table_1[[#This Row],[Region]]="East","Erin",Table_1[[#This Row],[Region]]="South","Sam",Table_1[[#This Row],[Region]]="West","William")</f>
        <v>William</v>
      </c>
    </row>
    <row r="1550" spans="1:26" ht="14.4" x14ac:dyDescent="0.3">
      <c r="A1550" s="4">
        <v>3249</v>
      </c>
      <c r="B1550" s="3" t="s">
        <v>2634</v>
      </c>
      <c r="C1550" s="4" t="s">
        <v>39</v>
      </c>
      <c r="D1550" s="4">
        <v>0.03</v>
      </c>
      <c r="E1550" s="8">
        <v>42.8</v>
      </c>
      <c r="F1550" s="4">
        <v>2.99</v>
      </c>
      <c r="G1550" s="1" t="s">
        <v>40</v>
      </c>
      <c r="H1550" s="4" t="s">
        <v>96</v>
      </c>
      <c r="I1550" s="4" t="s">
        <v>50</v>
      </c>
      <c r="J1550" s="1" t="s">
        <v>74</v>
      </c>
      <c r="K1550" s="4" t="s">
        <v>75</v>
      </c>
      <c r="L1550" s="1" t="s">
        <v>2635</v>
      </c>
      <c r="M1550" s="4">
        <v>0.36</v>
      </c>
      <c r="N1550" s="1" t="s">
        <v>34</v>
      </c>
      <c r="O1550" s="4" t="s">
        <v>113</v>
      </c>
      <c r="P1550" s="4" t="s">
        <v>420</v>
      </c>
      <c r="Q1550" s="4" t="s">
        <v>2636</v>
      </c>
      <c r="R1550" s="4">
        <v>21403</v>
      </c>
      <c r="S1550" s="2">
        <v>42147</v>
      </c>
      <c r="T1550" s="2">
        <v>42148</v>
      </c>
      <c r="U1550" s="6">
        <v>462.92099999999999</v>
      </c>
      <c r="V1550" s="4">
        <v>16</v>
      </c>
      <c r="W1550" s="4">
        <v>670.9</v>
      </c>
      <c r="X1550" s="4">
        <v>87298</v>
      </c>
      <c r="Y1550" s="4">
        <f>DataSheet!$E1550-DataSheet!$D1550</f>
        <v>42.769999999999996</v>
      </c>
      <c r="Z1550" s="1" t="str">
        <f>_xlfn.IFS(Table_1[[#This Row],[Region]]="Central","Chris",Table_1[[#This Row],[Region]]="East","Erin",Table_1[[#This Row],[Region]]="South","Sam",Table_1[[#This Row],[Region]]="West","William")</f>
        <v>Erin</v>
      </c>
    </row>
    <row r="1551" spans="1:26" ht="14.4" x14ac:dyDescent="0.3">
      <c r="A1551" s="4">
        <v>460</v>
      </c>
      <c r="B1551" s="3" t="s">
        <v>2637</v>
      </c>
      <c r="C1551" s="4" t="s">
        <v>49</v>
      </c>
      <c r="D1551" s="4">
        <v>7.0000000000000007E-2</v>
      </c>
      <c r="E1551" s="8">
        <v>16.91</v>
      </c>
      <c r="F1551" s="4">
        <v>6.25</v>
      </c>
      <c r="G1551" s="1" t="s">
        <v>40</v>
      </c>
      <c r="H1551" s="4" t="s">
        <v>73</v>
      </c>
      <c r="I1551" s="4" t="s">
        <v>50</v>
      </c>
      <c r="J1551" s="1" t="s">
        <v>80</v>
      </c>
      <c r="K1551" s="4" t="s">
        <v>75</v>
      </c>
      <c r="L1551" s="1" t="s">
        <v>2638</v>
      </c>
      <c r="M1551" s="4">
        <v>0.57999999999999996</v>
      </c>
      <c r="N1551" s="1" t="s">
        <v>34</v>
      </c>
      <c r="O1551" s="4" t="s">
        <v>113</v>
      </c>
      <c r="P1551" s="4" t="s">
        <v>399</v>
      </c>
      <c r="Q1551" s="4" t="s">
        <v>2639</v>
      </c>
      <c r="R1551" s="4">
        <v>8332</v>
      </c>
      <c r="S1551" s="2">
        <v>42147</v>
      </c>
      <c r="T1551" s="2">
        <v>42154</v>
      </c>
      <c r="U1551" s="6">
        <v>7.9</v>
      </c>
      <c r="V1551" s="4">
        <v>31</v>
      </c>
      <c r="W1551" s="4">
        <v>492.9</v>
      </c>
      <c r="X1551" s="4">
        <v>86014</v>
      </c>
      <c r="Y1551" s="4">
        <f>DataSheet!$E1551-DataSheet!$D1551</f>
        <v>16.84</v>
      </c>
      <c r="Z1551" s="1" t="str">
        <f>_xlfn.IFS(Table_1[[#This Row],[Region]]="Central","Chris",Table_1[[#This Row],[Region]]="East","Erin",Table_1[[#This Row],[Region]]="South","Sam",Table_1[[#This Row],[Region]]="West","William")</f>
        <v>Erin</v>
      </c>
    </row>
    <row r="1552" spans="1:26" ht="14.4" x14ac:dyDescent="0.3">
      <c r="A1552" s="4">
        <v>2858</v>
      </c>
      <c r="B1552" s="3" t="s">
        <v>2553</v>
      </c>
      <c r="C1552" s="4" t="s">
        <v>49</v>
      </c>
      <c r="D1552" s="4">
        <v>0.04</v>
      </c>
      <c r="E1552" s="8">
        <v>67.28</v>
      </c>
      <c r="F1552" s="4">
        <v>19.989999999999998</v>
      </c>
      <c r="G1552" s="1" t="s">
        <v>40</v>
      </c>
      <c r="H1552" s="4" t="s">
        <v>96</v>
      </c>
      <c r="I1552" s="4" t="s">
        <v>50</v>
      </c>
      <c r="J1552" s="1" t="s">
        <v>74</v>
      </c>
      <c r="K1552" s="4" t="s">
        <v>75</v>
      </c>
      <c r="L1552" s="1" t="s">
        <v>1953</v>
      </c>
      <c r="M1552" s="4">
        <v>0.4</v>
      </c>
      <c r="N1552" s="1" t="s">
        <v>34</v>
      </c>
      <c r="O1552" s="4" t="s">
        <v>35</v>
      </c>
      <c r="P1552" s="4" t="s">
        <v>125</v>
      </c>
      <c r="Q1552" s="4" t="s">
        <v>1365</v>
      </c>
      <c r="R1552" s="4">
        <v>32259</v>
      </c>
      <c r="S1552" s="2">
        <v>42147</v>
      </c>
      <c r="T1552" s="2">
        <v>42152</v>
      </c>
      <c r="U1552" s="6">
        <v>14.754</v>
      </c>
      <c r="V1552" s="4">
        <v>30</v>
      </c>
      <c r="W1552" s="4">
        <v>2051.6799999999998</v>
      </c>
      <c r="X1552" s="4">
        <v>88282</v>
      </c>
      <c r="Y1552" s="4">
        <f>DataSheet!$E1552-DataSheet!$D1552</f>
        <v>67.239999999999995</v>
      </c>
      <c r="Z1552" s="1" t="str">
        <f>_xlfn.IFS(Table_1[[#This Row],[Region]]="Central","Chris",Table_1[[#This Row],[Region]]="East","Erin",Table_1[[#This Row],[Region]]="South","Sam",Table_1[[#This Row],[Region]]="West","William")</f>
        <v>Sam</v>
      </c>
    </row>
    <row r="1553" spans="1:26" ht="14.4" x14ac:dyDescent="0.3">
      <c r="A1553" s="4">
        <v>2858</v>
      </c>
      <c r="B1553" s="3" t="s">
        <v>2553</v>
      </c>
      <c r="C1553" s="4" t="s">
        <v>49</v>
      </c>
      <c r="D1553" s="4">
        <v>0.1</v>
      </c>
      <c r="E1553" s="8">
        <v>130.97999999999999</v>
      </c>
      <c r="F1553" s="4">
        <v>54.74</v>
      </c>
      <c r="G1553" s="1" t="s">
        <v>28</v>
      </c>
      <c r="H1553" s="4" t="s">
        <v>96</v>
      </c>
      <c r="I1553" s="4" t="s">
        <v>30</v>
      </c>
      <c r="J1553" s="1" t="s">
        <v>119</v>
      </c>
      <c r="K1553" s="4" t="s">
        <v>32</v>
      </c>
      <c r="L1553" s="1" t="s">
        <v>1405</v>
      </c>
      <c r="M1553" s="4">
        <v>0.69</v>
      </c>
      <c r="N1553" s="1" t="s">
        <v>34</v>
      </c>
      <c r="O1553" s="4" t="s">
        <v>35</v>
      </c>
      <c r="P1553" s="4" t="s">
        <v>125</v>
      </c>
      <c r="Q1553" s="4" t="s">
        <v>1365</v>
      </c>
      <c r="R1553" s="4">
        <v>32259</v>
      </c>
      <c r="S1553" s="2">
        <v>42147</v>
      </c>
      <c r="T1553" s="2">
        <v>42147</v>
      </c>
      <c r="U1553" s="6">
        <v>669.61199999999997</v>
      </c>
      <c r="V1553" s="4">
        <v>42</v>
      </c>
      <c r="W1553" s="4">
        <v>5295.03</v>
      </c>
      <c r="X1553" s="4">
        <v>88282</v>
      </c>
      <c r="Y1553" s="4">
        <f>DataSheet!$E1553-DataSheet!$D1553</f>
        <v>130.88</v>
      </c>
      <c r="Z1553" s="1" t="str">
        <f>_xlfn.IFS(Table_1[[#This Row],[Region]]="Central","Chris",Table_1[[#This Row],[Region]]="East","Erin",Table_1[[#This Row],[Region]]="South","Sam",Table_1[[#This Row],[Region]]="West","William")</f>
        <v>Sam</v>
      </c>
    </row>
    <row r="1554" spans="1:26" ht="14.4" x14ac:dyDescent="0.3">
      <c r="A1554" s="4">
        <v>2858</v>
      </c>
      <c r="B1554" s="3" t="s">
        <v>2553</v>
      </c>
      <c r="C1554" s="4" t="s">
        <v>49</v>
      </c>
      <c r="D1554" s="4">
        <v>0.04</v>
      </c>
      <c r="E1554" s="8">
        <v>2.78</v>
      </c>
      <c r="F1554" s="4">
        <v>1.25</v>
      </c>
      <c r="G1554" s="1" t="s">
        <v>40</v>
      </c>
      <c r="H1554" s="4" t="s">
        <v>96</v>
      </c>
      <c r="I1554" s="4" t="s">
        <v>50</v>
      </c>
      <c r="J1554" s="1" t="s">
        <v>51</v>
      </c>
      <c r="K1554" s="4" t="s">
        <v>52</v>
      </c>
      <c r="L1554" s="1" t="s">
        <v>384</v>
      </c>
      <c r="M1554" s="4">
        <v>0.59</v>
      </c>
      <c r="N1554" s="1" t="s">
        <v>34</v>
      </c>
      <c r="O1554" s="4" t="s">
        <v>35</v>
      </c>
      <c r="P1554" s="4" t="s">
        <v>125</v>
      </c>
      <c r="Q1554" s="4" t="s">
        <v>1365</v>
      </c>
      <c r="R1554" s="4">
        <v>32259</v>
      </c>
      <c r="S1554" s="2">
        <v>42147</v>
      </c>
      <c r="T1554" s="2">
        <v>42147</v>
      </c>
      <c r="U1554" s="6">
        <v>213</v>
      </c>
      <c r="V1554" s="4">
        <v>28</v>
      </c>
      <c r="W1554" s="4">
        <v>80.27</v>
      </c>
      <c r="X1554" s="4">
        <v>88282</v>
      </c>
      <c r="Y1554" s="4">
        <f>DataSheet!$E1554-DataSheet!$D1554</f>
        <v>2.7399999999999998</v>
      </c>
      <c r="Z1554" s="1" t="str">
        <f>_xlfn.IFS(Table_1[[#This Row],[Region]]="Central","Chris",Table_1[[#This Row],[Region]]="East","Erin",Table_1[[#This Row],[Region]]="South","Sam",Table_1[[#This Row],[Region]]="West","William")</f>
        <v>Sam</v>
      </c>
    </row>
    <row r="1555" spans="1:26" ht="14.4" x14ac:dyDescent="0.3">
      <c r="A1555" s="4">
        <v>398</v>
      </c>
      <c r="B1555" s="3" t="s">
        <v>2640</v>
      </c>
      <c r="C1555" s="4" t="s">
        <v>118</v>
      </c>
      <c r="D1555" s="4">
        <v>0.05</v>
      </c>
      <c r="E1555" s="8">
        <v>63.94</v>
      </c>
      <c r="F1555" s="4">
        <v>14.48</v>
      </c>
      <c r="G1555" s="1" t="s">
        <v>40</v>
      </c>
      <c r="H1555" s="4" t="s">
        <v>96</v>
      </c>
      <c r="I1555" s="4" t="s">
        <v>30</v>
      </c>
      <c r="J1555" s="1" t="s">
        <v>128</v>
      </c>
      <c r="K1555" s="4" t="s">
        <v>75</v>
      </c>
      <c r="L1555" s="1" t="s">
        <v>1996</v>
      </c>
      <c r="M1555" s="4">
        <v>0.46</v>
      </c>
      <c r="N1555" s="1" t="s">
        <v>34</v>
      </c>
      <c r="O1555" s="4" t="s">
        <v>113</v>
      </c>
      <c r="P1555" s="4" t="s">
        <v>319</v>
      </c>
      <c r="Q1555" s="4" t="s">
        <v>2641</v>
      </c>
      <c r="R1555" s="4">
        <v>45406</v>
      </c>
      <c r="S1555" s="2">
        <v>42147</v>
      </c>
      <c r="T1555" s="2">
        <v>42149</v>
      </c>
      <c r="U1555" s="6">
        <v>1372.6307999999999</v>
      </c>
      <c r="V1555" s="4">
        <v>31</v>
      </c>
      <c r="W1555" s="4">
        <v>1989.32</v>
      </c>
      <c r="X1555" s="4">
        <v>89320</v>
      </c>
      <c r="Y1555" s="4">
        <f>DataSheet!$E1555-DataSheet!$D1555</f>
        <v>63.89</v>
      </c>
      <c r="Z1555" s="1" t="str">
        <f>_xlfn.IFS(Table_1[[#This Row],[Region]]="Central","Chris",Table_1[[#This Row],[Region]]="East","Erin",Table_1[[#This Row],[Region]]="South","Sam",Table_1[[#This Row],[Region]]="West","William")</f>
        <v>Erin</v>
      </c>
    </row>
    <row r="1556" spans="1:26" ht="14.4" x14ac:dyDescent="0.3">
      <c r="A1556" s="4">
        <v>540</v>
      </c>
      <c r="B1556" s="3" t="s">
        <v>2510</v>
      </c>
      <c r="C1556" s="4" t="s">
        <v>118</v>
      </c>
      <c r="D1556" s="4">
        <v>0.05</v>
      </c>
      <c r="E1556" s="8">
        <v>204.1</v>
      </c>
      <c r="F1556" s="4">
        <v>13.99</v>
      </c>
      <c r="G1556" s="1" t="s">
        <v>40</v>
      </c>
      <c r="H1556" s="4" t="s">
        <v>29</v>
      </c>
      <c r="I1556" s="4" t="s">
        <v>42</v>
      </c>
      <c r="J1556" s="1" t="s">
        <v>58</v>
      </c>
      <c r="K1556" s="4" t="s">
        <v>146</v>
      </c>
      <c r="L1556" s="1" t="s">
        <v>2642</v>
      </c>
      <c r="M1556" s="4">
        <v>0.37</v>
      </c>
      <c r="N1556" s="1" t="s">
        <v>34</v>
      </c>
      <c r="O1556" s="4" t="s">
        <v>54</v>
      </c>
      <c r="P1556" s="4" t="s">
        <v>105</v>
      </c>
      <c r="Q1556" s="4" t="s">
        <v>2512</v>
      </c>
      <c r="R1556" s="4">
        <v>60061</v>
      </c>
      <c r="S1556" s="2">
        <v>42147</v>
      </c>
      <c r="T1556" s="2">
        <v>42149</v>
      </c>
      <c r="U1556" s="6">
        <v>5924.1122999999998</v>
      </c>
      <c r="V1556" s="4">
        <v>41</v>
      </c>
      <c r="W1556" s="4">
        <v>8585.67</v>
      </c>
      <c r="X1556" s="4">
        <v>91175</v>
      </c>
      <c r="Y1556" s="4">
        <f>DataSheet!$E1556-DataSheet!$D1556</f>
        <v>204.04999999999998</v>
      </c>
      <c r="Z1556" s="1" t="str">
        <f>_xlfn.IFS(Table_1[[#This Row],[Region]]="Central","Chris",Table_1[[#This Row],[Region]]="East","Erin",Table_1[[#This Row],[Region]]="South","Sam",Table_1[[#This Row],[Region]]="West","William")</f>
        <v>Chris</v>
      </c>
    </row>
    <row r="1557" spans="1:26" ht="14.4" x14ac:dyDescent="0.3">
      <c r="A1557" s="4">
        <v>2458</v>
      </c>
      <c r="B1557" s="3" t="s">
        <v>159</v>
      </c>
      <c r="C1557" s="4" t="s">
        <v>118</v>
      </c>
      <c r="D1557" s="4">
        <v>0.05</v>
      </c>
      <c r="E1557" s="8">
        <v>12.88</v>
      </c>
      <c r="F1557" s="4">
        <v>4.59</v>
      </c>
      <c r="G1557" s="1" t="s">
        <v>40</v>
      </c>
      <c r="H1557" s="4" t="s">
        <v>73</v>
      </c>
      <c r="I1557" s="4" t="s">
        <v>50</v>
      </c>
      <c r="J1557" s="1" t="s">
        <v>570</v>
      </c>
      <c r="K1557" s="4" t="s">
        <v>52</v>
      </c>
      <c r="L1557" s="1" t="s">
        <v>2033</v>
      </c>
      <c r="M1557" s="4">
        <v>0.82</v>
      </c>
      <c r="N1557" s="1" t="s">
        <v>34</v>
      </c>
      <c r="O1557" s="4" t="s">
        <v>54</v>
      </c>
      <c r="P1557" s="4" t="s">
        <v>86</v>
      </c>
      <c r="Q1557" s="4" t="s">
        <v>161</v>
      </c>
      <c r="R1557" s="4">
        <v>55410</v>
      </c>
      <c r="S1557" s="2">
        <v>42147</v>
      </c>
      <c r="T1557" s="2">
        <v>42149</v>
      </c>
      <c r="U1557" s="6">
        <v>5.98</v>
      </c>
      <c r="V1557" s="4">
        <v>3</v>
      </c>
      <c r="W1557" s="4">
        <v>42.35</v>
      </c>
      <c r="X1557" s="4">
        <v>91286</v>
      </c>
      <c r="Y1557" s="4">
        <f>DataSheet!$E1557-DataSheet!$D1557</f>
        <v>12.83</v>
      </c>
      <c r="Z1557" s="1" t="str">
        <f>_xlfn.IFS(Table_1[[#This Row],[Region]]="Central","Chris",Table_1[[#This Row],[Region]]="East","Erin",Table_1[[#This Row],[Region]]="South","Sam",Table_1[[#This Row],[Region]]="West","William")</f>
        <v>Chris</v>
      </c>
    </row>
    <row r="1558" spans="1:26" ht="14.4" x14ac:dyDescent="0.3">
      <c r="A1558" s="4">
        <v>1814</v>
      </c>
      <c r="B1558" s="3" t="s">
        <v>2643</v>
      </c>
      <c r="C1558" s="4" t="s">
        <v>72</v>
      </c>
      <c r="D1558" s="4">
        <v>0.09</v>
      </c>
      <c r="E1558" s="8">
        <v>77.510000000000005</v>
      </c>
      <c r="F1558" s="4">
        <v>4</v>
      </c>
      <c r="G1558" s="1" t="s">
        <v>89</v>
      </c>
      <c r="H1558" s="4" t="s">
        <v>73</v>
      </c>
      <c r="I1558" s="4" t="s">
        <v>42</v>
      </c>
      <c r="J1558" s="1" t="s">
        <v>43</v>
      </c>
      <c r="K1558" s="4" t="s">
        <v>75</v>
      </c>
      <c r="L1558" s="1" t="s">
        <v>2051</v>
      </c>
      <c r="M1558" s="4">
        <v>0.76</v>
      </c>
      <c r="N1558" s="1" t="s">
        <v>34</v>
      </c>
      <c r="O1558" s="4" t="s">
        <v>35</v>
      </c>
      <c r="P1558" s="4" t="s">
        <v>36</v>
      </c>
      <c r="Q1558" s="4" t="s">
        <v>2644</v>
      </c>
      <c r="R1558" s="4">
        <v>38654</v>
      </c>
      <c r="S1558" s="2">
        <v>42147</v>
      </c>
      <c r="T1558" s="2">
        <v>42149</v>
      </c>
      <c r="U1558" s="6">
        <v>-986.524</v>
      </c>
      <c r="V1558" s="4">
        <v>17</v>
      </c>
      <c r="W1558" s="4">
        <v>1300.54</v>
      </c>
      <c r="X1558" s="4">
        <v>90524</v>
      </c>
      <c r="Y1558" s="4">
        <f>DataSheet!$E1558-DataSheet!$D1558</f>
        <v>77.42</v>
      </c>
      <c r="Z1558" s="1" t="str">
        <f>_xlfn.IFS(Table_1[[#This Row],[Region]]="Central","Chris",Table_1[[#This Row],[Region]]="East","Erin",Table_1[[#This Row],[Region]]="South","Sam",Table_1[[#This Row],[Region]]="West","William")</f>
        <v>Sam</v>
      </c>
    </row>
    <row r="1559" spans="1:26" ht="14.4" x14ac:dyDescent="0.3">
      <c r="A1559" s="4">
        <v>1814</v>
      </c>
      <c r="B1559" s="3" t="s">
        <v>2643</v>
      </c>
      <c r="C1559" s="4" t="s">
        <v>72</v>
      </c>
      <c r="D1559" s="4">
        <v>0</v>
      </c>
      <c r="E1559" s="8">
        <v>2.88</v>
      </c>
      <c r="F1559" s="4">
        <v>0.7</v>
      </c>
      <c r="G1559" s="1" t="s">
        <v>40</v>
      </c>
      <c r="H1559" s="4" t="s">
        <v>73</v>
      </c>
      <c r="I1559" s="4" t="s">
        <v>50</v>
      </c>
      <c r="J1559" s="1" t="s">
        <v>51</v>
      </c>
      <c r="K1559" s="4" t="s">
        <v>52</v>
      </c>
      <c r="L1559" s="1" t="s">
        <v>641</v>
      </c>
      <c r="M1559" s="4">
        <v>0.56000000000000005</v>
      </c>
      <c r="N1559" s="1" t="s">
        <v>34</v>
      </c>
      <c r="O1559" s="4" t="s">
        <v>35</v>
      </c>
      <c r="P1559" s="4" t="s">
        <v>36</v>
      </c>
      <c r="Q1559" s="4" t="s">
        <v>2644</v>
      </c>
      <c r="R1559" s="4">
        <v>38654</v>
      </c>
      <c r="S1559" s="2">
        <v>42147</v>
      </c>
      <c r="T1559" s="2">
        <v>42149</v>
      </c>
      <c r="U1559" s="6">
        <v>-141.666</v>
      </c>
      <c r="V1559" s="4">
        <v>13</v>
      </c>
      <c r="W1559" s="4">
        <v>38.06</v>
      </c>
      <c r="X1559" s="4">
        <v>90524</v>
      </c>
      <c r="Y1559" s="4">
        <f>DataSheet!$E1559-DataSheet!$D1559</f>
        <v>2.88</v>
      </c>
      <c r="Z1559" s="1" t="str">
        <f>_xlfn.IFS(Table_1[[#This Row],[Region]]="Central","Chris",Table_1[[#This Row],[Region]]="East","Erin",Table_1[[#This Row],[Region]]="South","Sam",Table_1[[#This Row],[Region]]="West","William")</f>
        <v>Sam</v>
      </c>
    </row>
    <row r="1560" spans="1:26" ht="14.4" x14ac:dyDescent="0.3">
      <c r="A1560" s="4">
        <v>2450</v>
      </c>
      <c r="B1560" s="3" t="s">
        <v>2645</v>
      </c>
      <c r="C1560" s="4" t="s">
        <v>72</v>
      </c>
      <c r="D1560" s="4">
        <v>0.08</v>
      </c>
      <c r="E1560" s="8">
        <v>4.13</v>
      </c>
      <c r="F1560" s="4">
        <v>1.17</v>
      </c>
      <c r="G1560" s="1" t="s">
        <v>40</v>
      </c>
      <c r="H1560" s="4" t="s">
        <v>73</v>
      </c>
      <c r="I1560" s="4" t="s">
        <v>50</v>
      </c>
      <c r="J1560" s="1" t="s">
        <v>51</v>
      </c>
      <c r="K1560" s="4" t="s">
        <v>52</v>
      </c>
      <c r="L1560" s="1" t="s">
        <v>2646</v>
      </c>
      <c r="M1560" s="4">
        <v>0.56999999999999995</v>
      </c>
      <c r="N1560" s="1" t="s">
        <v>34</v>
      </c>
      <c r="O1560" s="4" t="s">
        <v>54</v>
      </c>
      <c r="P1560" s="4" t="s">
        <v>359</v>
      </c>
      <c r="Q1560" s="4" t="s">
        <v>2647</v>
      </c>
      <c r="R1560" s="4">
        <v>53545</v>
      </c>
      <c r="S1560" s="2">
        <v>42147</v>
      </c>
      <c r="T1560" s="2">
        <v>42149</v>
      </c>
      <c r="U1560" s="6">
        <v>-5.54</v>
      </c>
      <c r="V1560" s="4">
        <v>1</v>
      </c>
      <c r="W1560" s="4">
        <v>4.21</v>
      </c>
      <c r="X1560" s="4">
        <v>90322</v>
      </c>
      <c r="Y1560" s="4">
        <f>DataSheet!$E1560-DataSheet!$D1560</f>
        <v>4.05</v>
      </c>
      <c r="Z1560" s="1" t="str">
        <f>_xlfn.IFS(Table_1[[#This Row],[Region]]="Central","Chris",Table_1[[#This Row],[Region]]="East","Erin",Table_1[[#This Row],[Region]]="South","Sam",Table_1[[#This Row],[Region]]="West","William")</f>
        <v>Chris</v>
      </c>
    </row>
    <row r="1561" spans="1:26" ht="14.4" x14ac:dyDescent="0.3">
      <c r="A1561" s="4">
        <v>357</v>
      </c>
      <c r="B1561" s="3" t="s">
        <v>2648</v>
      </c>
      <c r="C1561" s="4" t="s">
        <v>27</v>
      </c>
      <c r="D1561" s="4">
        <v>7.0000000000000007E-2</v>
      </c>
      <c r="E1561" s="8">
        <v>124.49</v>
      </c>
      <c r="F1561" s="4">
        <v>51.94</v>
      </c>
      <c r="G1561" s="1" t="s">
        <v>28</v>
      </c>
      <c r="H1561" s="4" t="s">
        <v>96</v>
      </c>
      <c r="I1561" s="4" t="s">
        <v>30</v>
      </c>
      <c r="J1561" s="1" t="s">
        <v>31</v>
      </c>
      <c r="K1561" s="4" t="s">
        <v>32</v>
      </c>
      <c r="L1561" s="1" t="s">
        <v>1151</v>
      </c>
      <c r="M1561" s="4">
        <v>0.63</v>
      </c>
      <c r="N1561" s="1" t="s">
        <v>34</v>
      </c>
      <c r="O1561" s="4" t="s">
        <v>61</v>
      </c>
      <c r="P1561" s="4" t="s">
        <v>590</v>
      </c>
      <c r="Q1561" s="4" t="s">
        <v>2649</v>
      </c>
      <c r="R1561" s="4">
        <v>86401</v>
      </c>
      <c r="S1561" s="2">
        <v>42148</v>
      </c>
      <c r="T1561" s="2">
        <v>42149</v>
      </c>
      <c r="U1561" s="6">
        <v>1074.44</v>
      </c>
      <c r="V1561" s="4">
        <v>14</v>
      </c>
      <c r="W1561" s="4">
        <v>1714.93</v>
      </c>
      <c r="X1561" s="4">
        <v>91131</v>
      </c>
      <c r="Y1561" s="4">
        <f>DataSheet!$E1561-DataSheet!$D1561</f>
        <v>124.42</v>
      </c>
      <c r="Z1561" s="1" t="str">
        <f>_xlfn.IFS(Table_1[[#This Row],[Region]]="Central","Chris",Table_1[[#This Row],[Region]]="East","Erin",Table_1[[#This Row],[Region]]="South","Sam",Table_1[[#This Row],[Region]]="West","William")</f>
        <v>William</v>
      </c>
    </row>
    <row r="1562" spans="1:26" ht="14.4" x14ac:dyDescent="0.3">
      <c r="A1562" s="4">
        <v>885</v>
      </c>
      <c r="B1562" s="3" t="s">
        <v>2650</v>
      </c>
      <c r="C1562" s="4" t="s">
        <v>27</v>
      </c>
      <c r="D1562" s="4">
        <v>0.06</v>
      </c>
      <c r="E1562" s="8">
        <v>25.98</v>
      </c>
      <c r="F1562" s="4">
        <v>14.36</v>
      </c>
      <c r="G1562" s="1" t="s">
        <v>28</v>
      </c>
      <c r="H1562" s="4" t="s">
        <v>96</v>
      </c>
      <c r="I1562" s="4" t="s">
        <v>30</v>
      </c>
      <c r="J1562" s="1" t="s">
        <v>111</v>
      </c>
      <c r="K1562" s="4" t="s">
        <v>59</v>
      </c>
      <c r="L1562" s="1" t="s">
        <v>786</v>
      </c>
      <c r="M1562" s="4">
        <v>0.6</v>
      </c>
      <c r="N1562" s="1" t="s">
        <v>34</v>
      </c>
      <c r="O1562" s="4" t="s">
        <v>54</v>
      </c>
      <c r="P1562" s="4" t="s">
        <v>189</v>
      </c>
      <c r="Q1562" s="4" t="s">
        <v>2651</v>
      </c>
      <c r="R1562" s="4">
        <v>79109</v>
      </c>
      <c r="S1562" s="2">
        <v>42148</v>
      </c>
      <c r="T1562" s="2">
        <v>42149</v>
      </c>
      <c r="U1562" s="6">
        <v>55.887999999999998</v>
      </c>
      <c r="V1562" s="4">
        <v>41</v>
      </c>
      <c r="W1562" s="4">
        <v>1033.56</v>
      </c>
      <c r="X1562" s="4">
        <v>89537</v>
      </c>
      <c r="Y1562" s="4">
        <f>DataSheet!$E1562-DataSheet!$D1562</f>
        <v>25.92</v>
      </c>
      <c r="Z1562" s="1" t="str">
        <f>_xlfn.IFS(Table_1[[#This Row],[Region]]="Central","Chris",Table_1[[#This Row],[Region]]="East","Erin",Table_1[[#This Row],[Region]]="South","Sam",Table_1[[#This Row],[Region]]="West","William")</f>
        <v>Chris</v>
      </c>
    </row>
    <row r="1563" spans="1:26" ht="14.4" x14ac:dyDescent="0.3">
      <c r="A1563" s="4">
        <v>1623</v>
      </c>
      <c r="B1563" s="3" t="s">
        <v>2652</v>
      </c>
      <c r="C1563" s="4" t="s">
        <v>39</v>
      </c>
      <c r="D1563" s="4">
        <v>0.06</v>
      </c>
      <c r="E1563" s="8">
        <v>15.01</v>
      </c>
      <c r="F1563" s="4">
        <v>8.4</v>
      </c>
      <c r="G1563" s="1" t="s">
        <v>40</v>
      </c>
      <c r="H1563" s="4" t="s">
        <v>29</v>
      </c>
      <c r="I1563" s="4" t="s">
        <v>50</v>
      </c>
      <c r="J1563" s="1" t="s">
        <v>74</v>
      </c>
      <c r="K1563" s="4" t="s">
        <v>75</v>
      </c>
      <c r="L1563" s="1" t="s">
        <v>2653</v>
      </c>
      <c r="M1563" s="4">
        <v>0.39</v>
      </c>
      <c r="N1563" s="1" t="s">
        <v>34</v>
      </c>
      <c r="O1563" s="4" t="s">
        <v>54</v>
      </c>
      <c r="P1563" s="4" t="s">
        <v>55</v>
      </c>
      <c r="Q1563" s="4" t="s">
        <v>2654</v>
      </c>
      <c r="R1563" s="4">
        <v>46375</v>
      </c>
      <c r="S1563" s="2">
        <v>42148</v>
      </c>
      <c r="T1563" s="2">
        <v>42150</v>
      </c>
      <c r="U1563" s="6">
        <v>1.6169</v>
      </c>
      <c r="V1563" s="4">
        <v>22</v>
      </c>
      <c r="W1563" s="4">
        <v>333.04</v>
      </c>
      <c r="X1563" s="4">
        <v>87611</v>
      </c>
      <c r="Y1563" s="4">
        <f>DataSheet!$E1563-DataSheet!$D1563</f>
        <v>14.95</v>
      </c>
      <c r="Z1563" s="1" t="str">
        <f>_xlfn.IFS(Table_1[[#This Row],[Region]]="Central","Chris",Table_1[[#This Row],[Region]]="East","Erin",Table_1[[#This Row],[Region]]="South","Sam",Table_1[[#This Row],[Region]]="West","William")</f>
        <v>Chris</v>
      </c>
    </row>
    <row r="1564" spans="1:26" ht="14.4" x14ac:dyDescent="0.3">
      <c r="A1564" s="4">
        <v>1623</v>
      </c>
      <c r="B1564" s="3" t="s">
        <v>2652</v>
      </c>
      <c r="C1564" s="4" t="s">
        <v>39</v>
      </c>
      <c r="D1564" s="4">
        <v>0.09</v>
      </c>
      <c r="E1564" s="8">
        <v>40.479999999999997</v>
      </c>
      <c r="F1564" s="4">
        <v>19.989999999999998</v>
      </c>
      <c r="G1564" s="1" t="s">
        <v>40</v>
      </c>
      <c r="H1564" s="4" t="s">
        <v>29</v>
      </c>
      <c r="I1564" s="4" t="s">
        <v>42</v>
      </c>
      <c r="J1564" s="1" t="s">
        <v>43</v>
      </c>
      <c r="K1564" s="4" t="s">
        <v>75</v>
      </c>
      <c r="L1564" s="1" t="s">
        <v>2056</v>
      </c>
      <c r="M1564" s="4">
        <v>0.77</v>
      </c>
      <c r="N1564" s="1" t="s">
        <v>34</v>
      </c>
      <c r="O1564" s="4" t="s">
        <v>54</v>
      </c>
      <c r="P1564" s="4" t="s">
        <v>55</v>
      </c>
      <c r="Q1564" s="4" t="s">
        <v>2654</v>
      </c>
      <c r="R1564" s="4">
        <v>46375</v>
      </c>
      <c r="S1564" s="2">
        <v>42148</v>
      </c>
      <c r="T1564" s="2">
        <v>42150</v>
      </c>
      <c r="U1564" s="6">
        <v>65.394000000000005</v>
      </c>
      <c r="V1564" s="4">
        <v>12</v>
      </c>
      <c r="W1564" s="4">
        <v>472.44</v>
      </c>
      <c r="X1564" s="4">
        <v>87611</v>
      </c>
      <c r="Y1564" s="4">
        <f>DataSheet!$E1564-DataSheet!$D1564</f>
        <v>40.389999999999993</v>
      </c>
      <c r="Z1564" s="1" t="str">
        <f>_xlfn.IFS(Table_1[[#This Row],[Region]]="Central","Chris",Table_1[[#This Row],[Region]]="East","Erin",Table_1[[#This Row],[Region]]="South","Sam",Table_1[[#This Row],[Region]]="West","William")</f>
        <v>Chris</v>
      </c>
    </row>
    <row r="1565" spans="1:26" ht="14.4" x14ac:dyDescent="0.3">
      <c r="A1565" s="4">
        <v>1623</v>
      </c>
      <c r="B1565" s="3" t="s">
        <v>2652</v>
      </c>
      <c r="C1565" s="4" t="s">
        <v>39</v>
      </c>
      <c r="D1565" s="4">
        <v>0.05</v>
      </c>
      <c r="E1565" s="8">
        <v>12.28</v>
      </c>
      <c r="F1565" s="4">
        <v>6.13</v>
      </c>
      <c r="G1565" s="1" t="s">
        <v>40</v>
      </c>
      <c r="H1565" s="4" t="s">
        <v>29</v>
      </c>
      <c r="I1565" s="4" t="s">
        <v>50</v>
      </c>
      <c r="J1565" s="1" t="s">
        <v>80</v>
      </c>
      <c r="K1565" s="4" t="s">
        <v>75</v>
      </c>
      <c r="L1565" s="1" t="s">
        <v>2388</v>
      </c>
      <c r="M1565" s="4">
        <v>0.56999999999999995</v>
      </c>
      <c r="N1565" s="1" t="s">
        <v>34</v>
      </c>
      <c r="O1565" s="4" t="s">
        <v>54</v>
      </c>
      <c r="P1565" s="4" t="s">
        <v>55</v>
      </c>
      <c r="Q1565" s="4" t="s">
        <v>2654</v>
      </c>
      <c r="R1565" s="4">
        <v>46375</v>
      </c>
      <c r="S1565" s="2">
        <v>42148</v>
      </c>
      <c r="T1565" s="2">
        <v>42149</v>
      </c>
      <c r="U1565" s="6">
        <v>1.3360000000000001</v>
      </c>
      <c r="V1565" s="4">
        <v>1</v>
      </c>
      <c r="W1565" s="4">
        <v>18.73</v>
      </c>
      <c r="X1565" s="4">
        <v>87611</v>
      </c>
      <c r="Y1565" s="4">
        <f>DataSheet!$E1565-DataSheet!$D1565</f>
        <v>12.229999999999999</v>
      </c>
      <c r="Z1565" s="1" t="str">
        <f>_xlfn.IFS(Table_1[[#This Row],[Region]]="Central","Chris",Table_1[[#This Row],[Region]]="East","Erin",Table_1[[#This Row],[Region]]="South","Sam",Table_1[[#This Row],[Region]]="West","William")</f>
        <v>Chris</v>
      </c>
    </row>
    <row r="1566" spans="1:26" ht="14.4" x14ac:dyDescent="0.3">
      <c r="A1566" s="4">
        <v>3096</v>
      </c>
      <c r="B1566" s="3" t="s">
        <v>2655</v>
      </c>
      <c r="C1566" s="4" t="s">
        <v>39</v>
      </c>
      <c r="D1566" s="4">
        <v>0.08</v>
      </c>
      <c r="E1566" s="8">
        <v>40.98</v>
      </c>
      <c r="F1566" s="4">
        <v>7.2</v>
      </c>
      <c r="G1566" s="1" t="s">
        <v>89</v>
      </c>
      <c r="H1566" s="4" t="s">
        <v>41</v>
      </c>
      <c r="I1566" s="4" t="s">
        <v>50</v>
      </c>
      <c r="J1566" s="1" t="s">
        <v>97</v>
      </c>
      <c r="K1566" s="4" t="s">
        <v>75</v>
      </c>
      <c r="L1566" s="1" t="s">
        <v>2656</v>
      </c>
      <c r="M1566" s="4">
        <v>0.6</v>
      </c>
      <c r="N1566" s="1" t="s">
        <v>34</v>
      </c>
      <c r="O1566" s="4" t="s">
        <v>113</v>
      </c>
      <c r="P1566" s="4" t="s">
        <v>319</v>
      </c>
      <c r="Q1566" s="4" t="s">
        <v>2442</v>
      </c>
      <c r="R1566" s="4">
        <v>43026</v>
      </c>
      <c r="S1566" s="2">
        <v>42148</v>
      </c>
      <c r="T1566" s="2">
        <v>42149</v>
      </c>
      <c r="U1566" s="6">
        <v>-16.64</v>
      </c>
      <c r="V1566" s="4">
        <v>3</v>
      </c>
      <c r="W1566" s="4">
        <v>119.86</v>
      </c>
      <c r="X1566" s="4">
        <v>86221</v>
      </c>
      <c r="Y1566" s="4">
        <f>DataSheet!$E1566-DataSheet!$D1566</f>
        <v>40.9</v>
      </c>
      <c r="Z1566" s="1" t="str">
        <f>_xlfn.IFS(Table_1[[#This Row],[Region]]="Central","Chris",Table_1[[#This Row],[Region]]="East","Erin",Table_1[[#This Row],[Region]]="South","Sam",Table_1[[#This Row],[Region]]="West","William")</f>
        <v>Erin</v>
      </c>
    </row>
    <row r="1567" spans="1:26" ht="14.4" x14ac:dyDescent="0.3">
      <c r="A1567" s="4">
        <v>3096</v>
      </c>
      <c r="B1567" s="3" t="s">
        <v>2655</v>
      </c>
      <c r="C1567" s="4" t="s">
        <v>39</v>
      </c>
      <c r="D1567" s="4">
        <v>0.08</v>
      </c>
      <c r="E1567" s="8">
        <v>8.1199999999999992</v>
      </c>
      <c r="F1567" s="4">
        <v>2.83</v>
      </c>
      <c r="G1567" s="1" t="s">
        <v>89</v>
      </c>
      <c r="H1567" s="4" t="s">
        <v>41</v>
      </c>
      <c r="I1567" s="4" t="s">
        <v>42</v>
      </c>
      <c r="J1567" s="1" t="s">
        <v>43</v>
      </c>
      <c r="K1567" s="4" t="s">
        <v>44</v>
      </c>
      <c r="L1567" s="1" t="s">
        <v>1700</v>
      </c>
      <c r="M1567" s="4">
        <v>0.77</v>
      </c>
      <c r="N1567" s="1" t="s">
        <v>34</v>
      </c>
      <c r="O1567" s="4" t="s">
        <v>113</v>
      </c>
      <c r="P1567" s="4" t="s">
        <v>319</v>
      </c>
      <c r="Q1567" s="4" t="s">
        <v>2442</v>
      </c>
      <c r="R1567" s="4">
        <v>43026</v>
      </c>
      <c r="S1567" s="2">
        <v>42148</v>
      </c>
      <c r="T1567" s="2">
        <v>42149</v>
      </c>
      <c r="U1567" s="6">
        <v>-59.73</v>
      </c>
      <c r="V1567" s="4">
        <v>12</v>
      </c>
      <c r="W1567" s="4">
        <v>98.77</v>
      </c>
      <c r="X1567" s="4">
        <v>86221</v>
      </c>
      <c r="Y1567" s="4">
        <f>DataSheet!$E1567-DataSheet!$D1567</f>
        <v>8.0399999999999991</v>
      </c>
      <c r="Z1567" s="1" t="str">
        <f>_xlfn.IFS(Table_1[[#This Row],[Region]]="Central","Chris",Table_1[[#This Row],[Region]]="East","Erin",Table_1[[#This Row],[Region]]="South","Sam",Table_1[[#This Row],[Region]]="West","William")</f>
        <v>Erin</v>
      </c>
    </row>
    <row r="1568" spans="1:26" ht="14.4" x14ac:dyDescent="0.3">
      <c r="A1568" s="4">
        <v>3096</v>
      </c>
      <c r="B1568" s="3" t="s">
        <v>2655</v>
      </c>
      <c r="C1568" s="4" t="s">
        <v>39</v>
      </c>
      <c r="D1568" s="4">
        <v>0.02</v>
      </c>
      <c r="E1568" s="8">
        <v>262.11</v>
      </c>
      <c r="F1568" s="4">
        <v>62.74</v>
      </c>
      <c r="G1568" s="1" t="s">
        <v>28</v>
      </c>
      <c r="H1568" s="4" t="s">
        <v>41</v>
      </c>
      <c r="I1568" s="4" t="s">
        <v>30</v>
      </c>
      <c r="J1568" s="1" t="s">
        <v>31</v>
      </c>
      <c r="K1568" s="4" t="s">
        <v>32</v>
      </c>
      <c r="L1568" s="1" t="s">
        <v>2657</v>
      </c>
      <c r="M1568" s="4">
        <v>0.75</v>
      </c>
      <c r="N1568" s="1" t="s">
        <v>34</v>
      </c>
      <c r="O1568" s="4" t="s">
        <v>113</v>
      </c>
      <c r="P1568" s="4" t="s">
        <v>319</v>
      </c>
      <c r="Q1568" s="4" t="s">
        <v>2442</v>
      </c>
      <c r="R1568" s="4">
        <v>43026</v>
      </c>
      <c r="S1568" s="2">
        <v>42148</v>
      </c>
      <c r="T1568" s="2">
        <v>42149</v>
      </c>
      <c r="U1568" s="6">
        <v>-633.441237</v>
      </c>
      <c r="V1568" s="4">
        <v>9</v>
      </c>
      <c r="W1568" s="4">
        <v>2495.35</v>
      </c>
      <c r="X1568" s="4">
        <v>86221</v>
      </c>
      <c r="Y1568" s="4">
        <f>DataSheet!$E1568-DataSheet!$D1568</f>
        <v>262.09000000000003</v>
      </c>
      <c r="Z1568" s="1" t="str">
        <f>_xlfn.IFS(Table_1[[#This Row],[Region]]="Central","Chris",Table_1[[#This Row],[Region]]="East","Erin",Table_1[[#This Row],[Region]]="South","Sam",Table_1[[#This Row],[Region]]="West","William")</f>
        <v>Erin</v>
      </c>
    </row>
    <row r="1569" spans="1:26" ht="14.4" x14ac:dyDescent="0.3">
      <c r="A1569" s="4">
        <v>3366</v>
      </c>
      <c r="B1569" s="3" t="s">
        <v>2658</v>
      </c>
      <c r="C1569" s="4" t="s">
        <v>49</v>
      </c>
      <c r="D1569" s="4">
        <v>0.1</v>
      </c>
      <c r="E1569" s="8">
        <v>80.97</v>
      </c>
      <c r="F1569" s="4">
        <v>33.6</v>
      </c>
      <c r="G1569" s="1" t="s">
        <v>28</v>
      </c>
      <c r="H1569" s="4" t="s">
        <v>73</v>
      </c>
      <c r="I1569" s="4" t="s">
        <v>42</v>
      </c>
      <c r="J1569" s="1" t="s">
        <v>58</v>
      </c>
      <c r="K1569" s="4" t="s">
        <v>59</v>
      </c>
      <c r="L1569" s="1" t="s">
        <v>911</v>
      </c>
      <c r="M1569" s="4">
        <v>0.37</v>
      </c>
      <c r="N1569" s="1" t="s">
        <v>34</v>
      </c>
      <c r="O1569" s="4" t="s">
        <v>113</v>
      </c>
      <c r="P1569" s="4" t="s">
        <v>319</v>
      </c>
      <c r="Q1569" s="4" t="s">
        <v>583</v>
      </c>
      <c r="R1569" s="4">
        <v>45373</v>
      </c>
      <c r="S1569" s="2">
        <v>42148</v>
      </c>
      <c r="T1569" s="2">
        <v>42153</v>
      </c>
      <c r="U1569" s="6">
        <v>66.22</v>
      </c>
      <c r="V1569" s="4">
        <v>11</v>
      </c>
      <c r="W1569" s="4">
        <v>837.57</v>
      </c>
      <c r="X1569" s="4">
        <v>90501</v>
      </c>
      <c r="Y1569" s="4">
        <f>DataSheet!$E1569-DataSheet!$D1569</f>
        <v>80.87</v>
      </c>
      <c r="Z1569" s="1" t="str">
        <f>_xlfn.IFS(Table_1[[#This Row],[Region]]="Central","Chris",Table_1[[#This Row],[Region]]="East","Erin",Table_1[[#This Row],[Region]]="South","Sam",Table_1[[#This Row],[Region]]="West","William")</f>
        <v>Erin</v>
      </c>
    </row>
    <row r="1570" spans="1:26" ht="14.4" x14ac:dyDescent="0.3">
      <c r="A1570" s="4">
        <v>3366</v>
      </c>
      <c r="B1570" s="3" t="s">
        <v>2658</v>
      </c>
      <c r="C1570" s="4" t="s">
        <v>49</v>
      </c>
      <c r="D1570" s="4">
        <v>0.02</v>
      </c>
      <c r="E1570" s="8">
        <v>6.48</v>
      </c>
      <c r="F1570" s="4">
        <v>5.1100000000000003</v>
      </c>
      <c r="G1570" s="1" t="s">
        <v>40</v>
      </c>
      <c r="H1570" s="4" t="s">
        <v>73</v>
      </c>
      <c r="I1570" s="4" t="s">
        <v>50</v>
      </c>
      <c r="J1570" s="1" t="s">
        <v>90</v>
      </c>
      <c r="K1570" s="4" t="s">
        <v>75</v>
      </c>
      <c r="L1570" s="1" t="s">
        <v>2594</v>
      </c>
      <c r="M1570" s="4">
        <v>0.37</v>
      </c>
      <c r="N1570" s="1" t="s">
        <v>34</v>
      </c>
      <c r="O1570" s="4" t="s">
        <v>113</v>
      </c>
      <c r="P1570" s="4" t="s">
        <v>319</v>
      </c>
      <c r="Q1570" s="4" t="s">
        <v>583</v>
      </c>
      <c r="R1570" s="4">
        <v>45373</v>
      </c>
      <c r="S1570" s="2">
        <v>42148</v>
      </c>
      <c r="T1570" s="2">
        <v>42152</v>
      </c>
      <c r="U1570" s="6">
        <v>-23.53</v>
      </c>
      <c r="V1570" s="4">
        <v>8</v>
      </c>
      <c r="W1570" s="4">
        <v>56.22</v>
      </c>
      <c r="X1570" s="4">
        <v>90501</v>
      </c>
      <c r="Y1570" s="4">
        <f>DataSheet!$E1570-DataSheet!$D1570</f>
        <v>6.4600000000000009</v>
      </c>
      <c r="Z1570" s="1" t="str">
        <f>_xlfn.IFS(Table_1[[#This Row],[Region]]="Central","Chris",Table_1[[#This Row],[Region]]="East","Erin",Table_1[[#This Row],[Region]]="South","Sam",Table_1[[#This Row],[Region]]="West","William")</f>
        <v>Erin</v>
      </c>
    </row>
    <row r="1571" spans="1:26" ht="14.4" x14ac:dyDescent="0.3">
      <c r="A1571" s="4">
        <v>1450</v>
      </c>
      <c r="B1571" s="3" t="s">
        <v>2659</v>
      </c>
      <c r="C1571" s="4" t="s">
        <v>118</v>
      </c>
      <c r="D1571" s="4">
        <v>0.1</v>
      </c>
      <c r="E1571" s="8">
        <v>218.08</v>
      </c>
      <c r="F1571" s="4">
        <v>18.059999999999999</v>
      </c>
      <c r="G1571" s="1" t="s">
        <v>89</v>
      </c>
      <c r="H1571" s="4" t="s">
        <v>41</v>
      </c>
      <c r="I1571" s="4" t="s">
        <v>30</v>
      </c>
      <c r="J1571" s="1" t="s">
        <v>111</v>
      </c>
      <c r="K1571" s="4" t="s">
        <v>66</v>
      </c>
      <c r="L1571" s="1" t="s">
        <v>2618</v>
      </c>
      <c r="M1571" s="4">
        <v>0.56999999999999995</v>
      </c>
      <c r="N1571" s="1" t="s">
        <v>34</v>
      </c>
      <c r="O1571" s="4" t="s">
        <v>61</v>
      </c>
      <c r="P1571" s="4" t="s">
        <v>92</v>
      </c>
      <c r="Q1571" s="4" t="s">
        <v>2660</v>
      </c>
      <c r="R1571" s="4">
        <v>96150</v>
      </c>
      <c r="S1571" s="2">
        <v>42148</v>
      </c>
      <c r="T1571" s="2">
        <v>42149</v>
      </c>
      <c r="U1571" s="6">
        <v>1318.83</v>
      </c>
      <c r="V1571" s="4">
        <v>12</v>
      </c>
      <c r="W1571" s="4">
        <v>2366.5100000000002</v>
      </c>
      <c r="X1571" s="4">
        <v>86735</v>
      </c>
      <c r="Y1571" s="4">
        <f>DataSheet!$E1571-DataSheet!$D1571</f>
        <v>217.98000000000002</v>
      </c>
      <c r="Z1571" s="1" t="str">
        <f>_xlfn.IFS(Table_1[[#This Row],[Region]]="Central","Chris",Table_1[[#This Row],[Region]]="East","Erin",Table_1[[#This Row],[Region]]="South","Sam",Table_1[[#This Row],[Region]]="West","William")</f>
        <v>William</v>
      </c>
    </row>
    <row r="1572" spans="1:26" ht="14.4" x14ac:dyDescent="0.3">
      <c r="A1572" s="4">
        <v>2422</v>
      </c>
      <c r="B1572" s="3" t="s">
        <v>727</v>
      </c>
      <c r="C1572" s="4" t="s">
        <v>72</v>
      </c>
      <c r="D1572" s="4">
        <v>0.05</v>
      </c>
      <c r="E1572" s="8">
        <v>150.97999999999999</v>
      </c>
      <c r="F1572" s="4">
        <v>43.71</v>
      </c>
      <c r="G1572" s="1" t="s">
        <v>28</v>
      </c>
      <c r="H1572" s="4" t="s">
        <v>73</v>
      </c>
      <c r="I1572" s="4" t="s">
        <v>30</v>
      </c>
      <c r="J1572" s="1" t="s">
        <v>111</v>
      </c>
      <c r="K1572" s="4" t="s">
        <v>59</v>
      </c>
      <c r="L1572" s="1" t="s">
        <v>2661</v>
      </c>
      <c r="M1572" s="4">
        <v>0.55000000000000004</v>
      </c>
      <c r="N1572" s="1" t="s">
        <v>34</v>
      </c>
      <c r="O1572" s="4" t="s">
        <v>54</v>
      </c>
      <c r="P1572" s="4" t="s">
        <v>189</v>
      </c>
      <c r="Q1572" s="4" t="s">
        <v>729</v>
      </c>
      <c r="R1572" s="4">
        <v>77340</v>
      </c>
      <c r="S1572" s="2">
        <v>42148</v>
      </c>
      <c r="T1572" s="2">
        <v>42149</v>
      </c>
      <c r="U1572" s="6">
        <v>650.29999999999995</v>
      </c>
      <c r="V1572" s="4">
        <v>12</v>
      </c>
      <c r="W1572" s="4">
        <v>1857.08</v>
      </c>
      <c r="X1572" s="4">
        <v>89053</v>
      </c>
      <c r="Y1572" s="4">
        <f>DataSheet!$E1572-DataSheet!$D1572</f>
        <v>150.92999999999998</v>
      </c>
      <c r="Z1572" s="1" t="str">
        <f>_xlfn.IFS(Table_1[[#This Row],[Region]]="Central","Chris",Table_1[[#This Row],[Region]]="East","Erin",Table_1[[#This Row],[Region]]="South","Sam",Table_1[[#This Row],[Region]]="West","William")</f>
        <v>Chris</v>
      </c>
    </row>
    <row r="1573" spans="1:26" ht="14.4" x14ac:dyDescent="0.3">
      <c r="A1573" s="4">
        <v>3063</v>
      </c>
      <c r="B1573" s="3" t="s">
        <v>1393</v>
      </c>
      <c r="C1573" s="4" t="s">
        <v>72</v>
      </c>
      <c r="D1573" s="4">
        <v>0.03</v>
      </c>
      <c r="E1573" s="8">
        <v>20.99</v>
      </c>
      <c r="F1573" s="4">
        <v>0.99</v>
      </c>
      <c r="G1573" s="1" t="s">
        <v>40</v>
      </c>
      <c r="H1573" s="4" t="s">
        <v>41</v>
      </c>
      <c r="I1573" s="4" t="s">
        <v>42</v>
      </c>
      <c r="J1573" s="1" t="s">
        <v>137</v>
      </c>
      <c r="K1573" s="4" t="s">
        <v>52</v>
      </c>
      <c r="L1573" s="1" t="s">
        <v>2333</v>
      </c>
      <c r="M1573" s="4">
        <v>0.56999999999999995</v>
      </c>
      <c r="N1573" s="1" t="s">
        <v>34</v>
      </c>
      <c r="O1573" s="4" t="s">
        <v>61</v>
      </c>
      <c r="P1573" s="4" t="s">
        <v>68</v>
      </c>
      <c r="Q1573" s="4" t="s">
        <v>1394</v>
      </c>
      <c r="R1573" s="4">
        <v>98034</v>
      </c>
      <c r="S1573" s="2">
        <v>42148</v>
      </c>
      <c r="T1573" s="2">
        <v>42150</v>
      </c>
      <c r="U1573" s="6">
        <v>4.1821999999999999</v>
      </c>
      <c r="V1573" s="4">
        <v>9</v>
      </c>
      <c r="W1573" s="4">
        <v>158.87</v>
      </c>
      <c r="X1573" s="4">
        <v>88449</v>
      </c>
      <c r="Y1573" s="4">
        <f>DataSheet!$E1573-DataSheet!$D1573</f>
        <v>20.959999999999997</v>
      </c>
      <c r="Z1573" s="1" t="str">
        <f>_xlfn.IFS(Table_1[[#This Row],[Region]]="Central","Chris",Table_1[[#This Row],[Region]]="East","Erin",Table_1[[#This Row],[Region]]="South","Sam",Table_1[[#This Row],[Region]]="West","William")</f>
        <v>William</v>
      </c>
    </row>
    <row r="1574" spans="1:26" ht="14.4" x14ac:dyDescent="0.3">
      <c r="A1574" s="4">
        <v>444</v>
      </c>
      <c r="B1574" s="3" t="s">
        <v>2662</v>
      </c>
      <c r="C1574" s="4" t="s">
        <v>27</v>
      </c>
      <c r="D1574" s="4">
        <v>0</v>
      </c>
      <c r="E1574" s="8">
        <v>7.59</v>
      </c>
      <c r="F1574" s="4">
        <v>4</v>
      </c>
      <c r="G1574" s="1" t="s">
        <v>40</v>
      </c>
      <c r="H1574" s="4" t="s">
        <v>29</v>
      </c>
      <c r="I1574" s="4" t="s">
        <v>30</v>
      </c>
      <c r="J1574" s="1" t="s">
        <v>128</v>
      </c>
      <c r="K1574" s="4" t="s">
        <v>52</v>
      </c>
      <c r="L1574" s="1" t="s">
        <v>1689</v>
      </c>
      <c r="M1574" s="4">
        <v>0.42</v>
      </c>
      <c r="N1574" s="1" t="s">
        <v>34</v>
      </c>
      <c r="O1574" s="4" t="s">
        <v>54</v>
      </c>
      <c r="P1574" s="4" t="s">
        <v>105</v>
      </c>
      <c r="Q1574" s="4" t="s">
        <v>2509</v>
      </c>
      <c r="R1574" s="4">
        <v>61801</v>
      </c>
      <c r="S1574" s="2">
        <v>42149</v>
      </c>
      <c r="T1574" s="2">
        <v>42152</v>
      </c>
      <c r="U1574" s="6">
        <v>86.438000000000002</v>
      </c>
      <c r="V1574" s="4">
        <v>43</v>
      </c>
      <c r="W1574" s="4">
        <v>355.92</v>
      </c>
      <c r="X1574" s="4">
        <v>88085</v>
      </c>
      <c r="Y1574" s="4">
        <f>DataSheet!$E1574-DataSheet!$D1574</f>
        <v>7.59</v>
      </c>
      <c r="Z1574" s="1" t="str">
        <f>_xlfn.IFS(Table_1[[#This Row],[Region]]="Central","Chris",Table_1[[#This Row],[Region]]="East","Erin",Table_1[[#This Row],[Region]]="South","Sam",Table_1[[#This Row],[Region]]="West","William")</f>
        <v>Chris</v>
      </c>
    </row>
    <row r="1575" spans="1:26" ht="14.4" x14ac:dyDescent="0.3">
      <c r="A1575" s="4">
        <v>526</v>
      </c>
      <c r="B1575" s="3" t="s">
        <v>614</v>
      </c>
      <c r="C1575" s="4" t="s">
        <v>39</v>
      </c>
      <c r="D1575" s="4">
        <v>0.09</v>
      </c>
      <c r="E1575" s="8">
        <v>17.98</v>
      </c>
      <c r="F1575" s="4">
        <v>8.51</v>
      </c>
      <c r="G1575" s="1" t="s">
        <v>40</v>
      </c>
      <c r="H1575" s="4" t="s">
        <v>73</v>
      </c>
      <c r="I1575" s="4" t="s">
        <v>42</v>
      </c>
      <c r="J1575" s="1" t="s">
        <v>58</v>
      </c>
      <c r="K1575" s="4" t="s">
        <v>146</v>
      </c>
      <c r="L1575" s="1" t="s">
        <v>1882</v>
      </c>
      <c r="M1575" s="4">
        <v>0.4</v>
      </c>
      <c r="N1575" s="1" t="s">
        <v>34</v>
      </c>
      <c r="O1575" s="4" t="s">
        <v>61</v>
      </c>
      <c r="P1575" s="4" t="s">
        <v>590</v>
      </c>
      <c r="Q1575" s="4" t="s">
        <v>616</v>
      </c>
      <c r="R1575" s="4">
        <v>85204</v>
      </c>
      <c r="S1575" s="2">
        <v>42149</v>
      </c>
      <c r="T1575" s="2">
        <v>42151</v>
      </c>
      <c r="U1575" s="6">
        <v>-6.6120000000000001</v>
      </c>
      <c r="V1575" s="4">
        <v>12</v>
      </c>
      <c r="W1575" s="4">
        <v>211.13</v>
      </c>
      <c r="X1575" s="4">
        <v>90026</v>
      </c>
      <c r="Y1575" s="4">
        <f>DataSheet!$E1575-DataSheet!$D1575</f>
        <v>17.89</v>
      </c>
      <c r="Z1575" s="1" t="str">
        <f>_xlfn.IFS(Table_1[[#This Row],[Region]]="Central","Chris",Table_1[[#This Row],[Region]]="East","Erin",Table_1[[#This Row],[Region]]="South","Sam",Table_1[[#This Row],[Region]]="West","William")</f>
        <v>William</v>
      </c>
    </row>
    <row r="1576" spans="1:26" ht="14.4" x14ac:dyDescent="0.3">
      <c r="A1576" s="4">
        <v>1008</v>
      </c>
      <c r="B1576" s="3" t="s">
        <v>2663</v>
      </c>
      <c r="C1576" s="4" t="s">
        <v>39</v>
      </c>
      <c r="D1576" s="4">
        <v>0.01</v>
      </c>
      <c r="E1576" s="8">
        <v>3.15</v>
      </c>
      <c r="F1576" s="4">
        <v>0.49</v>
      </c>
      <c r="G1576" s="1" t="s">
        <v>40</v>
      </c>
      <c r="H1576" s="4" t="s">
        <v>73</v>
      </c>
      <c r="I1576" s="4" t="s">
        <v>50</v>
      </c>
      <c r="J1576" s="1" t="s">
        <v>154</v>
      </c>
      <c r="K1576" s="4" t="s">
        <v>75</v>
      </c>
      <c r="L1576" s="1" t="s">
        <v>2664</v>
      </c>
      <c r="M1576" s="4">
        <v>0.37</v>
      </c>
      <c r="N1576" s="1" t="s">
        <v>34</v>
      </c>
      <c r="O1576" s="4" t="s">
        <v>113</v>
      </c>
      <c r="P1576" s="4" t="s">
        <v>333</v>
      </c>
      <c r="Q1576" s="4" t="s">
        <v>2665</v>
      </c>
      <c r="R1576" s="4">
        <v>4038</v>
      </c>
      <c r="S1576" s="2">
        <v>42149</v>
      </c>
      <c r="T1576" s="2">
        <v>42151</v>
      </c>
      <c r="U1576" s="6">
        <v>17.505299999999998</v>
      </c>
      <c r="V1576" s="4">
        <v>8</v>
      </c>
      <c r="W1576" s="4">
        <v>25.37</v>
      </c>
      <c r="X1576" s="4">
        <v>88371</v>
      </c>
      <c r="Y1576" s="4">
        <f>DataSheet!$E1576-DataSheet!$D1576</f>
        <v>3.14</v>
      </c>
      <c r="Z1576" s="1" t="str">
        <f>_xlfn.IFS(Table_1[[#This Row],[Region]]="Central","Chris",Table_1[[#This Row],[Region]]="East","Erin",Table_1[[#This Row],[Region]]="South","Sam",Table_1[[#This Row],[Region]]="West","William")</f>
        <v>Erin</v>
      </c>
    </row>
    <row r="1577" spans="1:26" ht="14.4" x14ac:dyDescent="0.3">
      <c r="A1577" s="4">
        <v>744</v>
      </c>
      <c r="B1577" s="3" t="s">
        <v>588</v>
      </c>
      <c r="C1577" s="4" t="s">
        <v>49</v>
      </c>
      <c r="D1577" s="4">
        <v>0.09</v>
      </c>
      <c r="E1577" s="8">
        <v>125.99</v>
      </c>
      <c r="F1577" s="4">
        <v>8.99</v>
      </c>
      <c r="G1577" s="1" t="s">
        <v>40</v>
      </c>
      <c r="H1577" s="4" t="s">
        <v>41</v>
      </c>
      <c r="I1577" s="4" t="s">
        <v>42</v>
      </c>
      <c r="J1577" s="1" t="s">
        <v>137</v>
      </c>
      <c r="K1577" s="4" t="s">
        <v>75</v>
      </c>
      <c r="L1577" s="1" t="s">
        <v>1656</v>
      </c>
      <c r="M1577" s="4">
        <v>0.55000000000000004</v>
      </c>
      <c r="N1577" s="1" t="s">
        <v>34</v>
      </c>
      <c r="O1577" s="4" t="s">
        <v>61</v>
      </c>
      <c r="P1577" s="4" t="s">
        <v>590</v>
      </c>
      <c r="Q1577" s="4" t="s">
        <v>591</v>
      </c>
      <c r="R1577" s="4">
        <v>85737</v>
      </c>
      <c r="S1577" s="2">
        <v>42149</v>
      </c>
      <c r="T1577" s="2">
        <v>42157</v>
      </c>
      <c r="U1577" s="6">
        <v>916.68060000000003</v>
      </c>
      <c r="V1577" s="4">
        <v>20</v>
      </c>
      <c r="W1577" s="4">
        <v>2104.9899999999998</v>
      </c>
      <c r="X1577" s="4">
        <v>87727</v>
      </c>
      <c r="Y1577" s="4">
        <f>DataSheet!$E1577-DataSheet!$D1577</f>
        <v>125.89999999999999</v>
      </c>
      <c r="Z1577" s="1" t="str">
        <f>_xlfn.IFS(Table_1[[#This Row],[Region]]="Central","Chris",Table_1[[#This Row],[Region]]="East","Erin",Table_1[[#This Row],[Region]]="South","Sam",Table_1[[#This Row],[Region]]="West","William")</f>
        <v>William</v>
      </c>
    </row>
    <row r="1578" spans="1:26" ht="14.4" x14ac:dyDescent="0.3">
      <c r="A1578" s="4">
        <v>3287</v>
      </c>
      <c r="B1578" s="3" t="s">
        <v>2666</v>
      </c>
      <c r="C1578" s="4" t="s">
        <v>49</v>
      </c>
      <c r="D1578" s="4">
        <v>0.08</v>
      </c>
      <c r="E1578" s="8">
        <v>30.56</v>
      </c>
      <c r="F1578" s="4">
        <v>2.99</v>
      </c>
      <c r="G1578" s="1" t="s">
        <v>40</v>
      </c>
      <c r="H1578" s="4" t="s">
        <v>29</v>
      </c>
      <c r="I1578" s="4" t="s">
        <v>50</v>
      </c>
      <c r="J1578" s="1" t="s">
        <v>74</v>
      </c>
      <c r="K1578" s="4" t="s">
        <v>75</v>
      </c>
      <c r="L1578" s="1" t="s">
        <v>1055</v>
      </c>
      <c r="M1578" s="4">
        <v>0.35</v>
      </c>
      <c r="N1578" s="1" t="s">
        <v>34</v>
      </c>
      <c r="O1578" s="4" t="s">
        <v>61</v>
      </c>
      <c r="P1578" s="4" t="s">
        <v>92</v>
      </c>
      <c r="Q1578" s="4" t="s">
        <v>2667</v>
      </c>
      <c r="R1578" s="4">
        <v>95746</v>
      </c>
      <c r="S1578" s="2">
        <v>42149</v>
      </c>
      <c r="T1578" s="2">
        <v>42151</v>
      </c>
      <c r="U1578" s="6">
        <v>352.87979999999999</v>
      </c>
      <c r="V1578" s="4">
        <v>17</v>
      </c>
      <c r="W1578" s="4">
        <v>511.42</v>
      </c>
      <c r="X1578" s="4">
        <v>89897</v>
      </c>
      <c r="Y1578" s="4">
        <f>DataSheet!$E1578-DataSheet!$D1578</f>
        <v>30.48</v>
      </c>
      <c r="Z1578" s="1" t="str">
        <f>_xlfn.IFS(Table_1[[#This Row],[Region]]="Central","Chris",Table_1[[#This Row],[Region]]="East","Erin",Table_1[[#This Row],[Region]]="South","Sam",Table_1[[#This Row],[Region]]="West","William")</f>
        <v>William</v>
      </c>
    </row>
    <row r="1579" spans="1:26" ht="14.4" x14ac:dyDescent="0.3">
      <c r="A1579" s="4">
        <v>827</v>
      </c>
      <c r="B1579" s="3" t="s">
        <v>2668</v>
      </c>
      <c r="C1579" s="4" t="s">
        <v>118</v>
      </c>
      <c r="D1579" s="4">
        <v>0.01</v>
      </c>
      <c r="E1579" s="8">
        <v>6.98</v>
      </c>
      <c r="F1579" s="4">
        <v>1.6</v>
      </c>
      <c r="G1579" s="1" t="s">
        <v>40</v>
      </c>
      <c r="H1579" s="4" t="s">
        <v>73</v>
      </c>
      <c r="I1579" s="4" t="s">
        <v>50</v>
      </c>
      <c r="J1579" s="1" t="s">
        <v>90</v>
      </c>
      <c r="K1579" s="4" t="s">
        <v>52</v>
      </c>
      <c r="L1579" s="1" t="s">
        <v>724</v>
      </c>
      <c r="M1579" s="4">
        <v>0.38</v>
      </c>
      <c r="N1579" s="1" t="s">
        <v>34</v>
      </c>
      <c r="O1579" s="4" t="s">
        <v>54</v>
      </c>
      <c r="P1579" s="4" t="s">
        <v>189</v>
      </c>
      <c r="Q1579" s="4" t="s">
        <v>2651</v>
      </c>
      <c r="R1579" s="4">
        <v>79109</v>
      </c>
      <c r="S1579" s="2">
        <v>42149</v>
      </c>
      <c r="T1579" s="2">
        <v>42150</v>
      </c>
      <c r="U1579" s="6">
        <v>0.34599999999999997</v>
      </c>
      <c r="V1579" s="4">
        <v>3</v>
      </c>
      <c r="W1579" s="4">
        <v>21.93</v>
      </c>
      <c r="X1579" s="4">
        <v>89259</v>
      </c>
      <c r="Y1579" s="4">
        <f>DataSheet!$E1579-DataSheet!$D1579</f>
        <v>6.9700000000000006</v>
      </c>
      <c r="Z1579" s="1" t="str">
        <f>_xlfn.IFS(Table_1[[#This Row],[Region]]="Central","Chris",Table_1[[#This Row],[Region]]="East","Erin",Table_1[[#This Row],[Region]]="South","Sam",Table_1[[#This Row],[Region]]="West","William")</f>
        <v>Chris</v>
      </c>
    </row>
    <row r="1580" spans="1:26" ht="14.4" x14ac:dyDescent="0.3">
      <c r="A1580" s="4">
        <v>1237</v>
      </c>
      <c r="B1580" s="3" t="s">
        <v>1918</v>
      </c>
      <c r="C1580" s="4" t="s">
        <v>118</v>
      </c>
      <c r="D1580" s="4">
        <v>0.05</v>
      </c>
      <c r="E1580" s="8">
        <v>300.98</v>
      </c>
      <c r="F1580" s="4">
        <v>13.99</v>
      </c>
      <c r="G1580" s="1" t="s">
        <v>40</v>
      </c>
      <c r="H1580" s="4" t="s">
        <v>96</v>
      </c>
      <c r="I1580" s="4" t="s">
        <v>42</v>
      </c>
      <c r="J1580" s="1" t="s">
        <v>58</v>
      </c>
      <c r="K1580" s="4" t="s">
        <v>146</v>
      </c>
      <c r="L1580" s="1" t="s">
        <v>2669</v>
      </c>
      <c r="M1580" s="4">
        <v>0.39</v>
      </c>
      <c r="N1580" s="1" t="s">
        <v>34</v>
      </c>
      <c r="O1580" s="4" t="s">
        <v>54</v>
      </c>
      <c r="P1580" s="4" t="s">
        <v>189</v>
      </c>
      <c r="Q1580" s="4" t="s">
        <v>1920</v>
      </c>
      <c r="R1580" s="4">
        <v>75007</v>
      </c>
      <c r="S1580" s="2">
        <v>42149</v>
      </c>
      <c r="T1580" s="2">
        <v>42150</v>
      </c>
      <c r="U1580" s="6">
        <v>3985.3089</v>
      </c>
      <c r="V1580" s="4">
        <v>20</v>
      </c>
      <c r="W1580" s="4">
        <v>5775.81</v>
      </c>
      <c r="X1580" s="4">
        <v>86077</v>
      </c>
      <c r="Y1580" s="4">
        <f>DataSheet!$E1580-DataSheet!$D1580</f>
        <v>300.93</v>
      </c>
      <c r="Z1580" s="1" t="str">
        <f>_xlfn.IFS(Table_1[[#This Row],[Region]]="Central","Chris",Table_1[[#This Row],[Region]]="East","Erin",Table_1[[#This Row],[Region]]="South","Sam",Table_1[[#This Row],[Region]]="West","William")</f>
        <v>Chris</v>
      </c>
    </row>
    <row r="1581" spans="1:26" ht="14.4" x14ac:dyDescent="0.3">
      <c r="A1581" s="4">
        <v>1237</v>
      </c>
      <c r="B1581" s="3" t="s">
        <v>1918</v>
      </c>
      <c r="C1581" s="4" t="s">
        <v>118</v>
      </c>
      <c r="D1581" s="4">
        <v>0.04</v>
      </c>
      <c r="E1581" s="8">
        <v>205.99</v>
      </c>
      <c r="F1581" s="4">
        <v>5</v>
      </c>
      <c r="G1581" s="1" t="s">
        <v>89</v>
      </c>
      <c r="H1581" s="4" t="s">
        <v>96</v>
      </c>
      <c r="I1581" s="4" t="s">
        <v>42</v>
      </c>
      <c r="J1581" s="1" t="s">
        <v>137</v>
      </c>
      <c r="K1581" s="4" t="s">
        <v>75</v>
      </c>
      <c r="L1581" s="1" t="s">
        <v>2670</v>
      </c>
      <c r="M1581" s="4">
        <v>0.59</v>
      </c>
      <c r="N1581" s="1" t="s">
        <v>34</v>
      </c>
      <c r="O1581" s="4" t="s">
        <v>54</v>
      </c>
      <c r="P1581" s="4" t="s">
        <v>189</v>
      </c>
      <c r="Q1581" s="4" t="s">
        <v>1920</v>
      </c>
      <c r="R1581" s="4">
        <v>75007</v>
      </c>
      <c r="S1581" s="2">
        <v>42149</v>
      </c>
      <c r="T1581" s="2">
        <v>42150</v>
      </c>
      <c r="U1581" s="6">
        <v>13.956799999999999</v>
      </c>
      <c r="V1581" s="4">
        <v>11</v>
      </c>
      <c r="W1581" s="4">
        <v>1878.24</v>
      </c>
      <c r="X1581" s="4">
        <v>86077</v>
      </c>
      <c r="Y1581" s="4">
        <f>DataSheet!$E1581-DataSheet!$D1581</f>
        <v>205.95000000000002</v>
      </c>
      <c r="Z1581" s="1" t="str">
        <f>_xlfn.IFS(Table_1[[#This Row],[Region]]="Central","Chris",Table_1[[#This Row],[Region]]="East","Erin",Table_1[[#This Row],[Region]]="South","Sam",Table_1[[#This Row],[Region]]="West","William")</f>
        <v>Chris</v>
      </c>
    </row>
    <row r="1582" spans="1:26" ht="14.4" x14ac:dyDescent="0.3">
      <c r="A1582" s="4">
        <v>1472</v>
      </c>
      <c r="B1582" s="3" t="s">
        <v>2671</v>
      </c>
      <c r="C1582" s="4" t="s">
        <v>118</v>
      </c>
      <c r="D1582" s="4">
        <v>0.05</v>
      </c>
      <c r="E1582" s="8">
        <v>20.27</v>
      </c>
      <c r="F1582" s="4">
        <v>3.99</v>
      </c>
      <c r="G1582" s="1" t="s">
        <v>40</v>
      </c>
      <c r="H1582" s="4" t="s">
        <v>73</v>
      </c>
      <c r="I1582" s="4" t="s">
        <v>50</v>
      </c>
      <c r="J1582" s="1" t="s">
        <v>97</v>
      </c>
      <c r="K1582" s="4" t="s">
        <v>75</v>
      </c>
      <c r="L1582" s="1" t="s">
        <v>1802</v>
      </c>
      <c r="M1582" s="4">
        <v>0.56999999999999995</v>
      </c>
      <c r="N1582" s="1" t="s">
        <v>34</v>
      </c>
      <c r="O1582" s="4" t="s">
        <v>113</v>
      </c>
      <c r="P1582" s="4" t="s">
        <v>319</v>
      </c>
      <c r="Q1582" s="4" t="s">
        <v>2672</v>
      </c>
      <c r="R1582" s="4">
        <v>44145</v>
      </c>
      <c r="S1582" s="2">
        <v>42149</v>
      </c>
      <c r="T1582" s="2">
        <v>42150</v>
      </c>
      <c r="U1582" s="6">
        <v>309.25400000000002</v>
      </c>
      <c r="V1582" s="4">
        <v>30</v>
      </c>
      <c r="W1582" s="4">
        <v>621.55999999999995</v>
      </c>
      <c r="X1582" s="4">
        <v>87079</v>
      </c>
      <c r="Y1582" s="4">
        <f>DataSheet!$E1582-DataSheet!$D1582</f>
        <v>20.22</v>
      </c>
      <c r="Z1582" s="1" t="str">
        <f>_xlfn.IFS(Table_1[[#This Row],[Region]]="Central","Chris",Table_1[[#This Row],[Region]]="East","Erin",Table_1[[#This Row],[Region]]="South","Sam",Table_1[[#This Row],[Region]]="West","William")</f>
        <v>Erin</v>
      </c>
    </row>
    <row r="1583" spans="1:26" ht="14.4" x14ac:dyDescent="0.3">
      <c r="A1583" s="4">
        <v>2339</v>
      </c>
      <c r="B1583" s="3" t="s">
        <v>2673</v>
      </c>
      <c r="C1583" s="4" t="s">
        <v>118</v>
      </c>
      <c r="D1583" s="4">
        <v>0.05</v>
      </c>
      <c r="E1583" s="8">
        <v>11.58</v>
      </c>
      <c r="F1583" s="4">
        <v>6.97</v>
      </c>
      <c r="G1583" s="1" t="s">
        <v>40</v>
      </c>
      <c r="H1583" s="4" t="s">
        <v>73</v>
      </c>
      <c r="I1583" s="4" t="s">
        <v>50</v>
      </c>
      <c r="J1583" s="1" t="s">
        <v>347</v>
      </c>
      <c r="K1583" s="4" t="s">
        <v>75</v>
      </c>
      <c r="L1583" s="1" t="s">
        <v>626</v>
      </c>
      <c r="M1583" s="4">
        <v>0.35</v>
      </c>
      <c r="N1583" s="1" t="s">
        <v>34</v>
      </c>
      <c r="O1583" s="4" t="s">
        <v>54</v>
      </c>
      <c r="P1583" s="4" t="s">
        <v>189</v>
      </c>
      <c r="Q1583" s="4" t="s">
        <v>2674</v>
      </c>
      <c r="R1583" s="4">
        <v>77015</v>
      </c>
      <c r="S1583" s="2">
        <v>42149</v>
      </c>
      <c r="T1583" s="2">
        <v>42152</v>
      </c>
      <c r="U1583" s="6">
        <v>2.806</v>
      </c>
      <c r="V1583" s="4">
        <v>6</v>
      </c>
      <c r="W1583" s="4">
        <v>73.959999999999994</v>
      </c>
      <c r="X1583" s="4">
        <v>91482</v>
      </c>
      <c r="Y1583" s="4">
        <f>DataSheet!$E1583-DataSheet!$D1583</f>
        <v>11.53</v>
      </c>
      <c r="Z1583" s="1" t="str">
        <f>_xlfn.IFS(Table_1[[#This Row],[Region]]="Central","Chris",Table_1[[#This Row],[Region]]="East","Erin",Table_1[[#This Row],[Region]]="South","Sam",Table_1[[#This Row],[Region]]="West","William")</f>
        <v>Chris</v>
      </c>
    </row>
    <row r="1584" spans="1:26" ht="14.4" x14ac:dyDescent="0.3">
      <c r="A1584" s="4">
        <v>2652</v>
      </c>
      <c r="B1584" s="3" t="s">
        <v>2675</v>
      </c>
      <c r="C1584" s="4" t="s">
        <v>118</v>
      </c>
      <c r="D1584" s="4">
        <v>0.06</v>
      </c>
      <c r="E1584" s="8">
        <v>47.9</v>
      </c>
      <c r="F1584" s="4">
        <v>5.86</v>
      </c>
      <c r="G1584" s="1" t="s">
        <v>40</v>
      </c>
      <c r="H1584" s="4" t="s">
        <v>41</v>
      </c>
      <c r="I1584" s="4" t="s">
        <v>50</v>
      </c>
      <c r="J1584" s="1" t="s">
        <v>90</v>
      </c>
      <c r="K1584" s="4" t="s">
        <v>75</v>
      </c>
      <c r="L1584" s="1" t="s">
        <v>1311</v>
      </c>
      <c r="M1584" s="4">
        <v>0.37</v>
      </c>
      <c r="N1584" s="1" t="s">
        <v>34</v>
      </c>
      <c r="O1584" s="4" t="s">
        <v>61</v>
      </c>
      <c r="P1584" s="4" t="s">
        <v>92</v>
      </c>
      <c r="Q1584" s="4" t="s">
        <v>1696</v>
      </c>
      <c r="R1584" s="4">
        <v>93309</v>
      </c>
      <c r="S1584" s="2">
        <v>42149</v>
      </c>
      <c r="T1584" s="2">
        <v>42151</v>
      </c>
      <c r="U1584" s="6">
        <v>21.78</v>
      </c>
      <c r="V1584" s="4">
        <v>2</v>
      </c>
      <c r="W1584" s="4">
        <v>94.2</v>
      </c>
      <c r="X1584" s="4">
        <v>89361</v>
      </c>
      <c r="Y1584" s="4">
        <f>DataSheet!$E1584-DataSheet!$D1584</f>
        <v>47.839999999999996</v>
      </c>
      <c r="Z1584" s="1" t="str">
        <f>_xlfn.IFS(Table_1[[#This Row],[Region]]="Central","Chris",Table_1[[#This Row],[Region]]="East","Erin",Table_1[[#This Row],[Region]]="South","Sam",Table_1[[#This Row],[Region]]="West","William")</f>
        <v>William</v>
      </c>
    </row>
    <row r="1585" spans="1:26" ht="14.4" x14ac:dyDescent="0.3">
      <c r="A1585" s="4">
        <v>129</v>
      </c>
      <c r="B1585" s="3" t="s">
        <v>833</v>
      </c>
      <c r="C1585" s="4" t="s">
        <v>72</v>
      </c>
      <c r="D1585" s="4">
        <v>7.0000000000000007E-2</v>
      </c>
      <c r="E1585" s="8">
        <v>15.74</v>
      </c>
      <c r="F1585" s="4">
        <v>1.39</v>
      </c>
      <c r="G1585" s="1" t="s">
        <v>40</v>
      </c>
      <c r="H1585" s="4" t="s">
        <v>29</v>
      </c>
      <c r="I1585" s="4" t="s">
        <v>50</v>
      </c>
      <c r="J1585" s="1" t="s">
        <v>347</v>
      </c>
      <c r="K1585" s="4" t="s">
        <v>75</v>
      </c>
      <c r="L1585" s="1" t="s">
        <v>2676</v>
      </c>
      <c r="M1585" s="4">
        <v>0.4</v>
      </c>
      <c r="N1585" s="1" t="s">
        <v>34</v>
      </c>
      <c r="O1585" s="4" t="s">
        <v>54</v>
      </c>
      <c r="P1585" s="4" t="s">
        <v>105</v>
      </c>
      <c r="Q1585" s="4" t="s">
        <v>834</v>
      </c>
      <c r="R1585" s="4">
        <v>62002</v>
      </c>
      <c r="S1585" s="2">
        <v>42149</v>
      </c>
      <c r="T1585" s="2">
        <v>42150</v>
      </c>
      <c r="U1585" s="6">
        <v>149.8887</v>
      </c>
      <c r="V1585" s="4">
        <v>14</v>
      </c>
      <c r="W1585" s="4">
        <v>217.23</v>
      </c>
      <c r="X1585" s="4">
        <v>86694</v>
      </c>
      <c r="Y1585" s="4">
        <f>DataSheet!$E1585-DataSheet!$D1585</f>
        <v>15.67</v>
      </c>
      <c r="Z1585" s="1" t="str">
        <f>_xlfn.IFS(Table_1[[#This Row],[Region]]="Central","Chris",Table_1[[#This Row],[Region]]="East","Erin",Table_1[[#This Row],[Region]]="South","Sam",Table_1[[#This Row],[Region]]="West","William")</f>
        <v>Chris</v>
      </c>
    </row>
    <row r="1586" spans="1:26" ht="14.4" x14ac:dyDescent="0.3">
      <c r="A1586" s="4">
        <v>1054</v>
      </c>
      <c r="B1586" s="3" t="s">
        <v>2677</v>
      </c>
      <c r="C1586" s="4" t="s">
        <v>72</v>
      </c>
      <c r="D1586" s="4">
        <v>0.03</v>
      </c>
      <c r="E1586" s="8">
        <v>5.44</v>
      </c>
      <c r="F1586" s="4">
        <v>7.46</v>
      </c>
      <c r="G1586" s="1" t="s">
        <v>89</v>
      </c>
      <c r="H1586" s="4" t="s">
        <v>96</v>
      </c>
      <c r="I1586" s="4" t="s">
        <v>50</v>
      </c>
      <c r="J1586" s="1" t="s">
        <v>74</v>
      </c>
      <c r="K1586" s="4" t="s">
        <v>75</v>
      </c>
      <c r="L1586" s="1" t="s">
        <v>1244</v>
      </c>
      <c r="M1586" s="4">
        <v>0.36</v>
      </c>
      <c r="N1586" s="1" t="s">
        <v>34</v>
      </c>
      <c r="O1586" s="4" t="s">
        <v>61</v>
      </c>
      <c r="P1586" s="4" t="s">
        <v>590</v>
      </c>
      <c r="Q1586" s="4" t="s">
        <v>2678</v>
      </c>
      <c r="R1586" s="4">
        <v>85374</v>
      </c>
      <c r="S1586" s="2">
        <v>42149</v>
      </c>
      <c r="T1586" s="2">
        <v>42151</v>
      </c>
      <c r="U1586" s="6">
        <v>-51.704000000000001</v>
      </c>
      <c r="V1586" s="4">
        <v>4</v>
      </c>
      <c r="W1586" s="4">
        <v>26.31</v>
      </c>
      <c r="X1586" s="4">
        <v>90069</v>
      </c>
      <c r="Y1586" s="4">
        <f>DataSheet!$E1586-DataSheet!$D1586</f>
        <v>5.41</v>
      </c>
      <c r="Z1586" s="1" t="str">
        <f>_xlfn.IFS(Table_1[[#This Row],[Region]]="Central","Chris",Table_1[[#This Row],[Region]]="East","Erin",Table_1[[#This Row],[Region]]="South","Sam",Table_1[[#This Row],[Region]]="West","William")</f>
        <v>William</v>
      </c>
    </row>
    <row r="1587" spans="1:26" ht="14.4" x14ac:dyDescent="0.3">
      <c r="A1587" s="4">
        <v>1054</v>
      </c>
      <c r="B1587" s="3" t="s">
        <v>2677</v>
      </c>
      <c r="C1587" s="4" t="s">
        <v>72</v>
      </c>
      <c r="D1587" s="4">
        <v>0.08</v>
      </c>
      <c r="E1587" s="8">
        <v>26.38</v>
      </c>
      <c r="F1587" s="4">
        <v>5.58</v>
      </c>
      <c r="G1587" s="1" t="s">
        <v>40</v>
      </c>
      <c r="H1587" s="4" t="s">
        <v>96</v>
      </c>
      <c r="I1587" s="4" t="s">
        <v>50</v>
      </c>
      <c r="J1587" s="1" t="s">
        <v>90</v>
      </c>
      <c r="K1587" s="4" t="s">
        <v>75</v>
      </c>
      <c r="L1587" s="1" t="s">
        <v>2679</v>
      </c>
      <c r="M1587" s="4">
        <v>0.39</v>
      </c>
      <c r="N1587" s="1" t="s">
        <v>34</v>
      </c>
      <c r="O1587" s="4" t="s">
        <v>61</v>
      </c>
      <c r="P1587" s="4" t="s">
        <v>590</v>
      </c>
      <c r="Q1587" s="4" t="s">
        <v>2678</v>
      </c>
      <c r="R1587" s="4">
        <v>85374</v>
      </c>
      <c r="S1587" s="2">
        <v>42149</v>
      </c>
      <c r="T1587" s="2">
        <v>42150</v>
      </c>
      <c r="U1587" s="6">
        <v>144.7482</v>
      </c>
      <c r="V1587" s="4">
        <v>8</v>
      </c>
      <c r="W1587" s="4">
        <v>209.78</v>
      </c>
      <c r="X1587" s="4">
        <v>90069</v>
      </c>
      <c r="Y1587" s="4">
        <f>DataSheet!$E1587-DataSheet!$D1587</f>
        <v>26.3</v>
      </c>
      <c r="Z1587" s="1" t="str">
        <f>_xlfn.IFS(Table_1[[#This Row],[Region]]="Central","Chris",Table_1[[#This Row],[Region]]="East","Erin",Table_1[[#This Row],[Region]]="South","Sam",Table_1[[#This Row],[Region]]="West","William")</f>
        <v>William</v>
      </c>
    </row>
    <row r="1588" spans="1:26" ht="14.4" x14ac:dyDescent="0.3">
      <c r="A1588" s="4">
        <v>1054</v>
      </c>
      <c r="B1588" s="3" t="s">
        <v>2677</v>
      </c>
      <c r="C1588" s="4" t="s">
        <v>72</v>
      </c>
      <c r="D1588" s="4">
        <v>0.06</v>
      </c>
      <c r="E1588" s="8">
        <v>20.99</v>
      </c>
      <c r="F1588" s="4">
        <v>2.5</v>
      </c>
      <c r="G1588" s="1" t="s">
        <v>40</v>
      </c>
      <c r="H1588" s="4" t="s">
        <v>96</v>
      </c>
      <c r="I1588" s="4" t="s">
        <v>42</v>
      </c>
      <c r="J1588" s="1" t="s">
        <v>137</v>
      </c>
      <c r="K1588" s="4" t="s">
        <v>52</v>
      </c>
      <c r="L1588" s="1" t="s">
        <v>1203</v>
      </c>
      <c r="M1588" s="4">
        <v>0.81</v>
      </c>
      <c r="N1588" s="1" t="s">
        <v>34</v>
      </c>
      <c r="O1588" s="4" t="s">
        <v>61</v>
      </c>
      <c r="P1588" s="4" t="s">
        <v>590</v>
      </c>
      <c r="Q1588" s="4" t="s">
        <v>2678</v>
      </c>
      <c r="R1588" s="4">
        <v>85374</v>
      </c>
      <c r="S1588" s="2">
        <v>42149</v>
      </c>
      <c r="T1588" s="2">
        <v>42151</v>
      </c>
      <c r="U1588" s="6">
        <v>-112.18899999999999</v>
      </c>
      <c r="V1588" s="4">
        <v>1</v>
      </c>
      <c r="W1588" s="4">
        <v>17.829999999999998</v>
      </c>
      <c r="X1588" s="4">
        <v>90069</v>
      </c>
      <c r="Y1588" s="4">
        <f>DataSheet!$E1588-DataSheet!$D1588</f>
        <v>20.93</v>
      </c>
      <c r="Z1588" s="1" t="str">
        <f>_xlfn.IFS(Table_1[[#This Row],[Region]]="Central","Chris",Table_1[[#This Row],[Region]]="East","Erin",Table_1[[#This Row],[Region]]="South","Sam",Table_1[[#This Row],[Region]]="West","William")</f>
        <v>William</v>
      </c>
    </row>
    <row r="1589" spans="1:26" ht="14.4" x14ac:dyDescent="0.3">
      <c r="A1589" s="4">
        <v>2391</v>
      </c>
      <c r="B1589" s="3" t="s">
        <v>2680</v>
      </c>
      <c r="C1589" s="4" t="s">
        <v>72</v>
      </c>
      <c r="D1589" s="4">
        <v>0.06</v>
      </c>
      <c r="E1589" s="8">
        <v>4.7699999999999996</v>
      </c>
      <c r="F1589" s="4">
        <v>2.39</v>
      </c>
      <c r="G1589" s="1" t="s">
        <v>40</v>
      </c>
      <c r="H1589" s="4" t="s">
        <v>96</v>
      </c>
      <c r="I1589" s="4" t="s">
        <v>42</v>
      </c>
      <c r="J1589" s="1" t="s">
        <v>43</v>
      </c>
      <c r="K1589" s="4" t="s">
        <v>44</v>
      </c>
      <c r="L1589" s="1" t="s">
        <v>2681</v>
      </c>
      <c r="M1589" s="4">
        <v>0.72</v>
      </c>
      <c r="N1589" s="1" t="s">
        <v>34</v>
      </c>
      <c r="O1589" s="4" t="s">
        <v>113</v>
      </c>
      <c r="P1589" s="4" t="s">
        <v>114</v>
      </c>
      <c r="Q1589" s="4" t="s">
        <v>2682</v>
      </c>
      <c r="R1589" s="4">
        <v>11572</v>
      </c>
      <c r="S1589" s="2">
        <v>42149</v>
      </c>
      <c r="T1589" s="2">
        <v>42150</v>
      </c>
      <c r="U1589" s="6">
        <v>-45.64</v>
      </c>
      <c r="V1589" s="4">
        <v>9</v>
      </c>
      <c r="W1589" s="4">
        <v>42.46</v>
      </c>
      <c r="X1589" s="4">
        <v>91122</v>
      </c>
      <c r="Y1589" s="4">
        <f>DataSheet!$E1589-DataSheet!$D1589</f>
        <v>4.71</v>
      </c>
      <c r="Z1589" s="1" t="str">
        <f>_xlfn.IFS(Table_1[[#This Row],[Region]]="Central","Chris",Table_1[[#This Row],[Region]]="East","Erin",Table_1[[#This Row],[Region]]="South","Sam",Table_1[[#This Row],[Region]]="West","William")</f>
        <v>Erin</v>
      </c>
    </row>
    <row r="1590" spans="1:26" ht="14.4" x14ac:dyDescent="0.3">
      <c r="A1590" s="4">
        <v>2391</v>
      </c>
      <c r="B1590" s="3" t="s">
        <v>2680</v>
      </c>
      <c r="C1590" s="4" t="s">
        <v>72</v>
      </c>
      <c r="D1590" s="4">
        <v>0.1</v>
      </c>
      <c r="E1590" s="8">
        <v>27.18</v>
      </c>
      <c r="F1590" s="4">
        <v>8.23</v>
      </c>
      <c r="G1590" s="1" t="s">
        <v>40</v>
      </c>
      <c r="H1590" s="4" t="s">
        <v>96</v>
      </c>
      <c r="I1590" s="4" t="s">
        <v>50</v>
      </c>
      <c r="J1590" s="1" t="s">
        <v>347</v>
      </c>
      <c r="K1590" s="4" t="s">
        <v>75</v>
      </c>
      <c r="L1590" s="1" t="s">
        <v>2683</v>
      </c>
      <c r="M1590" s="4">
        <v>0.38</v>
      </c>
      <c r="N1590" s="1" t="s">
        <v>34</v>
      </c>
      <c r="O1590" s="4" t="s">
        <v>113</v>
      </c>
      <c r="P1590" s="4" t="s">
        <v>114</v>
      </c>
      <c r="Q1590" s="4" t="s">
        <v>2682</v>
      </c>
      <c r="R1590" s="4">
        <v>11572</v>
      </c>
      <c r="S1590" s="2">
        <v>42149</v>
      </c>
      <c r="T1590" s="2">
        <v>42151</v>
      </c>
      <c r="U1590" s="6">
        <v>204.49</v>
      </c>
      <c r="V1590" s="4">
        <v>12</v>
      </c>
      <c r="W1590" s="4">
        <v>314.06</v>
      </c>
      <c r="X1590" s="4">
        <v>91122</v>
      </c>
      <c r="Y1590" s="4">
        <f>DataSheet!$E1590-DataSheet!$D1590</f>
        <v>27.08</v>
      </c>
      <c r="Z1590" s="1" t="str">
        <f>_xlfn.IFS(Table_1[[#This Row],[Region]]="Central","Chris",Table_1[[#This Row],[Region]]="East","Erin",Table_1[[#This Row],[Region]]="South","Sam",Table_1[[#This Row],[Region]]="West","William")</f>
        <v>Erin</v>
      </c>
    </row>
    <row r="1591" spans="1:26" ht="14.4" x14ac:dyDescent="0.3">
      <c r="A1591" s="4">
        <v>2868</v>
      </c>
      <c r="B1591" s="3" t="s">
        <v>324</v>
      </c>
      <c r="C1591" s="4" t="s">
        <v>72</v>
      </c>
      <c r="D1591" s="4">
        <v>0.08</v>
      </c>
      <c r="E1591" s="8">
        <v>15.99</v>
      </c>
      <c r="F1591" s="4">
        <v>13.18</v>
      </c>
      <c r="G1591" s="1" t="s">
        <v>89</v>
      </c>
      <c r="H1591" s="4" t="s">
        <v>96</v>
      </c>
      <c r="I1591" s="4" t="s">
        <v>50</v>
      </c>
      <c r="J1591" s="1" t="s">
        <v>74</v>
      </c>
      <c r="K1591" s="4" t="s">
        <v>75</v>
      </c>
      <c r="L1591" s="1" t="s">
        <v>297</v>
      </c>
      <c r="M1591" s="4">
        <v>0.37</v>
      </c>
      <c r="N1591" s="1" t="s">
        <v>34</v>
      </c>
      <c r="O1591" s="4" t="s">
        <v>61</v>
      </c>
      <c r="P1591" s="4" t="s">
        <v>68</v>
      </c>
      <c r="Q1591" s="4" t="s">
        <v>326</v>
      </c>
      <c r="R1591" s="4">
        <v>98026</v>
      </c>
      <c r="S1591" s="2">
        <v>42149</v>
      </c>
      <c r="T1591" s="2">
        <v>42151</v>
      </c>
      <c r="U1591" s="6">
        <v>-66.584999999999994</v>
      </c>
      <c r="V1591" s="4">
        <v>4</v>
      </c>
      <c r="W1591" s="4">
        <v>66.02</v>
      </c>
      <c r="X1591" s="4">
        <v>85828</v>
      </c>
      <c r="Y1591" s="4">
        <f>DataSheet!$E1591-DataSheet!$D1591</f>
        <v>15.91</v>
      </c>
      <c r="Z1591" s="1" t="str">
        <f>_xlfn.IFS(Table_1[[#This Row],[Region]]="Central","Chris",Table_1[[#This Row],[Region]]="East","Erin",Table_1[[#This Row],[Region]]="South","Sam",Table_1[[#This Row],[Region]]="West","William")</f>
        <v>William</v>
      </c>
    </row>
    <row r="1592" spans="1:26" ht="14.4" x14ac:dyDescent="0.3">
      <c r="A1592" s="4">
        <v>2266</v>
      </c>
      <c r="B1592" s="3" t="s">
        <v>2684</v>
      </c>
      <c r="C1592" s="4" t="s">
        <v>27</v>
      </c>
      <c r="D1592" s="4">
        <v>0.02</v>
      </c>
      <c r="E1592" s="8">
        <v>11.33</v>
      </c>
      <c r="F1592" s="4">
        <v>6.12</v>
      </c>
      <c r="G1592" s="1" t="s">
        <v>40</v>
      </c>
      <c r="H1592" s="4" t="s">
        <v>96</v>
      </c>
      <c r="I1592" s="4" t="s">
        <v>50</v>
      </c>
      <c r="J1592" s="1" t="s">
        <v>97</v>
      </c>
      <c r="K1592" s="4" t="s">
        <v>146</v>
      </c>
      <c r="L1592" s="1" t="s">
        <v>1955</v>
      </c>
      <c r="M1592" s="4">
        <v>0.42</v>
      </c>
      <c r="N1592" s="1" t="s">
        <v>34</v>
      </c>
      <c r="O1592" s="4" t="s">
        <v>54</v>
      </c>
      <c r="P1592" s="4" t="s">
        <v>82</v>
      </c>
      <c r="Q1592" s="4" t="s">
        <v>2685</v>
      </c>
      <c r="R1592" s="4">
        <v>63122</v>
      </c>
      <c r="S1592" s="2">
        <v>42150</v>
      </c>
      <c r="T1592" s="2">
        <v>42152</v>
      </c>
      <c r="U1592" s="6">
        <v>-14.52</v>
      </c>
      <c r="V1592" s="4">
        <v>3</v>
      </c>
      <c r="W1592" s="4">
        <v>35.35</v>
      </c>
      <c r="X1592" s="4">
        <v>86610</v>
      </c>
      <c r="Y1592" s="4">
        <f>DataSheet!$E1592-DataSheet!$D1592</f>
        <v>11.31</v>
      </c>
      <c r="Z1592" s="1" t="str">
        <f>_xlfn.IFS(Table_1[[#This Row],[Region]]="Central","Chris",Table_1[[#This Row],[Region]]="East","Erin",Table_1[[#This Row],[Region]]="South","Sam",Table_1[[#This Row],[Region]]="West","William")</f>
        <v>Chris</v>
      </c>
    </row>
    <row r="1593" spans="1:26" ht="14.4" x14ac:dyDescent="0.3">
      <c r="A1593" s="4">
        <v>2266</v>
      </c>
      <c r="B1593" s="3" t="s">
        <v>2684</v>
      </c>
      <c r="C1593" s="4" t="s">
        <v>27</v>
      </c>
      <c r="D1593" s="4">
        <v>0.01</v>
      </c>
      <c r="E1593" s="8">
        <v>15.67</v>
      </c>
      <c r="F1593" s="4">
        <v>1.39</v>
      </c>
      <c r="G1593" s="1" t="s">
        <v>40</v>
      </c>
      <c r="H1593" s="4" t="s">
        <v>96</v>
      </c>
      <c r="I1593" s="4" t="s">
        <v>50</v>
      </c>
      <c r="J1593" s="1" t="s">
        <v>347</v>
      </c>
      <c r="K1593" s="4" t="s">
        <v>75</v>
      </c>
      <c r="L1593" s="1" t="s">
        <v>2486</v>
      </c>
      <c r="M1593" s="4">
        <v>0.38</v>
      </c>
      <c r="N1593" s="1" t="s">
        <v>34</v>
      </c>
      <c r="O1593" s="4" t="s">
        <v>54</v>
      </c>
      <c r="P1593" s="4" t="s">
        <v>82</v>
      </c>
      <c r="Q1593" s="4" t="s">
        <v>2685</v>
      </c>
      <c r="R1593" s="4">
        <v>63122</v>
      </c>
      <c r="S1593" s="2">
        <v>42150</v>
      </c>
      <c r="T1593" s="2">
        <v>42151</v>
      </c>
      <c r="U1593" s="6">
        <v>171.26490000000001</v>
      </c>
      <c r="V1593" s="4">
        <v>16</v>
      </c>
      <c r="W1593" s="4">
        <v>248.21</v>
      </c>
      <c r="X1593" s="4">
        <v>86610</v>
      </c>
      <c r="Y1593" s="4">
        <f>DataSheet!$E1593-DataSheet!$D1593</f>
        <v>15.66</v>
      </c>
      <c r="Z1593" s="1" t="str">
        <f>_xlfn.IFS(Table_1[[#This Row],[Region]]="Central","Chris",Table_1[[#This Row],[Region]]="East","Erin",Table_1[[#This Row],[Region]]="South","Sam",Table_1[[#This Row],[Region]]="West","William")</f>
        <v>Chris</v>
      </c>
    </row>
    <row r="1594" spans="1:26" ht="14.4" x14ac:dyDescent="0.3">
      <c r="A1594" s="4">
        <v>2928</v>
      </c>
      <c r="B1594" s="3" t="s">
        <v>2686</v>
      </c>
      <c r="C1594" s="4" t="s">
        <v>27</v>
      </c>
      <c r="D1594" s="4">
        <v>0.02</v>
      </c>
      <c r="E1594" s="8">
        <v>5.58</v>
      </c>
      <c r="F1594" s="4">
        <v>2.99</v>
      </c>
      <c r="G1594" s="1" t="s">
        <v>40</v>
      </c>
      <c r="H1594" s="4" t="s">
        <v>41</v>
      </c>
      <c r="I1594" s="4" t="s">
        <v>50</v>
      </c>
      <c r="J1594" s="1" t="s">
        <v>74</v>
      </c>
      <c r="K1594" s="4" t="s">
        <v>75</v>
      </c>
      <c r="L1594" s="1" t="s">
        <v>2687</v>
      </c>
      <c r="M1594" s="4">
        <v>0.37</v>
      </c>
      <c r="N1594" s="1" t="s">
        <v>34</v>
      </c>
      <c r="O1594" s="4" t="s">
        <v>35</v>
      </c>
      <c r="P1594" s="4" t="s">
        <v>273</v>
      </c>
      <c r="Q1594" s="4" t="s">
        <v>2688</v>
      </c>
      <c r="R1594" s="4">
        <v>29418</v>
      </c>
      <c r="S1594" s="2">
        <v>42150</v>
      </c>
      <c r="T1594" s="2">
        <v>42152</v>
      </c>
      <c r="U1594" s="6">
        <v>689.32799999999997</v>
      </c>
      <c r="V1594" s="4">
        <v>42</v>
      </c>
      <c r="W1594" s="4">
        <v>236.83</v>
      </c>
      <c r="X1594" s="4">
        <v>90218</v>
      </c>
      <c r="Y1594" s="4">
        <f>DataSheet!$E1594-DataSheet!$D1594</f>
        <v>5.5600000000000005</v>
      </c>
      <c r="Z1594" s="1" t="str">
        <f>_xlfn.IFS(Table_1[[#This Row],[Region]]="Central","Chris",Table_1[[#This Row],[Region]]="East","Erin",Table_1[[#This Row],[Region]]="South","Sam",Table_1[[#This Row],[Region]]="West","William")</f>
        <v>Sam</v>
      </c>
    </row>
    <row r="1595" spans="1:26" ht="14.4" x14ac:dyDescent="0.3">
      <c r="A1595" s="4">
        <v>2928</v>
      </c>
      <c r="B1595" s="3" t="s">
        <v>2686</v>
      </c>
      <c r="C1595" s="4" t="s">
        <v>27</v>
      </c>
      <c r="D1595" s="4">
        <v>0.02</v>
      </c>
      <c r="E1595" s="8">
        <v>54.1</v>
      </c>
      <c r="F1595" s="4">
        <v>19.989999999999998</v>
      </c>
      <c r="G1595" s="1" t="s">
        <v>40</v>
      </c>
      <c r="H1595" s="4" t="s">
        <v>41</v>
      </c>
      <c r="I1595" s="4" t="s">
        <v>50</v>
      </c>
      <c r="J1595" s="1" t="s">
        <v>80</v>
      </c>
      <c r="K1595" s="4" t="s">
        <v>75</v>
      </c>
      <c r="L1595" s="1" t="s">
        <v>1266</v>
      </c>
      <c r="M1595" s="4">
        <v>0.59</v>
      </c>
      <c r="N1595" s="1" t="s">
        <v>34</v>
      </c>
      <c r="O1595" s="4" t="s">
        <v>35</v>
      </c>
      <c r="P1595" s="4" t="s">
        <v>273</v>
      </c>
      <c r="Q1595" s="4" t="s">
        <v>2688</v>
      </c>
      <c r="R1595" s="4">
        <v>29418</v>
      </c>
      <c r="S1595" s="2">
        <v>42150</v>
      </c>
      <c r="T1595" s="2">
        <v>42151</v>
      </c>
      <c r="U1595" s="6">
        <v>-33.585999999999999</v>
      </c>
      <c r="V1595" s="4">
        <v>36</v>
      </c>
      <c r="W1595" s="4">
        <v>1944.87</v>
      </c>
      <c r="X1595" s="4">
        <v>90218</v>
      </c>
      <c r="Y1595" s="4">
        <f>DataSheet!$E1595-DataSheet!$D1595</f>
        <v>54.08</v>
      </c>
      <c r="Z1595" s="1" t="str">
        <f>_xlfn.IFS(Table_1[[#This Row],[Region]]="Central","Chris",Table_1[[#This Row],[Region]]="East","Erin",Table_1[[#This Row],[Region]]="South","Sam",Table_1[[#This Row],[Region]]="West","William")</f>
        <v>Sam</v>
      </c>
    </row>
    <row r="1596" spans="1:26" ht="14.4" x14ac:dyDescent="0.3">
      <c r="A1596" s="4">
        <v>2941</v>
      </c>
      <c r="B1596" s="3" t="s">
        <v>2689</v>
      </c>
      <c r="C1596" s="4" t="s">
        <v>27</v>
      </c>
      <c r="D1596" s="4">
        <v>0.05</v>
      </c>
      <c r="E1596" s="8">
        <v>2.62</v>
      </c>
      <c r="F1596" s="4">
        <v>0.8</v>
      </c>
      <c r="G1596" s="1" t="s">
        <v>40</v>
      </c>
      <c r="H1596" s="4" t="s">
        <v>29</v>
      </c>
      <c r="I1596" s="4" t="s">
        <v>50</v>
      </c>
      <c r="J1596" s="1" t="s">
        <v>178</v>
      </c>
      <c r="K1596" s="4" t="s">
        <v>52</v>
      </c>
      <c r="L1596" s="1" t="s">
        <v>2126</v>
      </c>
      <c r="M1596" s="4">
        <v>0.39</v>
      </c>
      <c r="N1596" s="1" t="s">
        <v>34</v>
      </c>
      <c r="O1596" s="4" t="s">
        <v>113</v>
      </c>
      <c r="P1596" s="4" t="s">
        <v>399</v>
      </c>
      <c r="Q1596" s="4" t="s">
        <v>1643</v>
      </c>
      <c r="R1596" s="4">
        <v>7960</v>
      </c>
      <c r="S1596" s="2">
        <v>42150</v>
      </c>
      <c r="T1596" s="2">
        <v>42151</v>
      </c>
      <c r="U1596" s="6">
        <v>12.71</v>
      </c>
      <c r="V1596" s="4">
        <v>8</v>
      </c>
      <c r="W1596" s="4">
        <v>21.41</v>
      </c>
      <c r="X1596" s="4">
        <v>87618</v>
      </c>
      <c r="Y1596" s="4">
        <f>DataSheet!$E1596-DataSheet!$D1596</f>
        <v>2.5700000000000003</v>
      </c>
      <c r="Z1596" s="1" t="str">
        <f>_xlfn.IFS(Table_1[[#This Row],[Region]]="Central","Chris",Table_1[[#This Row],[Region]]="East","Erin",Table_1[[#This Row],[Region]]="South","Sam",Table_1[[#This Row],[Region]]="West","William")</f>
        <v>Erin</v>
      </c>
    </row>
    <row r="1597" spans="1:26" ht="14.4" x14ac:dyDescent="0.3">
      <c r="A1597" s="4">
        <v>241</v>
      </c>
      <c r="B1597" s="3" t="s">
        <v>2242</v>
      </c>
      <c r="C1597" s="4" t="s">
        <v>49</v>
      </c>
      <c r="D1597" s="4">
        <v>0.01</v>
      </c>
      <c r="E1597" s="8">
        <v>5.94</v>
      </c>
      <c r="F1597" s="4">
        <v>9.92</v>
      </c>
      <c r="G1597" s="1" t="s">
        <v>40</v>
      </c>
      <c r="H1597" s="4" t="s">
        <v>29</v>
      </c>
      <c r="I1597" s="4" t="s">
        <v>50</v>
      </c>
      <c r="J1597" s="1" t="s">
        <v>74</v>
      </c>
      <c r="K1597" s="4" t="s">
        <v>75</v>
      </c>
      <c r="L1597" s="1" t="s">
        <v>2593</v>
      </c>
      <c r="M1597" s="4">
        <v>0.38</v>
      </c>
      <c r="N1597" s="1" t="s">
        <v>34</v>
      </c>
      <c r="O1597" s="4" t="s">
        <v>61</v>
      </c>
      <c r="P1597" s="4" t="s">
        <v>62</v>
      </c>
      <c r="Q1597" s="4" t="s">
        <v>2243</v>
      </c>
      <c r="R1597" s="4">
        <v>81503</v>
      </c>
      <c r="S1597" s="2">
        <v>42150</v>
      </c>
      <c r="T1597" s="2">
        <v>42157</v>
      </c>
      <c r="U1597" s="6">
        <v>-256.51900000000001</v>
      </c>
      <c r="V1597" s="4">
        <v>13</v>
      </c>
      <c r="W1597" s="4">
        <v>79.930000000000007</v>
      </c>
      <c r="X1597" s="4">
        <v>90480</v>
      </c>
      <c r="Y1597" s="4">
        <f>DataSheet!$E1597-DataSheet!$D1597</f>
        <v>5.9300000000000006</v>
      </c>
      <c r="Z1597" s="1" t="str">
        <f>_xlfn.IFS(Table_1[[#This Row],[Region]]="Central","Chris",Table_1[[#This Row],[Region]]="East","Erin",Table_1[[#This Row],[Region]]="South","Sam",Table_1[[#This Row],[Region]]="West","William")</f>
        <v>William</v>
      </c>
    </row>
    <row r="1598" spans="1:26" ht="14.4" x14ac:dyDescent="0.3">
      <c r="A1598" s="4">
        <v>241</v>
      </c>
      <c r="B1598" s="3" t="s">
        <v>2242</v>
      </c>
      <c r="C1598" s="4" t="s">
        <v>49</v>
      </c>
      <c r="D1598" s="4">
        <v>0.02</v>
      </c>
      <c r="E1598" s="8">
        <v>125.99</v>
      </c>
      <c r="F1598" s="4">
        <v>3</v>
      </c>
      <c r="G1598" s="1" t="s">
        <v>40</v>
      </c>
      <c r="H1598" s="4" t="s">
        <v>29</v>
      </c>
      <c r="I1598" s="4" t="s">
        <v>42</v>
      </c>
      <c r="J1598" s="1" t="s">
        <v>137</v>
      </c>
      <c r="K1598" s="4" t="s">
        <v>75</v>
      </c>
      <c r="L1598" s="1" t="s">
        <v>2690</v>
      </c>
      <c r="M1598" s="4">
        <v>0.59</v>
      </c>
      <c r="N1598" s="1" t="s">
        <v>34</v>
      </c>
      <c r="O1598" s="4" t="s">
        <v>61</v>
      </c>
      <c r="P1598" s="4" t="s">
        <v>62</v>
      </c>
      <c r="Q1598" s="4" t="s">
        <v>2243</v>
      </c>
      <c r="R1598" s="4">
        <v>81503</v>
      </c>
      <c r="S1598" s="2">
        <v>42150</v>
      </c>
      <c r="T1598" s="2">
        <v>42150</v>
      </c>
      <c r="U1598" s="6">
        <v>398.358</v>
      </c>
      <c r="V1598" s="4">
        <v>8</v>
      </c>
      <c r="W1598" s="4">
        <v>873.18</v>
      </c>
      <c r="X1598" s="4">
        <v>90480</v>
      </c>
      <c r="Y1598" s="4">
        <f>DataSheet!$E1598-DataSheet!$D1598</f>
        <v>125.97</v>
      </c>
      <c r="Z1598" s="1" t="str">
        <f>_xlfn.IFS(Table_1[[#This Row],[Region]]="Central","Chris",Table_1[[#This Row],[Region]]="East","Erin",Table_1[[#This Row],[Region]]="South","Sam",Table_1[[#This Row],[Region]]="West","William")</f>
        <v>William</v>
      </c>
    </row>
    <row r="1599" spans="1:26" ht="14.4" x14ac:dyDescent="0.3">
      <c r="A1599" s="4">
        <v>451</v>
      </c>
      <c r="B1599" s="3" t="s">
        <v>221</v>
      </c>
      <c r="C1599" s="4" t="s">
        <v>27</v>
      </c>
      <c r="D1599" s="4">
        <v>0.04</v>
      </c>
      <c r="E1599" s="8">
        <v>37.700000000000003</v>
      </c>
      <c r="F1599" s="4">
        <v>2.99</v>
      </c>
      <c r="G1599" s="1" t="s">
        <v>40</v>
      </c>
      <c r="H1599" s="4" t="s">
        <v>73</v>
      </c>
      <c r="I1599" s="4" t="s">
        <v>50</v>
      </c>
      <c r="J1599" s="1" t="s">
        <v>74</v>
      </c>
      <c r="K1599" s="4" t="s">
        <v>75</v>
      </c>
      <c r="L1599" s="1" t="s">
        <v>2518</v>
      </c>
      <c r="M1599" s="4">
        <v>0.35</v>
      </c>
      <c r="N1599" s="1" t="s">
        <v>34</v>
      </c>
      <c r="O1599" s="4" t="s">
        <v>61</v>
      </c>
      <c r="P1599" s="4" t="s">
        <v>92</v>
      </c>
      <c r="Q1599" s="4" t="s">
        <v>223</v>
      </c>
      <c r="R1599" s="4">
        <v>94024</v>
      </c>
      <c r="S1599" s="2">
        <v>42151</v>
      </c>
      <c r="T1599" s="2">
        <v>42152</v>
      </c>
      <c r="U1599" s="6">
        <v>299.6739</v>
      </c>
      <c r="V1599" s="4">
        <v>12</v>
      </c>
      <c r="W1599" s="4">
        <v>434.31</v>
      </c>
      <c r="X1599" s="4">
        <v>86012</v>
      </c>
      <c r="Y1599" s="4">
        <f>DataSheet!$E1599-DataSheet!$D1599</f>
        <v>37.660000000000004</v>
      </c>
      <c r="Z1599" s="1" t="str">
        <f>_xlfn.IFS(Table_1[[#This Row],[Region]]="Central","Chris",Table_1[[#This Row],[Region]]="East","Erin",Table_1[[#This Row],[Region]]="South","Sam",Table_1[[#This Row],[Region]]="West","William")</f>
        <v>William</v>
      </c>
    </row>
    <row r="1600" spans="1:26" ht="14.4" x14ac:dyDescent="0.3">
      <c r="A1600" s="4">
        <v>452</v>
      </c>
      <c r="B1600" s="3" t="s">
        <v>2691</v>
      </c>
      <c r="C1600" s="4" t="s">
        <v>27</v>
      </c>
      <c r="D1600" s="4">
        <v>0.01</v>
      </c>
      <c r="E1600" s="8">
        <v>55.99</v>
      </c>
      <c r="F1600" s="4">
        <v>5</v>
      </c>
      <c r="G1600" s="1" t="s">
        <v>40</v>
      </c>
      <c r="H1600" s="4" t="s">
        <v>73</v>
      </c>
      <c r="I1600" s="4" t="s">
        <v>42</v>
      </c>
      <c r="J1600" s="1" t="s">
        <v>137</v>
      </c>
      <c r="K1600" s="4" t="s">
        <v>44</v>
      </c>
      <c r="L1600" s="1" t="s">
        <v>1940</v>
      </c>
      <c r="M1600" s="4">
        <v>0.83</v>
      </c>
      <c r="N1600" s="1" t="s">
        <v>34</v>
      </c>
      <c r="O1600" s="4" t="s">
        <v>61</v>
      </c>
      <c r="P1600" s="4" t="s">
        <v>92</v>
      </c>
      <c r="Q1600" s="4" t="s">
        <v>2692</v>
      </c>
      <c r="R1600" s="4">
        <v>93635</v>
      </c>
      <c r="S1600" s="2">
        <v>42151</v>
      </c>
      <c r="T1600" s="2">
        <v>42152</v>
      </c>
      <c r="U1600" s="6">
        <v>-235.89500000000001</v>
      </c>
      <c r="V1600" s="4">
        <v>1</v>
      </c>
      <c r="W1600" s="4">
        <v>51.83</v>
      </c>
      <c r="X1600" s="4">
        <v>86012</v>
      </c>
      <c r="Y1600" s="4">
        <f>DataSheet!$E1600-DataSheet!$D1600</f>
        <v>55.980000000000004</v>
      </c>
      <c r="Z1600" s="1" t="str">
        <f>_xlfn.IFS(Table_1[[#This Row],[Region]]="Central","Chris",Table_1[[#This Row],[Region]]="East","Erin",Table_1[[#This Row],[Region]]="South","Sam",Table_1[[#This Row],[Region]]="West","William")</f>
        <v>William</v>
      </c>
    </row>
    <row r="1601" spans="1:26" ht="14.4" x14ac:dyDescent="0.3">
      <c r="A1601" s="4">
        <v>865</v>
      </c>
      <c r="B1601" s="3" t="s">
        <v>1388</v>
      </c>
      <c r="C1601" s="4" t="s">
        <v>27</v>
      </c>
      <c r="D1601" s="4">
        <v>0.03</v>
      </c>
      <c r="E1601" s="8">
        <v>14.2</v>
      </c>
      <c r="F1601" s="4">
        <v>5.3</v>
      </c>
      <c r="G1601" s="1" t="s">
        <v>40</v>
      </c>
      <c r="H1601" s="4" t="s">
        <v>96</v>
      </c>
      <c r="I1601" s="4" t="s">
        <v>30</v>
      </c>
      <c r="J1601" s="1" t="s">
        <v>128</v>
      </c>
      <c r="K1601" s="4" t="s">
        <v>52</v>
      </c>
      <c r="L1601" s="1" t="s">
        <v>290</v>
      </c>
      <c r="M1601" s="4">
        <v>0.46</v>
      </c>
      <c r="N1601" s="1" t="s">
        <v>34</v>
      </c>
      <c r="O1601" s="4" t="s">
        <v>54</v>
      </c>
      <c r="P1601" s="4" t="s">
        <v>55</v>
      </c>
      <c r="Q1601" s="4" t="s">
        <v>1044</v>
      </c>
      <c r="R1601" s="4">
        <v>46312</v>
      </c>
      <c r="S1601" s="2">
        <v>42151</v>
      </c>
      <c r="T1601" s="2">
        <v>42152</v>
      </c>
      <c r="U1601" s="6">
        <v>122.21</v>
      </c>
      <c r="V1601" s="4">
        <v>18</v>
      </c>
      <c r="W1601" s="4">
        <v>267.2</v>
      </c>
      <c r="X1601" s="4">
        <v>90674</v>
      </c>
      <c r="Y1601" s="4">
        <f>DataSheet!$E1601-DataSheet!$D1601</f>
        <v>14.17</v>
      </c>
      <c r="Z1601" s="1" t="str">
        <f>_xlfn.IFS(Table_1[[#This Row],[Region]]="Central","Chris",Table_1[[#This Row],[Region]]="East","Erin",Table_1[[#This Row],[Region]]="South","Sam",Table_1[[#This Row],[Region]]="West","William")</f>
        <v>Chris</v>
      </c>
    </row>
    <row r="1602" spans="1:26" ht="14.4" x14ac:dyDescent="0.3">
      <c r="A1602" s="4">
        <v>370</v>
      </c>
      <c r="B1602" s="3" t="s">
        <v>2693</v>
      </c>
      <c r="C1602" s="4" t="s">
        <v>72</v>
      </c>
      <c r="D1602" s="4">
        <v>0.02</v>
      </c>
      <c r="E1602" s="8">
        <v>20.99</v>
      </c>
      <c r="F1602" s="4">
        <v>4.8099999999999996</v>
      </c>
      <c r="G1602" s="1" t="s">
        <v>40</v>
      </c>
      <c r="H1602" s="4" t="s">
        <v>96</v>
      </c>
      <c r="I1602" s="4" t="s">
        <v>42</v>
      </c>
      <c r="J1602" s="1" t="s">
        <v>137</v>
      </c>
      <c r="K1602" s="4" t="s">
        <v>146</v>
      </c>
      <c r="L1602" s="1" t="s">
        <v>1433</v>
      </c>
      <c r="M1602" s="4">
        <v>0.57999999999999996</v>
      </c>
      <c r="N1602" s="1" t="s">
        <v>34</v>
      </c>
      <c r="O1602" s="4" t="s">
        <v>113</v>
      </c>
      <c r="P1602" s="4" t="s">
        <v>333</v>
      </c>
      <c r="Q1602" s="4" t="s">
        <v>1660</v>
      </c>
      <c r="R1602" s="4">
        <v>4240</v>
      </c>
      <c r="S1602" s="2">
        <v>42151</v>
      </c>
      <c r="T1602" s="2">
        <v>42153</v>
      </c>
      <c r="U1602" s="6">
        <v>49.787999999999997</v>
      </c>
      <c r="V1602" s="4">
        <v>15</v>
      </c>
      <c r="W1602" s="4">
        <v>266.39</v>
      </c>
      <c r="X1602" s="4">
        <v>90291</v>
      </c>
      <c r="Y1602" s="4">
        <f>DataSheet!$E1602-DataSheet!$D1602</f>
        <v>20.97</v>
      </c>
      <c r="Z1602" s="1" t="str">
        <f>_xlfn.IFS(Table_1[[#This Row],[Region]]="Central","Chris",Table_1[[#This Row],[Region]]="East","Erin",Table_1[[#This Row],[Region]]="South","Sam",Table_1[[#This Row],[Region]]="West","William")</f>
        <v>Erin</v>
      </c>
    </row>
    <row r="1603" spans="1:26" ht="14.4" x14ac:dyDescent="0.3">
      <c r="A1603" s="4">
        <v>371</v>
      </c>
      <c r="B1603" s="3" t="s">
        <v>2694</v>
      </c>
      <c r="C1603" s="4" t="s">
        <v>72</v>
      </c>
      <c r="D1603" s="4">
        <v>0.05</v>
      </c>
      <c r="E1603" s="8">
        <v>5.4</v>
      </c>
      <c r="F1603" s="4">
        <v>7.78</v>
      </c>
      <c r="G1603" s="1" t="s">
        <v>89</v>
      </c>
      <c r="H1603" s="4" t="s">
        <v>96</v>
      </c>
      <c r="I1603" s="4" t="s">
        <v>50</v>
      </c>
      <c r="J1603" s="1" t="s">
        <v>74</v>
      </c>
      <c r="K1603" s="4" t="s">
        <v>75</v>
      </c>
      <c r="L1603" s="1" t="s">
        <v>1486</v>
      </c>
      <c r="M1603" s="4">
        <v>0.37</v>
      </c>
      <c r="N1603" s="1" t="s">
        <v>34</v>
      </c>
      <c r="O1603" s="4" t="s">
        <v>113</v>
      </c>
      <c r="P1603" s="4" t="s">
        <v>405</v>
      </c>
      <c r="Q1603" s="4" t="s">
        <v>2695</v>
      </c>
      <c r="R1603" s="4">
        <v>2149</v>
      </c>
      <c r="S1603" s="2">
        <v>42151</v>
      </c>
      <c r="T1603" s="2">
        <v>42153</v>
      </c>
      <c r="U1603" s="6">
        <v>-132.62950000000001</v>
      </c>
      <c r="V1603" s="4">
        <v>9</v>
      </c>
      <c r="W1603" s="4">
        <v>51.82</v>
      </c>
      <c r="X1603" s="4">
        <v>90291</v>
      </c>
      <c r="Y1603" s="4">
        <f>DataSheet!$E1603-DataSheet!$D1603</f>
        <v>5.3500000000000005</v>
      </c>
      <c r="Z1603" s="1" t="str">
        <f>_xlfn.IFS(Table_1[[#This Row],[Region]]="Central","Chris",Table_1[[#This Row],[Region]]="East","Erin",Table_1[[#This Row],[Region]]="South","Sam",Table_1[[#This Row],[Region]]="West","William")</f>
        <v>Erin</v>
      </c>
    </row>
    <row r="1604" spans="1:26" ht="14.4" x14ac:dyDescent="0.3">
      <c r="A1604" s="4">
        <v>250</v>
      </c>
      <c r="B1604" s="3" t="s">
        <v>2696</v>
      </c>
      <c r="C1604" s="4" t="s">
        <v>27</v>
      </c>
      <c r="D1604" s="4">
        <v>0.02</v>
      </c>
      <c r="E1604" s="8">
        <v>2.58</v>
      </c>
      <c r="F1604" s="4">
        <v>1.3</v>
      </c>
      <c r="G1604" s="1" t="s">
        <v>89</v>
      </c>
      <c r="H1604" s="4" t="s">
        <v>96</v>
      </c>
      <c r="I1604" s="4" t="s">
        <v>50</v>
      </c>
      <c r="J1604" s="1" t="s">
        <v>51</v>
      </c>
      <c r="K1604" s="4" t="s">
        <v>52</v>
      </c>
      <c r="L1604" s="1" t="s">
        <v>2697</v>
      </c>
      <c r="M1604" s="4">
        <v>0.59</v>
      </c>
      <c r="N1604" s="1" t="s">
        <v>34</v>
      </c>
      <c r="O1604" s="4" t="s">
        <v>54</v>
      </c>
      <c r="P1604" s="4" t="s">
        <v>86</v>
      </c>
      <c r="Q1604" s="4" t="s">
        <v>2698</v>
      </c>
      <c r="R1604" s="4">
        <v>55423</v>
      </c>
      <c r="S1604" s="2">
        <v>42152</v>
      </c>
      <c r="T1604" s="2">
        <v>42153</v>
      </c>
      <c r="U1604" s="6">
        <v>1.1080000000000001</v>
      </c>
      <c r="V1604" s="4">
        <v>39</v>
      </c>
      <c r="W1604" s="4">
        <v>109.74</v>
      </c>
      <c r="X1604" s="4">
        <v>87214</v>
      </c>
      <c r="Y1604" s="4">
        <f>DataSheet!$E1604-DataSheet!$D1604</f>
        <v>2.56</v>
      </c>
      <c r="Z1604" s="1" t="str">
        <f>_xlfn.IFS(Table_1[[#This Row],[Region]]="Central","Chris",Table_1[[#This Row],[Region]]="East","Erin",Table_1[[#This Row],[Region]]="South","Sam",Table_1[[#This Row],[Region]]="West","William")</f>
        <v>Chris</v>
      </c>
    </row>
    <row r="1605" spans="1:26" ht="14.4" x14ac:dyDescent="0.3">
      <c r="A1605" s="4">
        <v>250</v>
      </c>
      <c r="B1605" s="3" t="s">
        <v>2696</v>
      </c>
      <c r="C1605" s="4" t="s">
        <v>27</v>
      </c>
      <c r="D1605" s="4">
        <v>0.02</v>
      </c>
      <c r="E1605" s="8">
        <v>65.989999999999995</v>
      </c>
      <c r="F1605" s="4">
        <v>3.9</v>
      </c>
      <c r="G1605" s="1" t="s">
        <v>40</v>
      </c>
      <c r="H1605" s="4" t="s">
        <v>96</v>
      </c>
      <c r="I1605" s="4" t="s">
        <v>42</v>
      </c>
      <c r="J1605" s="1" t="s">
        <v>137</v>
      </c>
      <c r="K1605" s="4" t="s">
        <v>75</v>
      </c>
      <c r="L1605" s="1" t="s">
        <v>2699</v>
      </c>
      <c r="M1605" s="4">
        <v>0.55000000000000004</v>
      </c>
      <c r="N1605" s="1" t="s">
        <v>34</v>
      </c>
      <c r="O1605" s="4" t="s">
        <v>54</v>
      </c>
      <c r="P1605" s="4" t="s">
        <v>86</v>
      </c>
      <c r="Q1605" s="4" t="s">
        <v>2698</v>
      </c>
      <c r="R1605" s="4">
        <v>55423</v>
      </c>
      <c r="S1605" s="2">
        <v>42152</v>
      </c>
      <c r="T1605" s="2">
        <v>42153</v>
      </c>
      <c r="U1605" s="6">
        <v>1061.3789999999999</v>
      </c>
      <c r="V1605" s="4">
        <v>27</v>
      </c>
      <c r="W1605" s="4">
        <v>1543.55</v>
      </c>
      <c r="X1605" s="4">
        <v>87214</v>
      </c>
      <c r="Y1605" s="4">
        <f>DataSheet!$E1605-DataSheet!$D1605</f>
        <v>65.97</v>
      </c>
      <c r="Z1605" s="1" t="str">
        <f>_xlfn.IFS(Table_1[[#This Row],[Region]]="Central","Chris",Table_1[[#This Row],[Region]]="East","Erin",Table_1[[#This Row],[Region]]="South","Sam",Table_1[[#This Row],[Region]]="West","William")</f>
        <v>Chris</v>
      </c>
    </row>
    <row r="1606" spans="1:26" ht="14.4" x14ac:dyDescent="0.3">
      <c r="A1606" s="4">
        <v>3011</v>
      </c>
      <c r="B1606" s="3" t="s">
        <v>2316</v>
      </c>
      <c r="C1606" s="4" t="s">
        <v>27</v>
      </c>
      <c r="D1606" s="4">
        <v>0.03</v>
      </c>
      <c r="E1606" s="8">
        <v>5.98</v>
      </c>
      <c r="F1606" s="4">
        <v>5.35</v>
      </c>
      <c r="G1606" s="1" t="s">
        <v>40</v>
      </c>
      <c r="H1606" s="4" t="s">
        <v>96</v>
      </c>
      <c r="I1606" s="4" t="s">
        <v>50</v>
      </c>
      <c r="J1606" s="1" t="s">
        <v>90</v>
      </c>
      <c r="K1606" s="4" t="s">
        <v>75</v>
      </c>
      <c r="L1606" s="1" t="s">
        <v>811</v>
      </c>
      <c r="M1606" s="4">
        <v>0.4</v>
      </c>
      <c r="N1606" s="1" t="s">
        <v>34</v>
      </c>
      <c r="O1606" s="4" t="s">
        <v>113</v>
      </c>
      <c r="P1606" s="4" t="s">
        <v>405</v>
      </c>
      <c r="Q1606" s="4" t="s">
        <v>790</v>
      </c>
      <c r="R1606" s="4">
        <v>2113</v>
      </c>
      <c r="S1606" s="2">
        <v>42152</v>
      </c>
      <c r="T1606" s="2">
        <v>42153</v>
      </c>
      <c r="U1606" s="6">
        <v>-23.5</v>
      </c>
      <c r="V1606" s="4">
        <v>16</v>
      </c>
      <c r="W1606" s="4">
        <v>107.08</v>
      </c>
      <c r="X1606" s="4">
        <v>56486</v>
      </c>
      <c r="Y1606" s="4">
        <f>DataSheet!$E1606-DataSheet!$D1606</f>
        <v>5.95</v>
      </c>
      <c r="Z1606" s="1" t="str">
        <f>_xlfn.IFS(Table_1[[#This Row],[Region]]="Central","Chris",Table_1[[#This Row],[Region]]="East","Erin",Table_1[[#This Row],[Region]]="South","Sam",Table_1[[#This Row],[Region]]="West","William")</f>
        <v>Erin</v>
      </c>
    </row>
    <row r="1607" spans="1:26" ht="14.4" x14ac:dyDescent="0.3">
      <c r="A1607" s="4">
        <v>3154</v>
      </c>
      <c r="B1607" s="3" t="s">
        <v>783</v>
      </c>
      <c r="C1607" s="4" t="s">
        <v>27</v>
      </c>
      <c r="D1607" s="4">
        <v>0.03</v>
      </c>
      <c r="E1607" s="8">
        <v>17.7</v>
      </c>
      <c r="F1607" s="4">
        <v>9.4700000000000006</v>
      </c>
      <c r="G1607" s="1" t="s">
        <v>40</v>
      </c>
      <c r="H1607" s="4" t="s">
        <v>41</v>
      </c>
      <c r="I1607" s="4" t="s">
        <v>50</v>
      </c>
      <c r="J1607" s="1" t="s">
        <v>80</v>
      </c>
      <c r="K1607" s="4" t="s">
        <v>75</v>
      </c>
      <c r="L1607" s="1" t="s">
        <v>1053</v>
      </c>
      <c r="M1607" s="4">
        <v>0.59</v>
      </c>
      <c r="N1607" s="1" t="s">
        <v>34</v>
      </c>
      <c r="O1607" s="4" t="s">
        <v>35</v>
      </c>
      <c r="P1607" s="4" t="s">
        <v>125</v>
      </c>
      <c r="Q1607" s="4" t="s">
        <v>785</v>
      </c>
      <c r="R1607" s="4">
        <v>33710</v>
      </c>
      <c r="S1607" s="2">
        <v>42152</v>
      </c>
      <c r="T1607" s="2">
        <v>42154</v>
      </c>
      <c r="U1607" s="6">
        <v>28.182600000000001</v>
      </c>
      <c r="V1607" s="4">
        <v>11</v>
      </c>
      <c r="W1607" s="4">
        <v>201.77</v>
      </c>
      <c r="X1607" s="4">
        <v>86900</v>
      </c>
      <c r="Y1607" s="4">
        <f>DataSheet!$E1607-DataSheet!$D1607</f>
        <v>17.669999999999998</v>
      </c>
      <c r="Z1607" s="1" t="str">
        <f>_xlfn.IFS(Table_1[[#This Row],[Region]]="Central","Chris",Table_1[[#This Row],[Region]]="East","Erin",Table_1[[#This Row],[Region]]="South","Sam",Table_1[[#This Row],[Region]]="West","William")</f>
        <v>Sam</v>
      </c>
    </row>
    <row r="1608" spans="1:26" ht="14.4" x14ac:dyDescent="0.3">
      <c r="A1608" s="4">
        <v>1627</v>
      </c>
      <c r="B1608" s="3" t="s">
        <v>2700</v>
      </c>
      <c r="C1608" s="4" t="s">
        <v>39</v>
      </c>
      <c r="D1608" s="4">
        <v>0.06</v>
      </c>
      <c r="E1608" s="8">
        <v>43.57</v>
      </c>
      <c r="F1608" s="4">
        <v>16.36</v>
      </c>
      <c r="G1608" s="1" t="s">
        <v>40</v>
      </c>
      <c r="H1608" s="4" t="s">
        <v>96</v>
      </c>
      <c r="I1608" s="4" t="s">
        <v>50</v>
      </c>
      <c r="J1608" s="1" t="s">
        <v>80</v>
      </c>
      <c r="K1608" s="4" t="s">
        <v>75</v>
      </c>
      <c r="L1608" s="1" t="s">
        <v>2701</v>
      </c>
      <c r="M1608" s="4">
        <v>0.55000000000000004</v>
      </c>
      <c r="N1608" s="1" t="s">
        <v>34</v>
      </c>
      <c r="O1608" s="4" t="s">
        <v>35</v>
      </c>
      <c r="P1608" s="4" t="s">
        <v>402</v>
      </c>
      <c r="Q1608" s="4" t="s">
        <v>2702</v>
      </c>
      <c r="R1608" s="4">
        <v>37743</v>
      </c>
      <c r="S1608" s="2">
        <v>42152</v>
      </c>
      <c r="T1608" s="2">
        <v>42154</v>
      </c>
      <c r="U1608" s="6">
        <v>-38.808</v>
      </c>
      <c r="V1608" s="4">
        <v>17</v>
      </c>
      <c r="W1608" s="4">
        <v>710.16</v>
      </c>
      <c r="X1608" s="4">
        <v>90602</v>
      </c>
      <c r="Y1608" s="4">
        <f>DataSheet!$E1608-DataSheet!$D1608</f>
        <v>43.51</v>
      </c>
      <c r="Z1608" s="1" t="str">
        <f>_xlfn.IFS(Table_1[[#This Row],[Region]]="Central","Chris",Table_1[[#This Row],[Region]]="East","Erin",Table_1[[#This Row],[Region]]="South","Sam",Table_1[[#This Row],[Region]]="West","William")</f>
        <v>Sam</v>
      </c>
    </row>
    <row r="1609" spans="1:26" ht="14.4" x14ac:dyDescent="0.3">
      <c r="A1609" s="4">
        <v>2765</v>
      </c>
      <c r="B1609" s="3" t="s">
        <v>2703</v>
      </c>
      <c r="C1609" s="4" t="s">
        <v>49</v>
      </c>
      <c r="D1609" s="4">
        <v>0.03</v>
      </c>
      <c r="E1609" s="8">
        <v>5.85</v>
      </c>
      <c r="F1609" s="4">
        <v>2.27</v>
      </c>
      <c r="G1609" s="1" t="s">
        <v>40</v>
      </c>
      <c r="H1609" s="4" t="s">
        <v>96</v>
      </c>
      <c r="I1609" s="4" t="s">
        <v>50</v>
      </c>
      <c r="J1609" s="1" t="s">
        <v>51</v>
      </c>
      <c r="K1609" s="4" t="s">
        <v>52</v>
      </c>
      <c r="L1609" s="1" t="s">
        <v>2704</v>
      </c>
      <c r="M1609" s="4">
        <v>0.56000000000000005</v>
      </c>
      <c r="N1609" s="1" t="s">
        <v>34</v>
      </c>
      <c r="O1609" s="4" t="s">
        <v>113</v>
      </c>
      <c r="P1609" s="4" t="s">
        <v>399</v>
      </c>
      <c r="Q1609" s="4" t="s">
        <v>2705</v>
      </c>
      <c r="R1609" s="4">
        <v>8021</v>
      </c>
      <c r="S1609" s="2">
        <v>42152</v>
      </c>
      <c r="T1609" s="2">
        <v>42154</v>
      </c>
      <c r="U1609" s="6">
        <v>-5.08</v>
      </c>
      <c r="V1609" s="4">
        <v>7</v>
      </c>
      <c r="W1609" s="4">
        <v>41.4</v>
      </c>
      <c r="X1609" s="4">
        <v>90725</v>
      </c>
      <c r="Y1609" s="4">
        <f>DataSheet!$E1609-DataSheet!$D1609</f>
        <v>5.8199999999999994</v>
      </c>
      <c r="Z1609" s="1" t="str">
        <f>_xlfn.IFS(Table_1[[#This Row],[Region]]="Central","Chris",Table_1[[#This Row],[Region]]="East","Erin",Table_1[[#This Row],[Region]]="South","Sam",Table_1[[#This Row],[Region]]="West","William")</f>
        <v>Erin</v>
      </c>
    </row>
    <row r="1610" spans="1:26" ht="14.4" x14ac:dyDescent="0.3">
      <c r="A1610" s="4">
        <v>15</v>
      </c>
      <c r="B1610" s="3" t="s">
        <v>2073</v>
      </c>
      <c r="C1610" s="4" t="s">
        <v>118</v>
      </c>
      <c r="D1610" s="4">
        <v>0.01</v>
      </c>
      <c r="E1610" s="8">
        <v>35.94</v>
      </c>
      <c r="F1610" s="4">
        <v>6.66</v>
      </c>
      <c r="G1610" s="1" t="s">
        <v>40</v>
      </c>
      <c r="H1610" s="4" t="s">
        <v>29</v>
      </c>
      <c r="I1610" s="4" t="s">
        <v>50</v>
      </c>
      <c r="J1610" s="1" t="s">
        <v>347</v>
      </c>
      <c r="K1610" s="4" t="s">
        <v>75</v>
      </c>
      <c r="L1610" s="1" t="s">
        <v>2124</v>
      </c>
      <c r="M1610" s="4">
        <v>0.4</v>
      </c>
      <c r="N1610" s="1" t="s">
        <v>34</v>
      </c>
      <c r="O1610" s="4" t="s">
        <v>113</v>
      </c>
      <c r="P1610" s="4" t="s">
        <v>114</v>
      </c>
      <c r="Q1610" s="4" t="s">
        <v>2075</v>
      </c>
      <c r="R1610" s="4">
        <v>11787</v>
      </c>
      <c r="S1610" s="2">
        <v>42152</v>
      </c>
      <c r="T1610" s="2">
        <v>42152</v>
      </c>
      <c r="U1610" s="6">
        <v>261.87569999999999</v>
      </c>
      <c r="V1610" s="4">
        <v>10</v>
      </c>
      <c r="W1610" s="4">
        <v>379.53</v>
      </c>
      <c r="X1610" s="4">
        <v>86839</v>
      </c>
      <c r="Y1610" s="4">
        <f>DataSheet!$E1610-DataSheet!$D1610</f>
        <v>35.93</v>
      </c>
      <c r="Z1610" s="1" t="str">
        <f>_xlfn.IFS(Table_1[[#This Row],[Region]]="Central","Chris",Table_1[[#This Row],[Region]]="East","Erin",Table_1[[#This Row],[Region]]="South","Sam",Table_1[[#This Row],[Region]]="West","William")</f>
        <v>Erin</v>
      </c>
    </row>
    <row r="1611" spans="1:26" ht="14.4" x14ac:dyDescent="0.3">
      <c r="A1611" s="4">
        <v>2709</v>
      </c>
      <c r="B1611" s="3" t="s">
        <v>2706</v>
      </c>
      <c r="C1611" s="4" t="s">
        <v>118</v>
      </c>
      <c r="D1611" s="4">
        <v>7.0000000000000007E-2</v>
      </c>
      <c r="E1611" s="8">
        <v>60.97</v>
      </c>
      <c r="F1611" s="4">
        <v>4.5</v>
      </c>
      <c r="G1611" s="1" t="s">
        <v>40</v>
      </c>
      <c r="H1611" s="4" t="s">
        <v>41</v>
      </c>
      <c r="I1611" s="4" t="s">
        <v>50</v>
      </c>
      <c r="J1611" s="1" t="s">
        <v>97</v>
      </c>
      <c r="K1611" s="4" t="s">
        <v>75</v>
      </c>
      <c r="L1611" s="1" t="s">
        <v>98</v>
      </c>
      <c r="M1611" s="4">
        <v>0.56000000000000005</v>
      </c>
      <c r="N1611" s="1" t="s">
        <v>34</v>
      </c>
      <c r="O1611" s="4" t="s">
        <v>113</v>
      </c>
      <c r="P1611" s="4" t="s">
        <v>420</v>
      </c>
      <c r="Q1611" s="4" t="s">
        <v>2707</v>
      </c>
      <c r="R1611" s="4">
        <v>21042</v>
      </c>
      <c r="S1611" s="2">
        <v>42152</v>
      </c>
      <c r="T1611" s="2">
        <v>42154</v>
      </c>
      <c r="U1611" s="6">
        <v>-41.77</v>
      </c>
      <c r="V1611" s="4">
        <v>1</v>
      </c>
      <c r="W1611" s="4">
        <v>57.84</v>
      </c>
      <c r="X1611" s="4">
        <v>89240</v>
      </c>
      <c r="Y1611" s="4">
        <f>DataSheet!$E1611-DataSheet!$D1611</f>
        <v>60.9</v>
      </c>
      <c r="Z1611" s="1" t="str">
        <f>_xlfn.IFS(Table_1[[#This Row],[Region]]="Central","Chris",Table_1[[#This Row],[Region]]="East","Erin",Table_1[[#This Row],[Region]]="South","Sam",Table_1[[#This Row],[Region]]="West","William")</f>
        <v>Erin</v>
      </c>
    </row>
    <row r="1612" spans="1:26" ht="14.4" x14ac:dyDescent="0.3">
      <c r="A1612" s="4">
        <v>2709</v>
      </c>
      <c r="B1612" s="3" t="s">
        <v>2706</v>
      </c>
      <c r="C1612" s="4" t="s">
        <v>118</v>
      </c>
      <c r="D1612" s="4">
        <v>0</v>
      </c>
      <c r="E1612" s="8">
        <v>90.98</v>
      </c>
      <c r="F1612" s="4">
        <v>56.2</v>
      </c>
      <c r="G1612" s="1" t="s">
        <v>40</v>
      </c>
      <c r="H1612" s="4" t="s">
        <v>41</v>
      </c>
      <c r="I1612" s="4" t="s">
        <v>30</v>
      </c>
      <c r="J1612" s="1" t="s">
        <v>128</v>
      </c>
      <c r="K1612" s="4" t="s">
        <v>146</v>
      </c>
      <c r="L1612" s="1" t="s">
        <v>809</v>
      </c>
      <c r="M1612" s="4">
        <v>0.74</v>
      </c>
      <c r="N1612" s="1" t="s">
        <v>34</v>
      </c>
      <c r="O1612" s="4" t="s">
        <v>113</v>
      </c>
      <c r="P1612" s="4" t="s">
        <v>420</v>
      </c>
      <c r="Q1612" s="4" t="s">
        <v>2707</v>
      </c>
      <c r="R1612" s="4">
        <v>21042</v>
      </c>
      <c r="S1612" s="2">
        <v>42152</v>
      </c>
      <c r="T1612" s="2">
        <v>42154</v>
      </c>
      <c r="U1612" s="6">
        <v>-1014.11</v>
      </c>
      <c r="V1612" s="4">
        <v>15</v>
      </c>
      <c r="W1612" s="4">
        <v>1425.71</v>
      </c>
      <c r="X1612" s="4">
        <v>89240</v>
      </c>
      <c r="Y1612" s="4">
        <f>DataSheet!$E1612-DataSheet!$D1612</f>
        <v>90.98</v>
      </c>
      <c r="Z1612" s="1" t="str">
        <f>_xlfn.IFS(Table_1[[#This Row],[Region]]="Central","Chris",Table_1[[#This Row],[Region]]="East","Erin",Table_1[[#This Row],[Region]]="South","Sam",Table_1[[#This Row],[Region]]="West","William")</f>
        <v>Erin</v>
      </c>
    </row>
    <row r="1613" spans="1:26" ht="14.4" x14ac:dyDescent="0.3">
      <c r="A1613" s="4">
        <v>3206</v>
      </c>
      <c r="B1613" s="3" t="s">
        <v>1928</v>
      </c>
      <c r="C1613" s="4" t="s">
        <v>72</v>
      </c>
      <c r="D1613" s="4">
        <v>0.05</v>
      </c>
      <c r="E1613" s="8">
        <v>35.44</v>
      </c>
      <c r="F1613" s="4">
        <v>5.09</v>
      </c>
      <c r="G1613" s="1" t="s">
        <v>40</v>
      </c>
      <c r="H1613" s="4" t="s">
        <v>41</v>
      </c>
      <c r="I1613" s="4" t="s">
        <v>50</v>
      </c>
      <c r="J1613" s="1" t="s">
        <v>90</v>
      </c>
      <c r="K1613" s="4" t="s">
        <v>75</v>
      </c>
      <c r="L1613" s="1" t="s">
        <v>2080</v>
      </c>
      <c r="M1613" s="4">
        <v>0.38</v>
      </c>
      <c r="N1613" s="1" t="s">
        <v>34</v>
      </c>
      <c r="O1613" s="4" t="s">
        <v>61</v>
      </c>
      <c r="P1613" s="4" t="s">
        <v>492</v>
      </c>
      <c r="Q1613" s="4" t="s">
        <v>1930</v>
      </c>
      <c r="R1613" s="4">
        <v>83301</v>
      </c>
      <c r="S1613" s="2">
        <v>42152</v>
      </c>
      <c r="T1613" s="2">
        <v>42153</v>
      </c>
      <c r="U1613" s="6">
        <v>553.33169999999996</v>
      </c>
      <c r="V1613" s="4">
        <v>23</v>
      </c>
      <c r="W1613" s="4">
        <v>801.93</v>
      </c>
      <c r="X1613" s="4">
        <v>87935</v>
      </c>
      <c r="Y1613" s="4">
        <f>DataSheet!$E1613-DataSheet!$D1613</f>
        <v>35.39</v>
      </c>
      <c r="Z1613" s="1" t="str">
        <f>_xlfn.IFS(Table_1[[#This Row],[Region]]="Central","Chris",Table_1[[#This Row],[Region]]="East","Erin",Table_1[[#This Row],[Region]]="South","Sam",Table_1[[#This Row],[Region]]="West","William")</f>
        <v>William</v>
      </c>
    </row>
    <row r="1614" spans="1:26" ht="14.4" x14ac:dyDescent="0.3">
      <c r="A1614" s="4">
        <v>663</v>
      </c>
      <c r="B1614" s="3" t="s">
        <v>2708</v>
      </c>
      <c r="C1614" s="4" t="s">
        <v>27</v>
      </c>
      <c r="D1614" s="4">
        <v>0.02</v>
      </c>
      <c r="E1614" s="8">
        <v>14.58</v>
      </c>
      <c r="F1614" s="4">
        <v>7.4</v>
      </c>
      <c r="G1614" s="1" t="s">
        <v>40</v>
      </c>
      <c r="H1614" s="4" t="s">
        <v>73</v>
      </c>
      <c r="I1614" s="4" t="s">
        <v>30</v>
      </c>
      <c r="J1614" s="1" t="s">
        <v>128</v>
      </c>
      <c r="K1614" s="4" t="s">
        <v>75</v>
      </c>
      <c r="L1614" s="1" t="s">
        <v>2709</v>
      </c>
      <c r="M1614" s="4">
        <v>0.48</v>
      </c>
      <c r="N1614" s="1" t="s">
        <v>34</v>
      </c>
      <c r="O1614" s="4" t="s">
        <v>113</v>
      </c>
      <c r="P1614" s="4" t="s">
        <v>319</v>
      </c>
      <c r="Q1614" s="4" t="s">
        <v>2256</v>
      </c>
      <c r="R1614" s="4">
        <v>43952</v>
      </c>
      <c r="S1614" s="2">
        <v>42153</v>
      </c>
      <c r="T1614" s="2">
        <v>42156</v>
      </c>
      <c r="U1614" s="6">
        <v>10.802</v>
      </c>
      <c r="V1614" s="4">
        <v>17</v>
      </c>
      <c r="W1614" s="4">
        <v>261.33999999999997</v>
      </c>
      <c r="X1614" s="4">
        <v>90922</v>
      </c>
      <c r="Y1614" s="4">
        <f>DataSheet!$E1614-DataSheet!$D1614</f>
        <v>14.56</v>
      </c>
      <c r="Z1614" s="1" t="str">
        <f>_xlfn.IFS(Table_1[[#This Row],[Region]]="Central","Chris",Table_1[[#This Row],[Region]]="East","Erin",Table_1[[#This Row],[Region]]="South","Sam",Table_1[[#This Row],[Region]]="West","William")</f>
        <v>Erin</v>
      </c>
    </row>
    <row r="1615" spans="1:26" ht="14.4" x14ac:dyDescent="0.3">
      <c r="A1615" s="4">
        <v>1026</v>
      </c>
      <c r="B1615" s="3" t="s">
        <v>1057</v>
      </c>
      <c r="C1615" s="4" t="s">
        <v>39</v>
      </c>
      <c r="D1615" s="4">
        <v>0.1</v>
      </c>
      <c r="E1615" s="8">
        <v>5.98</v>
      </c>
      <c r="F1615" s="4">
        <v>3.85</v>
      </c>
      <c r="G1615" s="1" t="s">
        <v>40</v>
      </c>
      <c r="H1615" s="4" t="s">
        <v>29</v>
      </c>
      <c r="I1615" s="4" t="s">
        <v>42</v>
      </c>
      <c r="J1615" s="1" t="s">
        <v>43</v>
      </c>
      <c r="K1615" s="4" t="s">
        <v>44</v>
      </c>
      <c r="L1615" s="1" t="s">
        <v>1100</v>
      </c>
      <c r="M1615" s="4">
        <v>0.68</v>
      </c>
      <c r="N1615" s="1" t="s">
        <v>34</v>
      </c>
      <c r="O1615" s="4" t="s">
        <v>113</v>
      </c>
      <c r="P1615" s="4" t="s">
        <v>114</v>
      </c>
      <c r="Q1615" s="4" t="s">
        <v>1059</v>
      </c>
      <c r="R1615" s="4">
        <v>11722</v>
      </c>
      <c r="S1615" s="2">
        <v>42153</v>
      </c>
      <c r="T1615" s="2">
        <v>42154</v>
      </c>
      <c r="U1615" s="6">
        <v>18.922000000000001</v>
      </c>
      <c r="V1615" s="4">
        <v>26</v>
      </c>
      <c r="W1615" s="4">
        <v>151.55000000000001</v>
      </c>
      <c r="X1615" s="4">
        <v>89008</v>
      </c>
      <c r="Y1615" s="4">
        <f>DataSheet!$E1615-DataSheet!$D1615</f>
        <v>5.8800000000000008</v>
      </c>
      <c r="Z1615" s="1" t="str">
        <f>_xlfn.IFS(Table_1[[#This Row],[Region]]="Central","Chris",Table_1[[#This Row],[Region]]="East","Erin",Table_1[[#This Row],[Region]]="South","Sam",Table_1[[#This Row],[Region]]="West","William")</f>
        <v>Erin</v>
      </c>
    </row>
    <row r="1616" spans="1:26" ht="14.4" x14ac:dyDescent="0.3">
      <c r="A1616" s="4">
        <v>1026</v>
      </c>
      <c r="B1616" s="3" t="s">
        <v>1057</v>
      </c>
      <c r="C1616" s="4" t="s">
        <v>39</v>
      </c>
      <c r="D1616" s="4">
        <v>7.0000000000000007E-2</v>
      </c>
      <c r="E1616" s="8">
        <v>2.61</v>
      </c>
      <c r="F1616" s="4">
        <v>0.5</v>
      </c>
      <c r="G1616" s="1" t="s">
        <v>40</v>
      </c>
      <c r="H1616" s="4" t="s">
        <v>29</v>
      </c>
      <c r="I1616" s="4" t="s">
        <v>50</v>
      </c>
      <c r="J1616" s="1" t="s">
        <v>154</v>
      </c>
      <c r="K1616" s="4" t="s">
        <v>75</v>
      </c>
      <c r="L1616" s="1" t="s">
        <v>1369</v>
      </c>
      <c r="M1616" s="4">
        <v>0.39</v>
      </c>
      <c r="N1616" s="1" t="s">
        <v>34</v>
      </c>
      <c r="O1616" s="4" t="s">
        <v>113</v>
      </c>
      <c r="P1616" s="4" t="s">
        <v>114</v>
      </c>
      <c r="Q1616" s="4" t="s">
        <v>1059</v>
      </c>
      <c r="R1616" s="4">
        <v>11722</v>
      </c>
      <c r="S1616" s="2">
        <v>42153</v>
      </c>
      <c r="T1616" s="2">
        <v>42156</v>
      </c>
      <c r="U1616" s="6">
        <v>39.350700000000003</v>
      </c>
      <c r="V1616" s="4">
        <v>22</v>
      </c>
      <c r="W1616" s="4">
        <v>57.03</v>
      </c>
      <c r="X1616" s="4">
        <v>89008</v>
      </c>
      <c r="Y1616" s="4">
        <f>DataSheet!$E1616-DataSheet!$D1616</f>
        <v>2.54</v>
      </c>
      <c r="Z1616" s="1" t="str">
        <f>_xlfn.IFS(Table_1[[#This Row],[Region]]="Central","Chris",Table_1[[#This Row],[Region]]="East","Erin",Table_1[[#This Row],[Region]]="South","Sam",Table_1[[#This Row],[Region]]="West","William")</f>
        <v>Erin</v>
      </c>
    </row>
    <row r="1617" spans="1:26" ht="14.4" x14ac:dyDescent="0.3">
      <c r="A1617" s="4">
        <v>1713</v>
      </c>
      <c r="B1617" s="3" t="s">
        <v>2710</v>
      </c>
      <c r="C1617" s="4" t="s">
        <v>39</v>
      </c>
      <c r="D1617" s="4">
        <v>0.01</v>
      </c>
      <c r="E1617" s="8">
        <v>23.99</v>
      </c>
      <c r="F1617" s="4">
        <v>6.3</v>
      </c>
      <c r="G1617" s="1" t="s">
        <v>40</v>
      </c>
      <c r="H1617" s="4" t="s">
        <v>96</v>
      </c>
      <c r="I1617" s="4" t="s">
        <v>42</v>
      </c>
      <c r="J1617" s="1" t="s">
        <v>58</v>
      </c>
      <c r="K1617" s="4" t="s">
        <v>146</v>
      </c>
      <c r="L1617" s="1" t="s">
        <v>2711</v>
      </c>
      <c r="M1617" s="4">
        <v>0.38</v>
      </c>
      <c r="N1617" s="1" t="s">
        <v>34</v>
      </c>
      <c r="O1617" s="4" t="s">
        <v>35</v>
      </c>
      <c r="P1617" s="4" t="s">
        <v>77</v>
      </c>
      <c r="Q1617" s="4" t="s">
        <v>1869</v>
      </c>
      <c r="R1617" s="4">
        <v>30265</v>
      </c>
      <c r="S1617" s="2">
        <v>42153</v>
      </c>
      <c r="T1617" s="2">
        <v>42155</v>
      </c>
      <c r="U1617" s="6">
        <v>-6.202</v>
      </c>
      <c r="V1617" s="4">
        <v>11</v>
      </c>
      <c r="W1617" s="4">
        <v>284.39</v>
      </c>
      <c r="X1617" s="4">
        <v>87748</v>
      </c>
      <c r="Y1617" s="4">
        <f>DataSheet!$E1617-DataSheet!$D1617</f>
        <v>23.979999999999997</v>
      </c>
      <c r="Z1617" s="1" t="str">
        <f>_xlfn.IFS(Table_1[[#This Row],[Region]]="Central","Chris",Table_1[[#This Row],[Region]]="East","Erin",Table_1[[#This Row],[Region]]="South","Sam",Table_1[[#This Row],[Region]]="West","William")</f>
        <v>Sam</v>
      </c>
    </row>
    <row r="1618" spans="1:26" ht="14.4" x14ac:dyDescent="0.3">
      <c r="A1618" s="4">
        <v>2670</v>
      </c>
      <c r="B1618" s="3" t="s">
        <v>2712</v>
      </c>
      <c r="C1618" s="4" t="s">
        <v>39</v>
      </c>
      <c r="D1618" s="4">
        <v>0.05</v>
      </c>
      <c r="E1618" s="8">
        <v>165.2</v>
      </c>
      <c r="F1618" s="4">
        <v>19.989999999999998</v>
      </c>
      <c r="G1618" s="1" t="s">
        <v>40</v>
      </c>
      <c r="H1618" s="4" t="s">
        <v>73</v>
      </c>
      <c r="I1618" s="4" t="s">
        <v>50</v>
      </c>
      <c r="J1618" s="1" t="s">
        <v>80</v>
      </c>
      <c r="K1618" s="4" t="s">
        <v>75</v>
      </c>
      <c r="L1618" s="1" t="s">
        <v>485</v>
      </c>
      <c r="M1618" s="4">
        <v>0.59</v>
      </c>
      <c r="N1618" s="1" t="s">
        <v>34</v>
      </c>
      <c r="O1618" s="4" t="s">
        <v>61</v>
      </c>
      <c r="P1618" s="4" t="s">
        <v>92</v>
      </c>
      <c r="Q1618" s="4" t="s">
        <v>102</v>
      </c>
      <c r="R1618" s="4">
        <v>90049</v>
      </c>
      <c r="S1618" s="2">
        <v>42153</v>
      </c>
      <c r="T1618" s="2">
        <v>42153</v>
      </c>
      <c r="U1618" s="6">
        <v>2008.71</v>
      </c>
      <c r="V1618" s="4">
        <v>167</v>
      </c>
      <c r="W1618" s="4">
        <v>27587.55</v>
      </c>
      <c r="X1618" s="4">
        <v>37924</v>
      </c>
      <c r="Y1618" s="4">
        <f>DataSheet!$E1618-DataSheet!$D1618</f>
        <v>165.14999999999998</v>
      </c>
      <c r="Z1618" s="1" t="str">
        <f>_xlfn.IFS(Table_1[[#This Row],[Region]]="Central","Chris",Table_1[[#This Row],[Region]]="East","Erin",Table_1[[#This Row],[Region]]="South","Sam",Table_1[[#This Row],[Region]]="West","William")</f>
        <v>William</v>
      </c>
    </row>
    <row r="1619" spans="1:26" ht="14.4" x14ac:dyDescent="0.3">
      <c r="A1619" s="4">
        <v>2670</v>
      </c>
      <c r="B1619" s="3" t="s">
        <v>2712</v>
      </c>
      <c r="C1619" s="4" t="s">
        <v>39</v>
      </c>
      <c r="D1619" s="4">
        <v>0.09</v>
      </c>
      <c r="E1619" s="8">
        <v>17.989999999999998</v>
      </c>
      <c r="F1619" s="4">
        <v>8.65</v>
      </c>
      <c r="G1619" s="1" t="s">
        <v>40</v>
      </c>
      <c r="H1619" s="4" t="s">
        <v>73</v>
      </c>
      <c r="I1619" s="4" t="s">
        <v>50</v>
      </c>
      <c r="J1619" s="1" t="s">
        <v>51</v>
      </c>
      <c r="K1619" s="4" t="s">
        <v>75</v>
      </c>
      <c r="L1619" s="1" t="s">
        <v>2713</v>
      </c>
      <c r="M1619" s="4">
        <v>0.56999999999999995</v>
      </c>
      <c r="N1619" s="1" t="s">
        <v>34</v>
      </c>
      <c r="O1619" s="4" t="s">
        <v>61</v>
      </c>
      <c r="P1619" s="4" t="s">
        <v>92</v>
      </c>
      <c r="Q1619" s="4" t="s">
        <v>102</v>
      </c>
      <c r="R1619" s="4">
        <v>90049</v>
      </c>
      <c r="S1619" s="2">
        <v>42153</v>
      </c>
      <c r="T1619" s="2">
        <v>42153</v>
      </c>
      <c r="U1619" s="6">
        <v>-80.53</v>
      </c>
      <c r="V1619" s="4">
        <v>71</v>
      </c>
      <c r="W1619" s="4">
        <v>1191.58</v>
      </c>
      <c r="X1619" s="4">
        <v>37924</v>
      </c>
      <c r="Y1619" s="4">
        <f>DataSheet!$E1619-DataSheet!$D1619</f>
        <v>17.899999999999999</v>
      </c>
      <c r="Z1619" s="1" t="str">
        <f>_xlfn.IFS(Table_1[[#This Row],[Region]]="Central","Chris",Table_1[[#This Row],[Region]]="East","Erin",Table_1[[#This Row],[Region]]="South","Sam",Table_1[[#This Row],[Region]]="West","William")</f>
        <v>William</v>
      </c>
    </row>
    <row r="1620" spans="1:26" ht="14.4" x14ac:dyDescent="0.3">
      <c r="A1620" s="4">
        <v>2671</v>
      </c>
      <c r="B1620" s="3" t="s">
        <v>2714</v>
      </c>
      <c r="C1620" s="4" t="s">
        <v>39</v>
      </c>
      <c r="D1620" s="4">
        <v>0.05</v>
      </c>
      <c r="E1620" s="8">
        <v>165.2</v>
      </c>
      <c r="F1620" s="4">
        <v>19.989999999999998</v>
      </c>
      <c r="G1620" s="1" t="s">
        <v>40</v>
      </c>
      <c r="H1620" s="4" t="s">
        <v>73</v>
      </c>
      <c r="I1620" s="4" t="s">
        <v>50</v>
      </c>
      <c r="J1620" s="1" t="s">
        <v>80</v>
      </c>
      <c r="K1620" s="4" t="s">
        <v>75</v>
      </c>
      <c r="L1620" s="1" t="s">
        <v>485</v>
      </c>
      <c r="M1620" s="4">
        <v>0.59</v>
      </c>
      <c r="N1620" s="1" t="s">
        <v>34</v>
      </c>
      <c r="O1620" s="4" t="s">
        <v>35</v>
      </c>
      <c r="P1620" s="4" t="s">
        <v>402</v>
      </c>
      <c r="Q1620" s="4" t="s">
        <v>1738</v>
      </c>
      <c r="R1620" s="4">
        <v>37027</v>
      </c>
      <c r="S1620" s="2">
        <v>42153</v>
      </c>
      <c r="T1620" s="2">
        <v>42153</v>
      </c>
      <c r="U1620" s="6">
        <v>-48.957999999999998</v>
      </c>
      <c r="V1620" s="4">
        <v>42</v>
      </c>
      <c r="W1620" s="4">
        <v>6938.19</v>
      </c>
      <c r="X1620" s="4">
        <v>90551</v>
      </c>
      <c r="Y1620" s="4">
        <f>DataSheet!$E1620-DataSheet!$D1620</f>
        <v>165.14999999999998</v>
      </c>
      <c r="Z1620" s="1" t="str">
        <f>_xlfn.IFS(Table_1[[#This Row],[Region]]="Central","Chris",Table_1[[#This Row],[Region]]="East","Erin",Table_1[[#This Row],[Region]]="South","Sam",Table_1[[#This Row],[Region]]="West","William")</f>
        <v>Sam</v>
      </c>
    </row>
    <row r="1621" spans="1:26" ht="14.4" x14ac:dyDescent="0.3">
      <c r="A1621" s="4">
        <v>759</v>
      </c>
      <c r="B1621" s="3" t="s">
        <v>2715</v>
      </c>
      <c r="C1621" s="4" t="s">
        <v>49</v>
      </c>
      <c r="D1621" s="4">
        <v>0</v>
      </c>
      <c r="E1621" s="8">
        <v>20.99</v>
      </c>
      <c r="F1621" s="4">
        <v>3.3</v>
      </c>
      <c r="G1621" s="1" t="s">
        <v>40</v>
      </c>
      <c r="H1621" s="4" t="s">
        <v>29</v>
      </c>
      <c r="I1621" s="4" t="s">
        <v>42</v>
      </c>
      <c r="J1621" s="1" t="s">
        <v>137</v>
      </c>
      <c r="K1621" s="4" t="s">
        <v>44</v>
      </c>
      <c r="L1621" s="1" t="s">
        <v>1585</v>
      </c>
      <c r="M1621" s="4">
        <v>0.81</v>
      </c>
      <c r="N1621" s="1" t="s">
        <v>34</v>
      </c>
      <c r="O1621" s="4" t="s">
        <v>54</v>
      </c>
      <c r="P1621" s="4" t="s">
        <v>105</v>
      </c>
      <c r="Q1621" s="4" t="s">
        <v>2716</v>
      </c>
      <c r="R1621" s="4">
        <v>62301</v>
      </c>
      <c r="S1621" s="2">
        <v>42153</v>
      </c>
      <c r="T1621" s="2">
        <v>42160</v>
      </c>
      <c r="U1621" s="6">
        <v>-92.960999999999999</v>
      </c>
      <c r="V1621" s="4">
        <v>5</v>
      </c>
      <c r="W1621" s="4">
        <v>92.96</v>
      </c>
      <c r="X1621" s="4">
        <v>86639</v>
      </c>
      <c r="Y1621" s="4">
        <f>DataSheet!$E1621-DataSheet!$D1621</f>
        <v>20.99</v>
      </c>
      <c r="Z1621" s="1" t="str">
        <f>_xlfn.IFS(Table_1[[#This Row],[Region]]="Central","Chris",Table_1[[#This Row],[Region]]="East","Erin",Table_1[[#This Row],[Region]]="South","Sam",Table_1[[#This Row],[Region]]="West","William")</f>
        <v>Chris</v>
      </c>
    </row>
    <row r="1622" spans="1:26" ht="14.4" x14ac:dyDescent="0.3">
      <c r="A1622" s="4">
        <v>649</v>
      </c>
      <c r="B1622" s="3" t="s">
        <v>2717</v>
      </c>
      <c r="C1622" s="4" t="s">
        <v>118</v>
      </c>
      <c r="D1622" s="4">
        <v>0.02</v>
      </c>
      <c r="E1622" s="8">
        <v>3.78</v>
      </c>
      <c r="F1622" s="4">
        <v>0.71</v>
      </c>
      <c r="G1622" s="1" t="s">
        <v>40</v>
      </c>
      <c r="H1622" s="4" t="s">
        <v>73</v>
      </c>
      <c r="I1622" s="4" t="s">
        <v>50</v>
      </c>
      <c r="J1622" s="1" t="s">
        <v>178</v>
      </c>
      <c r="K1622" s="4" t="s">
        <v>52</v>
      </c>
      <c r="L1622" s="1" t="s">
        <v>2718</v>
      </c>
      <c r="M1622" s="4">
        <v>0.39</v>
      </c>
      <c r="N1622" s="1" t="s">
        <v>34</v>
      </c>
      <c r="O1622" s="4" t="s">
        <v>54</v>
      </c>
      <c r="P1622" s="4" t="s">
        <v>105</v>
      </c>
      <c r="Q1622" s="4" t="s">
        <v>1401</v>
      </c>
      <c r="R1622" s="4">
        <v>60089</v>
      </c>
      <c r="S1622" s="2">
        <v>42153</v>
      </c>
      <c r="T1622" s="2">
        <v>42154</v>
      </c>
      <c r="U1622" s="6">
        <v>106.7499</v>
      </c>
      <c r="V1622" s="4">
        <v>40</v>
      </c>
      <c r="W1622" s="4">
        <v>154.71</v>
      </c>
      <c r="X1622" s="4">
        <v>91366</v>
      </c>
      <c r="Y1622" s="4">
        <f>DataSheet!$E1622-DataSheet!$D1622</f>
        <v>3.76</v>
      </c>
      <c r="Z1622" s="1" t="str">
        <f>_xlfn.IFS(Table_1[[#This Row],[Region]]="Central","Chris",Table_1[[#This Row],[Region]]="East","Erin",Table_1[[#This Row],[Region]]="South","Sam",Table_1[[#This Row],[Region]]="West","William")</f>
        <v>Chris</v>
      </c>
    </row>
    <row r="1623" spans="1:26" ht="14.4" x14ac:dyDescent="0.3">
      <c r="A1623" s="4">
        <v>2393</v>
      </c>
      <c r="B1623" s="3" t="s">
        <v>195</v>
      </c>
      <c r="C1623" s="4" t="s">
        <v>118</v>
      </c>
      <c r="D1623" s="4">
        <v>0.02</v>
      </c>
      <c r="E1623" s="8">
        <v>6.48</v>
      </c>
      <c r="F1623" s="4">
        <v>7.91</v>
      </c>
      <c r="G1623" s="1" t="s">
        <v>40</v>
      </c>
      <c r="H1623" s="4" t="s">
        <v>96</v>
      </c>
      <c r="I1623" s="4" t="s">
        <v>50</v>
      </c>
      <c r="J1623" s="1" t="s">
        <v>90</v>
      </c>
      <c r="K1623" s="4" t="s">
        <v>75</v>
      </c>
      <c r="L1623" s="1" t="s">
        <v>1622</v>
      </c>
      <c r="M1623" s="4">
        <v>0.37</v>
      </c>
      <c r="N1623" s="1" t="s">
        <v>34</v>
      </c>
      <c r="O1623" s="4" t="s">
        <v>35</v>
      </c>
      <c r="P1623" s="4" t="s">
        <v>77</v>
      </c>
      <c r="Q1623" s="4" t="s">
        <v>197</v>
      </c>
      <c r="R1623" s="4">
        <v>30076</v>
      </c>
      <c r="S1623" s="2">
        <v>42153</v>
      </c>
      <c r="T1623" s="2">
        <v>42155</v>
      </c>
      <c r="U1623" s="6">
        <v>-1191.5260000000001</v>
      </c>
      <c r="V1623" s="4">
        <v>2</v>
      </c>
      <c r="W1623" s="4">
        <v>16.5</v>
      </c>
      <c r="X1623" s="4">
        <v>86950</v>
      </c>
      <c r="Y1623" s="4">
        <f>DataSheet!$E1623-DataSheet!$D1623</f>
        <v>6.4600000000000009</v>
      </c>
      <c r="Z1623" s="1" t="str">
        <f>_xlfn.IFS(Table_1[[#This Row],[Region]]="Central","Chris",Table_1[[#This Row],[Region]]="East","Erin",Table_1[[#This Row],[Region]]="South","Sam",Table_1[[#This Row],[Region]]="West","William")</f>
        <v>Sam</v>
      </c>
    </row>
    <row r="1624" spans="1:26" ht="14.4" x14ac:dyDescent="0.3">
      <c r="A1624" s="4">
        <v>1060</v>
      </c>
      <c r="B1624" s="3" t="s">
        <v>1827</v>
      </c>
      <c r="C1624" s="4" t="s">
        <v>49</v>
      </c>
      <c r="D1624" s="4">
        <v>7.0000000000000007E-2</v>
      </c>
      <c r="E1624" s="8">
        <v>6.3</v>
      </c>
      <c r="F1624" s="4">
        <v>0.5</v>
      </c>
      <c r="G1624" s="1" t="s">
        <v>40</v>
      </c>
      <c r="H1624" s="4" t="s">
        <v>29</v>
      </c>
      <c r="I1624" s="4" t="s">
        <v>50</v>
      </c>
      <c r="J1624" s="1" t="s">
        <v>154</v>
      </c>
      <c r="K1624" s="4" t="s">
        <v>75</v>
      </c>
      <c r="L1624" s="1" t="s">
        <v>424</v>
      </c>
      <c r="M1624" s="4">
        <v>0.39</v>
      </c>
      <c r="N1624" s="1" t="s">
        <v>34</v>
      </c>
      <c r="O1624" s="4" t="s">
        <v>35</v>
      </c>
      <c r="P1624" s="4" t="s">
        <v>77</v>
      </c>
      <c r="Q1624" s="4" t="s">
        <v>363</v>
      </c>
      <c r="R1624" s="4">
        <v>30318</v>
      </c>
      <c r="S1624" s="2">
        <v>42154</v>
      </c>
      <c r="T1624" s="2">
        <v>42154</v>
      </c>
      <c r="U1624" s="6">
        <v>4.1673999999999998</v>
      </c>
      <c r="V1624" s="4">
        <v>20</v>
      </c>
      <c r="W1624" s="4">
        <v>121.87</v>
      </c>
      <c r="X1624" s="4">
        <v>57061</v>
      </c>
      <c r="Y1624" s="4">
        <f>DataSheet!$E1624-DataSheet!$D1624</f>
        <v>6.2299999999999995</v>
      </c>
      <c r="Z1624" s="1" t="str">
        <f>_xlfn.IFS(Table_1[[#This Row],[Region]]="Central","Chris",Table_1[[#This Row],[Region]]="East","Erin",Table_1[[#This Row],[Region]]="South","Sam",Table_1[[#This Row],[Region]]="West","William")</f>
        <v>Sam</v>
      </c>
    </row>
    <row r="1625" spans="1:26" ht="14.4" x14ac:dyDescent="0.3">
      <c r="A1625" s="4">
        <v>1062</v>
      </c>
      <c r="B1625" s="3" t="s">
        <v>1829</v>
      </c>
      <c r="C1625" s="4" t="s">
        <v>49</v>
      </c>
      <c r="D1625" s="4">
        <v>0.04</v>
      </c>
      <c r="E1625" s="8">
        <v>22.38</v>
      </c>
      <c r="F1625" s="4">
        <v>15.1</v>
      </c>
      <c r="G1625" s="1" t="s">
        <v>40</v>
      </c>
      <c r="H1625" s="4" t="s">
        <v>29</v>
      </c>
      <c r="I1625" s="4" t="s">
        <v>50</v>
      </c>
      <c r="J1625" s="1" t="s">
        <v>74</v>
      </c>
      <c r="K1625" s="4" t="s">
        <v>75</v>
      </c>
      <c r="L1625" s="1" t="s">
        <v>1087</v>
      </c>
      <c r="M1625" s="4">
        <v>0.38</v>
      </c>
      <c r="N1625" s="1" t="s">
        <v>34</v>
      </c>
      <c r="O1625" s="4" t="s">
        <v>113</v>
      </c>
      <c r="P1625" s="4" t="s">
        <v>114</v>
      </c>
      <c r="Q1625" s="4" t="s">
        <v>1830</v>
      </c>
      <c r="R1625" s="4">
        <v>11727</v>
      </c>
      <c r="S1625" s="2">
        <v>42154</v>
      </c>
      <c r="T1625" s="2">
        <v>42162</v>
      </c>
      <c r="U1625" s="6">
        <v>16.021799999999999</v>
      </c>
      <c r="V1625" s="4">
        <v>18</v>
      </c>
      <c r="W1625" s="4">
        <v>403.53</v>
      </c>
      <c r="X1625" s="4">
        <v>91355</v>
      </c>
      <c r="Y1625" s="4">
        <f>DataSheet!$E1625-DataSheet!$D1625</f>
        <v>22.34</v>
      </c>
      <c r="Z1625" s="1" t="str">
        <f>_xlfn.IFS(Table_1[[#This Row],[Region]]="Central","Chris",Table_1[[#This Row],[Region]]="East","Erin",Table_1[[#This Row],[Region]]="South","Sam",Table_1[[#This Row],[Region]]="West","William")</f>
        <v>Erin</v>
      </c>
    </row>
    <row r="1626" spans="1:26" ht="14.4" x14ac:dyDescent="0.3">
      <c r="A1626" s="4">
        <v>1062</v>
      </c>
      <c r="B1626" s="3" t="s">
        <v>1829</v>
      </c>
      <c r="C1626" s="4" t="s">
        <v>49</v>
      </c>
      <c r="D1626" s="4">
        <v>0.06</v>
      </c>
      <c r="E1626" s="8">
        <v>17.78</v>
      </c>
      <c r="F1626" s="4">
        <v>5.03</v>
      </c>
      <c r="G1626" s="1" t="s">
        <v>40</v>
      </c>
      <c r="H1626" s="4" t="s">
        <v>29</v>
      </c>
      <c r="I1626" s="4" t="s">
        <v>30</v>
      </c>
      <c r="J1626" s="1" t="s">
        <v>128</v>
      </c>
      <c r="K1626" s="4" t="s">
        <v>75</v>
      </c>
      <c r="L1626" s="1" t="s">
        <v>2719</v>
      </c>
      <c r="M1626" s="4">
        <v>0.54</v>
      </c>
      <c r="N1626" s="1" t="s">
        <v>34</v>
      </c>
      <c r="O1626" s="4" t="s">
        <v>113</v>
      </c>
      <c r="P1626" s="4" t="s">
        <v>114</v>
      </c>
      <c r="Q1626" s="4" t="s">
        <v>1830</v>
      </c>
      <c r="R1626" s="4">
        <v>11727</v>
      </c>
      <c r="S1626" s="2">
        <v>42154</v>
      </c>
      <c r="T1626" s="2">
        <v>42157</v>
      </c>
      <c r="U1626" s="6">
        <v>38.067300000000003</v>
      </c>
      <c r="V1626" s="4">
        <v>3</v>
      </c>
      <c r="W1626" s="4">
        <v>55.17</v>
      </c>
      <c r="X1626" s="4">
        <v>91355</v>
      </c>
      <c r="Y1626" s="4">
        <f>DataSheet!$E1626-DataSheet!$D1626</f>
        <v>17.720000000000002</v>
      </c>
      <c r="Z1626" s="1" t="str">
        <f>_xlfn.IFS(Table_1[[#This Row],[Region]]="Central","Chris",Table_1[[#This Row],[Region]]="East","Erin",Table_1[[#This Row],[Region]]="South","Sam",Table_1[[#This Row],[Region]]="West","William")</f>
        <v>Erin</v>
      </c>
    </row>
    <row r="1627" spans="1:26" ht="14.4" x14ac:dyDescent="0.3">
      <c r="A1627" s="4">
        <v>1934</v>
      </c>
      <c r="B1627" s="3" t="s">
        <v>2720</v>
      </c>
      <c r="C1627" s="4" t="s">
        <v>49</v>
      </c>
      <c r="D1627" s="4">
        <v>0.04</v>
      </c>
      <c r="E1627" s="8">
        <v>180.98</v>
      </c>
      <c r="F1627" s="4">
        <v>30</v>
      </c>
      <c r="G1627" s="1" t="s">
        <v>28</v>
      </c>
      <c r="H1627" s="4" t="s">
        <v>73</v>
      </c>
      <c r="I1627" s="4" t="s">
        <v>30</v>
      </c>
      <c r="J1627" s="1" t="s">
        <v>111</v>
      </c>
      <c r="K1627" s="4" t="s">
        <v>59</v>
      </c>
      <c r="L1627" s="1" t="s">
        <v>947</v>
      </c>
      <c r="M1627" s="4">
        <v>0.69</v>
      </c>
      <c r="N1627" s="1" t="s">
        <v>34</v>
      </c>
      <c r="O1627" s="4" t="s">
        <v>54</v>
      </c>
      <c r="P1627" s="4" t="s">
        <v>189</v>
      </c>
      <c r="Q1627" s="4" t="s">
        <v>1406</v>
      </c>
      <c r="R1627" s="4">
        <v>78626</v>
      </c>
      <c r="S1627" s="2">
        <v>42154</v>
      </c>
      <c r="T1627" s="2">
        <v>42154</v>
      </c>
      <c r="U1627" s="6">
        <v>52.988</v>
      </c>
      <c r="V1627" s="4">
        <v>3</v>
      </c>
      <c r="W1627" s="4">
        <v>561.65</v>
      </c>
      <c r="X1627" s="4">
        <v>86688</v>
      </c>
      <c r="Y1627" s="4">
        <f>DataSheet!$E1627-DataSheet!$D1627</f>
        <v>180.94</v>
      </c>
      <c r="Z1627" s="1" t="str">
        <f>_xlfn.IFS(Table_1[[#This Row],[Region]]="Central","Chris",Table_1[[#This Row],[Region]]="East","Erin",Table_1[[#This Row],[Region]]="South","Sam",Table_1[[#This Row],[Region]]="West","William")</f>
        <v>Chris</v>
      </c>
    </row>
    <row r="1628" spans="1:26" ht="14.4" x14ac:dyDescent="0.3">
      <c r="A1628" s="4">
        <v>1935</v>
      </c>
      <c r="B1628" s="3" t="s">
        <v>2076</v>
      </c>
      <c r="C1628" s="4" t="s">
        <v>49</v>
      </c>
      <c r="D1628" s="4">
        <v>0.06</v>
      </c>
      <c r="E1628" s="8">
        <v>3.25</v>
      </c>
      <c r="F1628" s="4">
        <v>49</v>
      </c>
      <c r="G1628" s="1" t="s">
        <v>40</v>
      </c>
      <c r="H1628" s="4" t="s">
        <v>73</v>
      </c>
      <c r="I1628" s="4" t="s">
        <v>50</v>
      </c>
      <c r="J1628" s="1" t="s">
        <v>97</v>
      </c>
      <c r="K1628" s="4" t="s">
        <v>66</v>
      </c>
      <c r="L1628" s="1" t="s">
        <v>2721</v>
      </c>
      <c r="M1628" s="4">
        <v>0.56000000000000005</v>
      </c>
      <c r="N1628" s="1" t="s">
        <v>34</v>
      </c>
      <c r="O1628" s="4" t="s">
        <v>54</v>
      </c>
      <c r="P1628" s="4" t="s">
        <v>189</v>
      </c>
      <c r="Q1628" s="4" t="s">
        <v>2077</v>
      </c>
      <c r="R1628" s="4">
        <v>75051</v>
      </c>
      <c r="S1628" s="2">
        <v>42154</v>
      </c>
      <c r="T1628" s="2">
        <v>42160</v>
      </c>
      <c r="U1628" s="6">
        <v>10.507999999999999</v>
      </c>
      <c r="V1628" s="4">
        <v>2</v>
      </c>
      <c r="W1628" s="4">
        <v>55.6</v>
      </c>
      <c r="X1628" s="4">
        <v>86688</v>
      </c>
      <c r="Y1628" s="4">
        <f>DataSheet!$E1628-DataSheet!$D1628</f>
        <v>3.19</v>
      </c>
      <c r="Z1628" s="1" t="str">
        <f>_xlfn.IFS(Table_1[[#This Row],[Region]]="Central","Chris",Table_1[[#This Row],[Region]]="East","Erin",Table_1[[#This Row],[Region]]="South","Sam",Table_1[[#This Row],[Region]]="West","William")</f>
        <v>Chris</v>
      </c>
    </row>
    <row r="1629" spans="1:26" ht="14.4" x14ac:dyDescent="0.3">
      <c r="A1629" s="4">
        <v>1935</v>
      </c>
      <c r="B1629" s="3" t="s">
        <v>2076</v>
      </c>
      <c r="C1629" s="4" t="s">
        <v>49</v>
      </c>
      <c r="D1629" s="4">
        <v>0.01</v>
      </c>
      <c r="E1629" s="8">
        <v>110.98</v>
      </c>
      <c r="F1629" s="4">
        <v>13.99</v>
      </c>
      <c r="G1629" s="1" t="s">
        <v>40</v>
      </c>
      <c r="H1629" s="4" t="s">
        <v>73</v>
      </c>
      <c r="I1629" s="4" t="s">
        <v>30</v>
      </c>
      <c r="J1629" s="1" t="s">
        <v>128</v>
      </c>
      <c r="K1629" s="4" t="s">
        <v>146</v>
      </c>
      <c r="L1629" s="1" t="s">
        <v>547</v>
      </c>
      <c r="M1629" s="4">
        <v>0.69</v>
      </c>
      <c r="N1629" s="1" t="s">
        <v>34</v>
      </c>
      <c r="O1629" s="4" t="s">
        <v>54</v>
      </c>
      <c r="P1629" s="4" t="s">
        <v>189</v>
      </c>
      <c r="Q1629" s="4" t="s">
        <v>2077</v>
      </c>
      <c r="R1629" s="4">
        <v>75051</v>
      </c>
      <c r="S1629" s="2">
        <v>42154</v>
      </c>
      <c r="T1629" s="2">
        <v>42159</v>
      </c>
      <c r="U1629" s="6">
        <v>1448.7309</v>
      </c>
      <c r="V1629" s="4">
        <v>19</v>
      </c>
      <c r="W1629" s="4">
        <v>2099.61</v>
      </c>
      <c r="X1629" s="4">
        <v>86688</v>
      </c>
      <c r="Y1629" s="4">
        <f>DataSheet!$E1629-DataSheet!$D1629</f>
        <v>110.97</v>
      </c>
      <c r="Z1629" s="1" t="str">
        <f>_xlfn.IFS(Table_1[[#This Row],[Region]]="Central","Chris",Table_1[[#This Row],[Region]]="East","Erin",Table_1[[#This Row],[Region]]="South","Sam",Table_1[[#This Row],[Region]]="West","William")</f>
        <v>Chris</v>
      </c>
    </row>
    <row r="1630" spans="1:26" ht="14.4" x14ac:dyDescent="0.3">
      <c r="A1630" s="4">
        <v>1935</v>
      </c>
      <c r="B1630" s="3" t="s">
        <v>2076</v>
      </c>
      <c r="C1630" s="4" t="s">
        <v>49</v>
      </c>
      <c r="D1630" s="4">
        <v>0.05</v>
      </c>
      <c r="E1630" s="8">
        <v>3.95</v>
      </c>
      <c r="F1630" s="4">
        <v>2</v>
      </c>
      <c r="G1630" s="1" t="s">
        <v>89</v>
      </c>
      <c r="H1630" s="4" t="s">
        <v>73</v>
      </c>
      <c r="I1630" s="4" t="s">
        <v>50</v>
      </c>
      <c r="J1630" s="1" t="s">
        <v>178</v>
      </c>
      <c r="K1630" s="4" t="s">
        <v>52</v>
      </c>
      <c r="L1630" s="1" t="s">
        <v>1831</v>
      </c>
      <c r="M1630" s="4">
        <v>0.53</v>
      </c>
      <c r="N1630" s="1" t="s">
        <v>34</v>
      </c>
      <c r="O1630" s="4" t="s">
        <v>54</v>
      </c>
      <c r="P1630" s="4" t="s">
        <v>189</v>
      </c>
      <c r="Q1630" s="4" t="s">
        <v>2077</v>
      </c>
      <c r="R1630" s="4">
        <v>75051</v>
      </c>
      <c r="S1630" s="2">
        <v>42154</v>
      </c>
      <c r="T1630" s="2">
        <v>42162</v>
      </c>
      <c r="U1630" s="6">
        <v>1.004</v>
      </c>
      <c r="V1630" s="4">
        <v>23</v>
      </c>
      <c r="W1630" s="4">
        <v>96.6</v>
      </c>
      <c r="X1630" s="4">
        <v>86688</v>
      </c>
      <c r="Y1630" s="4">
        <f>DataSheet!$E1630-DataSheet!$D1630</f>
        <v>3.9000000000000004</v>
      </c>
      <c r="Z1630" s="1" t="str">
        <f>_xlfn.IFS(Table_1[[#This Row],[Region]]="Central","Chris",Table_1[[#This Row],[Region]]="East","Erin",Table_1[[#This Row],[Region]]="South","Sam",Table_1[[#This Row],[Region]]="West","William")</f>
        <v>Chris</v>
      </c>
    </row>
    <row r="1631" spans="1:26" ht="14.4" x14ac:dyDescent="0.3">
      <c r="A1631" s="4">
        <v>2980</v>
      </c>
      <c r="B1631" s="3" t="s">
        <v>823</v>
      </c>
      <c r="C1631" s="4" t="s">
        <v>49</v>
      </c>
      <c r="D1631" s="4">
        <v>0.04</v>
      </c>
      <c r="E1631" s="8">
        <v>2.88</v>
      </c>
      <c r="F1631" s="4">
        <v>1.01</v>
      </c>
      <c r="G1631" s="1" t="s">
        <v>40</v>
      </c>
      <c r="H1631" s="4" t="s">
        <v>96</v>
      </c>
      <c r="I1631" s="4" t="s">
        <v>50</v>
      </c>
      <c r="J1631" s="1" t="s">
        <v>51</v>
      </c>
      <c r="K1631" s="4" t="s">
        <v>52</v>
      </c>
      <c r="L1631" s="1" t="s">
        <v>993</v>
      </c>
      <c r="M1631" s="4">
        <v>0.55000000000000004</v>
      </c>
      <c r="N1631" s="1" t="s">
        <v>34</v>
      </c>
      <c r="O1631" s="4" t="s">
        <v>113</v>
      </c>
      <c r="P1631" s="4" t="s">
        <v>319</v>
      </c>
      <c r="Q1631" s="4" t="s">
        <v>825</v>
      </c>
      <c r="R1631" s="4">
        <v>44870</v>
      </c>
      <c r="S1631" s="2">
        <v>42154</v>
      </c>
      <c r="T1631" s="2">
        <v>42159</v>
      </c>
      <c r="U1631" s="6">
        <v>15.246</v>
      </c>
      <c r="V1631" s="4">
        <v>39</v>
      </c>
      <c r="W1631" s="4">
        <v>111.92</v>
      </c>
      <c r="X1631" s="4">
        <v>86548</v>
      </c>
      <c r="Y1631" s="4">
        <f>DataSheet!$E1631-DataSheet!$D1631</f>
        <v>2.84</v>
      </c>
      <c r="Z1631" s="1" t="str">
        <f>_xlfn.IFS(Table_1[[#This Row],[Region]]="Central","Chris",Table_1[[#This Row],[Region]]="East","Erin",Table_1[[#This Row],[Region]]="South","Sam",Table_1[[#This Row],[Region]]="West","William")</f>
        <v>Erin</v>
      </c>
    </row>
    <row r="1632" spans="1:26" ht="14.4" x14ac:dyDescent="0.3">
      <c r="A1632" s="4">
        <v>3124</v>
      </c>
      <c r="B1632" s="3" t="s">
        <v>2722</v>
      </c>
      <c r="C1632" s="4" t="s">
        <v>72</v>
      </c>
      <c r="D1632" s="4">
        <v>0.05</v>
      </c>
      <c r="E1632" s="8">
        <v>120.98</v>
      </c>
      <c r="F1632" s="4">
        <v>9.07</v>
      </c>
      <c r="G1632" s="1" t="s">
        <v>40</v>
      </c>
      <c r="H1632" s="4" t="s">
        <v>73</v>
      </c>
      <c r="I1632" s="4" t="s">
        <v>50</v>
      </c>
      <c r="J1632" s="1" t="s">
        <v>74</v>
      </c>
      <c r="K1632" s="4" t="s">
        <v>75</v>
      </c>
      <c r="L1632" s="1" t="s">
        <v>1425</v>
      </c>
      <c r="M1632" s="4">
        <v>0.35</v>
      </c>
      <c r="N1632" s="1" t="s">
        <v>34</v>
      </c>
      <c r="O1632" s="4" t="s">
        <v>54</v>
      </c>
      <c r="P1632" s="4" t="s">
        <v>105</v>
      </c>
      <c r="Q1632" s="4" t="s">
        <v>2723</v>
      </c>
      <c r="R1632" s="4">
        <v>61265</v>
      </c>
      <c r="S1632" s="2">
        <v>42154</v>
      </c>
      <c r="T1632" s="2">
        <v>42155</v>
      </c>
      <c r="U1632" s="6">
        <v>881.04719999999998</v>
      </c>
      <c r="V1632" s="4">
        <v>11</v>
      </c>
      <c r="W1632" s="4">
        <v>1276.8800000000001</v>
      </c>
      <c r="X1632" s="4">
        <v>87286</v>
      </c>
      <c r="Y1632" s="4">
        <f>DataSheet!$E1632-DataSheet!$D1632</f>
        <v>120.93</v>
      </c>
      <c r="Z1632" s="1" t="str">
        <f>_xlfn.IFS(Table_1[[#This Row],[Region]]="Central","Chris",Table_1[[#This Row],[Region]]="East","Erin",Table_1[[#This Row],[Region]]="South","Sam",Table_1[[#This Row],[Region]]="West","William")</f>
        <v>Chris</v>
      </c>
    </row>
    <row r="1633" spans="1:26" ht="14.4" x14ac:dyDescent="0.3">
      <c r="A1633" s="4">
        <v>1802</v>
      </c>
      <c r="B1633" s="3" t="s">
        <v>2724</v>
      </c>
      <c r="C1633" s="4" t="s">
        <v>27</v>
      </c>
      <c r="D1633" s="4">
        <v>0.04</v>
      </c>
      <c r="E1633" s="8">
        <v>3.68</v>
      </c>
      <c r="F1633" s="4">
        <v>1.32</v>
      </c>
      <c r="G1633" s="1" t="s">
        <v>40</v>
      </c>
      <c r="H1633" s="4" t="s">
        <v>96</v>
      </c>
      <c r="I1633" s="4" t="s">
        <v>50</v>
      </c>
      <c r="J1633" s="1" t="s">
        <v>570</v>
      </c>
      <c r="K1633" s="4" t="s">
        <v>52</v>
      </c>
      <c r="L1633" s="1" t="s">
        <v>2528</v>
      </c>
      <c r="M1633" s="4">
        <v>0.83</v>
      </c>
      <c r="N1633" s="1" t="s">
        <v>34</v>
      </c>
      <c r="O1633" s="4" t="s">
        <v>35</v>
      </c>
      <c r="P1633" s="4" t="s">
        <v>125</v>
      </c>
      <c r="Q1633" s="4" t="s">
        <v>715</v>
      </c>
      <c r="R1633" s="4">
        <v>34698</v>
      </c>
      <c r="S1633" s="2">
        <v>42156</v>
      </c>
      <c r="T1633" s="2">
        <v>42157</v>
      </c>
      <c r="U1633" s="6">
        <v>300.92579999999998</v>
      </c>
      <c r="V1633" s="4">
        <v>11</v>
      </c>
      <c r="W1633" s="4">
        <v>41.29</v>
      </c>
      <c r="X1633" s="4">
        <v>91543</v>
      </c>
      <c r="Y1633" s="4">
        <f>DataSheet!$E1633-DataSheet!$D1633</f>
        <v>3.64</v>
      </c>
      <c r="Z1633" s="1" t="str">
        <f>_xlfn.IFS(Table_1[[#This Row],[Region]]="Central","Chris",Table_1[[#This Row],[Region]]="East","Erin",Table_1[[#This Row],[Region]]="South","Sam",Table_1[[#This Row],[Region]]="West","William")</f>
        <v>Sam</v>
      </c>
    </row>
    <row r="1634" spans="1:26" ht="14.4" x14ac:dyDescent="0.3">
      <c r="A1634" s="4">
        <v>2817</v>
      </c>
      <c r="B1634" s="3" t="s">
        <v>2725</v>
      </c>
      <c r="C1634" s="4" t="s">
        <v>39</v>
      </c>
      <c r="D1634" s="4">
        <v>0.05</v>
      </c>
      <c r="E1634" s="8">
        <v>4.71</v>
      </c>
      <c r="F1634" s="4">
        <v>0.7</v>
      </c>
      <c r="G1634" s="1" t="s">
        <v>89</v>
      </c>
      <c r="H1634" s="4" t="s">
        <v>96</v>
      </c>
      <c r="I1634" s="4" t="s">
        <v>50</v>
      </c>
      <c r="J1634" s="1" t="s">
        <v>178</v>
      </c>
      <c r="K1634" s="4" t="s">
        <v>52</v>
      </c>
      <c r="L1634" s="1" t="s">
        <v>2726</v>
      </c>
      <c r="M1634" s="4">
        <v>0.8</v>
      </c>
      <c r="N1634" s="1" t="s">
        <v>34</v>
      </c>
      <c r="O1634" s="4" t="s">
        <v>113</v>
      </c>
      <c r="P1634" s="4" t="s">
        <v>319</v>
      </c>
      <c r="Q1634" s="4" t="s">
        <v>2727</v>
      </c>
      <c r="R1634" s="4">
        <v>43055</v>
      </c>
      <c r="S1634" s="2">
        <v>42156</v>
      </c>
      <c r="T1634" s="2">
        <v>42157</v>
      </c>
      <c r="U1634" s="6">
        <v>-2.3759999999999999</v>
      </c>
      <c r="V1634" s="4">
        <v>2</v>
      </c>
      <c r="W1634" s="4">
        <v>12.16</v>
      </c>
      <c r="X1634" s="4">
        <v>89743</v>
      </c>
      <c r="Y1634" s="4">
        <f>DataSheet!$E1634-DataSheet!$D1634</f>
        <v>4.66</v>
      </c>
      <c r="Z1634" s="1" t="str">
        <f>_xlfn.IFS(Table_1[[#This Row],[Region]]="Central","Chris",Table_1[[#This Row],[Region]]="East","Erin",Table_1[[#This Row],[Region]]="South","Sam",Table_1[[#This Row],[Region]]="West","William")</f>
        <v>Erin</v>
      </c>
    </row>
    <row r="1635" spans="1:26" ht="14.4" x14ac:dyDescent="0.3">
      <c r="A1635" s="4">
        <v>2817</v>
      </c>
      <c r="B1635" s="3" t="s">
        <v>2725</v>
      </c>
      <c r="C1635" s="4" t="s">
        <v>39</v>
      </c>
      <c r="D1635" s="4">
        <v>0.04</v>
      </c>
      <c r="E1635" s="8">
        <v>55.99</v>
      </c>
      <c r="F1635" s="4">
        <v>1.25</v>
      </c>
      <c r="G1635" s="1" t="s">
        <v>89</v>
      </c>
      <c r="H1635" s="4" t="s">
        <v>96</v>
      </c>
      <c r="I1635" s="4" t="s">
        <v>42</v>
      </c>
      <c r="J1635" s="1" t="s">
        <v>137</v>
      </c>
      <c r="K1635" s="4" t="s">
        <v>44</v>
      </c>
      <c r="L1635" s="1" t="s">
        <v>2728</v>
      </c>
      <c r="M1635" s="4">
        <v>0.35</v>
      </c>
      <c r="N1635" s="1" t="s">
        <v>34</v>
      </c>
      <c r="O1635" s="4" t="s">
        <v>113</v>
      </c>
      <c r="P1635" s="4" t="s">
        <v>319</v>
      </c>
      <c r="Q1635" s="4" t="s">
        <v>2727</v>
      </c>
      <c r="R1635" s="4">
        <v>43055</v>
      </c>
      <c r="S1635" s="2">
        <v>42156</v>
      </c>
      <c r="T1635" s="2">
        <v>42157</v>
      </c>
      <c r="U1635" s="6">
        <v>-18.3216</v>
      </c>
      <c r="V1635" s="4">
        <v>3</v>
      </c>
      <c r="W1635" s="4">
        <v>147.56</v>
      </c>
      <c r="X1635" s="4">
        <v>89743</v>
      </c>
      <c r="Y1635" s="4">
        <f>DataSheet!$E1635-DataSheet!$D1635</f>
        <v>55.95</v>
      </c>
      <c r="Z1635" s="1" t="str">
        <f>_xlfn.IFS(Table_1[[#This Row],[Region]]="Central","Chris",Table_1[[#This Row],[Region]]="East","Erin",Table_1[[#This Row],[Region]]="South","Sam",Table_1[[#This Row],[Region]]="West","William")</f>
        <v>Erin</v>
      </c>
    </row>
    <row r="1636" spans="1:26" ht="14.4" x14ac:dyDescent="0.3">
      <c r="A1636" s="4">
        <v>3069</v>
      </c>
      <c r="B1636" s="3" t="s">
        <v>1170</v>
      </c>
      <c r="C1636" s="4" t="s">
        <v>39</v>
      </c>
      <c r="D1636" s="4">
        <v>0.03</v>
      </c>
      <c r="E1636" s="8">
        <v>120.98</v>
      </c>
      <c r="F1636" s="4">
        <v>30</v>
      </c>
      <c r="G1636" s="1" t="s">
        <v>28</v>
      </c>
      <c r="H1636" s="4" t="s">
        <v>41</v>
      </c>
      <c r="I1636" s="4" t="s">
        <v>30</v>
      </c>
      <c r="J1636" s="1" t="s">
        <v>111</v>
      </c>
      <c r="K1636" s="4" t="s">
        <v>59</v>
      </c>
      <c r="L1636" s="1" t="s">
        <v>1127</v>
      </c>
      <c r="M1636" s="4">
        <v>0.64</v>
      </c>
      <c r="N1636" s="1" t="s">
        <v>34</v>
      </c>
      <c r="O1636" s="4" t="s">
        <v>54</v>
      </c>
      <c r="P1636" s="4" t="s">
        <v>86</v>
      </c>
      <c r="Q1636" s="4" t="s">
        <v>1172</v>
      </c>
      <c r="R1636" s="4">
        <v>55128</v>
      </c>
      <c r="S1636" s="2">
        <v>42156</v>
      </c>
      <c r="T1636" s="2">
        <v>42158</v>
      </c>
      <c r="U1636" s="6">
        <v>638.02800000000002</v>
      </c>
      <c r="V1636" s="4">
        <v>15</v>
      </c>
      <c r="W1636" s="4">
        <v>1894.45</v>
      </c>
      <c r="X1636" s="4">
        <v>88191</v>
      </c>
      <c r="Y1636" s="4">
        <f>DataSheet!$E1636-DataSheet!$D1636</f>
        <v>120.95</v>
      </c>
      <c r="Z1636" s="1" t="str">
        <f>_xlfn.IFS(Table_1[[#This Row],[Region]]="Central","Chris",Table_1[[#This Row],[Region]]="East","Erin",Table_1[[#This Row],[Region]]="South","Sam",Table_1[[#This Row],[Region]]="West","William")</f>
        <v>Chris</v>
      </c>
    </row>
    <row r="1637" spans="1:26" ht="14.4" x14ac:dyDescent="0.3">
      <c r="A1637" s="4">
        <v>3069</v>
      </c>
      <c r="B1637" s="3" t="s">
        <v>1170</v>
      </c>
      <c r="C1637" s="4" t="s">
        <v>39</v>
      </c>
      <c r="D1637" s="4">
        <v>0.01</v>
      </c>
      <c r="E1637" s="8">
        <v>15.68</v>
      </c>
      <c r="F1637" s="4">
        <v>3.73</v>
      </c>
      <c r="G1637" s="1" t="s">
        <v>40</v>
      </c>
      <c r="H1637" s="4" t="s">
        <v>41</v>
      </c>
      <c r="I1637" s="4" t="s">
        <v>30</v>
      </c>
      <c r="J1637" s="1" t="s">
        <v>128</v>
      </c>
      <c r="K1637" s="4" t="s">
        <v>44</v>
      </c>
      <c r="L1637" s="1" t="s">
        <v>2729</v>
      </c>
      <c r="M1637" s="4">
        <v>0.46</v>
      </c>
      <c r="N1637" s="1" t="s">
        <v>34</v>
      </c>
      <c r="O1637" s="4" t="s">
        <v>54</v>
      </c>
      <c r="P1637" s="4" t="s">
        <v>86</v>
      </c>
      <c r="Q1637" s="4" t="s">
        <v>1172</v>
      </c>
      <c r="R1637" s="4">
        <v>55128</v>
      </c>
      <c r="S1637" s="2">
        <v>42156</v>
      </c>
      <c r="T1637" s="2">
        <v>42158</v>
      </c>
      <c r="U1637" s="6">
        <v>138.49680000000001</v>
      </c>
      <c r="V1637" s="4">
        <v>12</v>
      </c>
      <c r="W1637" s="4">
        <v>200.72</v>
      </c>
      <c r="X1637" s="4">
        <v>88191</v>
      </c>
      <c r="Y1637" s="4">
        <f>DataSheet!$E1637-DataSheet!$D1637</f>
        <v>15.67</v>
      </c>
      <c r="Z1637" s="1" t="str">
        <f>_xlfn.IFS(Table_1[[#This Row],[Region]]="Central","Chris",Table_1[[#This Row],[Region]]="East","Erin",Table_1[[#This Row],[Region]]="South","Sam",Table_1[[#This Row],[Region]]="West","William")</f>
        <v>Chris</v>
      </c>
    </row>
    <row r="1638" spans="1:26" ht="14.4" x14ac:dyDescent="0.3">
      <c r="A1638" s="4">
        <v>3141</v>
      </c>
      <c r="B1638" s="3" t="s">
        <v>2730</v>
      </c>
      <c r="C1638" s="4" t="s">
        <v>49</v>
      </c>
      <c r="D1638" s="4">
        <v>0.09</v>
      </c>
      <c r="E1638" s="8">
        <v>6.84</v>
      </c>
      <c r="F1638" s="4">
        <v>8.3699999999999992</v>
      </c>
      <c r="G1638" s="1" t="s">
        <v>40</v>
      </c>
      <c r="H1638" s="4" t="s">
        <v>41</v>
      </c>
      <c r="I1638" s="4" t="s">
        <v>50</v>
      </c>
      <c r="J1638" s="1" t="s">
        <v>570</v>
      </c>
      <c r="K1638" s="4" t="s">
        <v>44</v>
      </c>
      <c r="L1638" s="1" t="s">
        <v>738</v>
      </c>
      <c r="M1638" s="4">
        <v>0.57999999999999996</v>
      </c>
      <c r="N1638" s="1" t="s">
        <v>34</v>
      </c>
      <c r="O1638" s="4" t="s">
        <v>54</v>
      </c>
      <c r="P1638" s="4" t="s">
        <v>189</v>
      </c>
      <c r="Q1638" s="4" t="s">
        <v>368</v>
      </c>
      <c r="R1638" s="4">
        <v>77506</v>
      </c>
      <c r="S1638" s="2">
        <v>42156</v>
      </c>
      <c r="T1638" s="2">
        <v>42163</v>
      </c>
      <c r="U1638" s="6">
        <v>-88.584999999999994</v>
      </c>
      <c r="V1638" s="4">
        <v>13</v>
      </c>
      <c r="W1638" s="4">
        <v>87.1</v>
      </c>
      <c r="X1638" s="4">
        <v>86369</v>
      </c>
      <c r="Y1638" s="4">
        <f>DataSheet!$E1638-DataSheet!$D1638</f>
        <v>6.75</v>
      </c>
      <c r="Z1638" s="1" t="str">
        <f>_xlfn.IFS(Table_1[[#This Row],[Region]]="Central","Chris",Table_1[[#This Row],[Region]]="East","Erin",Table_1[[#This Row],[Region]]="South","Sam",Table_1[[#This Row],[Region]]="West","William")</f>
        <v>Chris</v>
      </c>
    </row>
    <row r="1639" spans="1:26" ht="14.4" x14ac:dyDescent="0.3">
      <c r="A1639" s="4">
        <v>3141</v>
      </c>
      <c r="B1639" s="3" t="s">
        <v>2730</v>
      </c>
      <c r="C1639" s="4" t="s">
        <v>49</v>
      </c>
      <c r="D1639" s="4">
        <v>7.0000000000000007E-2</v>
      </c>
      <c r="E1639" s="8">
        <v>48.91</v>
      </c>
      <c r="F1639" s="4">
        <v>35</v>
      </c>
      <c r="G1639" s="1" t="s">
        <v>89</v>
      </c>
      <c r="H1639" s="4" t="s">
        <v>41</v>
      </c>
      <c r="I1639" s="4" t="s">
        <v>50</v>
      </c>
      <c r="J1639" s="1" t="s">
        <v>80</v>
      </c>
      <c r="K1639" s="4" t="s">
        <v>66</v>
      </c>
      <c r="L1639" s="1" t="s">
        <v>1823</v>
      </c>
      <c r="M1639" s="4">
        <v>0.83</v>
      </c>
      <c r="N1639" s="1" t="s">
        <v>34</v>
      </c>
      <c r="O1639" s="4" t="s">
        <v>54</v>
      </c>
      <c r="P1639" s="4" t="s">
        <v>189</v>
      </c>
      <c r="Q1639" s="4" t="s">
        <v>368</v>
      </c>
      <c r="R1639" s="4">
        <v>77506</v>
      </c>
      <c r="S1639" s="2">
        <v>42156</v>
      </c>
      <c r="T1639" s="2">
        <v>42158</v>
      </c>
      <c r="U1639" s="6">
        <v>-485.68</v>
      </c>
      <c r="V1639" s="4">
        <v>15</v>
      </c>
      <c r="W1639" s="4">
        <v>736.86</v>
      </c>
      <c r="X1639" s="4">
        <v>86369</v>
      </c>
      <c r="Y1639" s="4">
        <f>DataSheet!$E1639-DataSheet!$D1639</f>
        <v>48.839999999999996</v>
      </c>
      <c r="Z1639" s="1" t="str">
        <f>_xlfn.IFS(Table_1[[#This Row],[Region]]="Central","Chris",Table_1[[#This Row],[Region]]="East","Erin",Table_1[[#This Row],[Region]]="South","Sam",Table_1[[#This Row],[Region]]="West","William")</f>
        <v>Chris</v>
      </c>
    </row>
    <row r="1640" spans="1:26" ht="14.4" x14ac:dyDescent="0.3">
      <c r="A1640" s="4">
        <v>2737</v>
      </c>
      <c r="B1640" s="3" t="s">
        <v>2272</v>
      </c>
      <c r="C1640" s="4" t="s">
        <v>118</v>
      </c>
      <c r="D1640" s="4">
        <v>0.03</v>
      </c>
      <c r="E1640" s="8">
        <v>15.31</v>
      </c>
      <c r="F1640" s="4">
        <v>8.7799999999999994</v>
      </c>
      <c r="G1640" s="1" t="s">
        <v>40</v>
      </c>
      <c r="H1640" s="4" t="s">
        <v>29</v>
      </c>
      <c r="I1640" s="4" t="s">
        <v>50</v>
      </c>
      <c r="J1640" s="1" t="s">
        <v>80</v>
      </c>
      <c r="K1640" s="4" t="s">
        <v>75</v>
      </c>
      <c r="L1640" s="1" t="s">
        <v>2436</v>
      </c>
      <c r="M1640" s="4">
        <v>0.56999999999999995</v>
      </c>
      <c r="N1640" s="1" t="s">
        <v>34</v>
      </c>
      <c r="O1640" s="4" t="s">
        <v>113</v>
      </c>
      <c r="P1640" s="4" t="s">
        <v>635</v>
      </c>
      <c r="Q1640" s="4" t="s">
        <v>1948</v>
      </c>
      <c r="R1640" s="4">
        <v>5701</v>
      </c>
      <c r="S1640" s="2">
        <v>42156</v>
      </c>
      <c r="T1640" s="2">
        <v>42157</v>
      </c>
      <c r="U1640" s="6">
        <v>-57.56</v>
      </c>
      <c r="V1640" s="4">
        <v>12</v>
      </c>
      <c r="W1640" s="4">
        <v>194.08</v>
      </c>
      <c r="X1640" s="4">
        <v>89019</v>
      </c>
      <c r="Y1640" s="4">
        <f>DataSheet!$E1640-DataSheet!$D1640</f>
        <v>15.280000000000001</v>
      </c>
      <c r="Z1640" s="1" t="str">
        <f>_xlfn.IFS(Table_1[[#This Row],[Region]]="Central","Chris",Table_1[[#This Row],[Region]]="East","Erin",Table_1[[#This Row],[Region]]="South","Sam",Table_1[[#This Row],[Region]]="West","William")</f>
        <v>Erin</v>
      </c>
    </row>
    <row r="1641" spans="1:26" ht="14.4" x14ac:dyDescent="0.3">
      <c r="A1641" s="4">
        <v>2828</v>
      </c>
      <c r="B1641" s="3" t="s">
        <v>1261</v>
      </c>
      <c r="C1641" s="4" t="s">
        <v>118</v>
      </c>
      <c r="D1641" s="4">
        <v>7.0000000000000007E-2</v>
      </c>
      <c r="E1641" s="8">
        <v>39.479999999999997</v>
      </c>
      <c r="F1641" s="4">
        <v>1.99</v>
      </c>
      <c r="G1641" s="1" t="s">
        <v>40</v>
      </c>
      <c r="H1641" s="4" t="s">
        <v>96</v>
      </c>
      <c r="I1641" s="4" t="s">
        <v>42</v>
      </c>
      <c r="J1641" s="1" t="s">
        <v>43</v>
      </c>
      <c r="K1641" s="4" t="s">
        <v>44</v>
      </c>
      <c r="L1641" s="1" t="s">
        <v>1259</v>
      </c>
      <c r="M1641" s="4">
        <v>0.54</v>
      </c>
      <c r="N1641" s="1" t="s">
        <v>34</v>
      </c>
      <c r="O1641" s="4" t="s">
        <v>61</v>
      </c>
      <c r="P1641" s="4" t="s">
        <v>92</v>
      </c>
      <c r="Q1641" s="4" t="s">
        <v>1263</v>
      </c>
      <c r="R1641" s="4">
        <v>92243</v>
      </c>
      <c r="S1641" s="2">
        <v>42156</v>
      </c>
      <c r="T1641" s="2">
        <v>42157</v>
      </c>
      <c r="U1641" s="6">
        <v>322.25069999999999</v>
      </c>
      <c r="V1641" s="4">
        <v>12</v>
      </c>
      <c r="W1641" s="4">
        <v>467.03</v>
      </c>
      <c r="X1641" s="4">
        <v>87721</v>
      </c>
      <c r="Y1641" s="4">
        <f>DataSheet!$E1641-DataSheet!$D1641</f>
        <v>39.409999999999997</v>
      </c>
      <c r="Z1641" s="1" t="str">
        <f>_xlfn.IFS(Table_1[[#This Row],[Region]]="Central","Chris",Table_1[[#This Row],[Region]]="East","Erin",Table_1[[#This Row],[Region]]="South","Sam",Table_1[[#This Row],[Region]]="West","William")</f>
        <v>William</v>
      </c>
    </row>
    <row r="1642" spans="1:26" ht="14.4" x14ac:dyDescent="0.3">
      <c r="A1642" s="4">
        <v>797</v>
      </c>
      <c r="B1642" s="3" t="s">
        <v>1526</v>
      </c>
      <c r="C1642" s="4" t="s">
        <v>72</v>
      </c>
      <c r="D1642" s="4">
        <v>0.04</v>
      </c>
      <c r="E1642" s="8">
        <v>9.11</v>
      </c>
      <c r="F1642" s="4">
        <v>2.25</v>
      </c>
      <c r="G1642" s="1" t="s">
        <v>40</v>
      </c>
      <c r="H1642" s="4" t="s">
        <v>96</v>
      </c>
      <c r="I1642" s="4" t="s">
        <v>50</v>
      </c>
      <c r="J1642" s="1" t="s">
        <v>51</v>
      </c>
      <c r="K1642" s="4" t="s">
        <v>52</v>
      </c>
      <c r="L1642" s="1" t="s">
        <v>2731</v>
      </c>
      <c r="M1642" s="4">
        <v>0.52</v>
      </c>
      <c r="N1642" s="1" t="s">
        <v>34</v>
      </c>
      <c r="O1642" s="4" t="s">
        <v>61</v>
      </c>
      <c r="P1642" s="4" t="s">
        <v>148</v>
      </c>
      <c r="Q1642" s="4" t="s">
        <v>1528</v>
      </c>
      <c r="R1642" s="4">
        <v>84067</v>
      </c>
      <c r="S1642" s="2">
        <v>42156</v>
      </c>
      <c r="T1642" s="2">
        <v>42159</v>
      </c>
      <c r="U1642" s="6">
        <v>-3.496</v>
      </c>
      <c r="V1642" s="4">
        <v>2</v>
      </c>
      <c r="W1642" s="4">
        <v>18.59</v>
      </c>
      <c r="X1642" s="4">
        <v>86868</v>
      </c>
      <c r="Y1642" s="4">
        <f>DataSheet!$E1642-DataSheet!$D1642</f>
        <v>9.07</v>
      </c>
      <c r="Z1642" s="1" t="str">
        <f>_xlfn.IFS(Table_1[[#This Row],[Region]]="Central","Chris",Table_1[[#This Row],[Region]]="East","Erin",Table_1[[#This Row],[Region]]="South","Sam",Table_1[[#This Row],[Region]]="West","William")</f>
        <v>William</v>
      </c>
    </row>
    <row r="1643" spans="1:26" ht="14.4" x14ac:dyDescent="0.3">
      <c r="A1643" s="4">
        <v>797</v>
      </c>
      <c r="B1643" s="3" t="s">
        <v>1526</v>
      </c>
      <c r="C1643" s="4" t="s">
        <v>72</v>
      </c>
      <c r="D1643" s="4">
        <v>7.0000000000000007E-2</v>
      </c>
      <c r="E1643" s="8">
        <v>64.650000000000006</v>
      </c>
      <c r="F1643" s="4">
        <v>35</v>
      </c>
      <c r="G1643" s="1" t="s">
        <v>40</v>
      </c>
      <c r="H1643" s="4" t="s">
        <v>96</v>
      </c>
      <c r="I1643" s="4" t="s">
        <v>50</v>
      </c>
      <c r="J1643" s="1" t="s">
        <v>80</v>
      </c>
      <c r="K1643" s="4" t="s">
        <v>66</v>
      </c>
      <c r="L1643" s="1" t="s">
        <v>1015</v>
      </c>
      <c r="M1643" s="4">
        <v>0.8</v>
      </c>
      <c r="N1643" s="1" t="s">
        <v>34</v>
      </c>
      <c r="O1643" s="4" t="s">
        <v>61</v>
      </c>
      <c r="P1643" s="4" t="s">
        <v>148</v>
      </c>
      <c r="Q1643" s="4" t="s">
        <v>1528</v>
      </c>
      <c r="R1643" s="4">
        <v>84067</v>
      </c>
      <c r="S1643" s="2">
        <v>42156</v>
      </c>
      <c r="T1643" s="2">
        <v>42158</v>
      </c>
      <c r="U1643" s="6">
        <v>-717.072</v>
      </c>
      <c r="V1643" s="4">
        <v>13</v>
      </c>
      <c r="W1643" s="4">
        <v>834.08</v>
      </c>
      <c r="X1643" s="4">
        <v>86868</v>
      </c>
      <c r="Y1643" s="4">
        <f>DataSheet!$E1643-DataSheet!$D1643</f>
        <v>64.580000000000013</v>
      </c>
      <c r="Z1643" s="1" t="str">
        <f>_xlfn.IFS(Table_1[[#This Row],[Region]]="Central","Chris",Table_1[[#This Row],[Region]]="East","Erin",Table_1[[#This Row],[Region]]="South","Sam",Table_1[[#This Row],[Region]]="West","William")</f>
        <v>William</v>
      </c>
    </row>
    <row r="1644" spans="1:26" ht="14.4" x14ac:dyDescent="0.3">
      <c r="A1644" s="4">
        <v>1556</v>
      </c>
      <c r="B1644" s="3" t="s">
        <v>2732</v>
      </c>
      <c r="C1644" s="4" t="s">
        <v>72</v>
      </c>
      <c r="D1644" s="4">
        <v>0.06</v>
      </c>
      <c r="E1644" s="8">
        <v>2.89</v>
      </c>
      <c r="F1644" s="4">
        <v>0.99</v>
      </c>
      <c r="G1644" s="1" t="s">
        <v>40</v>
      </c>
      <c r="H1644" s="4" t="s">
        <v>41</v>
      </c>
      <c r="I1644" s="4" t="s">
        <v>50</v>
      </c>
      <c r="J1644" s="1" t="s">
        <v>154</v>
      </c>
      <c r="K1644" s="4" t="s">
        <v>75</v>
      </c>
      <c r="L1644" s="1" t="s">
        <v>2733</v>
      </c>
      <c r="M1644" s="4">
        <v>0.38</v>
      </c>
      <c r="N1644" s="1" t="s">
        <v>34</v>
      </c>
      <c r="O1644" s="4" t="s">
        <v>35</v>
      </c>
      <c r="P1644" s="4" t="s">
        <v>244</v>
      </c>
      <c r="Q1644" s="4" t="s">
        <v>2734</v>
      </c>
      <c r="R1644" s="4">
        <v>22304</v>
      </c>
      <c r="S1644" s="2">
        <v>42156</v>
      </c>
      <c r="T1644" s="2">
        <v>42158</v>
      </c>
      <c r="U1644" s="6">
        <v>-2.0097</v>
      </c>
      <c r="V1644" s="4">
        <v>6</v>
      </c>
      <c r="W1644" s="4">
        <v>16.670000000000002</v>
      </c>
      <c r="X1644" s="4">
        <v>87425</v>
      </c>
      <c r="Y1644" s="4">
        <f>DataSheet!$E1644-DataSheet!$D1644</f>
        <v>2.83</v>
      </c>
      <c r="Z1644" s="1" t="str">
        <f>_xlfn.IFS(Table_1[[#This Row],[Region]]="Central","Chris",Table_1[[#This Row],[Region]]="East","Erin",Table_1[[#This Row],[Region]]="South","Sam",Table_1[[#This Row],[Region]]="West","William")</f>
        <v>Sam</v>
      </c>
    </row>
    <row r="1645" spans="1:26" ht="14.4" x14ac:dyDescent="0.3">
      <c r="A1645" s="4">
        <v>1556</v>
      </c>
      <c r="B1645" s="3" t="s">
        <v>2732</v>
      </c>
      <c r="C1645" s="4" t="s">
        <v>72</v>
      </c>
      <c r="D1645" s="4">
        <v>0.08</v>
      </c>
      <c r="E1645" s="8">
        <v>22.84</v>
      </c>
      <c r="F1645" s="4">
        <v>11.54</v>
      </c>
      <c r="G1645" s="1" t="s">
        <v>40</v>
      </c>
      <c r="H1645" s="4" t="s">
        <v>41</v>
      </c>
      <c r="I1645" s="4" t="s">
        <v>50</v>
      </c>
      <c r="J1645" s="1" t="s">
        <v>90</v>
      </c>
      <c r="K1645" s="4" t="s">
        <v>75</v>
      </c>
      <c r="L1645" s="1" t="s">
        <v>1843</v>
      </c>
      <c r="M1645" s="4">
        <v>0.39</v>
      </c>
      <c r="N1645" s="1" t="s">
        <v>34</v>
      </c>
      <c r="O1645" s="4" t="s">
        <v>35</v>
      </c>
      <c r="P1645" s="4" t="s">
        <v>244</v>
      </c>
      <c r="Q1645" s="4" t="s">
        <v>2734</v>
      </c>
      <c r="R1645" s="4">
        <v>22304</v>
      </c>
      <c r="S1645" s="2">
        <v>42156</v>
      </c>
      <c r="T1645" s="2">
        <v>42158</v>
      </c>
      <c r="U1645" s="6">
        <v>-477.37200000000001</v>
      </c>
      <c r="V1645" s="4">
        <v>9</v>
      </c>
      <c r="W1645" s="4">
        <v>195.16</v>
      </c>
      <c r="X1645" s="4">
        <v>87425</v>
      </c>
      <c r="Y1645" s="4">
        <f>DataSheet!$E1645-DataSheet!$D1645</f>
        <v>22.76</v>
      </c>
      <c r="Z1645" s="1" t="str">
        <f>_xlfn.IFS(Table_1[[#This Row],[Region]]="Central","Chris",Table_1[[#This Row],[Region]]="East","Erin",Table_1[[#This Row],[Region]]="South","Sam",Table_1[[#This Row],[Region]]="West","William")</f>
        <v>Sam</v>
      </c>
    </row>
    <row r="1646" spans="1:26" ht="14.4" x14ac:dyDescent="0.3">
      <c r="A1646" s="4">
        <v>1690</v>
      </c>
      <c r="B1646" s="3" t="s">
        <v>752</v>
      </c>
      <c r="C1646" s="4" t="s">
        <v>72</v>
      </c>
      <c r="D1646" s="4">
        <v>0.09</v>
      </c>
      <c r="E1646" s="8">
        <v>95.43</v>
      </c>
      <c r="F1646" s="4">
        <v>19.989999999999998</v>
      </c>
      <c r="G1646" s="1" t="s">
        <v>40</v>
      </c>
      <c r="H1646" s="4" t="s">
        <v>96</v>
      </c>
      <c r="I1646" s="4" t="s">
        <v>50</v>
      </c>
      <c r="J1646" s="1" t="s">
        <v>80</v>
      </c>
      <c r="K1646" s="4" t="s">
        <v>75</v>
      </c>
      <c r="L1646" s="1" t="s">
        <v>1439</v>
      </c>
      <c r="M1646" s="4">
        <v>0.79</v>
      </c>
      <c r="N1646" s="1" t="s">
        <v>34</v>
      </c>
      <c r="O1646" s="4" t="s">
        <v>113</v>
      </c>
      <c r="P1646" s="4" t="s">
        <v>322</v>
      </c>
      <c r="Q1646" s="4" t="s">
        <v>754</v>
      </c>
      <c r="R1646" s="4">
        <v>17112</v>
      </c>
      <c r="S1646" s="2">
        <v>42156</v>
      </c>
      <c r="T1646" s="2">
        <v>42157</v>
      </c>
      <c r="U1646" s="6">
        <v>-143.23500000000001</v>
      </c>
      <c r="V1646" s="4">
        <v>22</v>
      </c>
      <c r="W1646" s="4">
        <v>2053.6</v>
      </c>
      <c r="X1646" s="4">
        <v>91078</v>
      </c>
      <c r="Y1646" s="4">
        <f>DataSheet!$E1646-DataSheet!$D1646</f>
        <v>95.34</v>
      </c>
      <c r="Z1646" s="1" t="str">
        <f>_xlfn.IFS(Table_1[[#This Row],[Region]]="Central","Chris",Table_1[[#This Row],[Region]]="East","Erin",Table_1[[#This Row],[Region]]="South","Sam",Table_1[[#This Row],[Region]]="West","William")</f>
        <v>Erin</v>
      </c>
    </row>
    <row r="1647" spans="1:26" ht="14.4" x14ac:dyDescent="0.3">
      <c r="A1647" s="4">
        <v>2443</v>
      </c>
      <c r="B1647" s="3" t="s">
        <v>623</v>
      </c>
      <c r="C1647" s="4" t="s">
        <v>72</v>
      </c>
      <c r="D1647" s="4">
        <v>0.06</v>
      </c>
      <c r="E1647" s="8">
        <v>2.2799999999999998</v>
      </c>
      <c r="F1647" s="4">
        <v>5.2</v>
      </c>
      <c r="G1647" s="1" t="s">
        <v>40</v>
      </c>
      <c r="H1647" s="4" t="s">
        <v>96</v>
      </c>
      <c r="I1647" s="4" t="s">
        <v>50</v>
      </c>
      <c r="J1647" s="1" t="s">
        <v>51</v>
      </c>
      <c r="K1647" s="4" t="s">
        <v>52</v>
      </c>
      <c r="L1647" s="1" t="s">
        <v>2735</v>
      </c>
      <c r="M1647" s="4">
        <v>0.41</v>
      </c>
      <c r="N1647" s="1" t="s">
        <v>34</v>
      </c>
      <c r="O1647" s="4" t="s">
        <v>35</v>
      </c>
      <c r="P1647" s="4" t="s">
        <v>125</v>
      </c>
      <c r="Q1647" s="4" t="s">
        <v>130</v>
      </c>
      <c r="R1647" s="4">
        <v>33142</v>
      </c>
      <c r="S1647" s="2">
        <v>42156</v>
      </c>
      <c r="T1647" s="2">
        <v>42158</v>
      </c>
      <c r="U1647" s="6">
        <v>-2002.6314</v>
      </c>
      <c r="V1647" s="4">
        <v>13</v>
      </c>
      <c r="W1647" s="4">
        <v>30.47</v>
      </c>
      <c r="X1647" s="4">
        <v>89301</v>
      </c>
      <c r="Y1647" s="4">
        <f>DataSheet!$E1647-DataSheet!$D1647</f>
        <v>2.2199999999999998</v>
      </c>
      <c r="Z1647" s="1" t="str">
        <f>_xlfn.IFS(Table_1[[#This Row],[Region]]="Central","Chris",Table_1[[#This Row],[Region]]="East","Erin",Table_1[[#This Row],[Region]]="South","Sam",Table_1[[#This Row],[Region]]="West","William")</f>
        <v>Sam</v>
      </c>
    </row>
    <row r="1648" spans="1:26" ht="14.4" x14ac:dyDescent="0.3">
      <c r="A1648" s="4">
        <v>142</v>
      </c>
      <c r="B1648" s="3" t="s">
        <v>2736</v>
      </c>
      <c r="C1648" s="4" t="s">
        <v>27</v>
      </c>
      <c r="D1648" s="4">
        <v>0.03</v>
      </c>
      <c r="E1648" s="8">
        <v>22.84</v>
      </c>
      <c r="F1648" s="4">
        <v>11.54</v>
      </c>
      <c r="G1648" s="1" t="s">
        <v>40</v>
      </c>
      <c r="H1648" s="4" t="s">
        <v>29</v>
      </c>
      <c r="I1648" s="4" t="s">
        <v>50</v>
      </c>
      <c r="J1648" s="1" t="s">
        <v>90</v>
      </c>
      <c r="K1648" s="4" t="s">
        <v>75</v>
      </c>
      <c r="L1648" s="1" t="s">
        <v>1843</v>
      </c>
      <c r="M1648" s="4">
        <v>0.39</v>
      </c>
      <c r="N1648" s="1" t="s">
        <v>34</v>
      </c>
      <c r="O1648" s="4" t="s">
        <v>113</v>
      </c>
      <c r="P1648" s="4" t="s">
        <v>250</v>
      </c>
      <c r="Q1648" s="4" t="s">
        <v>2737</v>
      </c>
      <c r="R1648" s="4">
        <v>6401</v>
      </c>
      <c r="S1648" s="2">
        <v>42157</v>
      </c>
      <c r="T1648" s="2">
        <v>42158</v>
      </c>
      <c r="U1648" s="6">
        <v>91.956000000000003</v>
      </c>
      <c r="V1648" s="4">
        <v>13</v>
      </c>
      <c r="W1648" s="4">
        <v>312.58999999999997</v>
      </c>
      <c r="X1648" s="4">
        <v>91087</v>
      </c>
      <c r="Y1648" s="4">
        <f>DataSheet!$E1648-DataSheet!$D1648</f>
        <v>22.81</v>
      </c>
      <c r="Z1648" s="1" t="str">
        <f>_xlfn.IFS(Table_1[[#This Row],[Region]]="Central","Chris",Table_1[[#This Row],[Region]]="East","Erin",Table_1[[#This Row],[Region]]="South","Sam",Table_1[[#This Row],[Region]]="West","William")</f>
        <v>Erin</v>
      </c>
    </row>
    <row r="1649" spans="1:26" ht="14.4" x14ac:dyDescent="0.3">
      <c r="A1649" s="4">
        <v>144</v>
      </c>
      <c r="B1649" s="3" t="s">
        <v>2738</v>
      </c>
      <c r="C1649" s="4" t="s">
        <v>27</v>
      </c>
      <c r="D1649" s="4">
        <v>0.05</v>
      </c>
      <c r="E1649" s="8">
        <v>10.98</v>
      </c>
      <c r="F1649" s="4">
        <v>3.37</v>
      </c>
      <c r="G1649" s="1" t="s">
        <v>40</v>
      </c>
      <c r="H1649" s="4" t="s">
        <v>29</v>
      </c>
      <c r="I1649" s="4" t="s">
        <v>50</v>
      </c>
      <c r="J1649" s="1" t="s">
        <v>570</v>
      </c>
      <c r="K1649" s="4" t="s">
        <v>44</v>
      </c>
      <c r="L1649" s="1" t="s">
        <v>2131</v>
      </c>
      <c r="M1649" s="4">
        <v>0.56999999999999995</v>
      </c>
      <c r="N1649" s="1" t="s">
        <v>34</v>
      </c>
      <c r="O1649" s="4" t="s">
        <v>113</v>
      </c>
      <c r="P1649" s="4" t="s">
        <v>405</v>
      </c>
      <c r="Q1649" s="4" t="s">
        <v>2739</v>
      </c>
      <c r="R1649" s="4">
        <v>2664</v>
      </c>
      <c r="S1649" s="2">
        <v>42157</v>
      </c>
      <c r="T1649" s="2">
        <v>42158</v>
      </c>
      <c r="U1649" s="6">
        <v>-2.544</v>
      </c>
      <c r="V1649" s="4">
        <v>6</v>
      </c>
      <c r="W1649" s="4">
        <v>64.400000000000006</v>
      </c>
      <c r="X1649" s="4">
        <v>91087</v>
      </c>
      <c r="Y1649" s="4">
        <f>DataSheet!$E1649-DataSheet!$D1649</f>
        <v>10.93</v>
      </c>
      <c r="Z1649" s="1" t="str">
        <f>_xlfn.IFS(Table_1[[#This Row],[Region]]="Central","Chris",Table_1[[#This Row],[Region]]="East","Erin",Table_1[[#This Row],[Region]]="South","Sam",Table_1[[#This Row],[Region]]="West","William")</f>
        <v>Erin</v>
      </c>
    </row>
    <row r="1650" spans="1:26" ht="14.4" x14ac:dyDescent="0.3">
      <c r="A1650" s="4">
        <v>1461</v>
      </c>
      <c r="B1650" s="3" t="s">
        <v>2740</v>
      </c>
      <c r="C1650" s="4" t="s">
        <v>39</v>
      </c>
      <c r="D1650" s="4">
        <v>0.05</v>
      </c>
      <c r="E1650" s="8">
        <v>12.95</v>
      </c>
      <c r="F1650" s="4">
        <v>4.9800000000000004</v>
      </c>
      <c r="G1650" s="1" t="s">
        <v>40</v>
      </c>
      <c r="H1650" s="4" t="s">
        <v>41</v>
      </c>
      <c r="I1650" s="4" t="s">
        <v>50</v>
      </c>
      <c r="J1650" s="1" t="s">
        <v>74</v>
      </c>
      <c r="K1650" s="4" t="s">
        <v>75</v>
      </c>
      <c r="L1650" s="1" t="s">
        <v>2741</v>
      </c>
      <c r="M1650" s="4">
        <v>0.4</v>
      </c>
      <c r="N1650" s="1" t="s">
        <v>34</v>
      </c>
      <c r="O1650" s="4" t="s">
        <v>54</v>
      </c>
      <c r="P1650" s="4" t="s">
        <v>55</v>
      </c>
      <c r="Q1650" s="4" t="s">
        <v>2031</v>
      </c>
      <c r="R1650" s="4">
        <v>47905</v>
      </c>
      <c r="S1650" s="2">
        <v>42157</v>
      </c>
      <c r="T1650" s="2">
        <v>42159</v>
      </c>
      <c r="U1650" s="6">
        <v>134.16825</v>
      </c>
      <c r="V1650" s="4">
        <v>19</v>
      </c>
      <c r="W1650" s="4">
        <v>252.36</v>
      </c>
      <c r="X1650" s="4">
        <v>86397</v>
      </c>
      <c r="Y1650" s="4">
        <f>DataSheet!$E1650-DataSheet!$D1650</f>
        <v>12.899999999999999</v>
      </c>
      <c r="Z1650" s="1" t="str">
        <f>_xlfn.IFS(Table_1[[#This Row],[Region]]="Central","Chris",Table_1[[#This Row],[Region]]="East","Erin",Table_1[[#This Row],[Region]]="South","Sam",Table_1[[#This Row],[Region]]="West","William")</f>
        <v>Chris</v>
      </c>
    </row>
    <row r="1651" spans="1:26" ht="14.4" x14ac:dyDescent="0.3">
      <c r="A1651" s="4">
        <v>1997</v>
      </c>
      <c r="B1651" s="3" t="s">
        <v>776</v>
      </c>
      <c r="C1651" s="4" t="s">
        <v>49</v>
      </c>
      <c r="D1651" s="4">
        <v>0</v>
      </c>
      <c r="E1651" s="8">
        <v>24.92</v>
      </c>
      <c r="F1651" s="4">
        <v>12.98</v>
      </c>
      <c r="G1651" s="1" t="s">
        <v>40</v>
      </c>
      <c r="H1651" s="4" t="s">
        <v>41</v>
      </c>
      <c r="I1651" s="4" t="s">
        <v>50</v>
      </c>
      <c r="J1651" s="1" t="s">
        <v>74</v>
      </c>
      <c r="K1651" s="4" t="s">
        <v>75</v>
      </c>
      <c r="L1651" s="1" t="s">
        <v>1733</v>
      </c>
      <c r="M1651" s="4">
        <v>0.39</v>
      </c>
      <c r="N1651" s="1" t="s">
        <v>34</v>
      </c>
      <c r="O1651" s="4" t="s">
        <v>35</v>
      </c>
      <c r="P1651" s="4" t="s">
        <v>273</v>
      </c>
      <c r="Q1651" s="4" t="s">
        <v>274</v>
      </c>
      <c r="R1651" s="4">
        <v>29915</v>
      </c>
      <c r="S1651" s="2">
        <v>42157</v>
      </c>
      <c r="T1651" s="2">
        <v>42157</v>
      </c>
      <c r="U1651" s="6">
        <v>-23.155999999999999</v>
      </c>
      <c r="V1651" s="4">
        <v>1</v>
      </c>
      <c r="W1651" s="4">
        <v>32.659999999999997</v>
      </c>
      <c r="X1651" s="4">
        <v>90335</v>
      </c>
      <c r="Y1651" s="4">
        <f>DataSheet!$E1651-DataSheet!$D1651</f>
        <v>24.92</v>
      </c>
      <c r="Z1651" s="1" t="str">
        <f>_xlfn.IFS(Table_1[[#This Row],[Region]]="Central","Chris",Table_1[[#This Row],[Region]]="East","Erin",Table_1[[#This Row],[Region]]="South","Sam",Table_1[[#This Row],[Region]]="West","William")</f>
        <v>Sam</v>
      </c>
    </row>
    <row r="1652" spans="1:26" ht="14.4" x14ac:dyDescent="0.3">
      <c r="A1652" s="4">
        <v>2334</v>
      </c>
      <c r="B1652" s="3" t="s">
        <v>2040</v>
      </c>
      <c r="C1652" s="4" t="s">
        <v>49</v>
      </c>
      <c r="D1652" s="4">
        <v>0.06</v>
      </c>
      <c r="E1652" s="8">
        <v>3.74</v>
      </c>
      <c r="F1652" s="4">
        <v>0.94</v>
      </c>
      <c r="G1652" s="1" t="s">
        <v>40</v>
      </c>
      <c r="H1652" s="4" t="s">
        <v>73</v>
      </c>
      <c r="I1652" s="4" t="s">
        <v>50</v>
      </c>
      <c r="J1652" s="1" t="s">
        <v>178</v>
      </c>
      <c r="K1652" s="4" t="s">
        <v>52</v>
      </c>
      <c r="L1652" s="1" t="s">
        <v>2742</v>
      </c>
      <c r="M1652" s="4">
        <v>0.83</v>
      </c>
      <c r="N1652" s="1" t="s">
        <v>34</v>
      </c>
      <c r="O1652" s="4" t="s">
        <v>54</v>
      </c>
      <c r="P1652" s="4" t="s">
        <v>359</v>
      </c>
      <c r="Q1652" s="4" t="s">
        <v>2041</v>
      </c>
      <c r="R1652" s="4">
        <v>53220</v>
      </c>
      <c r="S1652" s="2">
        <v>42157</v>
      </c>
      <c r="T1652" s="2">
        <v>42164</v>
      </c>
      <c r="U1652" s="6">
        <v>-7.6849999999999996</v>
      </c>
      <c r="V1652" s="4">
        <v>12</v>
      </c>
      <c r="W1652" s="4">
        <v>44.75</v>
      </c>
      <c r="X1652" s="4">
        <v>89610</v>
      </c>
      <c r="Y1652" s="4">
        <f>DataSheet!$E1652-DataSheet!$D1652</f>
        <v>3.68</v>
      </c>
      <c r="Z1652" s="1" t="str">
        <f>_xlfn.IFS(Table_1[[#This Row],[Region]]="Central","Chris",Table_1[[#This Row],[Region]]="East","Erin",Table_1[[#This Row],[Region]]="South","Sam",Table_1[[#This Row],[Region]]="West","William")</f>
        <v>Chris</v>
      </c>
    </row>
    <row r="1653" spans="1:26" ht="14.4" x14ac:dyDescent="0.3">
      <c r="A1653" s="4">
        <v>210</v>
      </c>
      <c r="B1653" s="3" t="s">
        <v>581</v>
      </c>
      <c r="C1653" s="4" t="s">
        <v>118</v>
      </c>
      <c r="D1653" s="4">
        <v>0.09</v>
      </c>
      <c r="E1653" s="8">
        <v>5.4</v>
      </c>
      <c r="F1653" s="4">
        <v>7.78</v>
      </c>
      <c r="G1653" s="1" t="s">
        <v>89</v>
      </c>
      <c r="H1653" s="4" t="s">
        <v>73</v>
      </c>
      <c r="I1653" s="4" t="s">
        <v>50</v>
      </c>
      <c r="J1653" s="1" t="s">
        <v>74</v>
      </c>
      <c r="K1653" s="4" t="s">
        <v>75</v>
      </c>
      <c r="L1653" s="1" t="s">
        <v>1486</v>
      </c>
      <c r="M1653" s="4">
        <v>0.37</v>
      </c>
      <c r="N1653" s="1" t="s">
        <v>34</v>
      </c>
      <c r="O1653" s="4" t="s">
        <v>113</v>
      </c>
      <c r="P1653" s="4" t="s">
        <v>114</v>
      </c>
      <c r="Q1653" s="4" t="s">
        <v>583</v>
      </c>
      <c r="R1653" s="4">
        <v>12180</v>
      </c>
      <c r="S1653" s="2">
        <v>42157</v>
      </c>
      <c r="T1653" s="2">
        <v>42157</v>
      </c>
      <c r="U1653" s="6">
        <v>-21.487749999999998</v>
      </c>
      <c r="V1653" s="4">
        <v>4</v>
      </c>
      <c r="W1653" s="4">
        <v>27.3</v>
      </c>
      <c r="X1653" s="4">
        <v>85966</v>
      </c>
      <c r="Y1653" s="4">
        <f>DataSheet!$E1653-DataSheet!$D1653</f>
        <v>5.3100000000000005</v>
      </c>
      <c r="Z1653" s="1" t="str">
        <f>_xlfn.IFS(Table_1[[#This Row],[Region]]="Central","Chris",Table_1[[#This Row],[Region]]="East","Erin",Table_1[[#This Row],[Region]]="South","Sam",Table_1[[#This Row],[Region]]="West","William")</f>
        <v>Erin</v>
      </c>
    </row>
    <row r="1654" spans="1:26" ht="14.4" x14ac:dyDescent="0.3">
      <c r="A1654" s="4">
        <v>210</v>
      </c>
      <c r="B1654" s="3" t="s">
        <v>581</v>
      </c>
      <c r="C1654" s="4" t="s">
        <v>118</v>
      </c>
      <c r="D1654" s="4">
        <v>0.02</v>
      </c>
      <c r="E1654" s="8">
        <v>20.28</v>
      </c>
      <c r="F1654" s="4">
        <v>6.68</v>
      </c>
      <c r="G1654" s="1" t="s">
        <v>40</v>
      </c>
      <c r="H1654" s="4" t="s">
        <v>73</v>
      </c>
      <c r="I1654" s="4" t="s">
        <v>30</v>
      </c>
      <c r="J1654" s="1" t="s">
        <v>128</v>
      </c>
      <c r="K1654" s="4" t="s">
        <v>75</v>
      </c>
      <c r="L1654" s="1" t="s">
        <v>2743</v>
      </c>
      <c r="M1654" s="4">
        <v>0.53</v>
      </c>
      <c r="N1654" s="1" t="s">
        <v>34</v>
      </c>
      <c r="O1654" s="4" t="s">
        <v>113</v>
      </c>
      <c r="P1654" s="4" t="s">
        <v>114</v>
      </c>
      <c r="Q1654" s="4" t="s">
        <v>583</v>
      </c>
      <c r="R1654" s="4">
        <v>12180</v>
      </c>
      <c r="S1654" s="2">
        <v>42157</v>
      </c>
      <c r="T1654" s="2">
        <v>42157</v>
      </c>
      <c r="U1654" s="6">
        <v>44.677500000000002</v>
      </c>
      <c r="V1654" s="4">
        <v>3</v>
      </c>
      <c r="W1654" s="4">
        <v>64.75</v>
      </c>
      <c r="X1654" s="4">
        <v>85966</v>
      </c>
      <c r="Y1654" s="4">
        <f>DataSheet!$E1654-DataSheet!$D1654</f>
        <v>20.260000000000002</v>
      </c>
      <c r="Z1654" s="1" t="str">
        <f>_xlfn.IFS(Table_1[[#This Row],[Region]]="Central","Chris",Table_1[[#This Row],[Region]]="East","Erin",Table_1[[#This Row],[Region]]="South","Sam",Table_1[[#This Row],[Region]]="West","William")</f>
        <v>Erin</v>
      </c>
    </row>
    <row r="1655" spans="1:26" ht="14.4" x14ac:dyDescent="0.3">
      <c r="A1655" s="4">
        <v>210</v>
      </c>
      <c r="B1655" s="3" t="s">
        <v>581</v>
      </c>
      <c r="C1655" s="4" t="s">
        <v>118</v>
      </c>
      <c r="D1655" s="4">
        <v>0</v>
      </c>
      <c r="E1655" s="8">
        <v>11.55</v>
      </c>
      <c r="F1655" s="4">
        <v>2.36</v>
      </c>
      <c r="G1655" s="1" t="s">
        <v>40</v>
      </c>
      <c r="H1655" s="4" t="s">
        <v>73</v>
      </c>
      <c r="I1655" s="4" t="s">
        <v>50</v>
      </c>
      <c r="J1655" s="1" t="s">
        <v>51</v>
      </c>
      <c r="K1655" s="4" t="s">
        <v>52</v>
      </c>
      <c r="L1655" s="1" t="s">
        <v>382</v>
      </c>
      <c r="M1655" s="4">
        <v>0.55000000000000004</v>
      </c>
      <c r="N1655" s="1" t="s">
        <v>34</v>
      </c>
      <c r="O1655" s="4" t="s">
        <v>113</v>
      </c>
      <c r="P1655" s="4" t="s">
        <v>114</v>
      </c>
      <c r="Q1655" s="4" t="s">
        <v>583</v>
      </c>
      <c r="R1655" s="4">
        <v>12180</v>
      </c>
      <c r="S1655" s="2">
        <v>42157</v>
      </c>
      <c r="T1655" s="2">
        <v>42158</v>
      </c>
      <c r="U1655" s="6">
        <v>23.594999999999999</v>
      </c>
      <c r="V1655" s="4">
        <v>5</v>
      </c>
      <c r="W1655" s="4">
        <v>62.98</v>
      </c>
      <c r="X1655" s="4">
        <v>85966</v>
      </c>
      <c r="Y1655" s="4">
        <f>DataSheet!$E1655-DataSheet!$D1655</f>
        <v>11.55</v>
      </c>
      <c r="Z1655" s="1" t="str">
        <f>_xlfn.IFS(Table_1[[#This Row],[Region]]="Central","Chris",Table_1[[#This Row],[Region]]="East","Erin",Table_1[[#This Row],[Region]]="South","Sam",Table_1[[#This Row],[Region]]="West","William")</f>
        <v>Erin</v>
      </c>
    </row>
    <row r="1656" spans="1:26" ht="14.4" x14ac:dyDescent="0.3">
      <c r="A1656" s="4">
        <v>211</v>
      </c>
      <c r="B1656" s="3" t="s">
        <v>264</v>
      </c>
      <c r="C1656" s="4" t="s">
        <v>118</v>
      </c>
      <c r="D1656" s="4">
        <v>0.05</v>
      </c>
      <c r="E1656" s="8">
        <v>2.08</v>
      </c>
      <c r="F1656" s="4">
        <v>2.56</v>
      </c>
      <c r="G1656" s="1" t="s">
        <v>40</v>
      </c>
      <c r="H1656" s="4" t="s">
        <v>73</v>
      </c>
      <c r="I1656" s="4" t="s">
        <v>50</v>
      </c>
      <c r="J1656" s="1" t="s">
        <v>570</v>
      </c>
      <c r="K1656" s="4" t="s">
        <v>44</v>
      </c>
      <c r="L1656" s="1" t="s">
        <v>1169</v>
      </c>
      <c r="M1656" s="4">
        <v>0.55000000000000004</v>
      </c>
      <c r="N1656" s="1" t="s">
        <v>34</v>
      </c>
      <c r="O1656" s="4" t="s">
        <v>113</v>
      </c>
      <c r="P1656" s="4" t="s">
        <v>114</v>
      </c>
      <c r="Q1656" s="4" t="s">
        <v>265</v>
      </c>
      <c r="R1656" s="4">
        <v>13501</v>
      </c>
      <c r="S1656" s="2">
        <v>42157</v>
      </c>
      <c r="T1656" s="2">
        <v>42158</v>
      </c>
      <c r="U1656" s="6">
        <v>-36.25</v>
      </c>
      <c r="V1656" s="4">
        <v>20</v>
      </c>
      <c r="W1656" s="4">
        <v>42.29</v>
      </c>
      <c r="X1656" s="4">
        <v>85966</v>
      </c>
      <c r="Y1656" s="4">
        <f>DataSheet!$E1656-DataSheet!$D1656</f>
        <v>2.0300000000000002</v>
      </c>
      <c r="Z1656" s="1" t="str">
        <f>_xlfn.IFS(Table_1[[#This Row],[Region]]="Central","Chris",Table_1[[#This Row],[Region]]="East","Erin",Table_1[[#This Row],[Region]]="South","Sam",Table_1[[#This Row],[Region]]="West","William")</f>
        <v>Erin</v>
      </c>
    </row>
    <row r="1657" spans="1:26" ht="14.4" x14ac:dyDescent="0.3">
      <c r="A1657" s="4">
        <v>3374</v>
      </c>
      <c r="B1657" s="3" t="s">
        <v>2744</v>
      </c>
      <c r="C1657" s="4" t="s">
        <v>118</v>
      </c>
      <c r="D1657" s="4">
        <v>0.01</v>
      </c>
      <c r="E1657" s="8">
        <v>179.29</v>
      </c>
      <c r="F1657" s="4">
        <v>29.21</v>
      </c>
      <c r="G1657" s="1" t="s">
        <v>28</v>
      </c>
      <c r="H1657" s="4" t="s">
        <v>96</v>
      </c>
      <c r="I1657" s="4" t="s">
        <v>30</v>
      </c>
      <c r="J1657" s="1" t="s">
        <v>31</v>
      </c>
      <c r="K1657" s="4" t="s">
        <v>32</v>
      </c>
      <c r="L1657" s="1" t="s">
        <v>545</v>
      </c>
      <c r="M1657" s="4">
        <v>0.76</v>
      </c>
      <c r="N1657" s="1" t="s">
        <v>34</v>
      </c>
      <c r="O1657" s="4" t="s">
        <v>113</v>
      </c>
      <c r="P1657" s="4" t="s">
        <v>420</v>
      </c>
      <c r="Q1657" s="4" t="s">
        <v>2745</v>
      </c>
      <c r="R1657" s="4">
        <v>21113</v>
      </c>
      <c r="S1657" s="2">
        <v>42157</v>
      </c>
      <c r="T1657" s="2">
        <v>42159</v>
      </c>
      <c r="U1657" s="6">
        <v>66.362219999999994</v>
      </c>
      <c r="V1657" s="4">
        <v>8</v>
      </c>
      <c r="W1657" s="4">
        <v>1487.9</v>
      </c>
      <c r="X1657" s="4">
        <v>87473</v>
      </c>
      <c r="Y1657" s="4">
        <f>DataSheet!$E1657-DataSheet!$D1657</f>
        <v>179.28</v>
      </c>
      <c r="Z1657" s="1" t="str">
        <f>_xlfn.IFS(Table_1[[#This Row],[Region]]="Central","Chris",Table_1[[#This Row],[Region]]="East","Erin",Table_1[[#This Row],[Region]]="South","Sam",Table_1[[#This Row],[Region]]="West","William")</f>
        <v>Erin</v>
      </c>
    </row>
    <row r="1658" spans="1:26" ht="14.4" x14ac:dyDescent="0.3">
      <c r="A1658" s="4">
        <v>1170</v>
      </c>
      <c r="B1658" s="3" t="s">
        <v>2746</v>
      </c>
      <c r="C1658" s="4" t="s">
        <v>72</v>
      </c>
      <c r="D1658" s="4">
        <v>0.09</v>
      </c>
      <c r="E1658" s="8">
        <v>9.7799999999999994</v>
      </c>
      <c r="F1658" s="4">
        <v>1.39</v>
      </c>
      <c r="G1658" s="1" t="s">
        <v>40</v>
      </c>
      <c r="H1658" s="4" t="s">
        <v>41</v>
      </c>
      <c r="I1658" s="4" t="s">
        <v>50</v>
      </c>
      <c r="J1658" s="1" t="s">
        <v>347</v>
      </c>
      <c r="K1658" s="4" t="s">
        <v>75</v>
      </c>
      <c r="L1658" s="1" t="s">
        <v>1513</v>
      </c>
      <c r="M1658" s="4">
        <v>0.39</v>
      </c>
      <c r="N1658" s="1" t="s">
        <v>34</v>
      </c>
      <c r="O1658" s="4" t="s">
        <v>113</v>
      </c>
      <c r="P1658" s="4" t="s">
        <v>1610</v>
      </c>
      <c r="Q1658" s="4" t="s">
        <v>2727</v>
      </c>
      <c r="R1658" s="4">
        <v>19711</v>
      </c>
      <c r="S1658" s="2">
        <v>42157</v>
      </c>
      <c r="T1658" s="2">
        <v>42158</v>
      </c>
      <c r="U1658" s="6">
        <v>125.20740000000001</v>
      </c>
      <c r="V1658" s="4">
        <v>19</v>
      </c>
      <c r="W1658" s="4">
        <v>181.46</v>
      </c>
      <c r="X1658" s="4">
        <v>87520</v>
      </c>
      <c r="Y1658" s="4">
        <f>DataSheet!$E1658-DataSheet!$D1658</f>
        <v>9.69</v>
      </c>
      <c r="Z1658" s="1" t="str">
        <f>_xlfn.IFS(Table_1[[#This Row],[Region]]="Central","Chris",Table_1[[#This Row],[Region]]="East","Erin",Table_1[[#This Row],[Region]]="South","Sam",Table_1[[#This Row],[Region]]="West","William")</f>
        <v>Erin</v>
      </c>
    </row>
    <row r="1659" spans="1:26" ht="14.4" x14ac:dyDescent="0.3">
      <c r="A1659" s="4">
        <v>1170</v>
      </c>
      <c r="B1659" s="3" t="s">
        <v>2746</v>
      </c>
      <c r="C1659" s="4" t="s">
        <v>72</v>
      </c>
      <c r="D1659" s="4">
        <v>0</v>
      </c>
      <c r="E1659" s="8">
        <v>200.99</v>
      </c>
      <c r="F1659" s="4">
        <v>8.08</v>
      </c>
      <c r="G1659" s="1" t="s">
        <v>40</v>
      </c>
      <c r="H1659" s="4" t="s">
        <v>41</v>
      </c>
      <c r="I1659" s="4" t="s">
        <v>42</v>
      </c>
      <c r="J1659" s="1" t="s">
        <v>137</v>
      </c>
      <c r="K1659" s="4" t="s">
        <v>75</v>
      </c>
      <c r="L1659" s="1" t="s">
        <v>2747</v>
      </c>
      <c r="M1659" s="4">
        <v>0.59</v>
      </c>
      <c r="N1659" s="1" t="s">
        <v>34</v>
      </c>
      <c r="O1659" s="4" t="s">
        <v>113</v>
      </c>
      <c r="P1659" s="4" t="s">
        <v>1610</v>
      </c>
      <c r="Q1659" s="4" t="s">
        <v>2727</v>
      </c>
      <c r="R1659" s="4">
        <v>19711</v>
      </c>
      <c r="S1659" s="2">
        <v>42157</v>
      </c>
      <c r="T1659" s="2">
        <v>42159</v>
      </c>
      <c r="U1659" s="6">
        <v>281.53440000000001</v>
      </c>
      <c r="V1659" s="4">
        <v>6</v>
      </c>
      <c r="W1659" s="4">
        <v>1076.3</v>
      </c>
      <c r="X1659" s="4">
        <v>87520</v>
      </c>
      <c r="Y1659" s="4">
        <f>DataSheet!$E1659-DataSheet!$D1659</f>
        <v>200.99</v>
      </c>
      <c r="Z1659" s="1" t="str">
        <f>_xlfn.IFS(Table_1[[#This Row],[Region]]="Central","Chris",Table_1[[#This Row],[Region]]="East","Erin",Table_1[[#This Row],[Region]]="South","Sam",Table_1[[#This Row],[Region]]="West","William")</f>
        <v>Erin</v>
      </c>
    </row>
    <row r="1660" spans="1:26" ht="14.4" x14ac:dyDescent="0.3">
      <c r="A1660" s="4">
        <v>2487</v>
      </c>
      <c r="B1660" s="3" t="s">
        <v>2748</v>
      </c>
      <c r="C1660" s="4" t="s">
        <v>72</v>
      </c>
      <c r="D1660" s="4">
        <v>0.02</v>
      </c>
      <c r="E1660" s="8">
        <v>136.97999999999999</v>
      </c>
      <c r="F1660" s="4">
        <v>24.49</v>
      </c>
      <c r="G1660" s="1" t="s">
        <v>89</v>
      </c>
      <c r="H1660" s="4" t="s">
        <v>29</v>
      </c>
      <c r="I1660" s="4" t="s">
        <v>30</v>
      </c>
      <c r="J1660" s="1" t="s">
        <v>128</v>
      </c>
      <c r="K1660" s="4" t="s">
        <v>66</v>
      </c>
      <c r="L1660" s="1" t="s">
        <v>431</v>
      </c>
      <c r="M1660" s="4">
        <v>0.59</v>
      </c>
      <c r="N1660" s="1" t="s">
        <v>34</v>
      </c>
      <c r="O1660" s="4" t="s">
        <v>35</v>
      </c>
      <c r="P1660" s="4" t="s">
        <v>77</v>
      </c>
      <c r="Q1660" s="4" t="s">
        <v>2749</v>
      </c>
      <c r="R1660" s="4">
        <v>30084</v>
      </c>
      <c r="S1660" s="2">
        <v>42157</v>
      </c>
      <c r="T1660" s="2">
        <v>42158</v>
      </c>
      <c r="U1660" s="6">
        <v>88.56</v>
      </c>
      <c r="V1660" s="4">
        <v>8</v>
      </c>
      <c r="W1660" s="4">
        <v>1140.95</v>
      </c>
      <c r="X1660" s="4">
        <v>91417</v>
      </c>
      <c r="Y1660" s="4">
        <f>DataSheet!$E1660-DataSheet!$D1660</f>
        <v>136.95999999999998</v>
      </c>
      <c r="Z1660" s="1" t="str">
        <f>_xlfn.IFS(Table_1[[#This Row],[Region]]="Central","Chris",Table_1[[#This Row],[Region]]="East","Erin",Table_1[[#This Row],[Region]]="South","Sam",Table_1[[#This Row],[Region]]="West","William")</f>
        <v>Sam</v>
      </c>
    </row>
    <row r="1661" spans="1:26" ht="14.4" x14ac:dyDescent="0.3">
      <c r="A1661" s="4">
        <v>1389</v>
      </c>
      <c r="B1661" s="3" t="s">
        <v>771</v>
      </c>
      <c r="C1661" s="4" t="s">
        <v>39</v>
      </c>
      <c r="D1661" s="4">
        <v>0.09</v>
      </c>
      <c r="E1661" s="8">
        <v>2.61</v>
      </c>
      <c r="F1661" s="4">
        <v>0.5</v>
      </c>
      <c r="G1661" s="1" t="s">
        <v>40</v>
      </c>
      <c r="H1661" s="4" t="s">
        <v>41</v>
      </c>
      <c r="I1661" s="4" t="s">
        <v>50</v>
      </c>
      <c r="J1661" s="1" t="s">
        <v>154</v>
      </c>
      <c r="K1661" s="4" t="s">
        <v>75</v>
      </c>
      <c r="L1661" s="1" t="s">
        <v>1369</v>
      </c>
      <c r="M1661" s="4">
        <v>0.39</v>
      </c>
      <c r="N1661" s="1" t="s">
        <v>34</v>
      </c>
      <c r="O1661" s="4" t="s">
        <v>61</v>
      </c>
      <c r="P1661" s="4" t="s">
        <v>92</v>
      </c>
      <c r="Q1661" s="4" t="s">
        <v>773</v>
      </c>
      <c r="R1661" s="4">
        <v>94025</v>
      </c>
      <c r="S1661" s="2">
        <v>42158</v>
      </c>
      <c r="T1661" s="2">
        <v>42160</v>
      </c>
      <c r="U1661" s="6">
        <v>29.380199999999999</v>
      </c>
      <c r="V1661" s="4">
        <v>17</v>
      </c>
      <c r="W1661" s="4">
        <v>42.58</v>
      </c>
      <c r="X1661" s="4">
        <v>88729</v>
      </c>
      <c r="Y1661" s="4">
        <f>DataSheet!$E1661-DataSheet!$D1661</f>
        <v>2.52</v>
      </c>
      <c r="Z1661" s="1" t="str">
        <f>_xlfn.IFS(Table_1[[#This Row],[Region]]="Central","Chris",Table_1[[#This Row],[Region]]="East","Erin",Table_1[[#This Row],[Region]]="South","Sam",Table_1[[#This Row],[Region]]="West","William")</f>
        <v>William</v>
      </c>
    </row>
    <row r="1662" spans="1:26" ht="14.4" x14ac:dyDescent="0.3">
      <c r="A1662" s="4">
        <v>87</v>
      </c>
      <c r="B1662" s="3" t="s">
        <v>1788</v>
      </c>
      <c r="C1662" s="4" t="s">
        <v>49</v>
      </c>
      <c r="D1662" s="4">
        <v>0.05</v>
      </c>
      <c r="E1662" s="8">
        <v>161.55000000000001</v>
      </c>
      <c r="F1662" s="4">
        <v>19.989999999999998</v>
      </c>
      <c r="G1662" s="1" t="s">
        <v>40</v>
      </c>
      <c r="H1662" s="4" t="s">
        <v>96</v>
      </c>
      <c r="I1662" s="4" t="s">
        <v>50</v>
      </c>
      <c r="J1662" s="1" t="s">
        <v>80</v>
      </c>
      <c r="K1662" s="4" t="s">
        <v>75</v>
      </c>
      <c r="L1662" s="1" t="s">
        <v>81</v>
      </c>
      <c r="M1662" s="4">
        <v>0.66</v>
      </c>
      <c r="N1662" s="1" t="s">
        <v>34</v>
      </c>
      <c r="O1662" s="4" t="s">
        <v>61</v>
      </c>
      <c r="P1662" s="4" t="s">
        <v>92</v>
      </c>
      <c r="Q1662" s="4" t="s">
        <v>1789</v>
      </c>
      <c r="R1662" s="4">
        <v>95687</v>
      </c>
      <c r="S1662" s="2">
        <v>42158</v>
      </c>
      <c r="T1662" s="2">
        <v>42163</v>
      </c>
      <c r="U1662" s="6">
        <v>1892.424</v>
      </c>
      <c r="V1662" s="4">
        <v>19</v>
      </c>
      <c r="W1662" s="4">
        <v>3127.69</v>
      </c>
      <c r="X1662" s="4">
        <v>90596</v>
      </c>
      <c r="Y1662" s="4">
        <f>DataSheet!$E1662-DataSheet!$D1662</f>
        <v>161.5</v>
      </c>
      <c r="Z1662" s="1" t="str">
        <f>_xlfn.IFS(Table_1[[#This Row],[Region]]="Central","Chris",Table_1[[#This Row],[Region]]="East","Erin",Table_1[[#This Row],[Region]]="South","Sam",Table_1[[#This Row],[Region]]="West","William")</f>
        <v>William</v>
      </c>
    </row>
    <row r="1663" spans="1:26" ht="14.4" x14ac:dyDescent="0.3">
      <c r="A1663" s="4">
        <v>2268</v>
      </c>
      <c r="B1663" s="3" t="s">
        <v>2750</v>
      </c>
      <c r="C1663" s="4" t="s">
        <v>49</v>
      </c>
      <c r="D1663" s="4">
        <v>0.08</v>
      </c>
      <c r="E1663" s="8">
        <v>259.70999999999998</v>
      </c>
      <c r="F1663" s="4">
        <v>66.67</v>
      </c>
      <c r="G1663" s="1" t="s">
        <v>28</v>
      </c>
      <c r="H1663" s="4" t="s">
        <v>29</v>
      </c>
      <c r="I1663" s="4" t="s">
        <v>30</v>
      </c>
      <c r="J1663" s="1" t="s">
        <v>31</v>
      </c>
      <c r="K1663" s="4" t="s">
        <v>32</v>
      </c>
      <c r="L1663" s="1" t="s">
        <v>1028</v>
      </c>
      <c r="M1663" s="4">
        <v>0.61</v>
      </c>
      <c r="N1663" s="1" t="s">
        <v>34</v>
      </c>
      <c r="O1663" s="4" t="s">
        <v>35</v>
      </c>
      <c r="P1663" s="4" t="s">
        <v>125</v>
      </c>
      <c r="Q1663" s="4" t="s">
        <v>2751</v>
      </c>
      <c r="R1663" s="4">
        <v>34639</v>
      </c>
      <c r="S1663" s="2">
        <v>42158</v>
      </c>
      <c r="T1663" s="2">
        <v>42162</v>
      </c>
      <c r="U1663" s="6">
        <v>138.22200000000001</v>
      </c>
      <c r="V1663" s="4">
        <v>17</v>
      </c>
      <c r="W1663" s="4">
        <v>4086.5</v>
      </c>
      <c r="X1663" s="4">
        <v>89571</v>
      </c>
      <c r="Y1663" s="4">
        <f>DataSheet!$E1663-DataSheet!$D1663</f>
        <v>259.63</v>
      </c>
      <c r="Z1663" s="1" t="str">
        <f>_xlfn.IFS(Table_1[[#This Row],[Region]]="Central","Chris",Table_1[[#This Row],[Region]]="East","Erin",Table_1[[#This Row],[Region]]="South","Sam",Table_1[[#This Row],[Region]]="West","William")</f>
        <v>Sam</v>
      </c>
    </row>
    <row r="1664" spans="1:26" ht="14.4" x14ac:dyDescent="0.3">
      <c r="A1664" s="4">
        <v>1357</v>
      </c>
      <c r="B1664" s="3" t="s">
        <v>2752</v>
      </c>
      <c r="C1664" s="4" t="s">
        <v>118</v>
      </c>
      <c r="D1664" s="4">
        <v>0.03</v>
      </c>
      <c r="E1664" s="8">
        <v>125.99</v>
      </c>
      <c r="F1664" s="4">
        <v>7.69</v>
      </c>
      <c r="G1664" s="1" t="s">
        <v>40</v>
      </c>
      <c r="H1664" s="4" t="s">
        <v>73</v>
      </c>
      <c r="I1664" s="4" t="s">
        <v>42</v>
      </c>
      <c r="J1664" s="1" t="s">
        <v>137</v>
      </c>
      <c r="K1664" s="4" t="s">
        <v>75</v>
      </c>
      <c r="L1664" s="1" t="s">
        <v>1051</v>
      </c>
      <c r="M1664" s="4">
        <v>0.57999999999999996</v>
      </c>
      <c r="N1664" s="1" t="s">
        <v>34</v>
      </c>
      <c r="O1664" s="4" t="s">
        <v>54</v>
      </c>
      <c r="P1664" s="4" t="s">
        <v>189</v>
      </c>
      <c r="Q1664" s="4" t="s">
        <v>2753</v>
      </c>
      <c r="R1664" s="4">
        <v>78596</v>
      </c>
      <c r="S1664" s="2">
        <v>42158</v>
      </c>
      <c r="T1664" s="2">
        <v>42160</v>
      </c>
      <c r="U1664" s="6">
        <v>500.95800000000003</v>
      </c>
      <c r="V1664" s="4">
        <v>9</v>
      </c>
      <c r="W1664" s="4">
        <v>981.65</v>
      </c>
      <c r="X1664" s="4">
        <v>88184</v>
      </c>
      <c r="Y1664" s="4">
        <f>DataSheet!$E1664-DataSheet!$D1664</f>
        <v>125.96</v>
      </c>
      <c r="Z1664" s="1" t="str">
        <f>_xlfn.IFS(Table_1[[#This Row],[Region]]="Central","Chris",Table_1[[#This Row],[Region]]="East","Erin",Table_1[[#This Row],[Region]]="South","Sam",Table_1[[#This Row],[Region]]="West","William")</f>
        <v>Chris</v>
      </c>
    </row>
    <row r="1665" spans="1:26" ht="14.4" x14ac:dyDescent="0.3">
      <c r="A1665" s="4">
        <v>1737</v>
      </c>
      <c r="B1665" s="3" t="s">
        <v>2754</v>
      </c>
      <c r="C1665" s="4" t="s">
        <v>72</v>
      </c>
      <c r="D1665" s="4">
        <v>0.09</v>
      </c>
      <c r="E1665" s="8">
        <v>30.93</v>
      </c>
      <c r="F1665" s="4">
        <v>3.92</v>
      </c>
      <c r="G1665" s="1" t="s">
        <v>40</v>
      </c>
      <c r="H1665" s="4" t="s">
        <v>96</v>
      </c>
      <c r="I1665" s="4" t="s">
        <v>30</v>
      </c>
      <c r="J1665" s="1" t="s">
        <v>128</v>
      </c>
      <c r="K1665" s="4" t="s">
        <v>44</v>
      </c>
      <c r="L1665" s="1" t="s">
        <v>1653</v>
      </c>
      <c r="M1665" s="4">
        <v>0.44</v>
      </c>
      <c r="N1665" s="1" t="s">
        <v>34</v>
      </c>
      <c r="O1665" s="4" t="s">
        <v>35</v>
      </c>
      <c r="P1665" s="4" t="s">
        <v>99</v>
      </c>
      <c r="Q1665" s="4" t="s">
        <v>1556</v>
      </c>
      <c r="R1665" s="4">
        <v>27529</v>
      </c>
      <c r="S1665" s="2">
        <v>42158</v>
      </c>
      <c r="T1665" s="2">
        <v>42160</v>
      </c>
      <c r="U1665" s="6">
        <v>-130.42400000000001</v>
      </c>
      <c r="V1665" s="4">
        <v>16</v>
      </c>
      <c r="W1665" s="4">
        <v>451.83</v>
      </c>
      <c r="X1665" s="4">
        <v>85866</v>
      </c>
      <c r="Y1665" s="4">
        <f>DataSheet!$E1665-DataSheet!$D1665</f>
        <v>30.84</v>
      </c>
      <c r="Z1665" s="1" t="str">
        <f>_xlfn.IFS(Table_1[[#This Row],[Region]]="Central","Chris",Table_1[[#This Row],[Region]]="East","Erin",Table_1[[#This Row],[Region]]="South","Sam",Table_1[[#This Row],[Region]]="West","William")</f>
        <v>Sam</v>
      </c>
    </row>
    <row r="1666" spans="1:26" ht="14.4" x14ac:dyDescent="0.3">
      <c r="A1666" s="4">
        <v>1737</v>
      </c>
      <c r="B1666" s="3" t="s">
        <v>2754</v>
      </c>
      <c r="C1666" s="4" t="s">
        <v>72</v>
      </c>
      <c r="D1666" s="4">
        <v>0.03</v>
      </c>
      <c r="E1666" s="8">
        <v>1.68</v>
      </c>
      <c r="F1666" s="4">
        <v>0.7</v>
      </c>
      <c r="G1666" s="1" t="s">
        <v>89</v>
      </c>
      <c r="H1666" s="4" t="s">
        <v>96</v>
      </c>
      <c r="I1666" s="4" t="s">
        <v>50</v>
      </c>
      <c r="J1666" s="1" t="s">
        <v>51</v>
      </c>
      <c r="K1666" s="4" t="s">
        <v>52</v>
      </c>
      <c r="L1666" s="1" t="s">
        <v>2755</v>
      </c>
      <c r="M1666" s="4">
        <v>0.6</v>
      </c>
      <c r="N1666" s="1" t="s">
        <v>34</v>
      </c>
      <c r="O1666" s="4" t="s">
        <v>35</v>
      </c>
      <c r="P1666" s="4" t="s">
        <v>99</v>
      </c>
      <c r="Q1666" s="4" t="s">
        <v>1556</v>
      </c>
      <c r="R1666" s="4">
        <v>27529</v>
      </c>
      <c r="S1666" s="2">
        <v>42158</v>
      </c>
      <c r="T1666" s="2">
        <v>42160</v>
      </c>
      <c r="U1666" s="6">
        <v>-106.42100000000001</v>
      </c>
      <c r="V1666" s="4">
        <v>11</v>
      </c>
      <c r="W1666" s="4">
        <v>20.239999999999998</v>
      </c>
      <c r="X1666" s="4">
        <v>85866</v>
      </c>
      <c r="Y1666" s="4">
        <f>DataSheet!$E1666-DataSheet!$D1666</f>
        <v>1.65</v>
      </c>
      <c r="Z1666" s="1" t="str">
        <f>_xlfn.IFS(Table_1[[#This Row],[Region]]="Central","Chris",Table_1[[#This Row],[Region]]="East","Erin",Table_1[[#This Row],[Region]]="South","Sam",Table_1[[#This Row],[Region]]="West","William")</f>
        <v>Sam</v>
      </c>
    </row>
    <row r="1667" spans="1:26" ht="14.4" x14ac:dyDescent="0.3">
      <c r="A1667" s="4">
        <v>1998</v>
      </c>
      <c r="B1667" s="3" t="s">
        <v>2756</v>
      </c>
      <c r="C1667" s="4" t="s">
        <v>72</v>
      </c>
      <c r="D1667" s="4">
        <v>0.06</v>
      </c>
      <c r="E1667" s="8">
        <v>4.42</v>
      </c>
      <c r="F1667" s="4">
        <v>4.99</v>
      </c>
      <c r="G1667" s="1" t="s">
        <v>40</v>
      </c>
      <c r="H1667" s="4" t="s">
        <v>96</v>
      </c>
      <c r="I1667" s="4" t="s">
        <v>50</v>
      </c>
      <c r="J1667" s="1" t="s">
        <v>347</v>
      </c>
      <c r="K1667" s="4" t="s">
        <v>75</v>
      </c>
      <c r="L1667" s="1" t="s">
        <v>2074</v>
      </c>
      <c r="M1667" s="4">
        <v>0.38</v>
      </c>
      <c r="N1667" s="1" t="s">
        <v>34</v>
      </c>
      <c r="O1667" s="4" t="s">
        <v>113</v>
      </c>
      <c r="P1667" s="4" t="s">
        <v>114</v>
      </c>
      <c r="Q1667" s="4" t="s">
        <v>2757</v>
      </c>
      <c r="R1667" s="4">
        <v>11758</v>
      </c>
      <c r="S1667" s="2">
        <v>42158</v>
      </c>
      <c r="T1667" s="2">
        <v>42160</v>
      </c>
      <c r="U1667" s="6">
        <v>-10.435</v>
      </c>
      <c r="V1667" s="4">
        <v>3</v>
      </c>
      <c r="W1667" s="4">
        <v>14.85</v>
      </c>
      <c r="X1667" s="4">
        <v>90568</v>
      </c>
      <c r="Y1667" s="4">
        <f>DataSheet!$E1667-DataSheet!$D1667</f>
        <v>4.3600000000000003</v>
      </c>
      <c r="Z1667" s="1" t="str">
        <f>_xlfn.IFS(Table_1[[#This Row],[Region]]="Central","Chris",Table_1[[#This Row],[Region]]="East","Erin",Table_1[[#This Row],[Region]]="South","Sam",Table_1[[#This Row],[Region]]="West","William")</f>
        <v>Erin</v>
      </c>
    </row>
    <row r="1668" spans="1:26" ht="14.4" x14ac:dyDescent="0.3">
      <c r="A1668" s="4">
        <v>3151</v>
      </c>
      <c r="B1668" s="3" t="s">
        <v>955</v>
      </c>
      <c r="C1668" s="4" t="s">
        <v>72</v>
      </c>
      <c r="D1668" s="4">
        <v>0.01</v>
      </c>
      <c r="E1668" s="8">
        <v>145.97999999999999</v>
      </c>
      <c r="F1668" s="4">
        <v>46.2</v>
      </c>
      <c r="G1668" s="1" t="s">
        <v>28</v>
      </c>
      <c r="H1668" s="4" t="s">
        <v>96</v>
      </c>
      <c r="I1668" s="4" t="s">
        <v>30</v>
      </c>
      <c r="J1668" s="1" t="s">
        <v>31</v>
      </c>
      <c r="K1668" s="4" t="s">
        <v>32</v>
      </c>
      <c r="L1668" s="1" t="s">
        <v>2758</v>
      </c>
      <c r="M1668" s="4">
        <v>0.69</v>
      </c>
      <c r="N1668" s="1" t="s">
        <v>34</v>
      </c>
      <c r="O1668" s="4" t="s">
        <v>61</v>
      </c>
      <c r="P1668" s="4" t="s">
        <v>92</v>
      </c>
      <c r="Q1668" s="4" t="s">
        <v>956</v>
      </c>
      <c r="R1668" s="4">
        <v>92277</v>
      </c>
      <c r="S1668" s="2">
        <v>42158</v>
      </c>
      <c r="T1668" s="2">
        <v>42158</v>
      </c>
      <c r="U1668" s="6">
        <v>-134.512</v>
      </c>
      <c r="V1668" s="4">
        <v>9</v>
      </c>
      <c r="W1668" s="4">
        <v>1370.79</v>
      </c>
      <c r="X1668" s="4">
        <v>88543</v>
      </c>
      <c r="Y1668" s="4">
        <f>DataSheet!$E1668-DataSheet!$D1668</f>
        <v>145.97</v>
      </c>
      <c r="Z1668" s="1" t="str">
        <f>_xlfn.IFS(Table_1[[#This Row],[Region]]="Central","Chris",Table_1[[#This Row],[Region]]="East","Erin",Table_1[[#This Row],[Region]]="South","Sam",Table_1[[#This Row],[Region]]="West","William")</f>
        <v>William</v>
      </c>
    </row>
    <row r="1669" spans="1:26" ht="14.4" x14ac:dyDescent="0.3">
      <c r="A1669" s="4">
        <v>754</v>
      </c>
      <c r="B1669" s="3" t="s">
        <v>2152</v>
      </c>
      <c r="C1669" s="4" t="s">
        <v>39</v>
      </c>
      <c r="D1669" s="4">
        <v>0.06</v>
      </c>
      <c r="E1669" s="8">
        <v>218.75</v>
      </c>
      <c r="F1669" s="4">
        <v>69.64</v>
      </c>
      <c r="G1669" s="1" t="s">
        <v>28</v>
      </c>
      <c r="H1669" s="4" t="s">
        <v>96</v>
      </c>
      <c r="I1669" s="4" t="s">
        <v>30</v>
      </c>
      <c r="J1669" s="1" t="s">
        <v>31</v>
      </c>
      <c r="K1669" s="4" t="s">
        <v>32</v>
      </c>
      <c r="L1669" s="1" t="s">
        <v>876</v>
      </c>
      <c r="M1669" s="4">
        <v>0.77</v>
      </c>
      <c r="N1669" s="1" t="s">
        <v>34</v>
      </c>
      <c r="O1669" s="4" t="s">
        <v>61</v>
      </c>
      <c r="P1669" s="4" t="s">
        <v>590</v>
      </c>
      <c r="Q1669" s="4" t="s">
        <v>2154</v>
      </c>
      <c r="R1669" s="4">
        <v>86314</v>
      </c>
      <c r="S1669" s="2">
        <v>42159</v>
      </c>
      <c r="T1669" s="2">
        <v>42160</v>
      </c>
      <c r="U1669" s="6">
        <v>-453.2</v>
      </c>
      <c r="V1669" s="4">
        <v>4</v>
      </c>
      <c r="W1669" s="4">
        <v>905.4</v>
      </c>
      <c r="X1669" s="4">
        <v>90437</v>
      </c>
      <c r="Y1669" s="4">
        <f>DataSheet!$E1669-DataSheet!$D1669</f>
        <v>218.69</v>
      </c>
      <c r="Z1669" s="1" t="str">
        <f>_xlfn.IFS(Table_1[[#This Row],[Region]]="Central","Chris",Table_1[[#This Row],[Region]]="East","Erin",Table_1[[#This Row],[Region]]="South","Sam",Table_1[[#This Row],[Region]]="West","William")</f>
        <v>William</v>
      </c>
    </row>
    <row r="1670" spans="1:26" ht="14.4" x14ac:dyDescent="0.3">
      <c r="A1670" s="4">
        <v>1233</v>
      </c>
      <c r="B1670" s="3" t="s">
        <v>2099</v>
      </c>
      <c r="C1670" s="4" t="s">
        <v>39</v>
      </c>
      <c r="D1670" s="4">
        <v>0.09</v>
      </c>
      <c r="E1670" s="8">
        <v>99.99</v>
      </c>
      <c r="F1670" s="4">
        <v>19.989999999999998</v>
      </c>
      <c r="G1670" s="1" t="s">
        <v>40</v>
      </c>
      <c r="H1670" s="4" t="s">
        <v>41</v>
      </c>
      <c r="I1670" s="4" t="s">
        <v>42</v>
      </c>
      <c r="J1670" s="1" t="s">
        <v>43</v>
      </c>
      <c r="K1670" s="4" t="s">
        <v>75</v>
      </c>
      <c r="L1670" s="1" t="s">
        <v>1582</v>
      </c>
      <c r="M1670" s="4">
        <v>0.52</v>
      </c>
      <c r="N1670" s="1" t="s">
        <v>34</v>
      </c>
      <c r="O1670" s="4" t="s">
        <v>54</v>
      </c>
      <c r="P1670" s="4" t="s">
        <v>189</v>
      </c>
      <c r="Q1670" s="4" t="s">
        <v>2100</v>
      </c>
      <c r="R1670" s="4">
        <v>75028</v>
      </c>
      <c r="S1670" s="2">
        <v>42159</v>
      </c>
      <c r="T1670" s="2">
        <v>42161</v>
      </c>
      <c r="U1670" s="6">
        <v>-161.47499999999999</v>
      </c>
      <c r="V1670" s="4">
        <v>1</v>
      </c>
      <c r="W1670" s="4">
        <v>97.65</v>
      </c>
      <c r="X1670" s="4">
        <v>89376</v>
      </c>
      <c r="Y1670" s="4">
        <f>DataSheet!$E1670-DataSheet!$D1670</f>
        <v>99.899999999999991</v>
      </c>
      <c r="Z1670" s="1" t="str">
        <f>_xlfn.IFS(Table_1[[#This Row],[Region]]="Central","Chris",Table_1[[#This Row],[Region]]="East","Erin",Table_1[[#This Row],[Region]]="South","Sam",Table_1[[#This Row],[Region]]="West","William")</f>
        <v>Chris</v>
      </c>
    </row>
    <row r="1671" spans="1:26" ht="14.4" x14ac:dyDescent="0.3">
      <c r="A1671" s="4">
        <v>1233</v>
      </c>
      <c r="B1671" s="3" t="s">
        <v>2099</v>
      </c>
      <c r="C1671" s="4" t="s">
        <v>39</v>
      </c>
      <c r="D1671" s="4">
        <v>0.04</v>
      </c>
      <c r="E1671" s="8">
        <v>205.99</v>
      </c>
      <c r="F1671" s="4">
        <v>5.26</v>
      </c>
      <c r="G1671" s="1" t="s">
        <v>40</v>
      </c>
      <c r="H1671" s="4" t="s">
        <v>41</v>
      </c>
      <c r="I1671" s="4" t="s">
        <v>42</v>
      </c>
      <c r="J1671" s="1" t="s">
        <v>137</v>
      </c>
      <c r="K1671" s="4" t="s">
        <v>75</v>
      </c>
      <c r="L1671" s="1" t="s">
        <v>1554</v>
      </c>
      <c r="M1671" s="4">
        <v>0.56000000000000005</v>
      </c>
      <c r="N1671" s="1" t="s">
        <v>34</v>
      </c>
      <c r="O1671" s="4" t="s">
        <v>54</v>
      </c>
      <c r="P1671" s="4" t="s">
        <v>189</v>
      </c>
      <c r="Q1671" s="4" t="s">
        <v>2100</v>
      </c>
      <c r="R1671" s="4">
        <v>75028</v>
      </c>
      <c r="S1671" s="2">
        <v>42159</v>
      </c>
      <c r="T1671" s="2">
        <v>42160</v>
      </c>
      <c r="U1671" s="6">
        <v>-0.81399999999999995</v>
      </c>
      <c r="V1671" s="4">
        <v>6</v>
      </c>
      <c r="W1671" s="4">
        <v>1018.61</v>
      </c>
      <c r="X1671" s="4">
        <v>89376</v>
      </c>
      <c r="Y1671" s="4">
        <f>DataSheet!$E1671-DataSheet!$D1671</f>
        <v>205.95000000000002</v>
      </c>
      <c r="Z1671" s="1" t="str">
        <f>_xlfn.IFS(Table_1[[#This Row],[Region]]="Central","Chris",Table_1[[#This Row],[Region]]="East","Erin",Table_1[[#This Row],[Region]]="South","Sam",Table_1[[#This Row],[Region]]="West","William")</f>
        <v>Chris</v>
      </c>
    </row>
    <row r="1672" spans="1:26" ht="14.4" x14ac:dyDescent="0.3">
      <c r="A1672" s="4">
        <v>3238</v>
      </c>
      <c r="B1672" s="3" t="s">
        <v>2759</v>
      </c>
      <c r="C1672" s="4" t="s">
        <v>49</v>
      </c>
      <c r="D1672" s="4">
        <v>0.06</v>
      </c>
      <c r="E1672" s="8">
        <v>115.99</v>
      </c>
      <c r="F1672" s="4">
        <v>5.92</v>
      </c>
      <c r="G1672" s="1" t="s">
        <v>40</v>
      </c>
      <c r="H1672" s="4" t="s">
        <v>96</v>
      </c>
      <c r="I1672" s="4" t="s">
        <v>42</v>
      </c>
      <c r="J1672" s="1" t="s">
        <v>137</v>
      </c>
      <c r="K1672" s="4" t="s">
        <v>75</v>
      </c>
      <c r="L1672" s="1" t="s">
        <v>714</v>
      </c>
      <c r="M1672" s="4">
        <v>0.57999999999999996</v>
      </c>
      <c r="N1672" s="1" t="s">
        <v>34</v>
      </c>
      <c r="O1672" s="4" t="s">
        <v>61</v>
      </c>
      <c r="P1672" s="4" t="s">
        <v>141</v>
      </c>
      <c r="Q1672" s="4" t="s">
        <v>2760</v>
      </c>
      <c r="R1672" s="4">
        <v>97330</v>
      </c>
      <c r="S1672" s="2">
        <v>42159</v>
      </c>
      <c r="T1672" s="2">
        <v>42161</v>
      </c>
      <c r="U1672" s="6">
        <v>-13.068</v>
      </c>
      <c r="V1672" s="4">
        <v>5</v>
      </c>
      <c r="W1672" s="4">
        <v>495.82</v>
      </c>
      <c r="X1672" s="4">
        <v>89564</v>
      </c>
      <c r="Y1672" s="4">
        <f>DataSheet!$E1672-DataSheet!$D1672</f>
        <v>115.92999999999999</v>
      </c>
      <c r="Z1672" s="1" t="str">
        <f>_xlfn.IFS(Table_1[[#This Row],[Region]]="Central","Chris",Table_1[[#This Row],[Region]]="East","Erin",Table_1[[#This Row],[Region]]="South","Sam",Table_1[[#This Row],[Region]]="West","William")</f>
        <v>William</v>
      </c>
    </row>
    <row r="1673" spans="1:26" ht="14.4" x14ac:dyDescent="0.3">
      <c r="A1673" s="4">
        <v>2391</v>
      </c>
      <c r="B1673" s="3" t="s">
        <v>2680</v>
      </c>
      <c r="C1673" s="4" t="s">
        <v>72</v>
      </c>
      <c r="D1673" s="4">
        <v>0</v>
      </c>
      <c r="E1673" s="8">
        <v>999.99</v>
      </c>
      <c r="F1673" s="4">
        <v>13.99</v>
      </c>
      <c r="G1673" s="1" t="s">
        <v>40</v>
      </c>
      <c r="H1673" s="4" t="s">
        <v>96</v>
      </c>
      <c r="I1673" s="4" t="s">
        <v>42</v>
      </c>
      <c r="J1673" s="1" t="s">
        <v>58</v>
      </c>
      <c r="K1673" s="4" t="s">
        <v>146</v>
      </c>
      <c r="L1673" s="1" t="s">
        <v>1018</v>
      </c>
      <c r="M1673" s="4">
        <v>0.36</v>
      </c>
      <c r="N1673" s="1" t="s">
        <v>34</v>
      </c>
      <c r="O1673" s="4" t="s">
        <v>113</v>
      </c>
      <c r="P1673" s="4" t="s">
        <v>114</v>
      </c>
      <c r="Q1673" s="4" t="s">
        <v>2682</v>
      </c>
      <c r="R1673" s="4">
        <v>11572</v>
      </c>
      <c r="S1673" s="2">
        <v>42159</v>
      </c>
      <c r="T1673" s="2">
        <v>42161</v>
      </c>
      <c r="U1673" s="6">
        <v>-1455.9972</v>
      </c>
      <c r="V1673" s="4">
        <v>1</v>
      </c>
      <c r="W1673" s="4">
        <v>1009.99</v>
      </c>
      <c r="X1673" s="4">
        <v>91123</v>
      </c>
      <c r="Y1673" s="4">
        <f>DataSheet!$E1673-DataSheet!$D1673</f>
        <v>999.99</v>
      </c>
      <c r="Z1673" s="1" t="str">
        <f>_xlfn.IFS(Table_1[[#This Row],[Region]]="Central","Chris",Table_1[[#This Row],[Region]]="East","Erin",Table_1[[#This Row],[Region]]="South","Sam",Table_1[[#This Row],[Region]]="West","William")</f>
        <v>Erin</v>
      </c>
    </row>
    <row r="1674" spans="1:26" ht="14.4" x14ac:dyDescent="0.3">
      <c r="A1674" s="4">
        <v>2391</v>
      </c>
      <c r="B1674" s="3" t="s">
        <v>2680</v>
      </c>
      <c r="C1674" s="4" t="s">
        <v>72</v>
      </c>
      <c r="D1674" s="4">
        <v>0.05</v>
      </c>
      <c r="E1674" s="8">
        <v>6.48</v>
      </c>
      <c r="F1674" s="4">
        <v>5.14</v>
      </c>
      <c r="G1674" s="1" t="s">
        <v>89</v>
      </c>
      <c r="H1674" s="4" t="s">
        <v>96</v>
      </c>
      <c r="I1674" s="4" t="s">
        <v>50</v>
      </c>
      <c r="J1674" s="1" t="s">
        <v>90</v>
      </c>
      <c r="K1674" s="4" t="s">
        <v>75</v>
      </c>
      <c r="L1674" s="1" t="s">
        <v>1747</v>
      </c>
      <c r="M1674" s="4">
        <v>0.37</v>
      </c>
      <c r="N1674" s="1" t="s">
        <v>34</v>
      </c>
      <c r="O1674" s="4" t="s">
        <v>113</v>
      </c>
      <c r="P1674" s="4" t="s">
        <v>114</v>
      </c>
      <c r="Q1674" s="4" t="s">
        <v>2682</v>
      </c>
      <c r="R1674" s="4">
        <v>11572</v>
      </c>
      <c r="S1674" s="2">
        <v>42159</v>
      </c>
      <c r="T1674" s="2">
        <v>42160</v>
      </c>
      <c r="U1674" s="6">
        <v>-22.56</v>
      </c>
      <c r="V1674" s="4">
        <v>13</v>
      </c>
      <c r="W1674" s="4">
        <v>92.16</v>
      </c>
      <c r="X1674" s="4">
        <v>91123</v>
      </c>
      <c r="Y1674" s="4">
        <f>DataSheet!$E1674-DataSheet!$D1674</f>
        <v>6.4300000000000006</v>
      </c>
      <c r="Z1674" s="1" t="str">
        <f>_xlfn.IFS(Table_1[[#This Row],[Region]]="Central","Chris",Table_1[[#This Row],[Region]]="East","Erin",Table_1[[#This Row],[Region]]="South","Sam",Table_1[[#This Row],[Region]]="West","William")</f>
        <v>Erin</v>
      </c>
    </row>
    <row r="1675" spans="1:26" ht="14.4" x14ac:dyDescent="0.3">
      <c r="A1675" s="4">
        <v>2548</v>
      </c>
      <c r="B1675" s="3" t="s">
        <v>1986</v>
      </c>
      <c r="C1675" s="4" t="s">
        <v>72</v>
      </c>
      <c r="D1675" s="4">
        <v>0.09</v>
      </c>
      <c r="E1675" s="8">
        <v>5.98</v>
      </c>
      <c r="F1675" s="4">
        <v>1.67</v>
      </c>
      <c r="G1675" s="1" t="s">
        <v>40</v>
      </c>
      <c r="H1675" s="4" t="s">
        <v>29</v>
      </c>
      <c r="I1675" s="4" t="s">
        <v>50</v>
      </c>
      <c r="J1675" s="1" t="s">
        <v>51</v>
      </c>
      <c r="K1675" s="4" t="s">
        <v>52</v>
      </c>
      <c r="L1675" s="1" t="s">
        <v>2761</v>
      </c>
      <c r="M1675" s="4">
        <v>0.51</v>
      </c>
      <c r="N1675" s="1" t="s">
        <v>34</v>
      </c>
      <c r="O1675" s="4" t="s">
        <v>61</v>
      </c>
      <c r="P1675" s="4" t="s">
        <v>92</v>
      </c>
      <c r="Q1675" s="4" t="s">
        <v>102</v>
      </c>
      <c r="R1675" s="4">
        <v>90068</v>
      </c>
      <c r="S1675" s="2">
        <v>42159</v>
      </c>
      <c r="T1675" s="2">
        <v>42162</v>
      </c>
      <c r="U1675" s="6">
        <v>23.87</v>
      </c>
      <c r="V1675" s="4">
        <v>81</v>
      </c>
      <c r="W1675" s="4">
        <v>448.26</v>
      </c>
      <c r="X1675" s="4">
        <v>29889</v>
      </c>
      <c r="Y1675" s="4">
        <f>DataSheet!$E1675-DataSheet!$D1675</f>
        <v>5.8900000000000006</v>
      </c>
      <c r="Z1675" s="1" t="str">
        <f>_xlfn.IFS(Table_1[[#This Row],[Region]]="Central","Chris",Table_1[[#This Row],[Region]]="East","Erin",Table_1[[#This Row],[Region]]="South","Sam",Table_1[[#This Row],[Region]]="West","William")</f>
        <v>William</v>
      </c>
    </row>
    <row r="1676" spans="1:26" ht="14.4" x14ac:dyDescent="0.3">
      <c r="A1676" s="4">
        <v>2549</v>
      </c>
      <c r="B1676" s="3" t="s">
        <v>2253</v>
      </c>
      <c r="C1676" s="4" t="s">
        <v>72</v>
      </c>
      <c r="D1676" s="4">
        <v>0.09</v>
      </c>
      <c r="E1676" s="8">
        <v>5.98</v>
      </c>
      <c r="F1676" s="4">
        <v>1.67</v>
      </c>
      <c r="G1676" s="1" t="s">
        <v>40</v>
      </c>
      <c r="H1676" s="4" t="s">
        <v>29</v>
      </c>
      <c r="I1676" s="4" t="s">
        <v>50</v>
      </c>
      <c r="J1676" s="1" t="s">
        <v>51</v>
      </c>
      <c r="K1676" s="4" t="s">
        <v>52</v>
      </c>
      <c r="L1676" s="1" t="s">
        <v>2761</v>
      </c>
      <c r="M1676" s="4">
        <v>0.51</v>
      </c>
      <c r="N1676" s="1" t="s">
        <v>34</v>
      </c>
      <c r="O1676" s="4" t="s">
        <v>113</v>
      </c>
      <c r="P1676" s="4" t="s">
        <v>319</v>
      </c>
      <c r="Q1676" s="4" t="s">
        <v>2254</v>
      </c>
      <c r="R1676" s="4">
        <v>43213</v>
      </c>
      <c r="S1676" s="2">
        <v>42159</v>
      </c>
      <c r="T1676" s="2">
        <v>42162</v>
      </c>
      <c r="U1676" s="6">
        <v>35.805</v>
      </c>
      <c r="V1676" s="4">
        <v>20</v>
      </c>
      <c r="W1676" s="4">
        <v>110.68</v>
      </c>
      <c r="X1676" s="4">
        <v>88658</v>
      </c>
      <c r="Y1676" s="4">
        <f>DataSheet!$E1676-DataSheet!$D1676</f>
        <v>5.8900000000000006</v>
      </c>
      <c r="Z1676" s="1" t="str">
        <f>_xlfn.IFS(Table_1[[#This Row],[Region]]="Central","Chris",Table_1[[#This Row],[Region]]="East","Erin",Table_1[[#This Row],[Region]]="South","Sam",Table_1[[#This Row],[Region]]="West","William")</f>
        <v>Erin</v>
      </c>
    </row>
    <row r="1677" spans="1:26" ht="14.4" x14ac:dyDescent="0.3">
      <c r="A1677" s="4">
        <v>2882</v>
      </c>
      <c r="B1677" s="3" t="s">
        <v>673</v>
      </c>
      <c r="C1677" s="4" t="s">
        <v>39</v>
      </c>
      <c r="D1677" s="4">
        <v>0.09</v>
      </c>
      <c r="E1677" s="8">
        <v>363.25</v>
      </c>
      <c r="F1677" s="4">
        <v>19.989999999999998</v>
      </c>
      <c r="G1677" s="1" t="s">
        <v>40</v>
      </c>
      <c r="H1677" s="4" t="s">
        <v>41</v>
      </c>
      <c r="I1677" s="4" t="s">
        <v>50</v>
      </c>
      <c r="J1677" s="1" t="s">
        <v>97</v>
      </c>
      <c r="K1677" s="4" t="s">
        <v>75</v>
      </c>
      <c r="L1677" s="1" t="s">
        <v>201</v>
      </c>
      <c r="M1677" s="4">
        <v>0.56999999999999995</v>
      </c>
      <c r="N1677" s="1" t="s">
        <v>34</v>
      </c>
      <c r="O1677" s="4" t="s">
        <v>35</v>
      </c>
      <c r="P1677" s="4" t="s">
        <v>99</v>
      </c>
      <c r="Q1677" s="4" t="s">
        <v>675</v>
      </c>
      <c r="R1677" s="4">
        <v>28206</v>
      </c>
      <c r="S1677" s="2">
        <v>42160</v>
      </c>
      <c r="T1677" s="2">
        <v>42161</v>
      </c>
      <c r="U1677" s="6">
        <v>732.26980000000003</v>
      </c>
      <c r="V1677" s="4">
        <v>21</v>
      </c>
      <c r="W1677" s="4">
        <v>7497.05</v>
      </c>
      <c r="X1677" s="4">
        <v>21958</v>
      </c>
      <c r="Y1677" s="4">
        <f>DataSheet!$E1677-DataSheet!$D1677</f>
        <v>363.16</v>
      </c>
      <c r="Z1677" s="1" t="str">
        <f>_xlfn.IFS(Table_1[[#This Row],[Region]]="Central","Chris",Table_1[[#This Row],[Region]]="East","Erin",Table_1[[#This Row],[Region]]="South","Sam",Table_1[[#This Row],[Region]]="West","William")</f>
        <v>Sam</v>
      </c>
    </row>
    <row r="1678" spans="1:26" ht="14.4" x14ac:dyDescent="0.3">
      <c r="A1678" s="4">
        <v>2884</v>
      </c>
      <c r="B1678" s="3" t="s">
        <v>1742</v>
      </c>
      <c r="C1678" s="4" t="s">
        <v>39</v>
      </c>
      <c r="D1678" s="4">
        <v>0.09</v>
      </c>
      <c r="E1678" s="8">
        <v>363.25</v>
      </c>
      <c r="F1678" s="4">
        <v>19.989999999999998</v>
      </c>
      <c r="G1678" s="1" t="s">
        <v>40</v>
      </c>
      <c r="H1678" s="4" t="s">
        <v>41</v>
      </c>
      <c r="I1678" s="4" t="s">
        <v>50</v>
      </c>
      <c r="J1678" s="1" t="s">
        <v>97</v>
      </c>
      <c r="K1678" s="4" t="s">
        <v>75</v>
      </c>
      <c r="L1678" s="1" t="s">
        <v>201</v>
      </c>
      <c r="M1678" s="4">
        <v>0.56999999999999995</v>
      </c>
      <c r="N1678" s="1" t="s">
        <v>34</v>
      </c>
      <c r="O1678" s="4" t="s">
        <v>113</v>
      </c>
      <c r="P1678" s="4" t="s">
        <v>319</v>
      </c>
      <c r="Q1678" s="4" t="s">
        <v>1743</v>
      </c>
      <c r="R1678" s="4">
        <v>44039</v>
      </c>
      <c r="S1678" s="2">
        <v>42160</v>
      </c>
      <c r="T1678" s="2">
        <v>42161</v>
      </c>
      <c r="U1678" s="6">
        <v>1231.6569</v>
      </c>
      <c r="V1678" s="4">
        <v>5</v>
      </c>
      <c r="W1678" s="4">
        <v>1785.01</v>
      </c>
      <c r="X1678" s="4">
        <v>87633</v>
      </c>
      <c r="Y1678" s="4">
        <f>DataSheet!$E1678-DataSheet!$D1678</f>
        <v>363.16</v>
      </c>
      <c r="Z1678" s="1" t="str">
        <f>_xlfn.IFS(Table_1[[#This Row],[Region]]="Central","Chris",Table_1[[#This Row],[Region]]="East","Erin",Table_1[[#This Row],[Region]]="South","Sam",Table_1[[#This Row],[Region]]="West","William")</f>
        <v>Erin</v>
      </c>
    </row>
    <row r="1679" spans="1:26" ht="14.4" x14ac:dyDescent="0.3">
      <c r="A1679" s="4">
        <v>269</v>
      </c>
      <c r="B1679" s="3" t="s">
        <v>2762</v>
      </c>
      <c r="C1679" s="4" t="s">
        <v>49</v>
      </c>
      <c r="D1679" s="4">
        <v>0.09</v>
      </c>
      <c r="E1679" s="8">
        <v>35.94</v>
      </c>
      <c r="F1679" s="4">
        <v>6.66</v>
      </c>
      <c r="G1679" s="1" t="s">
        <v>40</v>
      </c>
      <c r="H1679" s="4" t="s">
        <v>73</v>
      </c>
      <c r="I1679" s="4" t="s">
        <v>50</v>
      </c>
      <c r="J1679" s="1" t="s">
        <v>347</v>
      </c>
      <c r="K1679" s="4" t="s">
        <v>75</v>
      </c>
      <c r="L1679" s="1" t="s">
        <v>2124</v>
      </c>
      <c r="M1679" s="4">
        <v>0.4</v>
      </c>
      <c r="N1679" s="1" t="s">
        <v>34</v>
      </c>
      <c r="O1679" s="4" t="s">
        <v>61</v>
      </c>
      <c r="P1679" s="4" t="s">
        <v>590</v>
      </c>
      <c r="Q1679" s="4" t="s">
        <v>2763</v>
      </c>
      <c r="R1679" s="4">
        <v>85234</v>
      </c>
      <c r="S1679" s="2">
        <v>42160</v>
      </c>
      <c r="T1679" s="2">
        <v>42165</v>
      </c>
      <c r="U1679" s="6">
        <v>144.2928</v>
      </c>
      <c r="V1679" s="4">
        <v>6</v>
      </c>
      <c r="W1679" s="4">
        <v>209.12</v>
      </c>
      <c r="X1679" s="4">
        <v>88942</v>
      </c>
      <c r="Y1679" s="4">
        <f>DataSheet!$E1679-DataSheet!$D1679</f>
        <v>35.849999999999994</v>
      </c>
      <c r="Z1679" s="1" t="str">
        <f>_xlfn.IFS(Table_1[[#This Row],[Region]]="Central","Chris",Table_1[[#This Row],[Region]]="East","Erin",Table_1[[#This Row],[Region]]="South","Sam",Table_1[[#This Row],[Region]]="West","William")</f>
        <v>William</v>
      </c>
    </row>
    <row r="1680" spans="1:26" ht="14.4" x14ac:dyDescent="0.3">
      <c r="A1680" s="4">
        <v>269</v>
      </c>
      <c r="B1680" s="3" t="s">
        <v>2762</v>
      </c>
      <c r="C1680" s="4" t="s">
        <v>49</v>
      </c>
      <c r="D1680" s="4">
        <v>0</v>
      </c>
      <c r="E1680" s="8">
        <v>170.98</v>
      </c>
      <c r="F1680" s="4">
        <v>13.99</v>
      </c>
      <c r="G1680" s="1" t="s">
        <v>40</v>
      </c>
      <c r="H1680" s="4" t="s">
        <v>73</v>
      </c>
      <c r="I1680" s="4" t="s">
        <v>30</v>
      </c>
      <c r="J1680" s="1" t="s">
        <v>128</v>
      </c>
      <c r="K1680" s="4" t="s">
        <v>146</v>
      </c>
      <c r="L1680" s="1" t="s">
        <v>2764</v>
      </c>
      <c r="M1680" s="4">
        <v>0.75</v>
      </c>
      <c r="N1680" s="1" t="s">
        <v>34</v>
      </c>
      <c r="O1680" s="4" t="s">
        <v>61</v>
      </c>
      <c r="P1680" s="4" t="s">
        <v>590</v>
      </c>
      <c r="Q1680" s="4" t="s">
        <v>2763</v>
      </c>
      <c r="R1680" s="4">
        <v>85234</v>
      </c>
      <c r="S1680" s="2">
        <v>42160</v>
      </c>
      <c r="T1680" s="2">
        <v>42167</v>
      </c>
      <c r="U1680" s="6">
        <v>888.14729999999997</v>
      </c>
      <c r="V1680" s="4">
        <v>7</v>
      </c>
      <c r="W1680" s="4">
        <v>1287.17</v>
      </c>
      <c r="X1680" s="4">
        <v>88942</v>
      </c>
      <c r="Y1680" s="4">
        <f>DataSheet!$E1680-DataSheet!$D1680</f>
        <v>170.98</v>
      </c>
      <c r="Z1680" s="1" t="str">
        <f>_xlfn.IFS(Table_1[[#This Row],[Region]]="Central","Chris",Table_1[[#This Row],[Region]]="East","Erin",Table_1[[#This Row],[Region]]="South","Sam",Table_1[[#This Row],[Region]]="West","William")</f>
        <v>William</v>
      </c>
    </row>
    <row r="1681" spans="1:26" ht="14.4" x14ac:dyDescent="0.3">
      <c r="A1681" s="4">
        <v>269</v>
      </c>
      <c r="B1681" s="3" t="s">
        <v>2762</v>
      </c>
      <c r="C1681" s="4" t="s">
        <v>49</v>
      </c>
      <c r="D1681" s="4">
        <v>0.09</v>
      </c>
      <c r="E1681" s="8">
        <v>4.9800000000000004</v>
      </c>
      <c r="F1681" s="4">
        <v>7.44</v>
      </c>
      <c r="G1681" s="1" t="s">
        <v>40</v>
      </c>
      <c r="H1681" s="4" t="s">
        <v>73</v>
      </c>
      <c r="I1681" s="4" t="s">
        <v>50</v>
      </c>
      <c r="J1681" s="1" t="s">
        <v>90</v>
      </c>
      <c r="K1681" s="4" t="s">
        <v>75</v>
      </c>
      <c r="L1681" s="1" t="s">
        <v>2176</v>
      </c>
      <c r="M1681" s="4">
        <v>0.36</v>
      </c>
      <c r="N1681" s="1" t="s">
        <v>34</v>
      </c>
      <c r="O1681" s="4" t="s">
        <v>61</v>
      </c>
      <c r="P1681" s="4" t="s">
        <v>590</v>
      </c>
      <c r="Q1681" s="4" t="s">
        <v>2763</v>
      </c>
      <c r="R1681" s="4">
        <v>85234</v>
      </c>
      <c r="S1681" s="2">
        <v>42160</v>
      </c>
      <c r="T1681" s="2">
        <v>42162</v>
      </c>
      <c r="U1681" s="6">
        <v>-46.005000000000003</v>
      </c>
      <c r="V1681" s="4">
        <v>9</v>
      </c>
      <c r="W1681" s="4">
        <v>46.17</v>
      </c>
      <c r="X1681" s="4">
        <v>88942</v>
      </c>
      <c r="Y1681" s="4">
        <f>DataSheet!$E1681-DataSheet!$D1681</f>
        <v>4.8900000000000006</v>
      </c>
      <c r="Z1681" s="1" t="str">
        <f>_xlfn.IFS(Table_1[[#This Row],[Region]]="Central","Chris",Table_1[[#This Row],[Region]]="East","Erin",Table_1[[#This Row],[Region]]="South","Sam",Table_1[[#This Row],[Region]]="West","William")</f>
        <v>William</v>
      </c>
    </row>
    <row r="1682" spans="1:26" ht="14.4" x14ac:dyDescent="0.3">
      <c r="A1682" s="4">
        <v>272</v>
      </c>
      <c r="B1682" s="3" t="s">
        <v>2055</v>
      </c>
      <c r="C1682" s="4" t="s">
        <v>49</v>
      </c>
      <c r="D1682" s="4">
        <v>0.09</v>
      </c>
      <c r="E1682" s="8">
        <v>35.94</v>
      </c>
      <c r="F1682" s="4">
        <v>6.66</v>
      </c>
      <c r="G1682" s="1" t="s">
        <v>40</v>
      </c>
      <c r="H1682" s="4" t="s">
        <v>73</v>
      </c>
      <c r="I1682" s="4" t="s">
        <v>50</v>
      </c>
      <c r="J1682" s="1" t="s">
        <v>347</v>
      </c>
      <c r="K1682" s="4" t="s">
        <v>75</v>
      </c>
      <c r="L1682" s="1" t="s">
        <v>2124</v>
      </c>
      <c r="M1682" s="4">
        <v>0.4</v>
      </c>
      <c r="N1682" s="1" t="s">
        <v>34</v>
      </c>
      <c r="O1682" s="4" t="s">
        <v>35</v>
      </c>
      <c r="P1682" s="4" t="s">
        <v>99</v>
      </c>
      <c r="Q1682" s="4" t="s">
        <v>675</v>
      </c>
      <c r="R1682" s="4">
        <v>28204</v>
      </c>
      <c r="S1682" s="2">
        <v>42160</v>
      </c>
      <c r="T1682" s="2">
        <v>42165</v>
      </c>
      <c r="U1682" s="6">
        <v>72.1858</v>
      </c>
      <c r="V1682" s="4">
        <v>24</v>
      </c>
      <c r="W1682" s="4">
        <v>836.47</v>
      </c>
      <c r="X1682" s="4">
        <v>36069</v>
      </c>
      <c r="Y1682" s="4">
        <f>DataSheet!$E1682-DataSheet!$D1682</f>
        <v>35.849999999999994</v>
      </c>
      <c r="Z1682" s="1" t="str">
        <f>_xlfn.IFS(Table_1[[#This Row],[Region]]="Central","Chris",Table_1[[#This Row],[Region]]="East","Erin",Table_1[[#This Row],[Region]]="South","Sam",Table_1[[#This Row],[Region]]="West","William")</f>
        <v>Sam</v>
      </c>
    </row>
    <row r="1683" spans="1:26" ht="14.4" x14ac:dyDescent="0.3">
      <c r="A1683" s="4">
        <v>272</v>
      </c>
      <c r="B1683" s="3" t="s">
        <v>2055</v>
      </c>
      <c r="C1683" s="4" t="s">
        <v>49</v>
      </c>
      <c r="D1683" s="4">
        <v>0.09</v>
      </c>
      <c r="E1683" s="8">
        <v>4.9800000000000004</v>
      </c>
      <c r="F1683" s="4">
        <v>7.44</v>
      </c>
      <c r="G1683" s="1" t="s">
        <v>40</v>
      </c>
      <c r="H1683" s="4" t="s">
        <v>73</v>
      </c>
      <c r="I1683" s="4" t="s">
        <v>50</v>
      </c>
      <c r="J1683" s="1" t="s">
        <v>90</v>
      </c>
      <c r="K1683" s="4" t="s">
        <v>75</v>
      </c>
      <c r="L1683" s="1" t="s">
        <v>2176</v>
      </c>
      <c r="M1683" s="4">
        <v>0.36</v>
      </c>
      <c r="N1683" s="1" t="s">
        <v>34</v>
      </c>
      <c r="O1683" s="4" t="s">
        <v>35</v>
      </c>
      <c r="P1683" s="4" t="s">
        <v>99</v>
      </c>
      <c r="Q1683" s="4" t="s">
        <v>675</v>
      </c>
      <c r="R1683" s="4">
        <v>28204</v>
      </c>
      <c r="S1683" s="2">
        <v>42160</v>
      </c>
      <c r="T1683" s="2">
        <v>42162</v>
      </c>
      <c r="U1683" s="6">
        <v>-122.3733</v>
      </c>
      <c r="V1683" s="4">
        <v>37</v>
      </c>
      <c r="W1683" s="4">
        <v>189.83</v>
      </c>
      <c r="X1683" s="4">
        <v>36069</v>
      </c>
      <c r="Y1683" s="4">
        <f>DataSheet!$E1683-DataSheet!$D1683</f>
        <v>4.8900000000000006</v>
      </c>
      <c r="Z1683" s="1" t="str">
        <f>_xlfn.IFS(Table_1[[#This Row],[Region]]="Central","Chris",Table_1[[#This Row],[Region]]="East","Erin",Table_1[[#This Row],[Region]]="South","Sam",Table_1[[#This Row],[Region]]="West","William")</f>
        <v>Sam</v>
      </c>
    </row>
    <row r="1684" spans="1:26" ht="14.4" x14ac:dyDescent="0.3">
      <c r="A1684" s="4">
        <v>518</v>
      </c>
      <c r="B1684" s="3" t="s">
        <v>2765</v>
      </c>
      <c r="C1684" s="4" t="s">
        <v>49</v>
      </c>
      <c r="D1684" s="4">
        <v>7.0000000000000007E-2</v>
      </c>
      <c r="E1684" s="8">
        <v>12.64</v>
      </c>
      <c r="F1684" s="4">
        <v>4.9800000000000004</v>
      </c>
      <c r="G1684" s="1" t="s">
        <v>40</v>
      </c>
      <c r="H1684" s="4" t="s">
        <v>73</v>
      </c>
      <c r="I1684" s="4" t="s">
        <v>30</v>
      </c>
      <c r="J1684" s="1" t="s">
        <v>128</v>
      </c>
      <c r="K1684" s="4" t="s">
        <v>44</v>
      </c>
      <c r="L1684" s="1" t="s">
        <v>1775</v>
      </c>
      <c r="M1684" s="4">
        <v>0.48</v>
      </c>
      <c r="N1684" s="1" t="s">
        <v>34</v>
      </c>
      <c r="O1684" s="4" t="s">
        <v>54</v>
      </c>
      <c r="P1684" s="4" t="s">
        <v>82</v>
      </c>
      <c r="Q1684" s="4" t="s">
        <v>1508</v>
      </c>
      <c r="R1684" s="4">
        <v>63105</v>
      </c>
      <c r="S1684" s="2">
        <v>42160</v>
      </c>
      <c r="T1684" s="2">
        <v>42167</v>
      </c>
      <c r="U1684" s="6">
        <v>113.41500000000001</v>
      </c>
      <c r="V1684" s="4">
        <v>16</v>
      </c>
      <c r="W1684" s="4">
        <v>199.76</v>
      </c>
      <c r="X1684" s="4">
        <v>90867</v>
      </c>
      <c r="Y1684" s="4">
        <f>DataSheet!$E1684-DataSheet!$D1684</f>
        <v>12.57</v>
      </c>
      <c r="Z1684" s="1" t="str">
        <f>_xlfn.IFS(Table_1[[#This Row],[Region]]="Central","Chris",Table_1[[#This Row],[Region]]="East","Erin",Table_1[[#This Row],[Region]]="South","Sam",Table_1[[#This Row],[Region]]="West","William")</f>
        <v>Chris</v>
      </c>
    </row>
    <row r="1685" spans="1:26" ht="14.4" x14ac:dyDescent="0.3">
      <c r="A1685" s="4">
        <v>2506</v>
      </c>
      <c r="B1685" s="3" t="s">
        <v>2766</v>
      </c>
      <c r="C1685" s="4" t="s">
        <v>118</v>
      </c>
      <c r="D1685" s="4">
        <v>0.02</v>
      </c>
      <c r="E1685" s="8">
        <v>6.48</v>
      </c>
      <c r="F1685" s="4">
        <v>8.74</v>
      </c>
      <c r="G1685" s="1" t="s">
        <v>40</v>
      </c>
      <c r="H1685" s="4" t="s">
        <v>73</v>
      </c>
      <c r="I1685" s="4" t="s">
        <v>50</v>
      </c>
      <c r="J1685" s="1" t="s">
        <v>90</v>
      </c>
      <c r="K1685" s="4" t="s">
        <v>75</v>
      </c>
      <c r="L1685" s="1" t="s">
        <v>2767</v>
      </c>
      <c r="M1685" s="4">
        <v>0.36</v>
      </c>
      <c r="N1685" s="1" t="s">
        <v>34</v>
      </c>
      <c r="O1685" s="4" t="s">
        <v>113</v>
      </c>
      <c r="P1685" s="4" t="s">
        <v>250</v>
      </c>
      <c r="Q1685" s="4" t="s">
        <v>2768</v>
      </c>
      <c r="R1685" s="4">
        <v>6408</v>
      </c>
      <c r="S1685" s="2">
        <v>42160</v>
      </c>
      <c r="T1685" s="2">
        <v>42162</v>
      </c>
      <c r="U1685" s="6">
        <v>-6.835</v>
      </c>
      <c r="V1685" s="4">
        <v>1</v>
      </c>
      <c r="W1685" s="4">
        <v>10.72</v>
      </c>
      <c r="X1685" s="4">
        <v>87033</v>
      </c>
      <c r="Y1685" s="4">
        <f>DataSheet!$E1685-DataSheet!$D1685</f>
        <v>6.4600000000000009</v>
      </c>
      <c r="Z1685" s="1" t="str">
        <f>_xlfn.IFS(Table_1[[#This Row],[Region]]="Central","Chris",Table_1[[#This Row],[Region]]="East","Erin",Table_1[[#This Row],[Region]]="South","Sam",Table_1[[#This Row],[Region]]="West","William")</f>
        <v>Erin</v>
      </c>
    </row>
    <row r="1686" spans="1:26" ht="14.4" x14ac:dyDescent="0.3">
      <c r="A1686" s="4">
        <v>2507</v>
      </c>
      <c r="B1686" s="3" t="s">
        <v>2769</v>
      </c>
      <c r="C1686" s="4" t="s">
        <v>118</v>
      </c>
      <c r="D1686" s="4">
        <v>0.06</v>
      </c>
      <c r="E1686" s="8">
        <v>699.99</v>
      </c>
      <c r="F1686" s="4">
        <v>24.49</v>
      </c>
      <c r="G1686" s="1" t="s">
        <v>89</v>
      </c>
      <c r="H1686" s="4" t="s">
        <v>73</v>
      </c>
      <c r="I1686" s="4" t="s">
        <v>42</v>
      </c>
      <c r="J1686" s="1" t="s">
        <v>65</v>
      </c>
      <c r="K1686" s="4" t="s">
        <v>66</v>
      </c>
      <c r="L1686" s="1" t="s">
        <v>315</v>
      </c>
      <c r="M1686" s="4">
        <v>0.41</v>
      </c>
      <c r="N1686" s="1" t="s">
        <v>34</v>
      </c>
      <c r="O1686" s="4" t="s">
        <v>113</v>
      </c>
      <c r="P1686" s="4" t="s">
        <v>333</v>
      </c>
      <c r="Q1686" s="4" t="s">
        <v>889</v>
      </c>
      <c r="R1686" s="4">
        <v>4401</v>
      </c>
      <c r="S1686" s="2">
        <v>42160</v>
      </c>
      <c r="T1686" s="2">
        <v>42162</v>
      </c>
      <c r="U1686" s="6">
        <v>7024.2069000000001</v>
      </c>
      <c r="V1686" s="4">
        <v>15</v>
      </c>
      <c r="W1686" s="4">
        <v>10180.01</v>
      </c>
      <c r="X1686" s="4">
        <v>87033</v>
      </c>
      <c r="Y1686" s="4">
        <f>DataSheet!$E1686-DataSheet!$D1686</f>
        <v>699.93000000000006</v>
      </c>
      <c r="Z1686" s="1" t="str">
        <f>_xlfn.IFS(Table_1[[#This Row],[Region]]="Central","Chris",Table_1[[#This Row],[Region]]="East","Erin",Table_1[[#This Row],[Region]]="South","Sam",Table_1[[#This Row],[Region]]="West","William")</f>
        <v>Erin</v>
      </c>
    </row>
    <row r="1687" spans="1:26" ht="14.4" x14ac:dyDescent="0.3">
      <c r="A1687" s="4">
        <v>2516</v>
      </c>
      <c r="B1687" s="3" t="s">
        <v>2770</v>
      </c>
      <c r="C1687" s="4" t="s">
        <v>118</v>
      </c>
      <c r="D1687" s="4">
        <v>0.02</v>
      </c>
      <c r="E1687" s="8">
        <v>17.149999999999999</v>
      </c>
      <c r="F1687" s="4">
        <v>4.96</v>
      </c>
      <c r="G1687" s="1" t="s">
        <v>40</v>
      </c>
      <c r="H1687" s="4" t="s">
        <v>73</v>
      </c>
      <c r="I1687" s="4" t="s">
        <v>50</v>
      </c>
      <c r="J1687" s="1" t="s">
        <v>80</v>
      </c>
      <c r="K1687" s="4" t="s">
        <v>75</v>
      </c>
      <c r="L1687" s="1" t="s">
        <v>652</v>
      </c>
      <c r="M1687" s="4">
        <v>0.57999999999999996</v>
      </c>
      <c r="N1687" s="1" t="s">
        <v>34</v>
      </c>
      <c r="O1687" s="4" t="s">
        <v>113</v>
      </c>
      <c r="P1687" s="4" t="s">
        <v>399</v>
      </c>
      <c r="Q1687" s="4" t="s">
        <v>441</v>
      </c>
      <c r="R1687" s="4">
        <v>7631</v>
      </c>
      <c r="S1687" s="2">
        <v>42160</v>
      </c>
      <c r="T1687" s="2">
        <v>42162</v>
      </c>
      <c r="U1687" s="6">
        <v>36.494999999999997</v>
      </c>
      <c r="V1687" s="4">
        <v>11</v>
      </c>
      <c r="W1687" s="4">
        <v>190.85</v>
      </c>
      <c r="X1687" s="4">
        <v>87033</v>
      </c>
      <c r="Y1687" s="4">
        <f>DataSheet!$E1687-DataSheet!$D1687</f>
        <v>17.13</v>
      </c>
      <c r="Z1687" s="1" t="str">
        <f>_xlfn.IFS(Table_1[[#This Row],[Region]]="Central","Chris",Table_1[[#This Row],[Region]]="East","Erin",Table_1[[#This Row],[Region]]="South","Sam",Table_1[[#This Row],[Region]]="West","William")</f>
        <v>Erin</v>
      </c>
    </row>
    <row r="1688" spans="1:26" ht="14.4" x14ac:dyDescent="0.3">
      <c r="A1688" s="4">
        <v>2520</v>
      </c>
      <c r="B1688" s="3" t="s">
        <v>2771</v>
      </c>
      <c r="C1688" s="4" t="s">
        <v>118</v>
      </c>
      <c r="D1688" s="4">
        <v>7.0000000000000007E-2</v>
      </c>
      <c r="E1688" s="8">
        <v>30.98</v>
      </c>
      <c r="F1688" s="4">
        <v>8.74</v>
      </c>
      <c r="G1688" s="1" t="s">
        <v>40</v>
      </c>
      <c r="H1688" s="4" t="s">
        <v>73</v>
      </c>
      <c r="I1688" s="4" t="s">
        <v>50</v>
      </c>
      <c r="J1688" s="1" t="s">
        <v>90</v>
      </c>
      <c r="K1688" s="4" t="s">
        <v>75</v>
      </c>
      <c r="L1688" s="1" t="s">
        <v>2588</v>
      </c>
      <c r="M1688" s="4">
        <v>0.4</v>
      </c>
      <c r="N1688" s="1" t="s">
        <v>34</v>
      </c>
      <c r="O1688" s="4" t="s">
        <v>113</v>
      </c>
      <c r="P1688" s="4" t="s">
        <v>586</v>
      </c>
      <c r="Q1688" s="4" t="s">
        <v>2772</v>
      </c>
      <c r="R1688" s="4">
        <v>2908</v>
      </c>
      <c r="S1688" s="2">
        <v>42160</v>
      </c>
      <c r="T1688" s="2">
        <v>42161</v>
      </c>
      <c r="U1688" s="6">
        <v>255.76920000000001</v>
      </c>
      <c r="V1688" s="4">
        <v>12</v>
      </c>
      <c r="W1688" s="4">
        <v>370.68</v>
      </c>
      <c r="X1688" s="4">
        <v>87033</v>
      </c>
      <c r="Y1688" s="4">
        <f>DataSheet!$E1688-DataSheet!$D1688</f>
        <v>30.91</v>
      </c>
      <c r="Z1688" s="1" t="str">
        <f>_xlfn.IFS(Table_1[[#This Row],[Region]]="Central","Chris",Table_1[[#This Row],[Region]]="East","Erin",Table_1[[#This Row],[Region]]="South","Sam",Table_1[[#This Row],[Region]]="West","William")</f>
        <v>Erin</v>
      </c>
    </row>
    <row r="1689" spans="1:26" ht="14.4" x14ac:dyDescent="0.3">
      <c r="A1689" s="4">
        <v>2522</v>
      </c>
      <c r="B1689" s="3" t="s">
        <v>2773</v>
      </c>
      <c r="C1689" s="4" t="s">
        <v>118</v>
      </c>
      <c r="D1689" s="4">
        <v>0.04</v>
      </c>
      <c r="E1689" s="8">
        <v>1360.14</v>
      </c>
      <c r="F1689" s="4">
        <v>14.7</v>
      </c>
      <c r="G1689" s="1" t="s">
        <v>28</v>
      </c>
      <c r="H1689" s="4" t="s">
        <v>73</v>
      </c>
      <c r="I1689" s="4" t="s">
        <v>42</v>
      </c>
      <c r="J1689" s="1" t="s">
        <v>58</v>
      </c>
      <c r="K1689" s="4" t="s">
        <v>59</v>
      </c>
      <c r="L1689" s="1" t="s">
        <v>2774</v>
      </c>
      <c r="M1689" s="4">
        <v>0.59</v>
      </c>
      <c r="N1689" s="1" t="s">
        <v>34</v>
      </c>
      <c r="O1689" s="4" t="s">
        <v>113</v>
      </c>
      <c r="P1689" s="4" t="s">
        <v>635</v>
      </c>
      <c r="Q1689" s="4" t="s">
        <v>930</v>
      </c>
      <c r="R1689" s="4">
        <v>5401</v>
      </c>
      <c r="S1689" s="2">
        <v>42160</v>
      </c>
      <c r="T1689" s="2">
        <v>42163</v>
      </c>
      <c r="U1689" s="6">
        <v>2639.01</v>
      </c>
      <c r="V1689" s="4">
        <v>6</v>
      </c>
      <c r="W1689" s="4">
        <v>7303.05</v>
      </c>
      <c r="X1689" s="4">
        <v>87033</v>
      </c>
      <c r="Y1689" s="4">
        <f>DataSheet!$E1689-DataSheet!$D1689</f>
        <v>1360.1000000000001</v>
      </c>
      <c r="Z1689" s="1" t="str">
        <f>_xlfn.IFS(Table_1[[#This Row],[Region]]="Central","Chris",Table_1[[#This Row],[Region]]="East","Erin",Table_1[[#This Row],[Region]]="South","Sam",Table_1[[#This Row],[Region]]="West","William")</f>
        <v>Erin</v>
      </c>
    </row>
    <row r="1690" spans="1:26" ht="14.4" x14ac:dyDescent="0.3">
      <c r="A1690" s="4">
        <v>699</v>
      </c>
      <c r="B1690" s="3" t="s">
        <v>863</v>
      </c>
      <c r="C1690" s="4" t="s">
        <v>27</v>
      </c>
      <c r="D1690" s="4">
        <v>0.02</v>
      </c>
      <c r="E1690" s="8">
        <v>6.47</v>
      </c>
      <c r="F1690" s="4">
        <v>1.22</v>
      </c>
      <c r="G1690" s="1" t="s">
        <v>40</v>
      </c>
      <c r="H1690" s="4" t="s">
        <v>41</v>
      </c>
      <c r="I1690" s="4" t="s">
        <v>50</v>
      </c>
      <c r="J1690" s="1" t="s">
        <v>51</v>
      </c>
      <c r="K1690" s="4" t="s">
        <v>52</v>
      </c>
      <c r="L1690" s="1" t="s">
        <v>2775</v>
      </c>
      <c r="M1690" s="4">
        <v>0.4</v>
      </c>
      <c r="N1690" s="1" t="s">
        <v>34</v>
      </c>
      <c r="O1690" s="4" t="s">
        <v>61</v>
      </c>
      <c r="P1690" s="4" t="s">
        <v>92</v>
      </c>
      <c r="Q1690" s="4" t="s">
        <v>102</v>
      </c>
      <c r="R1690" s="4">
        <v>90041</v>
      </c>
      <c r="S1690" s="2">
        <v>42161</v>
      </c>
      <c r="T1690" s="2">
        <v>42162</v>
      </c>
      <c r="U1690" s="6">
        <v>40.200000000000003</v>
      </c>
      <c r="V1690" s="4">
        <v>30</v>
      </c>
      <c r="W1690" s="4">
        <v>193.95</v>
      </c>
      <c r="X1690" s="4">
        <v>55392</v>
      </c>
      <c r="Y1690" s="4">
        <f>DataSheet!$E1690-DataSheet!$D1690</f>
        <v>6.45</v>
      </c>
      <c r="Z1690" s="1" t="str">
        <f>_xlfn.IFS(Table_1[[#This Row],[Region]]="Central","Chris",Table_1[[#This Row],[Region]]="East","Erin",Table_1[[#This Row],[Region]]="South","Sam",Table_1[[#This Row],[Region]]="West","William")</f>
        <v>William</v>
      </c>
    </row>
    <row r="1691" spans="1:26" ht="14.4" x14ac:dyDescent="0.3">
      <c r="A1691" s="4">
        <v>699</v>
      </c>
      <c r="B1691" s="3" t="s">
        <v>863</v>
      </c>
      <c r="C1691" s="4" t="s">
        <v>27</v>
      </c>
      <c r="D1691" s="4">
        <v>7.0000000000000007E-2</v>
      </c>
      <c r="E1691" s="8">
        <v>2.84</v>
      </c>
      <c r="F1691" s="4">
        <v>0.93</v>
      </c>
      <c r="G1691" s="1" t="s">
        <v>40</v>
      </c>
      <c r="H1691" s="4" t="s">
        <v>41</v>
      </c>
      <c r="I1691" s="4" t="s">
        <v>50</v>
      </c>
      <c r="J1691" s="1" t="s">
        <v>51</v>
      </c>
      <c r="K1691" s="4" t="s">
        <v>52</v>
      </c>
      <c r="L1691" s="1" t="s">
        <v>294</v>
      </c>
      <c r="M1691" s="4">
        <v>0.54</v>
      </c>
      <c r="N1691" s="1" t="s">
        <v>34</v>
      </c>
      <c r="O1691" s="4" t="s">
        <v>61</v>
      </c>
      <c r="P1691" s="4" t="s">
        <v>92</v>
      </c>
      <c r="Q1691" s="4" t="s">
        <v>102</v>
      </c>
      <c r="R1691" s="4">
        <v>90041</v>
      </c>
      <c r="S1691" s="2">
        <v>42161</v>
      </c>
      <c r="T1691" s="2">
        <v>42163</v>
      </c>
      <c r="U1691" s="6">
        <v>3.21</v>
      </c>
      <c r="V1691" s="4">
        <v>59</v>
      </c>
      <c r="W1691" s="4">
        <v>158.80000000000001</v>
      </c>
      <c r="X1691" s="4">
        <v>55392</v>
      </c>
      <c r="Y1691" s="4">
        <f>DataSheet!$E1691-DataSheet!$D1691</f>
        <v>2.77</v>
      </c>
      <c r="Z1691" s="1" t="str">
        <f>_xlfn.IFS(Table_1[[#This Row],[Region]]="Central","Chris",Table_1[[#This Row],[Region]]="East","Erin",Table_1[[#This Row],[Region]]="South","Sam",Table_1[[#This Row],[Region]]="West","William")</f>
        <v>William</v>
      </c>
    </row>
    <row r="1692" spans="1:26" ht="14.4" x14ac:dyDescent="0.3">
      <c r="A1692" s="4">
        <v>711</v>
      </c>
      <c r="B1692" s="3" t="s">
        <v>2776</v>
      </c>
      <c r="C1692" s="4" t="s">
        <v>27</v>
      </c>
      <c r="D1692" s="4">
        <v>7.0000000000000007E-2</v>
      </c>
      <c r="E1692" s="8">
        <v>2.84</v>
      </c>
      <c r="F1692" s="4">
        <v>0.93</v>
      </c>
      <c r="G1692" s="1" t="s">
        <v>40</v>
      </c>
      <c r="H1692" s="4" t="s">
        <v>41</v>
      </c>
      <c r="I1692" s="4" t="s">
        <v>50</v>
      </c>
      <c r="J1692" s="1" t="s">
        <v>51</v>
      </c>
      <c r="K1692" s="4" t="s">
        <v>52</v>
      </c>
      <c r="L1692" s="1" t="s">
        <v>294</v>
      </c>
      <c r="M1692" s="4">
        <v>0.54</v>
      </c>
      <c r="N1692" s="1" t="s">
        <v>34</v>
      </c>
      <c r="O1692" s="4" t="s">
        <v>113</v>
      </c>
      <c r="P1692" s="4" t="s">
        <v>405</v>
      </c>
      <c r="Q1692" s="4" t="s">
        <v>2777</v>
      </c>
      <c r="R1692" s="4">
        <v>2152</v>
      </c>
      <c r="S1692" s="2">
        <v>42161</v>
      </c>
      <c r="T1692" s="2">
        <v>42163</v>
      </c>
      <c r="U1692" s="6">
        <v>3.8519999999999999</v>
      </c>
      <c r="V1692" s="4">
        <v>15</v>
      </c>
      <c r="W1692" s="4">
        <v>40.369999999999997</v>
      </c>
      <c r="X1692" s="4">
        <v>87978</v>
      </c>
      <c r="Y1692" s="4">
        <f>DataSheet!$E1692-DataSheet!$D1692</f>
        <v>2.77</v>
      </c>
      <c r="Z1692" s="1" t="str">
        <f>_xlfn.IFS(Table_1[[#This Row],[Region]]="Central","Chris",Table_1[[#This Row],[Region]]="East","Erin",Table_1[[#This Row],[Region]]="South","Sam",Table_1[[#This Row],[Region]]="West","William")</f>
        <v>Erin</v>
      </c>
    </row>
    <row r="1693" spans="1:26" ht="14.4" x14ac:dyDescent="0.3">
      <c r="A1693" s="4">
        <v>3045</v>
      </c>
      <c r="B1693" s="3" t="s">
        <v>2778</v>
      </c>
      <c r="C1693" s="4" t="s">
        <v>39</v>
      </c>
      <c r="D1693" s="4">
        <v>0</v>
      </c>
      <c r="E1693" s="8">
        <v>6.48</v>
      </c>
      <c r="F1693" s="4">
        <v>5.19</v>
      </c>
      <c r="G1693" s="1" t="s">
        <v>40</v>
      </c>
      <c r="H1693" s="4" t="s">
        <v>29</v>
      </c>
      <c r="I1693" s="4" t="s">
        <v>50</v>
      </c>
      <c r="J1693" s="1" t="s">
        <v>90</v>
      </c>
      <c r="K1693" s="4" t="s">
        <v>75</v>
      </c>
      <c r="L1693" s="1" t="s">
        <v>2779</v>
      </c>
      <c r="M1693" s="4">
        <v>0.37</v>
      </c>
      <c r="N1693" s="1" t="s">
        <v>34</v>
      </c>
      <c r="O1693" s="4" t="s">
        <v>54</v>
      </c>
      <c r="P1693" s="4" t="s">
        <v>539</v>
      </c>
      <c r="Q1693" s="4" t="s">
        <v>2780</v>
      </c>
      <c r="R1693" s="4">
        <v>66048</v>
      </c>
      <c r="S1693" s="2">
        <v>42161</v>
      </c>
      <c r="T1693" s="2">
        <v>42162</v>
      </c>
      <c r="U1693" s="6">
        <v>-14.074999999999999</v>
      </c>
      <c r="V1693" s="4">
        <v>12</v>
      </c>
      <c r="W1693" s="4">
        <v>84.04</v>
      </c>
      <c r="X1693" s="4">
        <v>86104</v>
      </c>
      <c r="Y1693" s="4">
        <f>DataSheet!$E1693-DataSheet!$D1693</f>
        <v>6.48</v>
      </c>
      <c r="Z1693" s="1" t="str">
        <f>_xlfn.IFS(Table_1[[#This Row],[Region]]="Central","Chris",Table_1[[#This Row],[Region]]="East","Erin",Table_1[[#This Row],[Region]]="South","Sam",Table_1[[#This Row],[Region]]="West","William")</f>
        <v>Chris</v>
      </c>
    </row>
    <row r="1694" spans="1:26" ht="14.4" x14ac:dyDescent="0.3">
      <c r="A1694" s="4">
        <v>1142</v>
      </c>
      <c r="B1694" s="3" t="s">
        <v>200</v>
      </c>
      <c r="C1694" s="4" t="s">
        <v>118</v>
      </c>
      <c r="D1694" s="4">
        <v>0.01</v>
      </c>
      <c r="E1694" s="8">
        <v>18.97</v>
      </c>
      <c r="F1694" s="4">
        <v>9.5399999999999991</v>
      </c>
      <c r="G1694" s="1" t="s">
        <v>40</v>
      </c>
      <c r="H1694" s="4" t="s">
        <v>73</v>
      </c>
      <c r="I1694" s="4" t="s">
        <v>50</v>
      </c>
      <c r="J1694" s="1" t="s">
        <v>90</v>
      </c>
      <c r="K1694" s="4" t="s">
        <v>75</v>
      </c>
      <c r="L1694" s="1" t="s">
        <v>481</v>
      </c>
      <c r="M1694" s="4">
        <v>0.37</v>
      </c>
      <c r="N1694" s="1" t="s">
        <v>34</v>
      </c>
      <c r="O1694" s="4" t="s">
        <v>54</v>
      </c>
      <c r="P1694" s="4" t="s">
        <v>189</v>
      </c>
      <c r="Q1694" s="4" t="s">
        <v>202</v>
      </c>
      <c r="R1694" s="4">
        <v>76706</v>
      </c>
      <c r="S1694" s="2">
        <v>42161</v>
      </c>
      <c r="T1694" s="2">
        <v>42164</v>
      </c>
      <c r="U1694" s="6">
        <v>85.875</v>
      </c>
      <c r="V1694" s="4">
        <v>11</v>
      </c>
      <c r="W1694" s="4">
        <v>227.67</v>
      </c>
      <c r="X1694" s="4">
        <v>86575</v>
      </c>
      <c r="Y1694" s="4">
        <f>DataSheet!$E1694-DataSheet!$D1694</f>
        <v>18.959999999999997</v>
      </c>
      <c r="Z1694" s="1" t="str">
        <f>_xlfn.IFS(Table_1[[#This Row],[Region]]="Central","Chris",Table_1[[#This Row],[Region]]="East","Erin",Table_1[[#This Row],[Region]]="South","Sam",Table_1[[#This Row],[Region]]="West","William")</f>
        <v>Chris</v>
      </c>
    </row>
    <row r="1695" spans="1:26" ht="14.4" x14ac:dyDescent="0.3">
      <c r="A1695" s="4">
        <v>2107</v>
      </c>
      <c r="B1695" s="3" t="s">
        <v>2781</v>
      </c>
      <c r="C1695" s="4" t="s">
        <v>118</v>
      </c>
      <c r="D1695" s="4">
        <v>0.05</v>
      </c>
      <c r="E1695" s="8">
        <v>399.98</v>
      </c>
      <c r="F1695" s="4">
        <v>12.06</v>
      </c>
      <c r="G1695" s="1" t="s">
        <v>28</v>
      </c>
      <c r="H1695" s="4" t="s">
        <v>96</v>
      </c>
      <c r="I1695" s="4" t="s">
        <v>42</v>
      </c>
      <c r="J1695" s="1" t="s">
        <v>58</v>
      </c>
      <c r="K1695" s="4" t="s">
        <v>32</v>
      </c>
      <c r="L1695" s="1" t="s">
        <v>185</v>
      </c>
      <c r="M1695" s="4">
        <v>0.56000000000000005</v>
      </c>
      <c r="N1695" s="1" t="s">
        <v>34</v>
      </c>
      <c r="O1695" s="4" t="s">
        <v>54</v>
      </c>
      <c r="P1695" s="4" t="s">
        <v>105</v>
      </c>
      <c r="Q1695" s="4" t="s">
        <v>535</v>
      </c>
      <c r="R1695" s="4">
        <v>60601</v>
      </c>
      <c r="S1695" s="2">
        <v>42161</v>
      </c>
      <c r="T1695" s="2">
        <v>42161</v>
      </c>
      <c r="U1695" s="6">
        <v>567.59</v>
      </c>
      <c r="V1695" s="4">
        <v>24</v>
      </c>
      <c r="W1695" s="4">
        <v>9666.7199999999993</v>
      </c>
      <c r="X1695" s="4">
        <v>39015</v>
      </c>
      <c r="Y1695" s="4">
        <f>DataSheet!$E1695-DataSheet!$D1695</f>
        <v>399.93</v>
      </c>
      <c r="Z1695" s="1" t="str">
        <f>_xlfn.IFS(Table_1[[#This Row],[Region]]="Central","Chris",Table_1[[#This Row],[Region]]="East","Erin",Table_1[[#This Row],[Region]]="South","Sam",Table_1[[#This Row],[Region]]="West","William")</f>
        <v>Chris</v>
      </c>
    </row>
    <row r="1696" spans="1:26" ht="14.4" x14ac:dyDescent="0.3">
      <c r="A1696" s="4">
        <v>2107</v>
      </c>
      <c r="B1696" s="3" t="s">
        <v>2781</v>
      </c>
      <c r="C1696" s="4" t="s">
        <v>118</v>
      </c>
      <c r="D1696" s="4">
        <v>7.0000000000000007E-2</v>
      </c>
      <c r="E1696" s="8">
        <v>6.48</v>
      </c>
      <c r="F1696" s="4">
        <v>5.74</v>
      </c>
      <c r="G1696" s="1" t="s">
        <v>40</v>
      </c>
      <c r="H1696" s="4" t="s">
        <v>96</v>
      </c>
      <c r="I1696" s="4" t="s">
        <v>50</v>
      </c>
      <c r="J1696" s="1" t="s">
        <v>90</v>
      </c>
      <c r="K1696" s="4" t="s">
        <v>75</v>
      </c>
      <c r="L1696" s="1" t="s">
        <v>2782</v>
      </c>
      <c r="M1696" s="4">
        <v>0.37</v>
      </c>
      <c r="N1696" s="1" t="s">
        <v>34</v>
      </c>
      <c r="O1696" s="4" t="s">
        <v>54</v>
      </c>
      <c r="P1696" s="4" t="s">
        <v>105</v>
      </c>
      <c r="Q1696" s="4" t="s">
        <v>535</v>
      </c>
      <c r="R1696" s="4">
        <v>60601</v>
      </c>
      <c r="S1696" s="2">
        <v>42161</v>
      </c>
      <c r="T1696" s="2">
        <v>42161</v>
      </c>
      <c r="U1696" s="6">
        <v>-28.45</v>
      </c>
      <c r="V1696" s="4">
        <v>20</v>
      </c>
      <c r="W1696" s="4">
        <v>134.58000000000001</v>
      </c>
      <c r="X1696" s="4">
        <v>39015</v>
      </c>
      <c r="Y1696" s="4">
        <f>DataSheet!$E1696-DataSheet!$D1696</f>
        <v>6.41</v>
      </c>
      <c r="Z1696" s="1" t="str">
        <f>_xlfn.IFS(Table_1[[#This Row],[Region]]="Central","Chris",Table_1[[#This Row],[Region]]="East","Erin",Table_1[[#This Row],[Region]]="South","Sam",Table_1[[#This Row],[Region]]="West","William")</f>
        <v>Chris</v>
      </c>
    </row>
    <row r="1697" spans="1:26" ht="14.4" x14ac:dyDescent="0.3">
      <c r="A1697" s="4">
        <v>2108</v>
      </c>
      <c r="B1697" s="3" t="s">
        <v>2783</v>
      </c>
      <c r="C1697" s="4" t="s">
        <v>118</v>
      </c>
      <c r="D1697" s="4">
        <v>7.0000000000000007E-2</v>
      </c>
      <c r="E1697" s="8">
        <v>6.48</v>
      </c>
      <c r="F1697" s="4">
        <v>5.74</v>
      </c>
      <c r="G1697" s="1" t="s">
        <v>40</v>
      </c>
      <c r="H1697" s="4" t="s">
        <v>96</v>
      </c>
      <c r="I1697" s="4" t="s">
        <v>50</v>
      </c>
      <c r="J1697" s="1" t="s">
        <v>90</v>
      </c>
      <c r="K1697" s="4" t="s">
        <v>75</v>
      </c>
      <c r="L1697" s="1" t="s">
        <v>2782</v>
      </c>
      <c r="M1697" s="4">
        <v>0.37</v>
      </c>
      <c r="N1697" s="1" t="s">
        <v>34</v>
      </c>
      <c r="O1697" s="4" t="s">
        <v>54</v>
      </c>
      <c r="P1697" s="4" t="s">
        <v>82</v>
      </c>
      <c r="Q1697" s="4" t="s">
        <v>2784</v>
      </c>
      <c r="R1697" s="4">
        <v>63129</v>
      </c>
      <c r="S1697" s="2">
        <v>42161</v>
      </c>
      <c r="T1697" s="2">
        <v>42161</v>
      </c>
      <c r="U1697" s="6">
        <v>-14.225</v>
      </c>
      <c r="V1697" s="4">
        <v>5</v>
      </c>
      <c r="W1697" s="4">
        <v>33.65</v>
      </c>
      <c r="X1697" s="4">
        <v>87862</v>
      </c>
      <c r="Y1697" s="4">
        <f>DataSheet!$E1697-DataSheet!$D1697</f>
        <v>6.41</v>
      </c>
      <c r="Z1697" s="1" t="str">
        <f>_xlfn.IFS(Table_1[[#This Row],[Region]]="Central","Chris",Table_1[[#This Row],[Region]]="East","Erin",Table_1[[#This Row],[Region]]="South","Sam",Table_1[[#This Row],[Region]]="West","William")</f>
        <v>Chris</v>
      </c>
    </row>
    <row r="1698" spans="1:26" ht="14.4" x14ac:dyDescent="0.3">
      <c r="A1698" s="4">
        <v>2848</v>
      </c>
      <c r="B1698" s="3" t="s">
        <v>2785</v>
      </c>
      <c r="C1698" s="4" t="s">
        <v>118</v>
      </c>
      <c r="D1698" s="4">
        <v>0</v>
      </c>
      <c r="E1698" s="8">
        <v>49.99</v>
      </c>
      <c r="F1698" s="4">
        <v>19.989999999999998</v>
      </c>
      <c r="G1698" s="1" t="s">
        <v>40</v>
      </c>
      <c r="H1698" s="4" t="s">
        <v>96</v>
      </c>
      <c r="I1698" s="4" t="s">
        <v>42</v>
      </c>
      <c r="J1698" s="1" t="s">
        <v>43</v>
      </c>
      <c r="K1698" s="4" t="s">
        <v>75</v>
      </c>
      <c r="L1698" s="1" t="s">
        <v>1290</v>
      </c>
      <c r="M1698" s="4">
        <v>0.41</v>
      </c>
      <c r="N1698" s="1" t="s">
        <v>34</v>
      </c>
      <c r="O1698" s="4" t="s">
        <v>35</v>
      </c>
      <c r="P1698" s="4" t="s">
        <v>402</v>
      </c>
      <c r="Q1698" s="4" t="s">
        <v>1639</v>
      </c>
      <c r="R1698" s="4">
        <v>38401</v>
      </c>
      <c r="S1698" s="2">
        <v>42161</v>
      </c>
      <c r="T1698" s="2">
        <v>42163</v>
      </c>
      <c r="U1698" s="6">
        <v>38.886000000000003</v>
      </c>
      <c r="V1698" s="4">
        <v>16</v>
      </c>
      <c r="W1698" s="4">
        <v>832.97</v>
      </c>
      <c r="X1698" s="4">
        <v>85929</v>
      </c>
      <c r="Y1698" s="4">
        <f>DataSheet!$E1698-DataSheet!$D1698</f>
        <v>49.99</v>
      </c>
      <c r="Z1698" s="1" t="str">
        <f>_xlfn.IFS(Table_1[[#This Row],[Region]]="Central","Chris",Table_1[[#This Row],[Region]]="East","Erin",Table_1[[#This Row],[Region]]="South","Sam",Table_1[[#This Row],[Region]]="West","William")</f>
        <v>Sam</v>
      </c>
    </row>
    <row r="1699" spans="1:26" ht="14.4" x14ac:dyDescent="0.3">
      <c r="A1699" s="4">
        <v>1106</v>
      </c>
      <c r="B1699" s="3" t="s">
        <v>2583</v>
      </c>
      <c r="C1699" s="4" t="s">
        <v>72</v>
      </c>
      <c r="D1699" s="4">
        <v>0.08</v>
      </c>
      <c r="E1699" s="8">
        <v>140.81</v>
      </c>
      <c r="F1699" s="4">
        <v>24.49</v>
      </c>
      <c r="G1699" s="1" t="s">
        <v>40</v>
      </c>
      <c r="H1699" s="4" t="s">
        <v>41</v>
      </c>
      <c r="I1699" s="4" t="s">
        <v>30</v>
      </c>
      <c r="J1699" s="1" t="s">
        <v>111</v>
      </c>
      <c r="K1699" s="4" t="s">
        <v>66</v>
      </c>
      <c r="L1699" s="1" t="s">
        <v>2786</v>
      </c>
      <c r="M1699" s="4">
        <v>0.56999999999999995</v>
      </c>
      <c r="N1699" s="1" t="s">
        <v>34</v>
      </c>
      <c r="O1699" s="4" t="s">
        <v>54</v>
      </c>
      <c r="P1699" s="4" t="s">
        <v>189</v>
      </c>
      <c r="Q1699" s="4" t="s">
        <v>556</v>
      </c>
      <c r="R1699" s="4">
        <v>75220</v>
      </c>
      <c r="S1699" s="2">
        <v>42161</v>
      </c>
      <c r="T1699" s="2">
        <v>42163</v>
      </c>
      <c r="U1699" s="6">
        <v>1232.79</v>
      </c>
      <c r="V1699" s="4">
        <v>81</v>
      </c>
      <c r="W1699" s="4">
        <v>11272.77</v>
      </c>
      <c r="X1699" s="4">
        <v>45824</v>
      </c>
      <c r="Y1699" s="4">
        <f>DataSheet!$E1699-DataSheet!$D1699</f>
        <v>140.72999999999999</v>
      </c>
      <c r="Z1699" s="1" t="str">
        <f>_xlfn.IFS(Table_1[[#This Row],[Region]]="Central","Chris",Table_1[[#This Row],[Region]]="East","Erin",Table_1[[#This Row],[Region]]="South","Sam",Table_1[[#This Row],[Region]]="West","William")</f>
        <v>Chris</v>
      </c>
    </row>
    <row r="1700" spans="1:26" ht="14.4" x14ac:dyDescent="0.3">
      <c r="A1700" s="4">
        <v>1340</v>
      </c>
      <c r="B1700" s="3" t="s">
        <v>1086</v>
      </c>
      <c r="C1700" s="4" t="s">
        <v>72</v>
      </c>
      <c r="D1700" s="4">
        <v>7.0000000000000007E-2</v>
      </c>
      <c r="E1700" s="8">
        <v>3.98</v>
      </c>
      <c r="F1700" s="4">
        <v>0.83</v>
      </c>
      <c r="G1700" s="1" t="s">
        <v>40</v>
      </c>
      <c r="H1700" s="4" t="s">
        <v>73</v>
      </c>
      <c r="I1700" s="4" t="s">
        <v>50</v>
      </c>
      <c r="J1700" s="1" t="s">
        <v>51</v>
      </c>
      <c r="K1700" s="4" t="s">
        <v>52</v>
      </c>
      <c r="L1700" s="1" t="s">
        <v>2787</v>
      </c>
      <c r="M1700" s="4">
        <v>0.51</v>
      </c>
      <c r="N1700" s="1" t="s">
        <v>34</v>
      </c>
      <c r="O1700" s="4" t="s">
        <v>113</v>
      </c>
      <c r="P1700" s="4" t="s">
        <v>114</v>
      </c>
      <c r="Q1700" s="4" t="s">
        <v>115</v>
      </c>
      <c r="R1700" s="4">
        <v>10170</v>
      </c>
      <c r="S1700" s="2">
        <v>42161</v>
      </c>
      <c r="T1700" s="2">
        <v>42164</v>
      </c>
      <c r="U1700" s="6">
        <v>27.38</v>
      </c>
      <c r="V1700" s="4">
        <v>76</v>
      </c>
      <c r="W1700" s="4">
        <v>282.85000000000002</v>
      </c>
      <c r="X1700" s="4">
        <v>24455</v>
      </c>
      <c r="Y1700" s="4">
        <f>DataSheet!$E1700-DataSheet!$D1700</f>
        <v>3.91</v>
      </c>
      <c r="Z1700" s="1" t="str">
        <f>_xlfn.IFS(Table_1[[#This Row],[Region]]="Central","Chris",Table_1[[#This Row],[Region]]="East","Erin",Table_1[[#This Row],[Region]]="South","Sam",Table_1[[#This Row],[Region]]="West","William")</f>
        <v>Erin</v>
      </c>
    </row>
    <row r="1701" spans="1:26" ht="14.4" x14ac:dyDescent="0.3">
      <c r="A1701" s="4">
        <v>1341</v>
      </c>
      <c r="B1701" s="3" t="s">
        <v>1088</v>
      </c>
      <c r="C1701" s="4" t="s">
        <v>72</v>
      </c>
      <c r="D1701" s="4">
        <v>0</v>
      </c>
      <c r="E1701" s="8">
        <v>20.89</v>
      </c>
      <c r="F1701" s="4">
        <v>1.99</v>
      </c>
      <c r="G1701" s="1" t="s">
        <v>40</v>
      </c>
      <c r="H1701" s="4" t="s">
        <v>73</v>
      </c>
      <c r="I1701" s="4" t="s">
        <v>42</v>
      </c>
      <c r="J1701" s="1" t="s">
        <v>43</v>
      </c>
      <c r="K1701" s="4" t="s">
        <v>44</v>
      </c>
      <c r="L1701" s="1" t="s">
        <v>2788</v>
      </c>
      <c r="M1701" s="4">
        <v>0.48</v>
      </c>
      <c r="N1701" s="1" t="s">
        <v>34</v>
      </c>
      <c r="O1701" s="4" t="s">
        <v>113</v>
      </c>
      <c r="P1701" s="4" t="s">
        <v>322</v>
      </c>
      <c r="Q1701" s="4" t="s">
        <v>1089</v>
      </c>
      <c r="R1701" s="4">
        <v>17201</v>
      </c>
      <c r="S1701" s="2">
        <v>42161</v>
      </c>
      <c r="T1701" s="2">
        <v>42163</v>
      </c>
      <c r="U1701" s="6">
        <v>-5.2949999999999999</v>
      </c>
      <c r="V1701" s="4">
        <v>4</v>
      </c>
      <c r="W1701" s="4">
        <v>84.56</v>
      </c>
      <c r="X1701" s="4">
        <v>91245</v>
      </c>
      <c r="Y1701" s="4">
        <f>DataSheet!$E1701-DataSheet!$D1701</f>
        <v>20.89</v>
      </c>
      <c r="Z1701" s="1" t="str">
        <f>_xlfn.IFS(Table_1[[#This Row],[Region]]="Central","Chris",Table_1[[#This Row],[Region]]="East","Erin",Table_1[[#This Row],[Region]]="South","Sam",Table_1[[#This Row],[Region]]="West","William")</f>
        <v>Erin</v>
      </c>
    </row>
    <row r="1702" spans="1:26" ht="14.4" x14ac:dyDescent="0.3">
      <c r="A1702" s="4">
        <v>1341</v>
      </c>
      <c r="B1702" s="3" t="s">
        <v>1088</v>
      </c>
      <c r="C1702" s="4" t="s">
        <v>72</v>
      </c>
      <c r="D1702" s="4">
        <v>7.0000000000000007E-2</v>
      </c>
      <c r="E1702" s="8">
        <v>3.98</v>
      </c>
      <c r="F1702" s="4">
        <v>0.83</v>
      </c>
      <c r="G1702" s="1" t="s">
        <v>40</v>
      </c>
      <c r="H1702" s="4" t="s">
        <v>73</v>
      </c>
      <c r="I1702" s="4" t="s">
        <v>50</v>
      </c>
      <c r="J1702" s="1" t="s">
        <v>51</v>
      </c>
      <c r="K1702" s="4" t="s">
        <v>52</v>
      </c>
      <c r="L1702" s="1" t="s">
        <v>2787</v>
      </c>
      <c r="M1702" s="4">
        <v>0.51</v>
      </c>
      <c r="N1702" s="1" t="s">
        <v>34</v>
      </c>
      <c r="O1702" s="4" t="s">
        <v>113</v>
      </c>
      <c r="P1702" s="4" t="s">
        <v>322</v>
      </c>
      <c r="Q1702" s="4" t="s">
        <v>1089</v>
      </c>
      <c r="R1702" s="4">
        <v>17201</v>
      </c>
      <c r="S1702" s="2">
        <v>42161</v>
      </c>
      <c r="T1702" s="2">
        <v>42164</v>
      </c>
      <c r="U1702" s="6">
        <v>41.07</v>
      </c>
      <c r="V1702" s="4">
        <v>19</v>
      </c>
      <c r="W1702" s="4">
        <v>70.709999999999994</v>
      </c>
      <c r="X1702" s="4">
        <v>91245</v>
      </c>
      <c r="Y1702" s="4">
        <f>DataSheet!$E1702-DataSheet!$D1702</f>
        <v>3.91</v>
      </c>
      <c r="Z1702" s="1" t="str">
        <f>_xlfn.IFS(Table_1[[#This Row],[Region]]="Central","Chris",Table_1[[#This Row],[Region]]="East","Erin",Table_1[[#This Row],[Region]]="South","Sam",Table_1[[#This Row],[Region]]="West","William")</f>
        <v>Erin</v>
      </c>
    </row>
    <row r="1703" spans="1:26" ht="14.4" x14ac:dyDescent="0.3">
      <c r="A1703" s="4">
        <v>2432</v>
      </c>
      <c r="B1703" s="3" t="s">
        <v>2573</v>
      </c>
      <c r="C1703" s="4" t="s">
        <v>72</v>
      </c>
      <c r="D1703" s="4">
        <v>0.09</v>
      </c>
      <c r="E1703" s="8">
        <v>5.4</v>
      </c>
      <c r="F1703" s="4">
        <v>7.78</v>
      </c>
      <c r="G1703" s="1" t="s">
        <v>89</v>
      </c>
      <c r="H1703" s="4" t="s">
        <v>41</v>
      </c>
      <c r="I1703" s="4" t="s">
        <v>50</v>
      </c>
      <c r="J1703" s="1" t="s">
        <v>74</v>
      </c>
      <c r="K1703" s="4" t="s">
        <v>75</v>
      </c>
      <c r="L1703" s="1" t="s">
        <v>1486</v>
      </c>
      <c r="M1703" s="4">
        <v>0.37</v>
      </c>
      <c r="N1703" s="1" t="s">
        <v>34</v>
      </c>
      <c r="O1703" s="4" t="s">
        <v>54</v>
      </c>
      <c r="P1703" s="4" t="s">
        <v>209</v>
      </c>
      <c r="Q1703" s="4" t="s">
        <v>2574</v>
      </c>
      <c r="R1703" s="4">
        <v>73110</v>
      </c>
      <c r="S1703" s="2">
        <v>42161</v>
      </c>
      <c r="T1703" s="2">
        <v>42163</v>
      </c>
      <c r="U1703" s="6">
        <v>-34.764499999999998</v>
      </c>
      <c r="V1703" s="4">
        <v>6</v>
      </c>
      <c r="W1703" s="4">
        <v>37.380000000000003</v>
      </c>
      <c r="X1703" s="4">
        <v>89097</v>
      </c>
      <c r="Y1703" s="4">
        <f>DataSheet!$E1703-DataSheet!$D1703</f>
        <v>5.3100000000000005</v>
      </c>
      <c r="Z1703" s="1" t="str">
        <f>_xlfn.IFS(Table_1[[#This Row],[Region]]="Central","Chris",Table_1[[#This Row],[Region]]="East","Erin",Table_1[[#This Row],[Region]]="South","Sam",Table_1[[#This Row],[Region]]="West","William")</f>
        <v>Chris</v>
      </c>
    </row>
    <row r="1704" spans="1:26" ht="14.4" x14ac:dyDescent="0.3">
      <c r="A1704" s="4">
        <v>1374</v>
      </c>
      <c r="B1704" s="3" t="s">
        <v>2789</v>
      </c>
      <c r="C1704" s="4" t="s">
        <v>27</v>
      </c>
      <c r="D1704" s="4">
        <v>0.06</v>
      </c>
      <c r="E1704" s="8">
        <v>44.01</v>
      </c>
      <c r="F1704" s="4">
        <v>3.5</v>
      </c>
      <c r="G1704" s="1" t="s">
        <v>40</v>
      </c>
      <c r="H1704" s="4" t="s">
        <v>73</v>
      </c>
      <c r="I1704" s="4" t="s">
        <v>50</v>
      </c>
      <c r="J1704" s="1" t="s">
        <v>97</v>
      </c>
      <c r="K1704" s="4" t="s">
        <v>75</v>
      </c>
      <c r="L1704" s="1" t="s">
        <v>2790</v>
      </c>
      <c r="M1704" s="4">
        <v>0.59</v>
      </c>
      <c r="N1704" s="1" t="s">
        <v>34</v>
      </c>
      <c r="O1704" s="4" t="s">
        <v>61</v>
      </c>
      <c r="P1704" s="4" t="s">
        <v>92</v>
      </c>
      <c r="Q1704" s="4" t="s">
        <v>2535</v>
      </c>
      <c r="R1704" s="4">
        <v>95207</v>
      </c>
      <c r="S1704" s="2">
        <v>42162</v>
      </c>
      <c r="T1704" s="2">
        <v>42163</v>
      </c>
      <c r="U1704" s="6">
        <v>-21.231999999999999</v>
      </c>
      <c r="V1704" s="4">
        <v>1</v>
      </c>
      <c r="W1704" s="4">
        <v>46.94</v>
      </c>
      <c r="X1704" s="4">
        <v>88212</v>
      </c>
      <c r="Y1704" s="4">
        <f>DataSheet!$E1704-DataSheet!$D1704</f>
        <v>43.949999999999996</v>
      </c>
      <c r="Z1704" s="1" t="str">
        <f>_xlfn.IFS(Table_1[[#This Row],[Region]]="Central","Chris",Table_1[[#This Row],[Region]]="East","Erin",Table_1[[#This Row],[Region]]="South","Sam",Table_1[[#This Row],[Region]]="West","William")</f>
        <v>William</v>
      </c>
    </row>
    <row r="1705" spans="1:26" ht="14.4" x14ac:dyDescent="0.3">
      <c r="A1705" s="4">
        <v>2794</v>
      </c>
      <c r="B1705" s="3" t="s">
        <v>1771</v>
      </c>
      <c r="C1705" s="4" t="s">
        <v>39</v>
      </c>
      <c r="D1705" s="4">
        <v>7.0000000000000007E-2</v>
      </c>
      <c r="E1705" s="8">
        <v>4.76</v>
      </c>
      <c r="F1705" s="4">
        <v>0.88</v>
      </c>
      <c r="G1705" s="1" t="s">
        <v>40</v>
      </c>
      <c r="H1705" s="4" t="s">
        <v>96</v>
      </c>
      <c r="I1705" s="4" t="s">
        <v>50</v>
      </c>
      <c r="J1705" s="1" t="s">
        <v>90</v>
      </c>
      <c r="K1705" s="4" t="s">
        <v>52</v>
      </c>
      <c r="L1705" s="1" t="s">
        <v>2444</v>
      </c>
      <c r="M1705" s="4">
        <v>0.39</v>
      </c>
      <c r="N1705" s="1" t="s">
        <v>34</v>
      </c>
      <c r="O1705" s="4" t="s">
        <v>54</v>
      </c>
      <c r="P1705" s="4" t="s">
        <v>215</v>
      </c>
      <c r="Q1705" s="4" t="s">
        <v>1772</v>
      </c>
      <c r="R1705" s="4">
        <v>50158</v>
      </c>
      <c r="S1705" s="2">
        <v>42162</v>
      </c>
      <c r="T1705" s="2">
        <v>42162</v>
      </c>
      <c r="U1705" s="6">
        <v>15.8148</v>
      </c>
      <c r="V1705" s="4">
        <v>5</v>
      </c>
      <c r="W1705" s="4">
        <v>22.92</v>
      </c>
      <c r="X1705" s="4">
        <v>87555</v>
      </c>
      <c r="Y1705" s="4">
        <f>DataSheet!$E1705-DataSheet!$D1705</f>
        <v>4.6899999999999995</v>
      </c>
      <c r="Z1705" s="1" t="str">
        <f>_xlfn.IFS(Table_1[[#This Row],[Region]]="Central","Chris",Table_1[[#This Row],[Region]]="East","Erin",Table_1[[#This Row],[Region]]="South","Sam",Table_1[[#This Row],[Region]]="West","William")</f>
        <v>Chris</v>
      </c>
    </row>
    <row r="1706" spans="1:26" ht="14.4" x14ac:dyDescent="0.3">
      <c r="A1706" s="4">
        <v>737</v>
      </c>
      <c r="B1706" s="3" t="s">
        <v>2791</v>
      </c>
      <c r="C1706" s="4" t="s">
        <v>49</v>
      </c>
      <c r="D1706" s="4">
        <v>0.02</v>
      </c>
      <c r="E1706" s="8">
        <v>48.04</v>
      </c>
      <c r="F1706" s="4">
        <v>5.79</v>
      </c>
      <c r="G1706" s="1" t="s">
        <v>40</v>
      </c>
      <c r="H1706" s="4" t="s">
        <v>41</v>
      </c>
      <c r="I1706" s="4" t="s">
        <v>50</v>
      </c>
      <c r="J1706" s="1" t="s">
        <v>90</v>
      </c>
      <c r="K1706" s="4" t="s">
        <v>75</v>
      </c>
      <c r="L1706" s="1" t="s">
        <v>2203</v>
      </c>
      <c r="M1706" s="4">
        <v>0.37</v>
      </c>
      <c r="N1706" s="1" t="s">
        <v>34</v>
      </c>
      <c r="O1706" s="4" t="s">
        <v>113</v>
      </c>
      <c r="P1706" s="4" t="s">
        <v>399</v>
      </c>
      <c r="Q1706" s="4" t="s">
        <v>2792</v>
      </c>
      <c r="R1706" s="4">
        <v>7003</v>
      </c>
      <c r="S1706" s="2">
        <v>42162</v>
      </c>
      <c r="T1706" s="2">
        <v>42169</v>
      </c>
      <c r="U1706" s="6">
        <v>422.45249999999999</v>
      </c>
      <c r="V1706" s="4">
        <v>12</v>
      </c>
      <c r="W1706" s="4">
        <v>612.25</v>
      </c>
      <c r="X1706" s="4">
        <v>90360</v>
      </c>
      <c r="Y1706" s="4">
        <f>DataSheet!$E1706-DataSheet!$D1706</f>
        <v>48.019999999999996</v>
      </c>
      <c r="Z1706" s="1" t="str">
        <f>_xlfn.IFS(Table_1[[#This Row],[Region]]="Central","Chris",Table_1[[#This Row],[Region]]="East","Erin",Table_1[[#This Row],[Region]]="South","Sam",Table_1[[#This Row],[Region]]="West","William")</f>
        <v>Erin</v>
      </c>
    </row>
    <row r="1707" spans="1:26" ht="14.4" x14ac:dyDescent="0.3">
      <c r="A1707" s="4">
        <v>1384</v>
      </c>
      <c r="B1707" s="3" t="s">
        <v>2793</v>
      </c>
      <c r="C1707" s="4" t="s">
        <v>49</v>
      </c>
      <c r="D1707" s="4">
        <v>0.02</v>
      </c>
      <c r="E1707" s="8">
        <v>70.97</v>
      </c>
      <c r="F1707" s="4">
        <v>3.5</v>
      </c>
      <c r="G1707" s="1" t="s">
        <v>40</v>
      </c>
      <c r="H1707" s="4" t="s">
        <v>41</v>
      </c>
      <c r="I1707" s="4" t="s">
        <v>50</v>
      </c>
      <c r="J1707" s="1" t="s">
        <v>97</v>
      </c>
      <c r="K1707" s="4" t="s">
        <v>75</v>
      </c>
      <c r="L1707" s="1" t="s">
        <v>2179</v>
      </c>
      <c r="M1707" s="4">
        <v>0.59</v>
      </c>
      <c r="N1707" s="1" t="s">
        <v>34</v>
      </c>
      <c r="O1707" s="4" t="s">
        <v>35</v>
      </c>
      <c r="P1707" s="4" t="s">
        <v>244</v>
      </c>
      <c r="Q1707" s="4" t="s">
        <v>2734</v>
      </c>
      <c r="R1707" s="4">
        <v>22304</v>
      </c>
      <c r="S1707" s="2">
        <v>42162</v>
      </c>
      <c r="T1707" s="2">
        <v>42169</v>
      </c>
      <c r="U1707" s="6">
        <v>23.616</v>
      </c>
      <c r="V1707" s="4">
        <v>21</v>
      </c>
      <c r="W1707" s="4">
        <v>1533.59</v>
      </c>
      <c r="X1707" s="4">
        <v>89408</v>
      </c>
      <c r="Y1707" s="4">
        <f>DataSheet!$E1707-DataSheet!$D1707</f>
        <v>70.95</v>
      </c>
      <c r="Z1707" s="1" t="str">
        <f>_xlfn.IFS(Table_1[[#This Row],[Region]]="Central","Chris",Table_1[[#This Row],[Region]]="East","Erin",Table_1[[#This Row],[Region]]="South","Sam",Table_1[[#This Row],[Region]]="West","William")</f>
        <v>Sam</v>
      </c>
    </row>
    <row r="1708" spans="1:26" ht="14.4" x14ac:dyDescent="0.3">
      <c r="A1708" s="4">
        <v>1672</v>
      </c>
      <c r="B1708" s="3" t="s">
        <v>2794</v>
      </c>
      <c r="C1708" s="4" t="s">
        <v>49</v>
      </c>
      <c r="D1708" s="4">
        <v>0.02</v>
      </c>
      <c r="E1708" s="8">
        <v>284.98</v>
      </c>
      <c r="F1708" s="4">
        <v>69.55</v>
      </c>
      <c r="G1708" s="1" t="s">
        <v>28</v>
      </c>
      <c r="H1708" s="4" t="s">
        <v>29</v>
      </c>
      <c r="I1708" s="4" t="s">
        <v>30</v>
      </c>
      <c r="J1708" s="1" t="s">
        <v>111</v>
      </c>
      <c r="K1708" s="4" t="s">
        <v>59</v>
      </c>
      <c r="L1708" s="1" t="s">
        <v>1417</v>
      </c>
      <c r="M1708" s="4">
        <v>0.6</v>
      </c>
      <c r="N1708" s="1" t="s">
        <v>34</v>
      </c>
      <c r="O1708" s="4" t="s">
        <v>35</v>
      </c>
      <c r="P1708" s="4" t="s">
        <v>244</v>
      </c>
      <c r="Q1708" s="4" t="s">
        <v>2795</v>
      </c>
      <c r="R1708" s="4">
        <v>22901</v>
      </c>
      <c r="S1708" s="2">
        <v>42162</v>
      </c>
      <c r="T1708" s="2">
        <v>42167</v>
      </c>
      <c r="U1708" s="6">
        <v>15.528</v>
      </c>
      <c r="V1708" s="4">
        <v>3</v>
      </c>
      <c r="W1708" s="4">
        <v>926.3</v>
      </c>
      <c r="X1708" s="4">
        <v>86723</v>
      </c>
      <c r="Y1708" s="4">
        <f>DataSheet!$E1708-DataSheet!$D1708</f>
        <v>284.96000000000004</v>
      </c>
      <c r="Z1708" s="1" t="str">
        <f>_xlfn.IFS(Table_1[[#This Row],[Region]]="Central","Chris",Table_1[[#This Row],[Region]]="East","Erin",Table_1[[#This Row],[Region]]="South","Sam",Table_1[[#This Row],[Region]]="West","William")</f>
        <v>Sam</v>
      </c>
    </row>
    <row r="1709" spans="1:26" ht="14.4" x14ac:dyDescent="0.3">
      <c r="A1709" s="4">
        <v>1672</v>
      </c>
      <c r="B1709" s="3" t="s">
        <v>2794</v>
      </c>
      <c r="C1709" s="4" t="s">
        <v>49</v>
      </c>
      <c r="D1709" s="4">
        <v>0.08</v>
      </c>
      <c r="E1709" s="8">
        <v>55.48</v>
      </c>
      <c r="F1709" s="4">
        <v>14.3</v>
      </c>
      <c r="G1709" s="1" t="s">
        <v>40</v>
      </c>
      <c r="H1709" s="4" t="s">
        <v>29</v>
      </c>
      <c r="I1709" s="4" t="s">
        <v>50</v>
      </c>
      <c r="J1709" s="1" t="s">
        <v>90</v>
      </c>
      <c r="K1709" s="4" t="s">
        <v>75</v>
      </c>
      <c r="L1709" s="1" t="s">
        <v>849</v>
      </c>
      <c r="M1709" s="4">
        <v>0.37</v>
      </c>
      <c r="N1709" s="1" t="s">
        <v>34</v>
      </c>
      <c r="O1709" s="4" t="s">
        <v>35</v>
      </c>
      <c r="P1709" s="4" t="s">
        <v>244</v>
      </c>
      <c r="Q1709" s="4" t="s">
        <v>2795</v>
      </c>
      <c r="R1709" s="4">
        <v>22901</v>
      </c>
      <c r="S1709" s="2">
        <v>42162</v>
      </c>
      <c r="T1709" s="2">
        <v>42164</v>
      </c>
      <c r="U1709" s="6">
        <v>-225.56379999999999</v>
      </c>
      <c r="V1709" s="4">
        <v>17</v>
      </c>
      <c r="W1709" s="4">
        <v>942.53</v>
      </c>
      <c r="X1709" s="4">
        <v>86723</v>
      </c>
      <c r="Y1709" s="4">
        <f>DataSheet!$E1709-DataSheet!$D1709</f>
        <v>55.4</v>
      </c>
      <c r="Z1709" s="1" t="str">
        <f>_xlfn.IFS(Table_1[[#This Row],[Region]]="Central","Chris",Table_1[[#This Row],[Region]]="East","Erin",Table_1[[#This Row],[Region]]="South","Sam",Table_1[[#This Row],[Region]]="West","William")</f>
        <v>Sam</v>
      </c>
    </row>
    <row r="1710" spans="1:26" ht="14.4" x14ac:dyDescent="0.3">
      <c r="A1710" s="4">
        <v>3397</v>
      </c>
      <c r="B1710" s="3" t="s">
        <v>1586</v>
      </c>
      <c r="C1710" s="4" t="s">
        <v>49</v>
      </c>
      <c r="D1710" s="4">
        <v>0</v>
      </c>
      <c r="E1710" s="8">
        <v>1270.99</v>
      </c>
      <c r="F1710" s="4">
        <v>19.989999999999998</v>
      </c>
      <c r="G1710" s="1" t="s">
        <v>40</v>
      </c>
      <c r="H1710" s="4" t="s">
        <v>29</v>
      </c>
      <c r="I1710" s="4" t="s">
        <v>50</v>
      </c>
      <c r="J1710" s="1" t="s">
        <v>74</v>
      </c>
      <c r="K1710" s="4" t="s">
        <v>75</v>
      </c>
      <c r="L1710" s="1" t="s">
        <v>654</v>
      </c>
      <c r="M1710" s="4">
        <v>0.35</v>
      </c>
      <c r="N1710" s="1" t="s">
        <v>34</v>
      </c>
      <c r="O1710" s="4" t="s">
        <v>54</v>
      </c>
      <c r="P1710" s="4" t="s">
        <v>105</v>
      </c>
      <c r="Q1710" s="4" t="s">
        <v>1588</v>
      </c>
      <c r="R1710" s="4">
        <v>61832</v>
      </c>
      <c r="S1710" s="2">
        <v>42162</v>
      </c>
      <c r="T1710" s="2">
        <v>42164</v>
      </c>
      <c r="U1710" s="6">
        <v>6384.4389000000001</v>
      </c>
      <c r="V1710" s="4">
        <v>7</v>
      </c>
      <c r="W1710" s="4">
        <v>9252.81</v>
      </c>
      <c r="X1710" s="4">
        <v>87535</v>
      </c>
      <c r="Y1710" s="4">
        <f>DataSheet!$E1710-DataSheet!$D1710</f>
        <v>1270.99</v>
      </c>
      <c r="Z1710" s="1" t="str">
        <f>_xlfn.IFS(Table_1[[#This Row],[Region]]="Central","Chris",Table_1[[#This Row],[Region]]="East","Erin",Table_1[[#This Row],[Region]]="South","Sam",Table_1[[#This Row],[Region]]="West","William")</f>
        <v>Chris</v>
      </c>
    </row>
    <row r="1711" spans="1:26" ht="14.4" x14ac:dyDescent="0.3">
      <c r="A1711" s="4">
        <v>92</v>
      </c>
      <c r="B1711" s="3" t="s">
        <v>2545</v>
      </c>
      <c r="C1711" s="4" t="s">
        <v>118</v>
      </c>
      <c r="D1711" s="4">
        <v>0.04</v>
      </c>
      <c r="E1711" s="8">
        <v>12.98</v>
      </c>
      <c r="F1711" s="4">
        <v>3.14</v>
      </c>
      <c r="G1711" s="1" t="s">
        <v>89</v>
      </c>
      <c r="H1711" s="4" t="s">
        <v>96</v>
      </c>
      <c r="I1711" s="4" t="s">
        <v>50</v>
      </c>
      <c r="J1711" s="1" t="s">
        <v>570</v>
      </c>
      <c r="K1711" s="4" t="s">
        <v>44</v>
      </c>
      <c r="L1711" s="1" t="s">
        <v>571</v>
      </c>
      <c r="M1711" s="4">
        <v>0.6</v>
      </c>
      <c r="N1711" s="1" t="s">
        <v>34</v>
      </c>
      <c r="O1711" s="4" t="s">
        <v>35</v>
      </c>
      <c r="P1711" s="4" t="s">
        <v>170</v>
      </c>
      <c r="Q1711" s="4" t="s">
        <v>2547</v>
      </c>
      <c r="R1711" s="4">
        <v>70056</v>
      </c>
      <c r="S1711" s="2">
        <v>42162</v>
      </c>
      <c r="T1711" s="2">
        <v>42164</v>
      </c>
      <c r="U1711" s="6">
        <v>22.818000000000001</v>
      </c>
      <c r="V1711" s="4">
        <v>16</v>
      </c>
      <c r="W1711" s="4">
        <v>216.04</v>
      </c>
      <c r="X1711" s="4">
        <v>87178</v>
      </c>
      <c r="Y1711" s="4">
        <f>DataSheet!$E1711-DataSheet!$D1711</f>
        <v>12.940000000000001</v>
      </c>
      <c r="Z1711" s="1" t="str">
        <f>_xlfn.IFS(Table_1[[#This Row],[Region]]="Central","Chris",Table_1[[#This Row],[Region]]="East","Erin",Table_1[[#This Row],[Region]]="South","Sam",Table_1[[#This Row],[Region]]="West","William")</f>
        <v>Sam</v>
      </c>
    </row>
    <row r="1712" spans="1:26" ht="14.4" x14ac:dyDescent="0.3">
      <c r="A1712" s="4">
        <v>2583</v>
      </c>
      <c r="B1712" s="3" t="s">
        <v>2796</v>
      </c>
      <c r="C1712" s="4" t="s">
        <v>118</v>
      </c>
      <c r="D1712" s="4">
        <v>0.04</v>
      </c>
      <c r="E1712" s="8">
        <v>510.14</v>
      </c>
      <c r="F1712" s="4">
        <v>14.7</v>
      </c>
      <c r="G1712" s="1" t="s">
        <v>28</v>
      </c>
      <c r="H1712" s="4" t="s">
        <v>73</v>
      </c>
      <c r="I1712" s="4" t="s">
        <v>42</v>
      </c>
      <c r="J1712" s="1" t="s">
        <v>58</v>
      </c>
      <c r="K1712" s="4" t="s">
        <v>59</v>
      </c>
      <c r="L1712" s="1" t="s">
        <v>2797</v>
      </c>
      <c r="M1712" s="4">
        <v>0.56000000000000005</v>
      </c>
      <c r="N1712" s="1" t="s">
        <v>34</v>
      </c>
      <c r="O1712" s="4" t="s">
        <v>54</v>
      </c>
      <c r="P1712" s="4" t="s">
        <v>291</v>
      </c>
      <c r="Q1712" s="4" t="s">
        <v>2798</v>
      </c>
      <c r="R1712" s="4">
        <v>49423</v>
      </c>
      <c r="S1712" s="2">
        <v>42162</v>
      </c>
      <c r="T1712" s="2">
        <v>42164</v>
      </c>
      <c r="U1712" s="6">
        <v>-251.40389999999999</v>
      </c>
      <c r="V1712" s="4">
        <v>3</v>
      </c>
      <c r="W1712" s="4">
        <v>1527.97</v>
      </c>
      <c r="X1712" s="4">
        <v>89657</v>
      </c>
      <c r="Y1712" s="4">
        <f>DataSheet!$E1712-DataSheet!$D1712</f>
        <v>510.09999999999997</v>
      </c>
      <c r="Z1712" s="1" t="str">
        <f>_xlfn.IFS(Table_1[[#This Row],[Region]]="Central","Chris",Table_1[[#This Row],[Region]]="East","Erin",Table_1[[#This Row],[Region]]="South","Sam",Table_1[[#This Row],[Region]]="West","William")</f>
        <v>Chris</v>
      </c>
    </row>
    <row r="1713" spans="1:26" ht="14.4" x14ac:dyDescent="0.3">
      <c r="A1713" s="4">
        <v>2583</v>
      </c>
      <c r="B1713" s="3" t="s">
        <v>2796</v>
      </c>
      <c r="C1713" s="4" t="s">
        <v>118</v>
      </c>
      <c r="D1713" s="4">
        <v>0</v>
      </c>
      <c r="E1713" s="8">
        <v>4.76</v>
      </c>
      <c r="F1713" s="4">
        <v>3.01</v>
      </c>
      <c r="G1713" s="1" t="s">
        <v>40</v>
      </c>
      <c r="H1713" s="4" t="s">
        <v>73</v>
      </c>
      <c r="I1713" s="4" t="s">
        <v>50</v>
      </c>
      <c r="J1713" s="1" t="s">
        <v>90</v>
      </c>
      <c r="K1713" s="4" t="s">
        <v>52</v>
      </c>
      <c r="L1713" s="1" t="s">
        <v>2799</v>
      </c>
      <c r="M1713" s="4">
        <v>0.36</v>
      </c>
      <c r="N1713" s="1" t="s">
        <v>34</v>
      </c>
      <c r="O1713" s="4" t="s">
        <v>54</v>
      </c>
      <c r="P1713" s="4" t="s">
        <v>291</v>
      </c>
      <c r="Q1713" s="4" t="s">
        <v>2798</v>
      </c>
      <c r="R1713" s="4">
        <v>49423</v>
      </c>
      <c r="S1713" s="2">
        <v>42162</v>
      </c>
      <c r="T1713" s="2">
        <v>42164</v>
      </c>
      <c r="U1713" s="6">
        <v>-2.3450000000000002</v>
      </c>
      <c r="V1713" s="4">
        <v>23</v>
      </c>
      <c r="W1713" s="4">
        <v>110.86</v>
      </c>
      <c r="X1713" s="4">
        <v>89657</v>
      </c>
      <c r="Y1713" s="4">
        <f>DataSheet!$E1713-DataSheet!$D1713</f>
        <v>4.76</v>
      </c>
      <c r="Z1713" s="1" t="str">
        <f>_xlfn.IFS(Table_1[[#This Row],[Region]]="Central","Chris",Table_1[[#This Row],[Region]]="East","Erin",Table_1[[#This Row],[Region]]="South","Sam",Table_1[[#This Row],[Region]]="West","William")</f>
        <v>Chris</v>
      </c>
    </row>
    <row r="1714" spans="1:26" ht="14.4" x14ac:dyDescent="0.3">
      <c r="A1714" s="4">
        <v>2920</v>
      </c>
      <c r="B1714" s="3" t="s">
        <v>2800</v>
      </c>
      <c r="C1714" s="4" t="s">
        <v>118</v>
      </c>
      <c r="D1714" s="4">
        <v>0.05</v>
      </c>
      <c r="E1714" s="8">
        <v>535.64</v>
      </c>
      <c r="F1714" s="4">
        <v>14.7</v>
      </c>
      <c r="G1714" s="1" t="s">
        <v>28</v>
      </c>
      <c r="H1714" s="4" t="s">
        <v>73</v>
      </c>
      <c r="I1714" s="4" t="s">
        <v>42</v>
      </c>
      <c r="J1714" s="1" t="s">
        <v>58</v>
      </c>
      <c r="K1714" s="4" t="s">
        <v>59</v>
      </c>
      <c r="L1714" s="1" t="s">
        <v>1468</v>
      </c>
      <c r="M1714" s="4">
        <v>0.59</v>
      </c>
      <c r="N1714" s="1" t="s">
        <v>34</v>
      </c>
      <c r="O1714" s="4" t="s">
        <v>54</v>
      </c>
      <c r="P1714" s="4" t="s">
        <v>105</v>
      </c>
      <c r="Q1714" s="4" t="s">
        <v>535</v>
      </c>
      <c r="R1714" s="4">
        <v>60603</v>
      </c>
      <c r="S1714" s="2">
        <v>42162</v>
      </c>
      <c r="T1714" s="2">
        <v>42164</v>
      </c>
      <c r="U1714" s="6">
        <v>-1220.9145000000001</v>
      </c>
      <c r="V1714" s="4">
        <v>2</v>
      </c>
      <c r="W1714" s="4">
        <v>1068.5999999999999</v>
      </c>
      <c r="X1714" s="4">
        <v>59365</v>
      </c>
      <c r="Y1714" s="4">
        <f>DataSheet!$E1714-DataSheet!$D1714</f>
        <v>535.59</v>
      </c>
      <c r="Z1714" s="1" t="str">
        <f>_xlfn.IFS(Table_1[[#This Row],[Region]]="Central","Chris",Table_1[[#This Row],[Region]]="East","Erin",Table_1[[#This Row],[Region]]="South","Sam",Table_1[[#This Row],[Region]]="West","William")</f>
        <v>Chris</v>
      </c>
    </row>
    <row r="1715" spans="1:26" ht="14.4" x14ac:dyDescent="0.3">
      <c r="A1715" s="4">
        <v>3005</v>
      </c>
      <c r="B1715" s="3" t="s">
        <v>2801</v>
      </c>
      <c r="C1715" s="4" t="s">
        <v>27</v>
      </c>
      <c r="D1715" s="4">
        <v>0.05</v>
      </c>
      <c r="E1715" s="8">
        <v>122.99</v>
      </c>
      <c r="F1715" s="4">
        <v>19.989999999999998</v>
      </c>
      <c r="G1715" s="1" t="s">
        <v>89</v>
      </c>
      <c r="H1715" s="4" t="s">
        <v>96</v>
      </c>
      <c r="I1715" s="4" t="s">
        <v>50</v>
      </c>
      <c r="J1715" s="1" t="s">
        <v>74</v>
      </c>
      <c r="K1715" s="4" t="s">
        <v>75</v>
      </c>
      <c r="L1715" s="1" t="s">
        <v>2426</v>
      </c>
      <c r="M1715" s="4">
        <v>0.37</v>
      </c>
      <c r="N1715" s="1" t="s">
        <v>34</v>
      </c>
      <c r="O1715" s="4" t="s">
        <v>61</v>
      </c>
      <c r="P1715" s="4" t="s">
        <v>492</v>
      </c>
      <c r="Q1715" s="4" t="s">
        <v>1510</v>
      </c>
      <c r="R1715" s="4">
        <v>83814</v>
      </c>
      <c r="S1715" s="2">
        <v>42163</v>
      </c>
      <c r="T1715" s="2">
        <v>42166</v>
      </c>
      <c r="U1715" s="6">
        <v>1039.7541000000001</v>
      </c>
      <c r="V1715" s="4">
        <v>12</v>
      </c>
      <c r="W1715" s="4">
        <v>1506.89</v>
      </c>
      <c r="X1715" s="4">
        <v>91389</v>
      </c>
      <c r="Y1715" s="4">
        <f>DataSheet!$E1715-DataSheet!$D1715</f>
        <v>122.94</v>
      </c>
      <c r="Z1715" s="1" t="str">
        <f>_xlfn.IFS(Table_1[[#This Row],[Region]]="Central","Chris",Table_1[[#This Row],[Region]]="East","Erin",Table_1[[#This Row],[Region]]="South","Sam",Table_1[[#This Row],[Region]]="West","William")</f>
        <v>William</v>
      </c>
    </row>
    <row r="1716" spans="1:26" ht="14.4" x14ac:dyDescent="0.3">
      <c r="A1716" s="4">
        <v>2638</v>
      </c>
      <c r="B1716" s="3" t="s">
        <v>2802</v>
      </c>
      <c r="C1716" s="4" t="s">
        <v>49</v>
      </c>
      <c r="D1716" s="4">
        <v>0.05</v>
      </c>
      <c r="E1716" s="8">
        <v>100.97</v>
      </c>
      <c r="F1716" s="4">
        <v>7.18</v>
      </c>
      <c r="G1716" s="1" t="s">
        <v>89</v>
      </c>
      <c r="H1716" s="4" t="s">
        <v>41</v>
      </c>
      <c r="I1716" s="4" t="s">
        <v>42</v>
      </c>
      <c r="J1716" s="1" t="s">
        <v>43</v>
      </c>
      <c r="K1716" s="4" t="s">
        <v>75</v>
      </c>
      <c r="L1716" s="1" t="s">
        <v>2803</v>
      </c>
      <c r="M1716" s="4">
        <v>0.46</v>
      </c>
      <c r="N1716" s="1" t="s">
        <v>34</v>
      </c>
      <c r="O1716" s="4" t="s">
        <v>61</v>
      </c>
      <c r="P1716" s="4" t="s">
        <v>492</v>
      </c>
      <c r="Q1716" s="4" t="s">
        <v>2581</v>
      </c>
      <c r="R1716" s="4">
        <v>83704</v>
      </c>
      <c r="S1716" s="2">
        <v>42163</v>
      </c>
      <c r="T1716" s="2">
        <v>42163</v>
      </c>
      <c r="U1716" s="6">
        <v>881.46810000000005</v>
      </c>
      <c r="V1716" s="4">
        <v>13</v>
      </c>
      <c r="W1716" s="4">
        <v>1277.49</v>
      </c>
      <c r="X1716" s="4">
        <v>90951</v>
      </c>
      <c r="Y1716" s="4">
        <f>DataSheet!$E1716-DataSheet!$D1716</f>
        <v>100.92</v>
      </c>
      <c r="Z1716" s="1" t="str">
        <f>_xlfn.IFS(Table_1[[#This Row],[Region]]="Central","Chris",Table_1[[#This Row],[Region]]="East","Erin",Table_1[[#This Row],[Region]]="South","Sam",Table_1[[#This Row],[Region]]="West","William")</f>
        <v>William</v>
      </c>
    </row>
    <row r="1717" spans="1:26" ht="14.4" x14ac:dyDescent="0.3">
      <c r="A1717" s="4">
        <v>3137</v>
      </c>
      <c r="B1717" s="3" t="s">
        <v>2804</v>
      </c>
      <c r="C1717" s="4" t="s">
        <v>72</v>
      </c>
      <c r="D1717" s="4">
        <v>0.09</v>
      </c>
      <c r="E1717" s="8">
        <v>304.99</v>
      </c>
      <c r="F1717" s="4">
        <v>19.989999999999998</v>
      </c>
      <c r="G1717" s="1" t="s">
        <v>40</v>
      </c>
      <c r="H1717" s="4" t="s">
        <v>96</v>
      </c>
      <c r="I1717" s="4" t="s">
        <v>50</v>
      </c>
      <c r="J1717" s="1" t="s">
        <v>74</v>
      </c>
      <c r="K1717" s="4" t="s">
        <v>75</v>
      </c>
      <c r="L1717" s="1" t="s">
        <v>2805</v>
      </c>
      <c r="M1717" s="4">
        <v>0.4</v>
      </c>
      <c r="N1717" s="1" t="s">
        <v>34</v>
      </c>
      <c r="O1717" s="4" t="s">
        <v>113</v>
      </c>
      <c r="P1717" s="4" t="s">
        <v>1358</v>
      </c>
      <c r="Q1717" s="4" t="s">
        <v>2806</v>
      </c>
      <c r="R1717" s="4">
        <v>3246</v>
      </c>
      <c r="S1717" s="2">
        <v>42163</v>
      </c>
      <c r="T1717" s="2">
        <v>42164</v>
      </c>
      <c r="U1717" s="6">
        <v>1623.9494999999999</v>
      </c>
      <c r="V1717" s="4">
        <v>8</v>
      </c>
      <c r="W1717" s="4">
        <v>2353.5500000000002</v>
      </c>
      <c r="X1717" s="4">
        <v>86795</v>
      </c>
      <c r="Y1717" s="4">
        <f>DataSheet!$E1717-DataSheet!$D1717</f>
        <v>304.90000000000003</v>
      </c>
      <c r="Z1717" s="1" t="str">
        <f>_xlfn.IFS(Table_1[[#This Row],[Region]]="Central","Chris",Table_1[[#This Row],[Region]]="East","Erin",Table_1[[#This Row],[Region]]="South","Sam",Table_1[[#This Row],[Region]]="West","William")</f>
        <v>Erin</v>
      </c>
    </row>
    <row r="1718" spans="1:26" ht="14.4" x14ac:dyDescent="0.3">
      <c r="A1718" s="4">
        <v>349</v>
      </c>
      <c r="B1718" s="3" t="s">
        <v>127</v>
      </c>
      <c r="C1718" s="4" t="s">
        <v>27</v>
      </c>
      <c r="D1718" s="4">
        <v>0</v>
      </c>
      <c r="E1718" s="8">
        <v>8.34</v>
      </c>
      <c r="F1718" s="4">
        <v>2.64</v>
      </c>
      <c r="G1718" s="1" t="s">
        <v>89</v>
      </c>
      <c r="H1718" s="4" t="s">
        <v>73</v>
      </c>
      <c r="I1718" s="4" t="s">
        <v>50</v>
      </c>
      <c r="J1718" s="1" t="s">
        <v>570</v>
      </c>
      <c r="K1718" s="4" t="s">
        <v>44</v>
      </c>
      <c r="L1718" s="1" t="s">
        <v>885</v>
      </c>
      <c r="M1718" s="4">
        <v>0.59</v>
      </c>
      <c r="N1718" s="1" t="s">
        <v>34</v>
      </c>
      <c r="O1718" s="4" t="s">
        <v>35</v>
      </c>
      <c r="P1718" s="4" t="s">
        <v>125</v>
      </c>
      <c r="Q1718" s="4" t="s">
        <v>130</v>
      </c>
      <c r="R1718" s="4">
        <v>33132</v>
      </c>
      <c r="S1718" s="2">
        <v>42164</v>
      </c>
      <c r="T1718" s="2">
        <v>42166</v>
      </c>
      <c r="U1718" s="6">
        <v>5.8624999999999998</v>
      </c>
      <c r="V1718" s="4">
        <v>23</v>
      </c>
      <c r="W1718" s="4">
        <v>212.89</v>
      </c>
      <c r="X1718" s="4">
        <v>17446</v>
      </c>
      <c r="Y1718" s="4">
        <f>DataSheet!$E1718-DataSheet!$D1718</f>
        <v>8.34</v>
      </c>
      <c r="Z1718" s="1" t="str">
        <f>_xlfn.IFS(Table_1[[#This Row],[Region]]="Central","Chris",Table_1[[#This Row],[Region]]="East","Erin",Table_1[[#This Row],[Region]]="South","Sam",Table_1[[#This Row],[Region]]="West","William")</f>
        <v>Sam</v>
      </c>
    </row>
    <row r="1719" spans="1:26" ht="14.4" x14ac:dyDescent="0.3">
      <c r="A1719" s="4">
        <v>351</v>
      </c>
      <c r="B1719" s="3" t="s">
        <v>131</v>
      </c>
      <c r="C1719" s="4" t="s">
        <v>27</v>
      </c>
      <c r="D1719" s="4">
        <v>0</v>
      </c>
      <c r="E1719" s="8">
        <v>8.34</v>
      </c>
      <c r="F1719" s="4">
        <v>2.64</v>
      </c>
      <c r="G1719" s="1" t="s">
        <v>89</v>
      </c>
      <c r="H1719" s="4" t="s">
        <v>73</v>
      </c>
      <c r="I1719" s="4" t="s">
        <v>50</v>
      </c>
      <c r="J1719" s="1" t="s">
        <v>570</v>
      </c>
      <c r="K1719" s="4" t="s">
        <v>44</v>
      </c>
      <c r="L1719" s="1" t="s">
        <v>885</v>
      </c>
      <c r="M1719" s="4">
        <v>0.59</v>
      </c>
      <c r="N1719" s="1" t="s">
        <v>34</v>
      </c>
      <c r="O1719" s="4" t="s">
        <v>113</v>
      </c>
      <c r="P1719" s="4" t="s">
        <v>114</v>
      </c>
      <c r="Q1719" s="4" t="s">
        <v>132</v>
      </c>
      <c r="R1719" s="4">
        <v>13601</v>
      </c>
      <c r="S1719" s="2">
        <v>42164</v>
      </c>
      <c r="T1719" s="2">
        <v>42166</v>
      </c>
      <c r="U1719" s="6">
        <v>10.5</v>
      </c>
      <c r="V1719" s="4">
        <v>6</v>
      </c>
      <c r="W1719" s="4">
        <v>55.54</v>
      </c>
      <c r="X1719" s="4">
        <v>88685</v>
      </c>
      <c r="Y1719" s="4">
        <f>DataSheet!$E1719-DataSheet!$D1719</f>
        <v>8.34</v>
      </c>
      <c r="Z1719" s="1" t="str">
        <f>_xlfn.IFS(Table_1[[#This Row],[Region]]="Central","Chris",Table_1[[#This Row],[Region]]="East","Erin",Table_1[[#This Row],[Region]]="South","Sam",Table_1[[#This Row],[Region]]="West","William")</f>
        <v>Erin</v>
      </c>
    </row>
    <row r="1720" spans="1:26" ht="14.4" x14ac:dyDescent="0.3">
      <c r="A1720" s="4">
        <v>2584</v>
      </c>
      <c r="B1720" s="3" t="s">
        <v>2807</v>
      </c>
      <c r="C1720" s="4" t="s">
        <v>27</v>
      </c>
      <c r="D1720" s="4">
        <v>0.04</v>
      </c>
      <c r="E1720" s="8">
        <v>6.3</v>
      </c>
      <c r="F1720" s="4">
        <v>0.5</v>
      </c>
      <c r="G1720" s="1" t="s">
        <v>40</v>
      </c>
      <c r="H1720" s="4" t="s">
        <v>73</v>
      </c>
      <c r="I1720" s="4" t="s">
        <v>50</v>
      </c>
      <c r="J1720" s="1" t="s">
        <v>154</v>
      </c>
      <c r="K1720" s="4" t="s">
        <v>75</v>
      </c>
      <c r="L1720" s="1" t="s">
        <v>828</v>
      </c>
      <c r="M1720" s="4">
        <v>0.39</v>
      </c>
      <c r="N1720" s="1" t="s">
        <v>34</v>
      </c>
      <c r="O1720" s="4" t="s">
        <v>54</v>
      </c>
      <c r="P1720" s="4" t="s">
        <v>291</v>
      </c>
      <c r="Q1720" s="4" t="s">
        <v>2808</v>
      </c>
      <c r="R1720" s="4">
        <v>48141</v>
      </c>
      <c r="S1720" s="2">
        <v>42164</v>
      </c>
      <c r="T1720" s="2">
        <v>42166</v>
      </c>
      <c r="U1720" s="6">
        <v>67.606200000000001</v>
      </c>
      <c r="V1720" s="4">
        <v>15</v>
      </c>
      <c r="W1720" s="4">
        <v>97.98</v>
      </c>
      <c r="X1720" s="4">
        <v>89658</v>
      </c>
      <c r="Y1720" s="4">
        <f>DataSheet!$E1720-DataSheet!$D1720</f>
        <v>6.26</v>
      </c>
      <c r="Z1720" s="1" t="str">
        <f>_xlfn.IFS(Table_1[[#This Row],[Region]]="Central","Chris",Table_1[[#This Row],[Region]]="East","Erin",Table_1[[#This Row],[Region]]="South","Sam",Table_1[[#This Row],[Region]]="West","William")</f>
        <v>Chris</v>
      </c>
    </row>
    <row r="1721" spans="1:26" ht="14.4" x14ac:dyDescent="0.3">
      <c r="A1721" s="4">
        <v>1151</v>
      </c>
      <c r="B1721" s="3" t="s">
        <v>2809</v>
      </c>
      <c r="C1721" s="4" t="s">
        <v>49</v>
      </c>
      <c r="D1721" s="4">
        <v>0.05</v>
      </c>
      <c r="E1721" s="8">
        <v>7.59</v>
      </c>
      <c r="F1721" s="4">
        <v>4</v>
      </c>
      <c r="G1721" s="1" t="s">
        <v>40</v>
      </c>
      <c r="H1721" s="4" t="s">
        <v>96</v>
      </c>
      <c r="I1721" s="4" t="s">
        <v>30</v>
      </c>
      <c r="J1721" s="1" t="s">
        <v>128</v>
      </c>
      <c r="K1721" s="4" t="s">
        <v>52</v>
      </c>
      <c r="L1721" s="1" t="s">
        <v>1689</v>
      </c>
      <c r="M1721" s="4">
        <v>0.42</v>
      </c>
      <c r="N1721" s="1" t="s">
        <v>34</v>
      </c>
      <c r="O1721" s="4" t="s">
        <v>113</v>
      </c>
      <c r="P1721" s="4" t="s">
        <v>405</v>
      </c>
      <c r="Q1721" s="4" t="s">
        <v>2810</v>
      </c>
      <c r="R1721" s="4">
        <v>1075</v>
      </c>
      <c r="S1721" s="2">
        <v>42164</v>
      </c>
      <c r="T1721" s="2">
        <v>42164</v>
      </c>
      <c r="U1721" s="6">
        <v>6.0926999999999998</v>
      </c>
      <c r="V1721" s="4">
        <v>1</v>
      </c>
      <c r="W1721" s="4">
        <v>8.83</v>
      </c>
      <c r="X1721" s="4">
        <v>91344</v>
      </c>
      <c r="Y1721" s="4">
        <f>DataSheet!$E1721-DataSheet!$D1721</f>
        <v>7.54</v>
      </c>
      <c r="Z1721" s="1" t="str">
        <f>_xlfn.IFS(Table_1[[#This Row],[Region]]="Central","Chris",Table_1[[#This Row],[Region]]="East","Erin",Table_1[[#This Row],[Region]]="South","Sam",Table_1[[#This Row],[Region]]="West","William")</f>
        <v>Erin</v>
      </c>
    </row>
    <row r="1722" spans="1:26" ht="14.4" x14ac:dyDescent="0.3">
      <c r="A1722" s="4">
        <v>218</v>
      </c>
      <c r="B1722" s="3" t="s">
        <v>2811</v>
      </c>
      <c r="C1722" s="4" t="s">
        <v>118</v>
      </c>
      <c r="D1722" s="4">
        <v>0.05</v>
      </c>
      <c r="E1722" s="8">
        <v>119.99</v>
      </c>
      <c r="F1722" s="4">
        <v>56.14</v>
      </c>
      <c r="G1722" s="1" t="s">
        <v>28</v>
      </c>
      <c r="H1722" s="4" t="s">
        <v>41</v>
      </c>
      <c r="I1722" s="4" t="s">
        <v>42</v>
      </c>
      <c r="J1722" s="1" t="s">
        <v>58</v>
      </c>
      <c r="K1722" s="4" t="s">
        <v>32</v>
      </c>
      <c r="L1722" s="1" t="s">
        <v>589</v>
      </c>
      <c r="M1722" s="4">
        <v>0.39</v>
      </c>
      <c r="N1722" s="1" t="s">
        <v>34</v>
      </c>
      <c r="O1722" s="4" t="s">
        <v>61</v>
      </c>
      <c r="P1722" s="4" t="s">
        <v>148</v>
      </c>
      <c r="Q1722" s="4" t="s">
        <v>951</v>
      </c>
      <c r="R1722" s="4">
        <v>84107</v>
      </c>
      <c r="S1722" s="2">
        <v>42164</v>
      </c>
      <c r="T1722" s="2">
        <v>42166</v>
      </c>
      <c r="U1722" s="6">
        <v>-102.5121</v>
      </c>
      <c r="V1722" s="4">
        <v>6</v>
      </c>
      <c r="W1722" s="4">
        <v>730.37</v>
      </c>
      <c r="X1722" s="4">
        <v>88048</v>
      </c>
      <c r="Y1722" s="4">
        <f>DataSheet!$E1722-DataSheet!$D1722</f>
        <v>119.94</v>
      </c>
      <c r="Z1722" s="1" t="str">
        <f>_xlfn.IFS(Table_1[[#This Row],[Region]]="Central","Chris",Table_1[[#This Row],[Region]]="East","Erin",Table_1[[#This Row],[Region]]="South","Sam",Table_1[[#This Row],[Region]]="West","William")</f>
        <v>William</v>
      </c>
    </row>
    <row r="1723" spans="1:26" ht="14.4" x14ac:dyDescent="0.3">
      <c r="A1723" s="4">
        <v>3361</v>
      </c>
      <c r="B1723" s="3" t="s">
        <v>812</v>
      </c>
      <c r="C1723" s="4" t="s">
        <v>118</v>
      </c>
      <c r="D1723" s="4">
        <v>0.03</v>
      </c>
      <c r="E1723" s="8">
        <v>4.9800000000000004</v>
      </c>
      <c r="F1723" s="4">
        <v>4.95</v>
      </c>
      <c r="G1723" s="1" t="s">
        <v>40</v>
      </c>
      <c r="H1723" s="4" t="s">
        <v>73</v>
      </c>
      <c r="I1723" s="4" t="s">
        <v>50</v>
      </c>
      <c r="J1723" s="1" t="s">
        <v>74</v>
      </c>
      <c r="K1723" s="4" t="s">
        <v>75</v>
      </c>
      <c r="L1723" s="1" t="s">
        <v>2621</v>
      </c>
      <c r="M1723" s="4">
        <v>0.37</v>
      </c>
      <c r="N1723" s="1" t="s">
        <v>34</v>
      </c>
      <c r="O1723" s="4" t="s">
        <v>54</v>
      </c>
      <c r="P1723" s="4" t="s">
        <v>359</v>
      </c>
      <c r="Q1723" s="4" t="s">
        <v>814</v>
      </c>
      <c r="R1723" s="4">
        <v>53095</v>
      </c>
      <c r="S1723" s="2">
        <v>42164</v>
      </c>
      <c r="T1723" s="2">
        <v>42166</v>
      </c>
      <c r="U1723" s="6">
        <v>-47.995249999999999</v>
      </c>
      <c r="V1723" s="4">
        <v>19</v>
      </c>
      <c r="W1723" s="4">
        <v>95</v>
      </c>
      <c r="X1723" s="4">
        <v>91438</v>
      </c>
      <c r="Y1723" s="4">
        <f>DataSheet!$E1723-DataSheet!$D1723</f>
        <v>4.95</v>
      </c>
      <c r="Z1723" s="1" t="str">
        <f>_xlfn.IFS(Table_1[[#This Row],[Region]]="Central","Chris",Table_1[[#This Row],[Region]]="East","Erin",Table_1[[#This Row],[Region]]="South","Sam",Table_1[[#This Row],[Region]]="West","William")</f>
        <v>Chris</v>
      </c>
    </row>
    <row r="1724" spans="1:26" ht="14.4" x14ac:dyDescent="0.3">
      <c r="A1724" s="4">
        <v>326</v>
      </c>
      <c r="B1724" s="3" t="s">
        <v>2812</v>
      </c>
      <c r="C1724" s="4" t="s">
        <v>72</v>
      </c>
      <c r="D1724" s="4">
        <v>0.06</v>
      </c>
      <c r="E1724" s="8">
        <v>7.99</v>
      </c>
      <c r="F1724" s="4">
        <v>5.03</v>
      </c>
      <c r="G1724" s="1" t="s">
        <v>40</v>
      </c>
      <c r="H1724" s="4" t="s">
        <v>41</v>
      </c>
      <c r="I1724" s="4" t="s">
        <v>42</v>
      </c>
      <c r="J1724" s="1" t="s">
        <v>137</v>
      </c>
      <c r="K1724" s="4" t="s">
        <v>146</v>
      </c>
      <c r="L1724" s="1" t="s">
        <v>467</v>
      </c>
      <c r="M1724" s="4">
        <v>0.6</v>
      </c>
      <c r="N1724" s="1" t="s">
        <v>34</v>
      </c>
      <c r="O1724" s="4" t="s">
        <v>54</v>
      </c>
      <c r="P1724" s="4" t="s">
        <v>105</v>
      </c>
      <c r="Q1724" s="4" t="s">
        <v>2197</v>
      </c>
      <c r="R1724" s="4">
        <v>60510</v>
      </c>
      <c r="S1724" s="2">
        <v>42164</v>
      </c>
      <c r="T1724" s="2">
        <v>42165</v>
      </c>
      <c r="U1724" s="6">
        <v>-29.172000000000001</v>
      </c>
      <c r="V1724" s="4">
        <v>4</v>
      </c>
      <c r="W1724" s="4">
        <v>28.46</v>
      </c>
      <c r="X1724" s="4">
        <v>90973</v>
      </c>
      <c r="Y1724" s="4">
        <f>DataSheet!$E1724-DataSheet!$D1724</f>
        <v>7.9300000000000006</v>
      </c>
      <c r="Z1724" s="1" t="str">
        <f>_xlfn.IFS(Table_1[[#This Row],[Region]]="Central","Chris",Table_1[[#This Row],[Region]]="East","Erin",Table_1[[#This Row],[Region]]="South","Sam",Table_1[[#This Row],[Region]]="West","William")</f>
        <v>Chris</v>
      </c>
    </row>
    <row r="1725" spans="1:26" ht="14.4" x14ac:dyDescent="0.3">
      <c r="A1725" s="4">
        <v>3079</v>
      </c>
      <c r="B1725" s="3" t="s">
        <v>321</v>
      </c>
      <c r="C1725" s="4" t="s">
        <v>27</v>
      </c>
      <c r="D1725" s="4">
        <v>0</v>
      </c>
      <c r="E1725" s="8">
        <v>2.21</v>
      </c>
      <c r="F1725" s="4">
        <v>1</v>
      </c>
      <c r="G1725" s="1" t="s">
        <v>89</v>
      </c>
      <c r="H1725" s="4" t="s">
        <v>29</v>
      </c>
      <c r="I1725" s="4" t="s">
        <v>50</v>
      </c>
      <c r="J1725" s="1" t="s">
        <v>51</v>
      </c>
      <c r="K1725" s="4" t="s">
        <v>52</v>
      </c>
      <c r="L1725" s="1" t="s">
        <v>2813</v>
      </c>
      <c r="M1725" s="4">
        <v>0.38</v>
      </c>
      <c r="N1725" s="1" t="s">
        <v>34</v>
      </c>
      <c r="O1725" s="4" t="s">
        <v>113</v>
      </c>
      <c r="P1725" s="4" t="s">
        <v>322</v>
      </c>
      <c r="Q1725" s="4" t="s">
        <v>323</v>
      </c>
      <c r="R1725" s="4">
        <v>19112</v>
      </c>
      <c r="S1725" s="2">
        <v>42165</v>
      </c>
      <c r="T1725" s="2">
        <v>42166</v>
      </c>
      <c r="U1725" s="6">
        <v>10.01</v>
      </c>
      <c r="V1725" s="4">
        <v>33</v>
      </c>
      <c r="W1725" s="4">
        <v>87.18</v>
      </c>
      <c r="X1725" s="4">
        <v>48483</v>
      </c>
      <c r="Y1725" s="4">
        <f>DataSheet!$E1725-DataSheet!$D1725</f>
        <v>2.21</v>
      </c>
      <c r="Z1725" s="1" t="str">
        <f>_xlfn.IFS(Table_1[[#This Row],[Region]]="Central","Chris",Table_1[[#This Row],[Region]]="East","Erin",Table_1[[#This Row],[Region]]="South","Sam",Table_1[[#This Row],[Region]]="West","William")</f>
        <v>Erin</v>
      </c>
    </row>
    <row r="1726" spans="1:26" ht="14.4" x14ac:dyDescent="0.3">
      <c r="A1726" s="4">
        <v>3243</v>
      </c>
      <c r="B1726" s="3" t="s">
        <v>2814</v>
      </c>
      <c r="C1726" s="4" t="s">
        <v>39</v>
      </c>
      <c r="D1726" s="4">
        <v>0</v>
      </c>
      <c r="E1726" s="8">
        <v>7.28</v>
      </c>
      <c r="F1726" s="4">
        <v>3.52</v>
      </c>
      <c r="G1726" s="1" t="s">
        <v>40</v>
      </c>
      <c r="H1726" s="4" t="s">
        <v>29</v>
      </c>
      <c r="I1726" s="4" t="s">
        <v>42</v>
      </c>
      <c r="J1726" s="1" t="s">
        <v>43</v>
      </c>
      <c r="K1726" s="4" t="s">
        <v>44</v>
      </c>
      <c r="L1726" s="1" t="s">
        <v>2815</v>
      </c>
      <c r="M1726" s="4">
        <v>0.68</v>
      </c>
      <c r="N1726" s="1" t="s">
        <v>34</v>
      </c>
      <c r="O1726" s="4" t="s">
        <v>113</v>
      </c>
      <c r="P1726" s="4" t="s">
        <v>250</v>
      </c>
      <c r="Q1726" s="4" t="s">
        <v>251</v>
      </c>
      <c r="R1726" s="4">
        <v>6010</v>
      </c>
      <c r="S1726" s="2">
        <v>42165</v>
      </c>
      <c r="T1726" s="2">
        <v>42165</v>
      </c>
      <c r="U1726" s="6">
        <v>-25.103999999999999</v>
      </c>
      <c r="V1726" s="4">
        <v>3</v>
      </c>
      <c r="W1726" s="4">
        <v>24.44</v>
      </c>
      <c r="X1726" s="4">
        <v>88329</v>
      </c>
      <c r="Y1726" s="4">
        <f>DataSheet!$E1726-DataSheet!$D1726</f>
        <v>7.28</v>
      </c>
      <c r="Z1726" s="1" t="str">
        <f>_xlfn.IFS(Table_1[[#This Row],[Region]]="Central","Chris",Table_1[[#This Row],[Region]]="East","Erin",Table_1[[#This Row],[Region]]="South","Sam",Table_1[[#This Row],[Region]]="West","William")</f>
        <v>Erin</v>
      </c>
    </row>
    <row r="1727" spans="1:26" ht="14.4" x14ac:dyDescent="0.3">
      <c r="A1727" s="4">
        <v>254</v>
      </c>
      <c r="B1727" s="3" t="s">
        <v>2816</v>
      </c>
      <c r="C1727" s="4" t="s">
        <v>118</v>
      </c>
      <c r="D1727" s="4">
        <v>0.1</v>
      </c>
      <c r="E1727" s="8">
        <v>280.98</v>
      </c>
      <c r="F1727" s="4">
        <v>35.67</v>
      </c>
      <c r="G1727" s="1" t="s">
        <v>28</v>
      </c>
      <c r="H1727" s="4" t="s">
        <v>73</v>
      </c>
      <c r="I1727" s="4" t="s">
        <v>30</v>
      </c>
      <c r="J1727" s="1" t="s">
        <v>31</v>
      </c>
      <c r="K1727" s="4" t="s">
        <v>32</v>
      </c>
      <c r="L1727" s="1" t="s">
        <v>2817</v>
      </c>
      <c r="M1727" s="4">
        <v>0.66</v>
      </c>
      <c r="N1727" s="1" t="s">
        <v>34</v>
      </c>
      <c r="O1727" s="4" t="s">
        <v>61</v>
      </c>
      <c r="P1727" s="4" t="s">
        <v>62</v>
      </c>
      <c r="Q1727" s="4" t="s">
        <v>2818</v>
      </c>
      <c r="R1727" s="4">
        <v>80126</v>
      </c>
      <c r="S1727" s="2">
        <v>42165</v>
      </c>
      <c r="T1727" s="2">
        <v>42166</v>
      </c>
      <c r="U1727" s="6">
        <v>-53.744999999999997</v>
      </c>
      <c r="V1727" s="4">
        <v>5</v>
      </c>
      <c r="W1727" s="4">
        <v>1332.82</v>
      </c>
      <c r="X1727" s="4">
        <v>86268</v>
      </c>
      <c r="Y1727" s="4">
        <f>DataSheet!$E1727-DataSheet!$D1727</f>
        <v>280.88</v>
      </c>
      <c r="Z1727" s="1" t="str">
        <f>_xlfn.IFS(Table_1[[#This Row],[Region]]="Central","Chris",Table_1[[#This Row],[Region]]="East","Erin",Table_1[[#This Row],[Region]]="South","Sam",Table_1[[#This Row],[Region]]="West","William")</f>
        <v>William</v>
      </c>
    </row>
    <row r="1728" spans="1:26" ht="14.4" x14ac:dyDescent="0.3">
      <c r="A1728" s="4">
        <v>597</v>
      </c>
      <c r="B1728" s="3" t="s">
        <v>2819</v>
      </c>
      <c r="C1728" s="4" t="s">
        <v>72</v>
      </c>
      <c r="D1728" s="4">
        <v>0.1</v>
      </c>
      <c r="E1728" s="8">
        <v>6.48</v>
      </c>
      <c r="F1728" s="4">
        <v>5.9</v>
      </c>
      <c r="G1728" s="1" t="s">
        <v>40</v>
      </c>
      <c r="H1728" s="4" t="s">
        <v>29</v>
      </c>
      <c r="I1728" s="4" t="s">
        <v>50</v>
      </c>
      <c r="J1728" s="1" t="s">
        <v>90</v>
      </c>
      <c r="K1728" s="4" t="s">
        <v>75</v>
      </c>
      <c r="L1728" s="1" t="s">
        <v>1753</v>
      </c>
      <c r="M1728" s="4">
        <v>0.37</v>
      </c>
      <c r="N1728" s="1" t="s">
        <v>34</v>
      </c>
      <c r="O1728" s="4" t="s">
        <v>54</v>
      </c>
      <c r="P1728" s="4" t="s">
        <v>55</v>
      </c>
      <c r="Q1728" s="4" t="s">
        <v>1485</v>
      </c>
      <c r="R1728" s="4">
        <v>47201</v>
      </c>
      <c r="S1728" s="2">
        <v>42165</v>
      </c>
      <c r="T1728" s="2">
        <v>42165</v>
      </c>
      <c r="U1728" s="6">
        <v>-51.634999999999998</v>
      </c>
      <c r="V1728" s="4">
        <v>19</v>
      </c>
      <c r="W1728" s="4">
        <v>116.8</v>
      </c>
      <c r="X1728" s="4">
        <v>86310</v>
      </c>
      <c r="Y1728" s="4">
        <f>DataSheet!$E1728-DataSheet!$D1728</f>
        <v>6.3800000000000008</v>
      </c>
      <c r="Z1728" s="1" t="str">
        <f>_xlfn.IFS(Table_1[[#This Row],[Region]]="Central","Chris",Table_1[[#This Row],[Region]]="East","Erin",Table_1[[#This Row],[Region]]="South","Sam",Table_1[[#This Row],[Region]]="West","William")</f>
        <v>Chris</v>
      </c>
    </row>
    <row r="1729" spans="1:26" ht="14.4" x14ac:dyDescent="0.3">
      <c r="A1729" s="4">
        <v>2431</v>
      </c>
      <c r="B1729" s="3" t="s">
        <v>2572</v>
      </c>
      <c r="C1729" s="4" t="s">
        <v>72</v>
      </c>
      <c r="D1729" s="4">
        <v>0.05</v>
      </c>
      <c r="E1729" s="8">
        <v>8.85</v>
      </c>
      <c r="F1729" s="4">
        <v>5.6</v>
      </c>
      <c r="G1729" s="1" t="s">
        <v>40</v>
      </c>
      <c r="H1729" s="4" t="s">
        <v>41</v>
      </c>
      <c r="I1729" s="4" t="s">
        <v>50</v>
      </c>
      <c r="J1729" s="1" t="s">
        <v>74</v>
      </c>
      <c r="K1729" s="4" t="s">
        <v>75</v>
      </c>
      <c r="L1729" s="1" t="s">
        <v>2820</v>
      </c>
      <c r="M1729" s="4">
        <v>0.36</v>
      </c>
      <c r="N1729" s="1" t="s">
        <v>34</v>
      </c>
      <c r="O1729" s="4" t="s">
        <v>61</v>
      </c>
      <c r="P1729" s="4" t="s">
        <v>92</v>
      </c>
      <c r="Q1729" s="4" t="s">
        <v>102</v>
      </c>
      <c r="R1729" s="4">
        <v>90004</v>
      </c>
      <c r="S1729" s="2">
        <v>42165</v>
      </c>
      <c r="T1729" s="2">
        <v>42166</v>
      </c>
      <c r="U1729" s="6">
        <v>-9.1769999999999996</v>
      </c>
      <c r="V1729" s="4">
        <v>21</v>
      </c>
      <c r="W1729" s="4">
        <v>199.08</v>
      </c>
      <c r="X1729" s="4">
        <v>24869</v>
      </c>
      <c r="Y1729" s="4">
        <f>DataSheet!$E1729-DataSheet!$D1729</f>
        <v>8.7999999999999989</v>
      </c>
      <c r="Z1729" s="1" t="str">
        <f>_xlfn.IFS(Table_1[[#This Row],[Region]]="Central","Chris",Table_1[[#This Row],[Region]]="East","Erin",Table_1[[#This Row],[Region]]="South","Sam",Table_1[[#This Row],[Region]]="West","William")</f>
        <v>William</v>
      </c>
    </row>
    <row r="1730" spans="1:26" ht="14.4" x14ac:dyDescent="0.3">
      <c r="A1730" s="4">
        <v>2433</v>
      </c>
      <c r="B1730" s="3" t="s">
        <v>2821</v>
      </c>
      <c r="C1730" s="4" t="s">
        <v>72</v>
      </c>
      <c r="D1730" s="4">
        <v>0.05</v>
      </c>
      <c r="E1730" s="8">
        <v>8.85</v>
      </c>
      <c r="F1730" s="4">
        <v>5.6</v>
      </c>
      <c r="G1730" s="1" t="s">
        <v>40</v>
      </c>
      <c r="H1730" s="4" t="s">
        <v>41</v>
      </c>
      <c r="I1730" s="4" t="s">
        <v>50</v>
      </c>
      <c r="J1730" s="1" t="s">
        <v>74</v>
      </c>
      <c r="K1730" s="4" t="s">
        <v>75</v>
      </c>
      <c r="L1730" s="1" t="s">
        <v>2820</v>
      </c>
      <c r="M1730" s="4">
        <v>0.36</v>
      </c>
      <c r="N1730" s="1" t="s">
        <v>34</v>
      </c>
      <c r="O1730" s="4" t="s">
        <v>54</v>
      </c>
      <c r="P1730" s="4" t="s">
        <v>209</v>
      </c>
      <c r="Q1730" s="4" t="s">
        <v>613</v>
      </c>
      <c r="R1730" s="4">
        <v>73160</v>
      </c>
      <c r="S1730" s="2">
        <v>42165</v>
      </c>
      <c r="T1730" s="2">
        <v>42166</v>
      </c>
      <c r="U1730" s="6">
        <v>-7.3415999999999997</v>
      </c>
      <c r="V1730" s="4">
        <v>5</v>
      </c>
      <c r="W1730" s="4">
        <v>47.4</v>
      </c>
      <c r="X1730" s="4">
        <v>89095</v>
      </c>
      <c r="Y1730" s="4">
        <f>DataSheet!$E1730-DataSheet!$D1730</f>
        <v>8.7999999999999989</v>
      </c>
      <c r="Z1730" s="1" t="str">
        <f>_xlfn.IFS(Table_1[[#This Row],[Region]]="Central","Chris",Table_1[[#This Row],[Region]]="East","Erin",Table_1[[#This Row],[Region]]="South","Sam",Table_1[[#This Row],[Region]]="West","William")</f>
        <v>Chris</v>
      </c>
    </row>
    <row r="1731" spans="1:26" ht="14.4" x14ac:dyDescent="0.3">
      <c r="A1731" s="4">
        <v>1265</v>
      </c>
      <c r="B1731" s="3" t="s">
        <v>2822</v>
      </c>
      <c r="C1731" s="4" t="s">
        <v>27</v>
      </c>
      <c r="D1731" s="4">
        <v>0.05</v>
      </c>
      <c r="E1731" s="8">
        <v>5.28</v>
      </c>
      <c r="F1731" s="4">
        <v>6.26</v>
      </c>
      <c r="G1731" s="1" t="s">
        <v>40</v>
      </c>
      <c r="H1731" s="4" t="s">
        <v>73</v>
      </c>
      <c r="I1731" s="4" t="s">
        <v>50</v>
      </c>
      <c r="J1731" s="1" t="s">
        <v>90</v>
      </c>
      <c r="K1731" s="4" t="s">
        <v>75</v>
      </c>
      <c r="L1731" s="1" t="s">
        <v>2460</v>
      </c>
      <c r="M1731" s="4">
        <v>0.4</v>
      </c>
      <c r="N1731" s="1" t="s">
        <v>34</v>
      </c>
      <c r="O1731" s="4" t="s">
        <v>54</v>
      </c>
      <c r="P1731" s="4" t="s">
        <v>209</v>
      </c>
      <c r="Q1731" s="4" t="s">
        <v>2823</v>
      </c>
      <c r="R1731" s="4">
        <v>73521</v>
      </c>
      <c r="S1731" s="2">
        <v>42166</v>
      </c>
      <c r="T1731" s="2">
        <v>42167</v>
      </c>
      <c r="U1731" s="6">
        <v>-11.375999999999999</v>
      </c>
      <c r="V1731" s="4">
        <v>1</v>
      </c>
      <c r="W1731" s="4">
        <v>7.15</v>
      </c>
      <c r="X1731" s="4">
        <v>89729</v>
      </c>
      <c r="Y1731" s="4">
        <f>DataSheet!$E1731-DataSheet!$D1731</f>
        <v>5.23</v>
      </c>
      <c r="Z1731" s="1" t="str">
        <f>_xlfn.IFS(Table_1[[#This Row],[Region]]="Central","Chris",Table_1[[#This Row],[Region]]="East","Erin",Table_1[[#This Row],[Region]]="South","Sam",Table_1[[#This Row],[Region]]="West","William")</f>
        <v>Chris</v>
      </c>
    </row>
    <row r="1732" spans="1:26" ht="14.4" x14ac:dyDescent="0.3">
      <c r="A1732" s="4">
        <v>2779</v>
      </c>
      <c r="B1732" s="3" t="s">
        <v>2824</v>
      </c>
      <c r="C1732" s="4" t="s">
        <v>27</v>
      </c>
      <c r="D1732" s="4">
        <v>0.01</v>
      </c>
      <c r="E1732" s="8">
        <v>35.99</v>
      </c>
      <c r="F1732" s="4">
        <v>5.99</v>
      </c>
      <c r="G1732" s="1" t="s">
        <v>40</v>
      </c>
      <c r="H1732" s="4" t="s">
        <v>96</v>
      </c>
      <c r="I1732" s="4" t="s">
        <v>42</v>
      </c>
      <c r="J1732" s="1" t="s">
        <v>137</v>
      </c>
      <c r="K1732" s="4" t="s">
        <v>52</v>
      </c>
      <c r="L1732" s="1" t="s">
        <v>1374</v>
      </c>
      <c r="M1732" s="4">
        <v>0.38</v>
      </c>
      <c r="N1732" s="1" t="s">
        <v>34</v>
      </c>
      <c r="O1732" s="4" t="s">
        <v>35</v>
      </c>
      <c r="P1732" s="4" t="s">
        <v>99</v>
      </c>
      <c r="Q1732" s="4" t="s">
        <v>2825</v>
      </c>
      <c r="R1732" s="4">
        <v>27893</v>
      </c>
      <c r="S1732" s="2">
        <v>42166</v>
      </c>
      <c r="T1732" s="2">
        <v>42167</v>
      </c>
      <c r="U1732" s="6">
        <v>-60.704000000000001</v>
      </c>
      <c r="V1732" s="4">
        <v>11</v>
      </c>
      <c r="W1732" s="4">
        <v>345.07</v>
      </c>
      <c r="X1732" s="4">
        <v>87161</v>
      </c>
      <c r="Y1732" s="4">
        <f>DataSheet!$E1732-DataSheet!$D1732</f>
        <v>35.980000000000004</v>
      </c>
      <c r="Z1732" s="1" t="str">
        <f>_xlfn.IFS(Table_1[[#This Row],[Region]]="Central","Chris",Table_1[[#This Row],[Region]]="East","Erin",Table_1[[#This Row],[Region]]="South","Sam",Table_1[[#This Row],[Region]]="West","William")</f>
        <v>Sam</v>
      </c>
    </row>
    <row r="1733" spans="1:26" ht="14.4" x14ac:dyDescent="0.3">
      <c r="A1733" s="4">
        <v>3251</v>
      </c>
      <c r="B1733" s="3" t="s">
        <v>2826</v>
      </c>
      <c r="C1733" s="4" t="s">
        <v>27</v>
      </c>
      <c r="D1733" s="4">
        <v>0.02</v>
      </c>
      <c r="E1733" s="8">
        <v>5.28</v>
      </c>
      <c r="F1733" s="4">
        <v>6.26</v>
      </c>
      <c r="G1733" s="1" t="s">
        <v>40</v>
      </c>
      <c r="H1733" s="4" t="s">
        <v>96</v>
      </c>
      <c r="I1733" s="4" t="s">
        <v>50</v>
      </c>
      <c r="J1733" s="1" t="s">
        <v>90</v>
      </c>
      <c r="K1733" s="4" t="s">
        <v>75</v>
      </c>
      <c r="L1733" s="1" t="s">
        <v>2460</v>
      </c>
      <c r="M1733" s="4">
        <v>0.4</v>
      </c>
      <c r="N1733" s="1" t="s">
        <v>34</v>
      </c>
      <c r="O1733" s="4" t="s">
        <v>113</v>
      </c>
      <c r="P1733" s="4" t="s">
        <v>114</v>
      </c>
      <c r="Q1733" s="4" t="s">
        <v>115</v>
      </c>
      <c r="R1733" s="4">
        <v>10112</v>
      </c>
      <c r="S1733" s="2">
        <v>42166</v>
      </c>
      <c r="T1733" s="2">
        <v>42167</v>
      </c>
      <c r="U1733" s="6">
        <v>-131.16</v>
      </c>
      <c r="V1733" s="4">
        <v>76</v>
      </c>
      <c r="W1733" s="4">
        <v>412.72</v>
      </c>
      <c r="X1733" s="4">
        <v>39076</v>
      </c>
      <c r="Y1733" s="4">
        <f>DataSheet!$E1733-DataSheet!$D1733</f>
        <v>5.2600000000000007</v>
      </c>
      <c r="Z1733" s="1" t="str">
        <f>_xlfn.IFS(Table_1[[#This Row],[Region]]="Central","Chris",Table_1[[#This Row],[Region]]="East","Erin",Table_1[[#This Row],[Region]]="South","Sam",Table_1[[#This Row],[Region]]="West","William")</f>
        <v>Erin</v>
      </c>
    </row>
    <row r="1734" spans="1:26" ht="14.4" x14ac:dyDescent="0.3">
      <c r="A1734" s="4">
        <v>3252</v>
      </c>
      <c r="B1734" s="3" t="s">
        <v>1925</v>
      </c>
      <c r="C1734" s="4" t="s">
        <v>27</v>
      </c>
      <c r="D1734" s="4">
        <v>0.02</v>
      </c>
      <c r="E1734" s="8">
        <v>5.28</v>
      </c>
      <c r="F1734" s="4">
        <v>6.26</v>
      </c>
      <c r="G1734" s="1" t="s">
        <v>40</v>
      </c>
      <c r="H1734" s="4" t="s">
        <v>96</v>
      </c>
      <c r="I1734" s="4" t="s">
        <v>50</v>
      </c>
      <c r="J1734" s="1" t="s">
        <v>90</v>
      </c>
      <c r="K1734" s="4" t="s">
        <v>75</v>
      </c>
      <c r="L1734" s="1" t="s">
        <v>2460</v>
      </c>
      <c r="M1734" s="4">
        <v>0.4</v>
      </c>
      <c r="N1734" s="1" t="s">
        <v>34</v>
      </c>
      <c r="O1734" s="4" t="s">
        <v>113</v>
      </c>
      <c r="P1734" s="4" t="s">
        <v>114</v>
      </c>
      <c r="Q1734" s="4" t="s">
        <v>1926</v>
      </c>
      <c r="R1734" s="4">
        <v>12306</v>
      </c>
      <c r="S1734" s="2">
        <v>42166</v>
      </c>
      <c r="T1734" s="2">
        <v>42167</v>
      </c>
      <c r="U1734" s="6">
        <v>-65.58</v>
      </c>
      <c r="V1734" s="4">
        <v>19</v>
      </c>
      <c r="W1734" s="4">
        <v>103.18</v>
      </c>
      <c r="X1734" s="4">
        <v>87299</v>
      </c>
      <c r="Y1734" s="4">
        <f>DataSheet!$E1734-DataSheet!$D1734</f>
        <v>5.2600000000000007</v>
      </c>
      <c r="Z1734" s="1" t="str">
        <f>_xlfn.IFS(Table_1[[#This Row],[Region]]="Central","Chris",Table_1[[#This Row],[Region]]="East","Erin",Table_1[[#This Row],[Region]]="South","Sam",Table_1[[#This Row],[Region]]="West","William")</f>
        <v>Erin</v>
      </c>
    </row>
    <row r="1735" spans="1:26" ht="14.4" x14ac:dyDescent="0.3">
      <c r="A1735" s="4">
        <v>1466</v>
      </c>
      <c r="B1735" s="3" t="s">
        <v>2827</v>
      </c>
      <c r="C1735" s="4" t="s">
        <v>39</v>
      </c>
      <c r="D1735" s="4">
        <v>0</v>
      </c>
      <c r="E1735" s="8">
        <v>65.989999999999995</v>
      </c>
      <c r="F1735" s="4">
        <v>8.99</v>
      </c>
      <c r="G1735" s="1" t="s">
        <v>40</v>
      </c>
      <c r="H1735" s="4" t="s">
        <v>29</v>
      </c>
      <c r="I1735" s="4" t="s">
        <v>42</v>
      </c>
      <c r="J1735" s="1" t="s">
        <v>137</v>
      </c>
      <c r="K1735" s="4" t="s">
        <v>75</v>
      </c>
      <c r="L1735" s="1" t="s">
        <v>2596</v>
      </c>
      <c r="M1735" s="4">
        <v>0.56000000000000005</v>
      </c>
      <c r="N1735" s="1" t="s">
        <v>34</v>
      </c>
      <c r="O1735" s="4" t="s">
        <v>54</v>
      </c>
      <c r="P1735" s="4" t="s">
        <v>135</v>
      </c>
      <c r="Q1735" s="4" t="s">
        <v>1485</v>
      </c>
      <c r="R1735" s="4">
        <v>68601</v>
      </c>
      <c r="S1735" s="2">
        <v>42166</v>
      </c>
      <c r="T1735" s="2">
        <v>42168</v>
      </c>
      <c r="U1735" s="6">
        <v>253.3032</v>
      </c>
      <c r="V1735" s="4">
        <v>10</v>
      </c>
      <c r="W1735" s="4">
        <v>575.07000000000005</v>
      </c>
      <c r="X1735" s="4">
        <v>91115</v>
      </c>
      <c r="Y1735" s="4">
        <f>DataSheet!$E1735-DataSheet!$D1735</f>
        <v>65.989999999999995</v>
      </c>
      <c r="Z1735" s="1" t="str">
        <f>_xlfn.IFS(Table_1[[#This Row],[Region]]="Central","Chris",Table_1[[#This Row],[Region]]="East","Erin",Table_1[[#This Row],[Region]]="South","Sam",Table_1[[#This Row],[Region]]="West","William")</f>
        <v>Chris</v>
      </c>
    </row>
    <row r="1736" spans="1:26" ht="14.4" x14ac:dyDescent="0.3">
      <c r="A1736" s="4">
        <v>2649</v>
      </c>
      <c r="B1736" s="3" t="s">
        <v>2828</v>
      </c>
      <c r="C1736" s="4" t="s">
        <v>39</v>
      </c>
      <c r="D1736" s="4">
        <v>0.01</v>
      </c>
      <c r="E1736" s="8">
        <v>39.979999999999997</v>
      </c>
      <c r="F1736" s="4">
        <v>4</v>
      </c>
      <c r="G1736" s="1" t="s">
        <v>40</v>
      </c>
      <c r="H1736" s="4" t="s">
        <v>96</v>
      </c>
      <c r="I1736" s="4" t="s">
        <v>42</v>
      </c>
      <c r="J1736" s="1" t="s">
        <v>43</v>
      </c>
      <c r="K1736" s="4" t="s">
        <v>75</v>
      </c>
      <c r="L1736" s="1" t="s">
        <v>1929</v>
      </c>
      <c r="M1736" s="4">
        <v>0.7</v>
      </c>
      <c r="N1736" s="1" t="s">
        <v>34</v>
      </c>
      <c r="O1736" s="4" t="s">
        <v>113</v>
      </c>
      <c r="P1736" s="4" t="s">
        <v>420</v>
      </c>
      <c r="Q1736" s="4" t="s">
        <v>2332</v>
      </c>
      <c r="R1736" s="4">
        <v>21040</v>
      </c>
      <c r="S1736" s="2">
        <v>42166</v>
      </c>
      <c r="T1736" s="2">
        <v>42167</v>
      </c>
      <c r="U1736" s="6">
        <v>-30.808</v>
      </c>
      <c r="V1736" s="4">
        <v>5</v>
      </c>
      <c r="W1736" s="4">
        <v>203.29</v>
      </c>
      <c r="X1736" s="4">
        <v>88814</v>
      </c>
      <c r="Y1736" s="4">
        <f>DataSheet!$E1736-DataSheet!$D1736</f>
        <v>39.97</v>
      </c>
      <c r="Z1736" s="1" t="str">
        <f>_xlfn.IFS(Table_1[[#This Row],[Region]]="Central","Chris",Table_1[[#This Row],[Region]]="East","Erin",Table_1[[#This Row],[Region]]="South","Sam",Table_1[[#This Row],[Region]]="West","William")</f>
        <v>Erin</v>
      </c>
    </row>
    <row r="1737" spans="1:26" ht="14.4" x14ac:dyDescent="0.3">
      <c r="A1737" s="4">
        <v>3008</v>
      </c>
      <c r="B1737" s="3" t="s">
        <v>1520</v>
      </c>
      <c r="C1737" s="4" t="s">
        <v>39</v>
      </c>
      <c r="D1737" s="4">
        <v>0.01</v>
      </c>
      <c r="E1737" s="8">
        <v>12.28</v>
      </c>
      <c r="F1737" s="4">
        <v>6.47</v>
      </c>
      <c r="G1737" s="1" t="s">
        <v>40</v>
      </c>
      <c r="H1737" s="4" t="s">
        <v>73</v>
      </c>
      <c r="I1737" s="4" t="s">
        <v>50</v>
      </c>
      <c r="J1737" s="1" t="s">
        <v>90</v>
      </c>
      <c r="K1737" s="4" t="s">
        <v>75</v>
      </c>
      <c r="L1737" s="1" t="s">
        <v>2560</v>
      </c>
      <c r="M1737" s="4">
        <v>0.38</v>
      </c>
      <c r="N1737" s="1" t="s">
        <v>34</v>
      </c>
      <c r="O1737" s="4" t="s">
        <v>54</v>
      </c>
      <c r="P1737" s="4" t="s">
        <v>86</v>
      </c>
      <c r="Q1737" s="4" t="s">
        <v>1522</v>
      </c>
      <c r="R1737" s="4">
        <v>55343</v>
      </c>
      <c r="S1737" s="2">
        <v>42166</v>
      </c>
      <c r="T1737" s="2">
        <v>42167</v>
      </c>
      <c r="U1737" s="6">
        <v>47.61</v>
      </c>
      <c r="V1737" s="4">
        <v>12</v>
      </c>
      <c r="W1737" s="4">
        <v>160.66</v>
      </c>
      <c r="X1737" s="4">
        <v>89415</v>
      </c>
      <c r="Y1737" s="4">
        <f>DataSheet!$E1737-DataSheet!$D1737</f>
        <v>12.27</v>
      </c>
      <c r="Z1737" s="1" t="str">
        <f>_xlfn.IFS(Table_1[[#This Row],[Region]]="Central","Chris",Table_1[[#This Row],[Region]]="East","Erin",Table_1[[#This Row],[Region]]="South","Sam",Table_1[[#This Row],[Region]]="West","William")</f>
        <v>Chris</v>
      </c>
    </row>
    <row r="1738" spans="1:26" ht="14.4" x14ac:dyDescent="0.3">
      <c r="A1738" s="4">
        <v>2543</v>
      </c>
      <c r="B1738" s="3" t="s">
        <v>2829</v>
      </c>
      <c r="C1738" s="4" t="s">
        <v>118</v>
      </c>
      <c r="D1738" s="4">
        <v>0.05</v>
      </c>
      <c r="E1738" s="8">
        <v>15.68</v>
      </c>
      <c r="F1738" s="4">
        <v>3.73</v>
      </c>
      <c r="G1738" s="1" t="s">
        <v>40</v>
      </c>
      <c r="H1738" s="4" t="s">
        <v>29</v>
      </c>
      <c r="I1738" s="4" t="s">
        <v>30</v>
      </c>
      <c r="J1738" s="1" t="s">
        <v>128</v>
      </c>
      <c r="K1738" s="4" t="s">
        <v>44</v>
      </c>
      <c r="L1738" s="1" t="s">
        <v>2729</v>
      </c>
      <c r="M1738" s="4">
        <v>0.46</v>
      </c>
      <c r="N1738" s="1" t="s">
        <v>34</v>
      </c>
      <c r="O1738" s="4" t="s">
        <v>35</v>
      </c>
      <c r="P1738" s="4" t="s">
        <v>244</v>
      </c>
      <c r="Q1738" s="4" t="s">
        <v>2434</v>
      </c>
      <c r="R1738" s="4">
        <v>23223</v>
      </c>
      <c r="S1738" s="2">
        <v>42166</v>
      </c>
      <c r="T1738" s="2">
        <v>42167</v>
      </c>
      <c r="U1738" s="6">
        <v>3.54</v>
      </c>
      <c r="V1738" s="4">
        <v>17</v>
      </c>
      <c r="W1738" s="4">
        <v>257.48</v>
      </c>
      <c r="X1738" s="4">
        <v>87917</v>
      </c>
      <c r="Y1738" s="4">
        <f>DataSheet!$E1738-DataSheet!$D1738</f>
        <v>15.629999999999999</v>
      </c>
      <c r="Z1738" s="1" t="str">
        <f>_xlfn.IFS(Table_1[[#This Row],[Region]]="Central","Chris",Table_1[[#This Row],[Region]]="East","Erin",Table_1[[#This Row],[Region]]="South","Sam",Table_1[[#This Row],[Region]]="West","William")</f>
        <v>Sam</v>
      </c>
    </row>
    <row r="1739" spans="1:26" ht="14.4" x14ac:dyDescent="0.3">
      <c r="A1739" s="4">
        <v>2543</v>
      </c>
      <c r="B1739" s="3" t="s">
        <v>2829</v>
      </c>
      <c r="C1739" s="4" t="s">
        <v>118</v>
      </c>
      <c r="D1739" s="4">
        <v>0.02</v>
      </c>
      <c r="E1739" s="8">
        <v>195.99</v>
      </c>
      <c r="F1739" s="4">
        <v>4.2</v>
      </c>
      <c r="G1739" s="1" t="s">
        <v>40</v>
      </c>
      <c r="H1739" s="4" t="s">
        <v>29</v>
      </c>
      <c r="I1739" s="4" t="s">
        <v>42</v>
      </c>
      <c r="J1739" s="1" t="s">
        <v>137</v>
      </c>
      <c r="K1739" s="4" t="s">
        <v>75</v>
      </c>
      <c r="L1739" s="1" t="s">
        <v>2830</v>
      </c>
      <c r="M1739" s="4">
        <v>0.56000000000000005</v>
      </c>
      <c r="N1739" s="1" t="s">
        <v>34</v>
      </c>
      <c r="O1739" s="4" t="s">
        <v>35</v>
      </c>
      <c r="P1739" s="4" t="s">
        <v>244</v>
      </c>
      <c r="Q1739" s="4" t="s">
        <v>2434</v>
      </c>
      <c r="R1739" s="4">
        <v>23223</v>
      </c>
      <c r="S1739" s="2">
        <v>42166</v>
      </c>
      <c r="T1739" s="2">
        <v>42167</v>
      </c>
      <c r="U1739" s="6">
        <v>40.283999999999999</v>
      </c>
      <c r="V1739" s="4">
        <v>19</v>
      </c>
      <c r="W1739" s="4">
        <v>3194.99</v>
      </c>
      <c r="X1739" s="4">
        <v>87917</v>
      </c>
      <c r="Y1739" s="4">
        <f>DataSheet!$E1739-DataSheet!$D1739</f>
        <v>195.97</v>
      </c>
      <c r="Z1739" s="1" t="str">
        <f>_xlfn.IFS(Table_1[[#This Row],[Region]]="Central","Chris",Table_1[[#This Row],[Region]]="East","Erin",Table_1[[#This Row],[Region]]="South","Sam",Table_1[[#This Row],[Region]]="West","William")</f>
        <v>Sam</v>
      </c>
    </row>
    <row r="1740" spans="1:26" ht="14.4" x14ac:dyDescent="0.3">
      <c r="A1740" s="4">
        <v>2840</v>
      </c>
      <c r="B1740" s="3" t="s">
        <v>1739</v>
      </c>
      <c r="C1740" s="4" t="s">
        <v>118</v>
      </c>
      <c r="D1740" s="4">
        <v>0.05</v>
      </c>
      <c r="E1740" s="8">
        <v>15.68</v>
      </c>
      <c r="F1740" s="4">
        <v>3.73</v>
      </c>
      <c r="G1740" s="1" t="s">
        <v>40</v>
      </c>
      <c r="H1740" s="4" t="s">
        <v>96</v>
      </c>
      <c r="I1740" s="4" t="s">
        <v>30</v>
      </c>
      <c r="J1740" s="1" t="s">
        <v>128</v>
      </c>
      <c r="K1740" s="4" t="s">
        <v>44</v>
      </c>
      <c r="L1740" s="1" t="s">
        <v>2729</v>
      </c>
      <c r="M1740" s="4">
        <v>0.46</v>
      </c>
      <c r="N1740" s="1" t="s">
        <v>34</v>
      </c>
      <c r="O1740" s="4" t="s">
        <v>35</v>
      </c>
      <c r="P1740" s="4" t="s">
        <v>125</v>
      </c>
      <c r="Q1740" s="4" t="s">
        <v>1741</v>
      </c>
      <c r="R1740" s="4">
        <v>33161</v>
      </c>
      <c r="S1740" s="2">
        <v>42166</v>
      </c>
      <c r="T1740" s="2">
        <v>42168</v>
      </c>
      <c r="U1740" s="6">
        <v>1166.6279999999999</v>
      </c>
      <c r="V1740" s="4">
        <v>17</v>
      </c>
      <c r="W1740" s="4">
        <v>260.01</v>
      </c>
      <c r="X1740" s="4">
        <v>87885</v>
      </c>
      <c r="Y1740" s="4">
        <f>DataSheet!$E1740-DataSheet!$D1740</f>
        <v>15.629999999999999</v>
      </c>
      <c r="Z1740" s="1" t="str">
        <f>_xlfn.IFS(Table_1[[#This Row],[Region]]="Central","Chris",Table_1[[#This Row],[Region]]="East","Erin",Table_1[[#This Row],[Region]]="South","Sam",Table_1[[#This Row],[Region]]="West","William")</f>
        <v>Sam</v>
      </c>
    </row>
    <row r="1741" spans="1:26" ht="14.4" x14ac:dyDescent="0.3">
      <c r="A1741" s="4">
        <v>2840</v>
      </c>
      <c r="B1741" s="3" t="s">
        <v>1739</v>
      </c>
      <c r="C1741" s="4" t="s">
        <v>118</v>
      </c>
      <c r="D1741" s="4">
        <v>0</v>
      </c>
      <c r="E1741" s="8">
        <v>14.98</v>
      </c>
      <c r="F1741" s="4">
        <v>8.99</v>
      </c>
      <c r="G1741" s="1" t="s">
        <v>40</v>
      </c>
      <c r="H1741" s="4" t="s">
        <v>96</v>
      </c>
      <c r="I1741" s="4" t="s">
        <v>30</v>
      </c>
      <c r="J1741" s="1" t="s">
        <v>128</v>
      </c>
      <c r="K1741" s="4" t="s">
        <v>44</v>
      </c>
      <c r="L1741" s="1" t="s">
        <v>1488</v>
      </c>
      <c r="M1741" s="4">
        <v>0.39</v>
      </c>
      <c r="N1741" s="1" t="s">
        <v>34</v>
      </c>
      <c r="O1741" s="4" t="s">
        <v>35</v>
      </c>
      <c r="P1741" s="4" t="s">
        <v>125</v>
      </c>
      <c r="Q1741" s="4" t="s">
        <v>1741</v>
      </c>
      <c r="R1741" s="4">
        <v>33161</v>
      </c>
      <c r="S1741" s="2">
        <v>42166</v>
      </c>
      <c r="T1741" s="2">
        <v>42167</v>
      </c>
      <c r="U1741" s="6">
        <v>-40.604199999999999</v>
      </c>
      <c r="V1741" s="4">
        <v>18</v>
      </c>
      <c r="W1741" s="4">
        <v>273.79000000000002</v>
      </c>
      <c r="X1741" s="4">
        <v>87885</v>
      </c>
      <c r="Y1741" s="4">
        <f>DataSheet!$E1741-DataSheet!$D1741</f>
        <v>14.98</v>
      </c>
      <c r="Z1741" s="1" t="str">
        <f>_xlfn.IFS(Table_1[[#This Row],[Region]]="Central","Chris",Table_1[[#This Row],[Region]]="East","Erin",Table_1[[#This Row],[Region]]="South","Sam",Table_1[[#This Row],[Region]]="West","William")</f>
        <v>Sam</v>
      </c>
    </row>
    <row r="1742" spans="1:26" ht="14.4" x14ac:dyDescent="0.3">
      <c r="A1742" s="4">
        <v>2840</v>
      </c>
      <c r="B1742" s="3" t="s">
        <v>1739</v>
      </c>
      <c r="C1742" s="4" t="s">
        <v>118</v>
      </c>
      <c r="D1742" s="4">
        <v>0.02</v>
      </c>
      <c r="E1742" s="8">
        <v>38.76</v>
      </c>
      <c r="F1742" s="4">
        <v>13.26</v>
      </c>
      <c r="G1742" s="1" t="s">
        <v>40</v>
      </c>
      <c r="H1742" s="4" t="s">
        <v>96</v>
      </c>
      <c r="I1742" s="4" t="s">
        <v>50</v>
      </c>
      <c r="J1742" s="1" t="s">
        <v>90</v>
      </c>
      <c r="K1742" s="4" t="s">
        <v>75</v>
      </c>
      <c r="L1742" s="1" t="s">
        <v>2831</v>
      </c>
      <c r="M1742" s="4">
        <v>0.36</v>
      </c>
      <c r="N1742" s="1" t="s">
        <v>34</v>
      </c>
      <c r="O1742" s="4" t="s">
        <v>35</v>
      </c>
      <c r="P1742" s="4" t="s">
        <v>125</v>
      </c>
      <c r="Q1742" s="4" t="s">
        <v>1741</v>
      </c>
      <c r="R1742" s="4">
        <v>33161</v>
      </c>
      <c r="S1742" s="2">
        <v>42166</v>
      </c>
      <c r="T1742" s="2">
        <v>42167</v>
      </c>
      <c r="U1742" s="6">
        <v>-294.084</v>
      </c>
      <c r="V1742" s="4">
        <v>1</v>
      </c>
      <c r="W1742" s="4">
        <v>44.62</v>
      </c>
      <c r="X1742" s="4">
        <v>87885</v>
      </c>
      <c r="Y1742" s="4">
        <f>DataSheet!$E1742-DataSheet!$D1742</f>
        <v>38.739999999999995</v>
      </c>
      <c r="Z1742" s="1" t="str">
        <f>_xlfn.IFS(Table_1[[#This Row],[Region]]="Central","Chris",Table_1[[#This Row],[Region]]="East","Erin",Table_1[[#This Row],[Region]]="South","Sam",Table_1[[#This Row],[Region]]="West","William")</f>
        <v>Sam</v>
      </c>
    </row>
    <row r="1743" spans="1:26" ht="14.4" x14ac:dyDescent="0.3">
      <c r="A1743" s="4">
        <v>3078</v>
      </c>
      <c r="B1743" s="3" t="s">
        <v>2832</v>
      </c>
      <c r="C1743" s="4" t="s">
        <v>72</v>
      </c>
      <c r="D1743" s="4">
        <v>0.04</v>
      </c>
      <c r="E1743" s="8">
        <v>35.44</v>
      </c>
      <c r="F1743" s="4">
        <v>5.09</v>
      </c>
      <c r="G1743" s="1" t="s">
        <v>40</v>
      </c>
      <c r="H1743" s="4" t="s">
        <v>29</v>
      </c>
      <c r="I1743" s="4" t="s">
        <v>50</v>
      </c>
      <c r="J1743" s="1" t="s">
        <v>90</v>
      </c>
      <c r="K1743" s="4" t="s">
        <v>75</v>
      </c>
      <c r="L1743" s="1" t="s">
        <v>2080</v>
      </c>
      <c r="M1743" s="4">
        <v>0.38</v>
      </c>
      <c r="N1743" s="1" t="s">
        <v>34</v>
      </c>
      <c r="O1743" s="4" t="s">
        <v>113</v>
      </c>
      <c r="P1743" s="4" t="s">
        <v>319</v>
      </c>
      <c r="Q1743" s="4" t="s">
        <v>2833</v>
      </c>
      <c r="R1743" s="4">
        <v>43615</v>
      </c>
      <c r="S1743" s="2">
        <v>42166</v>
      </c>
      <c r="T1743" s="2">
        <v>42166</v>
      </c>
      <c r="U1743" s="6">
        <v>118.6317</v>
      </c>
      <c r="V1743" s="4">
        <v>5</v>
      </c>
      <c r="W1743" s="4">
        <v>171.93</v>
      </c>
      <c r="X1743" s="4">
        <v>88240</v>
      </c>
      <c r="Y1743" s="4">
        <f>DataSheet!$E1743-DataSheet!$D1743</f>
        <v>35.4</v>
      </c>
      <c r="Z1743" s="1" t="str">
        <f>_xlfn.IFS(Table_1[[#This Row],[Region]]="Central","Chris",Table_1[[#This Row],[Region]]="East","Erin",Table_1[[#This Row],[Region]]="South","Sam",Table_1[[#This Row],[Region]]="West","William")</f>
        <v>Erin</v>
      </c>
    </row>
    <row r="1744" spans="1:26" ht="14.4" x14ac:dyDescent="0.3">
      <c r="A1744" s="4">
        <v>3078</v>
      </c>
      <c r="B1744" s="3" t="s">
        <v>2832</v>
      </c>
      <c r="C1744" s="4" t="s">
        <v>72</v>
      </c>
      <c r="D1744" s="4">
        <v>0.08</v>
      </c>
      <c r="E1744" s="8">
        <v>3.98</v>
      </c>
      <c r="F1744" s="4">
        <v>0.7</v>
      </c>
      <c r="G1744" s="1" t="s">
        <v>40</v>
      </c>
      <c r="H1744" s="4" t="s">
        <v>29</v>
      </c>
      <c r="I1744" s="4" t="s">
        <v>50</v>
      </c>
      <c r="J1744" s="1" t="s">
        <v>51</v>
      </c>
      <c r="K1744" s="4" t="s">
        <v>52</v>
      </c>
      <c r="L1744" s="1" t="s">
        <v>350</v>
      </c>
      <c r="M1744" s="4">
        <v>0.52</v>
      </c>
      <c r="N1744" s="1" t="s">
        <v>34</v>
      </c>
      <c r="O1744" s="4" t="s">
        <v>113</v>
      </c>
      <c r="P1744" s="4" t="s">
        <v>319</v>
      </c>
      <c r="Q1744" s="4" t="s">
        <v>2833</v>
      </c>
      <c r="R1744" s="4">
        <v>43615</v>
      </c>
      <c r="S1744" s="2">
        <v>42166</v>
      </c>
      <c r="T1744" s="2">
        <v>42169</v>
      </c>
      <c r="U1744" s="6">
        <v>23.303999999999998</v>
      </c>
      <c r="V1744" s="4">
        <v>9</v>
      </c>
      <c r="W1744" s="4">
        <v>35.19</v>
      </c>
      <c r="X1744" s="4">
        <v>88240</v>
      </c>
      <c r="Y1744" s="4">
        <f>DataSheet!$E1744-DataSheet!$D1744</f>
        <v>3.9</v>
      </c>
      <c r="Z1744" s="1" t="str">
        <f>_xlfn.IFS(Table_1[[#This Row],[Region]]="Central","Chris",Table_1[[#This Row],[Region]]="East","Erin",Table_1[[#This Row],[Region]]="South","Sam",Table_1[[#This Row],[Region]]="West","William")</f>
        <v>Erin</v>
      </c>
    </row>
    <row r="1745" spans="1:26" ht="14.4" x14ac:dyDescent="0.3">
      <c r="A1745" s="4">
        <v>3079</v>
      </c>
      <c r="B1745" s="3" t="s">
        <v>321</v>
      </c>
      <c r="C1745" s="4" t="s">
        <v>72</v>
      </c>
      <c r="D1745" s="4">
        <v>0.04</v>
      </c>
      <c r="E1745" s="8">
        <v>35.44</v>
      </c>
      <c r="F1745" s="4">
        <v>5.09</v>
      </c>
      <c r="G1745" s="1" t="s">
        <v>40</v>
      </c>
      <c r="H1745" s="4" t="s">
        <v>29</v>
      </c>
      <c r="I1745" s="4" t="s">
        <v>50</v>
      </c>
      <c r="J1745" s="1" t="s">
        <v>90</v>
      </c>
      <c r="K1745" s="4" t="s">
        <v>75</v>
      </c>
      <c r="L1745" s="1" t="s">
        <v>2080</v>
      </c>
      <c r="M1745" s="4">
        <v>0.38</v>
      </c>
      <c r="N1745" s="1" t="s">
        <v>34</v>
      </c>
      <c r="O1745" s="4" t="s">
        <v>113</v>
      </c>
      <c r="P1745" s="4" t="s">
        <v>322</v>
      </c>
      <c r="Q1745" s="4" t="s">
        <v>323</v>
      </c>
      <c r="R1745" s="4">
        <v>19112</v>
      </c>
      <c r="S1745" s="2">
        <v>42166</v>
      </c>
      <c r="T1745" s="2">
        <v>42166</v>
      </c>
      <c r="U1745" s="6">
        <v>150.72</v>
      </c>
      <c r="V1745" s="4">
        <v>21</v>
      </c>
      <c r="W1745" s="4">
        <v>722.1</v>
      </c>
      <c r="X1745" s="4">
        <v>53476</v>
      </c>
      <c r="Y1745" s="4">
        <f>DataSheet!$E1745-DataSheet!$D1745</f>
        <v>35.4</v>
      </c>
      <c r="Z1745" s="1" t="str">
        <f>_xlfn.IFS(Table_1[[#This Row],[Region]]="Central","Chris",Table_1[[#This Row],[Region]]="East","Erin",Table_1[[#This Row],[Region]]="South","Sam",Table_1[[#This Row],[Region]]="West","William")</f>
        <v>Erin</v>
      </c>
    </row>
    <row r="1746" spans="1:26" ht="14.4" x14ac:dyDescent="0.3">
      <c r="A1746" s="4">
        <v>3079</v>
      </c>
      <c r="B1746" s="3" t="s">
        <v>321</v>
      </c>
      <c r="C1746" s="4" t="s">
        <v>72</v>
      </c>
      <c r="D1746" s="4">
        <v>0.08</v>
      </c>
      <c r="E1746" s="8">
        <v>3.98</v>
      </c>
      <c r="F1746" s="4">
        <v>0.7</v>
      </c>
      <c r="G1746" s="1" t="s">
        <v>40</v>
      </c>
      <c r="H1746" s="4" t="s">
        <v>29</v>
      </c>
      <c r="I1746" s="4" t="s">
        <v>50</v>
      </c>
      <c r="J1746" s="1" t="s">
        <v>51</v>
      </c>
      <c r="K1746" s="4" t="s">
        <v>52</v>
      </c>
      <c r="L1746" s="1" t="s">
        <v>350</v>
      </c>
      <c r="M1746" s="4">
        <v>0.52</v>
      </c>
      <c r="N1746" s="1" t="s">
        <v>34</v>
      </c>
      <c r="O1746" s="4" t="s">
        <v>113</v>
      </c>
      <c r="P1746" s="4" t="s">
        <v>322</v>
      </c>
      <c r="Q1746" s="4" t="s">
        <v>323</v>
      </c>
      <c r="R1746" s="4">
        <v>19112</v>
      </c>
      <c r="S1746" s="2">
        <v>42166</v>
      </c>
      <c r="T1746" s="2">
        <v>42169</v>
      </c>
      <c r="U1746" s="6">
        <v>19.420000000000002</v>
      </c>
      <c r="V1746" s="4">
        <v>36</v>
      </c>
      <c r="W1746" s="4">
        <v>140.78</v>
      </c>
      <c r="X1746" s="4">
        <v>53476</v>
      </c>
      <c r="Y1746" s="4">
        <f>DataSheet!$E1746-DataSheet!$D1746</f>
        <v>3.9</v>
      </c>
      <c r="Z1746" s="1" t="str">
        <f>_xlfn.IFS(Table_1[[#This Row],[Region]]="Central","Chris",Table_1[[#This Row],[Region]]="East","Erin",Table_1[[#This Row],[Region]]="South","Sam",Table_1[[#This Row],[Region]]="West","William")</f>
        <v>Erin</v>
      </c>
    </row>
    <row r="1747" spans="1:26" ht="14.4" x14ac:dyDescent="0.3">
      <c r="A1747" s="4">
        <v>3079</v>
      </c>
      <c r="B1747" s="3" t="s">
        <v>321</v>
      </c>
      <c r="C1747" s="4" t="s">
        <v>72</v>
      </c>
      <c r="D1747" s="4">
        <v>0.01</v>
      </c>
      <c r="E1747" s="8">
        <v>1.76</v>
      </c>
      <c r="F1747" s="4">
        <v>0.7</v>
      </c>
      <c r="G1747" s="1" t="s">
        <v>40</v>
      </c>
      <c r="H1747" s="4" t="s">
        <v>29</v>
      </c>
      <c r="I1747" s="4" t="s">
        <v>50</v>
      </c>
      <c r="J1747" s="1" t="s">
        <v>51</v>
      </c>
      <c r="K1747" s="4" t="s">
        <v>52</v>
      </c>
      <c r="L1747" s="1" t="s">
        <v>1665</v>
      </c>
      <c r="M1747" s="4">
        <v>0.56000000000000005</v>
      </c>
      <c r="N1747" s="1" t="s">
        <v>34</v>
      </c>
      <c r="O1747" s="4" t="s">
        <v>113</v>
      </c>
      <c r="P1747" s="4" t="s">
        <v>322</v>
      </c>
      <c r="Q1747" s="4" t="s">
        <v>323</v>
      </c>
      <c r="R1747" s="4">
        <v>19112</v>
      </c>
      <c r="S1747" s="2">
        <v>42166</v>
      </c>
      <c r="T1747" s="2">
        <v>42167</v>
      </c>
      <c r="U1747" s="6">
        <v>3.13</v>
      </c>
      <c r="V1747" s="4">
        <v>71</v>
      </c>
      <c r="W1747" s="4">
        <v>129.72</v>
      </c>
      <c r="X1747" s="4">
        <v>53476</v>
      </c>
      <c r="Y1747" s="4">
        <f>DataSheet!$E1747-DataSheet!$D1747</f>
        <v>1.75</v>
      </c>
      <c r="Z1747" s="1" t="str">
        <f>_xlfn.IFS(Table_1[[#This Row],[Region]]="Central","Chris",Table_1[[#This Row],[Region]]="East","Erin",Table_1[[#This Row],[Region]]="South","Sam",Table_1[[#This Row],[Region]]="West","William")</f>
        <v>Erin</v>
      </c>
    </row>
    <row r="1748" spans="1:26" ht="14.4" x14ac:dyDescent="0.3">
      <c r="A1748" s="4">
        <v>3079</v>
      </c>
      <c r="B1748" s="3" t="s">
        <v>321</v>
      </c>
      <c r="C1748" s="4" t="s">
        <v>72</v>
      </c>
      <c r="D1748" s="4">
        <v>0.01</v>
      </c>
      <c r="E1748" s="8">
        <v>193.17</v>
      </c>
      <c r="F1748" s="4">
        <v>19.989999999999998</v>
      </c>
      <c r="G1748" s="1" t="s">
        <v>89</v>
      </c>
      <c r="H1748" s="4" t="s">
        <v>29</v>
      </c>
      <c r="I1748" s="4" t="s">
        <v>50</v>
      </c>
      <c r="J1748" s="1" t="s">
        <v>80</v>
      </c>
      <c r="K1748" s="4" t="s">
        <v>75</v>
      </c>
      <c r="L1748" s="1" t="s">
        <v>1584</v>
      </c>
      <c r="M1748" s="4">
        <v>0.71</v>
      </c>
      <c r="N1748" s="1" t="s">
        <v>34</v>
      </c>
      <c r="O1748" s="4" t="s">
        <v>113</v>
      </c>
      <c r="P1748" s="4" t="s">
        <v>322</v>
      </c>
      <c r="Q1748" s="4" t="s">
        <v>323</v>
      </c>
      <c r="R1748" s="4">
        <v>19112</v>
      </c>
      <c r="S1748" s="2">
        <v>42166</v>
      </c>
      <c r="T1748" s="2">
        <v>42166</v>
      </c>
      <c r="U1748" s="6">
        <v>1141.07</v>
      </c>
      <c r="V1748" s="4">
        <v>63</v>
      </c>
      <c r="W1748" s="4">
        <v>12190.98</v>
      </c>
      <c r="X1748" s="4">
        <v>53476</v>
      </c>
      <c r="Y1748" s="4">
        <f>DataSheet!$E1748-DataSheet!$D1748</f>
        <v>193.16</v>
      </c>
      <c r="Z1748" s="1" t="str">
        <f>_xlfn.IFS(Table_1[[#This Row],[Region]]="Central","Chris",Table_1[[#This Row],[Region]]="East","Erin",Table_1[[#This Row],[Region]]="South","Sam",Table_1[[#This Row],[Region]]="West","William")</f>
        <v>Erin</v>
      </c>
    </row>
    <row r="1749" spans="1:26" ht="14.4" x14ac:dyDescent="0.3">
      <c r="A1749" s="4">
        <v>2046</v>
      </c>
      <c r="B1749" s="3" t="s">
        <v>2834</v>
      </c>
      <c r="C1749" s="4" t="s">
        <v>27</v>
      </c>
      <c r="D1749" s="4">
        <v>0.04</v>
      </c>
      <c r="E1749" s="8">
        <v>4.28</v>
      </c>
      <c r="F1749" s="4">
        <v>5.68</v>
      </c>
      <c r="G1749" s="1" t="s">
        <v>40</v>
      </c>
      <c r="H1749" s="4" t="s">
        <v>96</v>
      </c>
      <c r="I1749" s="4" t="s">
        <v>50</v>
      </c>
      <c r="J1749" s="1" t="s">
        <v>90</v>
      </c>
      <c r="K1749" s="4" t="s">
        <v>75</v>
      </c>
      <c r="L1749" s="1" t="s">
        <v>2835</v>
      </c>
      <c r="M1749" s="4">
        <v>0.4</v>
      </c>
      <c r="N1749" s="1" t="s">
        <v>34</v>
      </c>
      <c r="O1749" s="4" t="s">
        <v>54</v>
      </c>
      <c r="P1749" s="4" t="s">
        <v>539</v>
      </c>
      <c r="Q1749" s="4" t="s">
        <v>2836</v>
      </c>
      <c r="R1749" s="4">
        <v>67901</v>
      </c>
      <c r="S1749" s="2">
        <v>42167</v>
      </c>
      <c r="T1749" s="2">
        <v>42169</v>
      </c>
      <c r="U1749" s="6">
        <v>-27.375</v>
      </c>
      <c r="V1749" s="4">
        <v>7</v>
      </c>
      <c r="W1749" s="4">
        <v>31.54</v>
      </c>
      <c r="X1749" s="4">
        <v>88219</v>
      </c>
      <c r="Y1749" s="4">
        <f>DataSheet!$E1749-DataSheet!$D1749</f>
        <v>4.24</v>
      </c>
      <c r="Z1749" s="1" t="str">
        <f>_xlfn.IFS(Table_1[[#This Row],[Region]]="Central","Chris",Table_1[[#This Row],[Region]]="East","Erin",Table_1[[#This Row],[Region]]="South","Sam",Table_1[[#This Row],[Region]]="West","William")</f>
        <v>Chris</v>
      </c>
    </row>
    <row r="1750" spans="1:26" ht="14.4" x14ac:dyDescent="0.3">
      <c r="A1750" s="4">
        <v>2046</v>
      </c>
      <c r="B1750" s="3" t="s">
        <v>2834</v>
      </c>
      <c r="C1750" s="4" t="s">
        <v>27</v>
      </c>
      <c r="D1750" s="4">
        <v>0.06</v>
      </c>
      <c r="E1750" s="8">
        <v>376.13</v>
      </c>
      <c r="F1750" s="4">
        <v>85.63</v>
      </c>
      <c r="G1750" s="1" t="s">
        <v>28</v>
      </c>
      <c r="H1750" s="4" t="s">
        <v>96</v>
      </c>
      <c r="I1750" s="4" t="s">
        <v>30</v>
      </c>
      <c r="J1750" s="1" t="s">
        <v>31</v>
      </c>
      <c r="K1750" s="4" t="s">
        <v>32</v>
      </c>
      <c r="L1750" s="1" t="s">
        <v>2837</v>
      </c>
      <c r="M1750" s="4">
        <v>0.74</v>
      </c>
      <c r="N1750" s="1" t="s">
        <v>34</v>
      </c>
      <c r="O1750" s="4" t="s">
        <v>54</v>
      </c>
      <c r="P1750" s="4" t="s">
        <v>539</v>
      </c>
      <c r="Q1750" s="4" t="s">
        <v>2836</v>
      </c>
      <c r="R1750" s="4">
        <v>67901</v>
      </c>
      <c r="S1750" s="2">
        <v>42167</v>
      </c>
      <c r="T1750" s="2">
        <v>42169</v>
      </c>
      <c r="U1750" s="6">
        <v>-435.75749999999999</v>
      </c>
      <c r="V1750" s="4">
        <v>13</v>
      </c>
      <c r="W1750" s="4">
        <v>4634.6899999999996</v>
      </c>
      <c r="X1750" s="4">
        <v>88219</v>
      </c>
      <c r="Y1750" s="4">
        <f>DataSheet!$E1750-DataSheet!$D1750</f>
        <v>376.07</v>
      </c>
      <c r="Z1750" s="1" t="str">
        <f>_xlfn.IFS(Table_1[[#This Row],[Region]]="Central","Chris",Table_1[[#This Row],[Region]]="East","Erin",Table_1[[#This Row],[Region]]="South","Sam",Table_1[[#This Row],[Region]]="West","William")</f>
        <v>Chris</v>
      </c>
    </row>
    <row r="1751" spans="1:26" ht="14.4" x14ac:dyDescent="0.3">
      <c r="A1751" s="4">
        <v>2046</v>
      </c>
      <c r="B1751" s="3" t="s">
        <v>2834</v>
      </c>
      <c r="C1751" s="4" t="s">
        <v>27</v>
      </c>
      <c r="D1751" s="4">
        <v>0.06</v>
      </c>
      <c r="E1751" s="8">
        <v>424.21</v>
      </c>
      <c r="F1751" s="4">
        <v>110.2</v>
      </c>
      <c r="G1751" s="1" t="s">
        <v>28</v>
      </c>
      <c r="H1751" s="4" t="s">
        <v>96</v>
      </c>
      <c r="I1751" s="4" t="s">
        <v>30</v>
      </c>
      <c r="J1751" s="1" t="s">
        <v>31</v>
      </c>
      <c r="K1751" s="4" t="s">
        <v>32</v>
      </c>
      <c r="L1751" s="1" t="s">
        <v>917</v>
      </c>
      <c r="M1751" s="4">
        <v>0.67</v>
      </c>
      <c r="N1751" s="1" t="s">
        <v>34</v>
      </c>
      <c r="O1751" s="4" t="s">
        <v>54</v>
      </c>
      <c r="P1751" s="4" t="s">
        <v>539</v>
      </c>
      <c r="Q1751" s="4" t="s">
        <v>2836</v>
      </c>
      <c r="R1751" s="4">
        <v>67901</v>
      </c>
      <c r="S1751" s="2">
        <v>42167</v>
      </c>
      <c r="T1751" s="2">
        <v>42168</v>
      </c>
      <c r="U1751" s="6">
        <v>682.53</v>
      </c>
      <c r="V1751" s="4">
        <v>17</v>
      </c>
      <c r="W1751" s="4">
        <v>7304.03</v>
      </c>
      <c r="X1751" s="4">
        <v>88219</v>
      </c>
      <c r="Y1751" s="4">
        <f>DataSheet!$E1751-DataSheet!$D1751</f>
        <v>424.15</v>
      </c>
      <c r="Z1751" s="1" t="str">
        <f>_xlfn.IFS(Table_1[[#This Row],[Region]]="Central","Chris",Table_1[[#This Row],[Region]]="East","Erin",Table_1[[#This Row],[Region]]="South","Sam",Table_1[[#This Row],[Region]]="West","William")</f>
        <v>Chris</v>
      </c>
    </row>
    <row r="1752" spans="1:26" ht="14.4" x14ac:dyDescent="0.3">
      <c r="A1752" s="4">
        <v>2046</v>
      </c>
      <c r="B1752" s="3" t="s">
        <v>2834</v>
      </c>
      <c r="C1752" s="4" t="s">
        <v>27</v>
      </c>
      <c r="D1752" s="4">
        <v>0.06</v>
      </c>
      <c r="E1752" s="8">
        <v>195.99</v>
      </c>
      <c r="F1752" s="4">
        <v>8.99</v>
      </c>
      <c r="G1752" s="1" t="s">
        <v>40</v>
      </c>
      <c r="H1752" s="4" t="s">
        <v>96</v>
      </c>
      <c r="I1752" s="4" t="s">
        <v>42</v>
      </c>
      <c r="J1752" s="1" t="s">
        <v>137</v>
      </c>
      <c r="K1752" s="4" t="s">
        <v>75</v>
      </c>
      <c r="L1752" s="1" t="s">
        <v>1345</v>
      </c>
      <c r="M1752" s="4">
        <v>0.6</v>
      </c>
      <c r="N1752" s="1" t="s">
        <v>34</v>
      </c>
      <c r="O1752" s="4" t="s">
        <v>54</v>
      </c>
      <c r="P1752" s="4" t="s">
        <v>539</v>
      </c>
      <c r="Q1752" s="4" t="s">
        <v>2836</v>
      </c>
      <c r="R1752" s="4">
        <v>67901</v>
      </c>
      <c r="S1752" s="2">
        <v>42167</v>
      </c>
      <c r="T1752" s="2">
        <v>42169</v>
      </c>
      <c r="U1752" s="6">
        <v>-277.22199999999998</v>
      </c>
      <c r="V1752" s="4">
        <v>4</v>
      </c>
      <c r="W1752" s="4">
        <v>632.65</v>
      </c>
      <c r="X1752" s="4">
        <v>88219</v>
      </c>
      <c r="Y1752" s="4">
        <f>DataSheet!$E1752-DataSheet!$D1752</f>
        <v>195.93</v>
      </c>
      <c r="Z1752" s="1" t="str">
        <f>_xlfn.IFS(Table_1[[#This Row],[Region]]="Central","Chris",Table_1[[#This Row],[Region]]="East","Erin",Table_1[[#This Row],[Region]]="South","Sam",Table_1[[#This Row],[Region]]="West","William")</f>
        <v>Chris</v>
      </c>
    </row>
    <row r="1753" spans="1:26" ht="14.4" x14ac:dyDescent="0.3">
      <c r="A1753" s="4">
        <v>62</v>
      </c>
      <c r="B1753" s="3" t="s">
        <v>2469</v>
      </c>
      <c r="C1753" s="4" t="s">
        <v>39</v>
      </c>
      <c r="D1753" s="4">
        <v>0.04</v>
      </c>
      <c r="E1753" s="8">
        <v>29.14</v>
      </c>
      <c r="F1753" s="4">
        <v>4.8600000000000003</v>
      </c>
      <c r="G1753" s="1" t="s">
        <v>40</v>
      </c>
      <c r="H1753" s="4" t="s">
        <v>96</v>
      </c>
      <c r="I1753" s="4" t="s">
        <v>50</v>
      </c>
      <c r="J1753" s="1" t="s">
        <v>90</v>
      </c>
      <c r="K1753" s="4" t="s">
        <v>52</v>
      </c>
      <c r="L1753" s="1" t="s">
        <v>2838</v>
      </c>
      <c r="M1753" s="4">
        <v>0.38</v>
      </c>
      <c r="N1753" s="1" t="s">
        <v>34</v>
      </c>
      <c r="O1753" s="4" t="s">
        <v>54</v>
      </c>
      <c r="P1753" s="4" t="s">
        <v>189</v>
      </c>
      <c r="Q1753" s="4" t="s">
        <v>2471</v>
      </c>
      <c r="R1753" s="4">
        <v>78664</v>
      </c>
      <c r="S1753" s="2">
        <v>42167</v>
      </c>
      <c r="T1753" s="2">
        <v>42169</v>
      </c>
      <c r="U1753" s="6">
        <v>349.40910000000002</v>
      </c>
      <c r="V1753" s="4">
        <v>17</v>
      </c>
      <c r="W1753" s="4">
        <v>506.39</v>
      </c>
      <c r="X1753" s="4">
        <v>87408</v>
      </c>
      <c r="Y1753" s="4">
        <f>DataSheet!$E1753-DataSheet!$D1753</f>
        <v>29.1</v>
      </c>
      <c r="Z1753" s="1" t="str">
        <f>_xlfn.IFS(Table_1[[#This Row],[Region]]="Central","Chris",Table_1[[#This Row],[Region]]="East","Erin",Table_1[[#This Row],[Region]]="South","Sam",Table_1[[#This Row],[Region]]="West","William")</f>
        <v>Chris</v>
      </c>
    </row>
    <row r="1754" spans="1:26" ht="14.4" x14ac:dyDescent="0.3">
      <c r="A1754" s="4">
        <v>387</v>
      </c>
      <c r="B1754" s="3" t="s">
        <v>2839</v>
      </c>
      <c r="C1754" s="4" t="s">
        <v>39</v>
      </c>
      <c r="D1754" s="4">
        <v>0.1</v>
      </c>
      <c r="E1754" s="8">
        <v>8.8800000000000008</v>
      </c>
      <c r="F1754" s="4">
        <v>6.28</v>
      </c>
      <c r="G1754" s="1" t="s">
        <v>89</v>
      </c>
      <c r="H1754" s="4" t="s">
        <v>96</v>
      </c>
      <c r="I1754" s="4" t="s">
        <v>50</v>
      </c>
      <c r="J1754" s="1" t="s">
        <v>74</v>
      </c>
      <c r="K1754" s="4" t="s">
        <v>75</v>
      </c>
      <c r="L1754" s="1" t="s">
        <v>222</v>
      </c>
      <c r="M1754" s="4">
        <v>0.35</v>
      </c>
      <c r="N1754" s="1" t="s">
        <v>34</v>
      </c>
      <c r="O1754" s="4" t="s">
        <v>54</v>
      </c>
      <c r="P1754" s="4" t="s">
        <v>135</v>
      </c>
      <c r="Q1754" s="4" t="s">
        <v>2840</v>
      </c>
      <c r="R1754" s="4">
        <v>68801</v>
      </c>
      <c r="S1754" s="2">
        <v>42167</v>
      </c>
      <c r="T1754" s="2">
        <v>42169</v>
      </c>
      <c r="U1754" s="6">
        <v>-27.283750000000001</v>
      </c>
      <c r="V1754" s="4">
        <v>15</v>
      </c>
      <c r="W1754" s="4">
        <v>126.9</v>
      </c>
      <c r="X1754" s="4">
        <v>90339</v>
      </c>
      <c r="Y1754" s="4">
        <f>DataSheet!$E1754-DataSheet!$D1754</f>
        <v>8.7800000000000011</v>
      </c>
      <c r="Z1754" s="1" t="str">
        <f>_xlfn.IFS(Table_1[[#This Row],[Region]]="Central","Chris",Table_1[[#This Row],[Region]]="East","Erin",Table_1[[#This Row],[Region]]="South","Sam",Table_1[[#This Row],[Region]]="West","William")</f>
        <v>Chris</v>
      </c>
    </row>
    <row r="1755" spans="1:26" ht="14.4" x14ac:dyDescent="0.3">
      <c r="A1755" s="4">
        <v>1016</v>
      </c>
      <c r="B1755" s="3" t="s">
        <v>2841</v>
      </c>
      <c r="C1755" s="4" t="s">
        <v>39</v>
      </c>
      <c r="D1755" s="4">
        <v>0.02</v>
      </c>
      <c r="E1755" s="8">
        <v>6.48</v>
      </c>
      <c r="F1755" s="4">
        <v>7.86</v>
      </c>
      <c r="G1755" s="1" t="s">
        <v>89</v>
      </c>
      <c r="H1755" s="4" t="s">
        <v>73</v>
      </c>
      <c r="I1755" s="4" t="s">
        <v>50</v>
      </c>
      <c r="J1755" s="1" t="s">
        <v>90</v>
      </c>
      <c r="K1755" s="4" t="s">
        <v>75</v>
      </c>
      <c r="L1755" s="1" t="s">
        <v>862</v>
      </c>
      <c r="M1755" s="4">
        <v>0.37</v>
      </c>
      <c r="N1755" s="1" t="s">
        <v>34</v>
      </c>
      <c r="O1755" s="4" t="s">
        <v>35</v>
      </c>
      <c r="P1755" s="4" t="s">
        <v>99</v>
      </c>
      <c r="Q1755" s="4" t="s">
        <v>2842</v>
      </c>
      <c r="R1755" s="4">
        <v>28806</v>
      </c>
      <c r="S1755" s="2">
        <v>42167</v>
      </c>
      <c r="T1755" s="2">
        <v>42168</v>
      </c>
      <c r="U1755" s="6">
        <v>111.22199999999999</v>
      </c>
      <c r="V1755" s="4">
        <v>1</v>
      </c>
      <c r="W1755" s="4">
        <v>11.41</v>
      </c>
      <c r="X1755" s="4">
        <v>88389</v>
      </c>
      <c r="Y1755" s="4">
        <f>DataSheet!$E1755-DataSheet!$D1755</f>
        <v>6.4600000000000009</v>
      </c>
      <c r="Z1755" s="1" t="str">
        <f>_xlfn.IFS(Table_1[[#This Row],[Region]]="Central","Chris",Table_1[[#This Row],[Region]]="East","Erin",Table_1[[#This Row],[Region]]="South","Sam",Table_1[[#This Row],[Region]]="West","William")</f>
        <v>Sam</v>
      </c>
    </row>
    <row r="1756" spans="1:26" ht="14.4" x14ac:dyDescent="0.3">
      <c r="A1756" s="4">
        <v>1745</v>
      </c>
      <c r="B1756" s="3" t="s">
        <v>361</v>
      </c>
      <c r="C1756" s="4" t="s">
        <v>39</v>
      </c>
      <c r="D1756" s="4">
        <v>0.04</v>
      </c>
      <c r="E1756" s="8">
        <v>124.49</v>
      </c>
      <c r="F1756" s="4">
        <v>51.94</v>
      </c>
      <c r="G1756" s="1" t="s">
        <v>28</v>
      </c>
      <c r="H1756" s="4" t="s">
        <v>41</v>
      </c>
      <c r="I1756" s="4" t="s">
        <v>30</v>
      </c>
      <c r="J1756" s="1" t="s">
        <v>31</v>
      </c>
      <c r="K1756" s="4" t="s">
        <v>32</v>
      </c>
      <c r="L1756" s="1" t="s">
        <v>1151</v>
      </c>
      <c r="M1756" s="4">
        <v>0.63</v>
      </c>
      <c r="N1756" s="1" t="s">
        <v>34</v>
      </c>
      <c r="O1756" s="4" t="s">
        <v>35</v>
      </c>
      <c r="P1756" s="4" t="s">
        <v>77</v>
      </c>
      <c r="Q1756" s="4" t="s">
        <v>363</v>
      </c>
      <c r="R1756" s="4">
        <v>30305</v>
      </c>
      <c r="S1756" s="2">
        <v>42167</v>
      </c>
      <c r="T1756" s="2">
        <v>42169</v>
      </c>
      <c r="U1756" s="6">
        <v>-247.55157</v>
      </c>
      <c r="V1756" s="4">
        <v>4</v>
      </c>
      <c r="W1756" s="4">
        <v>605.82000000000005</v>
      </c>
      <c r="X1756" s="4">
        <v>12224</v>
      </c>
      <c r="Y1756" s="4">
        <f>DataSheet!$E1756-DataSheet!$D1756</f>
        <v>124.44999999999999</v>
      </c>
      <c r="Z1756" s="1" t="str">
        <f>_xlfn.IFS(Table_1[[#This Row],[Region]]="Central","Chris",Table_1[[#This Row],[Region]]="East","Erin",Table_1[[#This Row],[Region]]="South","Sam",Table_1[[#This Row],[Region]]="West","William")</f>
        <v>Sam</v>
      </c>
    </row>
    <row r="1757" spans="1:26" ht="14.4" x14ac:dyDescent="0.3">
      <c r="A1757" s="4">
        <v>1745</v>
      </c>
      <c r="B1757" s="3" t="s">
        <v>361</v>
      </c>
      <c r="C1757" s="4" t="s">
        <v>39</v>
      </c>
      <c r="D1757" s="4">
        <v>0.1</v>
      </c>
      <c r="E1757" s="8">
        <v>35.99</v>
      </c>
      <c r="F1757" s="4">
        <v>5</v>
      </c>
      <c r="G1757" s="1" t="s">
        <v>40</v>
      </c>
      <c r="H1757" s="4" t="s">
        <v>41</v>
      </c>
      <c r="I1757" s="4" t="s">
        <v>42</v>
      </c>
      <c r="J1757" s="1" t="s">
        <v>137</v>
      </c>
      <c r="K1757" s="4" t="s">
        <v>52</v>
      </c>
      <c r="L1757" s="1" t="s">
        <v>1851</v>
      </c>
      <c r="M1757" s="4">
        <v>0.82</v>
      </c>
      <c r="N1757" s="1" t="s">
        <v>34</v>
      </c>
      <c r="O1757" s="4" t="s">
        <v>35</v>
      </c>
      <c r="P1757" s="4" t="s">
        <v>77</v>
      </c>
      <c r="Q1757" s="4" t="s">
        <v>363</v>
      </c>
      <c r="R1757" s="4">
        <v>30305</v>
      </c>
      <c r="S1757" s="2">
        <v>42167</v>
      </c>
      <c r="T1757" s="2">
        <v>42167</v>
      </c>
      <c r="U1757" s="6">
        <v>-277.20924000000002</v>
      </c>
      <c r="V1757" s="4">
        <v>54</v>
      </c>
      <c r="W1757" s="4">
        <v>1569</v>
      </c>
      <c r="X1757" s="4">
        <v>12224</v>
      </c>
      <c r="Y1757" s="4">
        <f>DataSheet!$E1757-DataSheet!$D1757</f>
        <v>35.89</v>
      </c>
      <c r="Z1757" s="1" t="str">
        <f>_xlfn.IFS(Table_1[[#This Row],[Region]]="Central","Chris",Table_1[[#This Row],[Region]]="East","Erin",Table_1[[#This Row],[Region]]="South","Sam",Table_1[[#This Row],[Region]]="West","William")</f>
        <v>Sam</v>
      </c>
    </row>
    <row r="1758" spans="1:26" ht="14.4" x14ac:dyDescent="0.3">
      <c r="A1758" s="4">
        <v>1748</v>
      </c>
      <c r="B1758" s="3" t="s">
        <v>2843</v>
      </c>
      <c r="C1758" s="4" t="s">
        <v>39</v>
      </c>
      <c r="D1758" s="4">
        <v>0.04</v>
      </c>
      <c r="E1758" s="8">
        <v>124.49</v>
      </c>
      <c r="F1758" s="4">
        <v>51.94</v>
      </c>
      <c r="G1758" s="1" t="s">
        <v>28</v>
      </c>
      <c r="H1758" s="4" t="s">
        <v>41</v>
      </c>
      <c r="I1758" s="4" t="s">
        <v>30</v>
      </c>
      <c r="J1758" s="1" t="s">
        <v>31</v>
      </c>
      <c r="K1758" s="4" t="s">
        <v>32</v>
      </c>
      <c r="L1758" s="1" t="s">
        <v>1151</v>
      </c>
      <c r="M1758" s="4">
        <v>0.63</v>
      </c>
      <c r="N1758" s="1" t="s">
        <v>34</v>
      </c>
      <c r="O1758" s="4" t="s">
        <v>54</v>
      </c>
      <c r="P1758" s="4" t="s">
        <v>209</v>
      </c>
      <c r="Q1758" s="4" t="s">
        <v>2844</v>
      </c>
      <c r="R1758" s="4">
        <v>73703</v>
      </c>
      <c r="S1758" s="2">
        <v>42167</v>
      </c>
      <c r="T1758" s="2">
        <v>42169</v>
      </c>
      <c r="U1758" s="6">
        <v>-93.064499999999995</v>
      </c>
      <c r="V1758" s="4">
        <v>1</v>
      </c>
      <c r="W1758" s="4">
        <v>151.46</v>
      </c>
      <c r="X1758" s="4">
        <v>87245</v>
      </c>
      <c r="Y1758" s="4">
        <f>DataSheet!$E1758-DataSheet!$D1758</f>
        <v>124.44999999999999</v>
      </c>
      <c r="Z1758" s="1" t="str">
        <f>_xlfn.IFS(Table_1[[#This Row],[Region]]="Central","Chris",Table_1[[#This Row],[Region]]="East","Erin",Table_1[[#This Row],[Region]]="South","Sam",Table_1[[#This Row],[Region]]="West","William")</f>
        <v>Chris</v>
      </c>
    </row>
    <row r="1759" spans="1:26" ht="14.4" x14ac:dyDescent="0.3">
      <c r="A1759" s="4">
        <v>1781</v>
      </c>
      <c r="B1759" s="3" t="s">
        <v>301</v>
      </c>
      <c r="C1759" s="4" t="s">
        <v>39</v>
      </c>
      <c r="D1759" s="4">
        <v>0</v>
      </c>
      <c r="E1759" s="8">
        <v>55.48</v>
      </c>
      <c r="F1759" s="4">
        <v>14.3</v>
      </c>
      <c r="G1759" s="1" t="s">
        <v>40</v>
      </c>
      <c r="H1759" s="4" t="s">
        <v>96</v>
      </c>
      <c r="I1759" s="4" t="s">
        <v>50</v>
      </c>
      <c r="J1759" s="1" t="s">
        <v>90</v>
      </c>
      <c r="K1759" s="4" t="s">
        <v>75</v>
      </c>
      <c r="L1759" s="1" t="s">
        <v>849</v>
      </c>
      <c r="M1759" s="4">
        <v>0.37</v>
      </c>
      <c r="N1759" s="1" t="s">
        <v>34</v>
      </c>
      <c r="O1759" s="4" t="s">
        <v>61</v>
      </c>
      <c r="P1759" s="4" t="s">
        <v>92</v>
      </c>
      <c r="Q1759" s="4" t="s">
        <v>303</v>
      </c>
      <c r="R1759" s="4">
        <v>94070</v>
      </c>
      <c r="S1759" s="2">
        <v>42167</v>
      </c>
      <c r="T1759" s="2">
        <v>42169</v>
      </c>
      <c r="U1759" s="6">
        <v>454.44779999999997</v>
      </c>
      <c r="V1759" s="4">
        <v>11</v>
      </c>
      <c r="W1759" s="4">
        <v>658.62</v>
      </c>
      <c r="X1759" s="4">
        <v>89857</v>
      </c>
      <c r="Y1759" s="4">
        <f>DataSheet!$E1759-DataSheet!$D1759</f>
        <v>55.48</v>
      </c>
      <c r="Z1759" s="1" t="str">
        <f>_xlfn.IFS(Table_1[[#This Row],[Region]]="Central","Chris",Table_1[[#This Row],[Region]]="East","Erin",Table_1[[#This Row],[Region]]="South","Sam",Table_1[[#This Row],[Region]]="West","William")</f>
        <v>William</v>
      </c>
    </row>
    <row r="1760" spans="1:26" ht="14.4" x14ac:dyDescent="0.3">
      <c r="A1760" s="4">
        <v>2257</v>
      </c>
      <c r="B1760" s="3" t="s">
        <v>2845</v>
      </c>
      <c r="C1760" s="4" t="s">
        <v>39</v>
      </c>
      <c r="D1760" s="4">
        <v>0.06</v>
      </c>
      <c r="E1760" s="8">
        <v>6.68</v>
      </c>
      <c r="F1760" s="4">
        <v>6.93</v>
      </c>
      <c r="G1760" s="1" t="s">
        <v>40</v>
      </c>
      <c r="H1760" s="4" t="s">
        <v>96</v>
      </c>
      <c r="I1760" s="4" t="s">
        <v>50</v>
      </c>
      <c r="J1760" s="1" t="s">
        <v>90</v>
      </c>
      <c r="K1760" s="4" t="s">
        <v>75</v>
      </c>
      <c r="L1760" s="1" t="s">
        <v>978</v>
      </c>
      <c r="M1760" s="4">
        <v>0.37</v>
      </c>
      <c r="N1760" s="1" t="s">
        <v>34</v>
      </c>
      <c r="O1760" s="4" t="s">
        <v>35</v>
      </c>
      <c r="P1760" s="4" t="s">
        <v>99</v>
      </c>
      <c r="Q1760" s="4" t="s">
        <v>2846</v>
      </c>
      <c r="R1760" s="4">
        <v>27604</v>
      </c>
      <c r="S1760" s="2">
        <v>42167</v>
      </c>
      <c r="T1760" s="2">
        <v>42168</v>
      </c>
      <c r="U1760" s="6">
        <v>7.6245000000000003</v>
      </c>
      <c r="V1760" s="4">
        <v>14</v>
      </c>
      <c r="W1760" s="4">
        <v>91.92</v>
      </c>
      <c r="X1760" s="4">
        <v>87965</v>
      </c>
      <c r="Y1760" s="4">
        <f>DataSheet!$E1760-DataSheet!$D1760</f>
        <v>6.62</v>
      </c>
      <c r="Z1760" s="1" t="str">
        <f>_xlfn.IFS(Table_1[[#This Row],[Region]]="Central","Chris",Table_1[[#This Row],[Region]]="East","Erin",Table_1[[#This Row],[Region]]="South","Sam",Table_1[[#This Row],[Region]]="West","William")</f>
        <v>Sam</v>
      </c>
    </row>
    <row r="1761" spans="1:26" ht="14.4" x14ac:dyDescent="0.3">
      <c r="A1761" s="4">
        <v>1466</v>
      </c>
      <c r="B1761" s="3" t="s">
        <v>2827</v>
      </c>
      <c r="C1761" s="4" t="s">
        <v>49</v>
      </c>
      <c r="D1761" s="4">
        <v>0.04</v>
      </c>
      <c r="E1761" s="8">
        <v>130.97999999999999</v>
      </c>
      <c r="F1761" s="4">
        <v>54.74</v>
      </c>
      <c r="G1761" s="1" t="s">
        <v>28</v>
      </c>
      <c r="H1761" s="4" t="s">
        <v>29</v>
      </c>
      <c r="I1761" s="4" t="s">
        <v>30</v>
      </c>
      <c r="J1761" s="1" t="s">
        <v>119</v>
      </c>
      <c r="K1761" s="4" t="s">
        <v>32</v>
      </c>
      <c r="L1761" s="1" t="s">
        <v>1405</v>
      </c>
      <c r="M1761" s="4">
        <v>0.69</v>
      </c>
      <c r="N1761" s="1" t="s">
        <v>34</v>
      </c>
      <c r="O1761" s="4" t="s">
        <v>54</v>
      </c>
      <c r="P1761" s="4" t="s">
        <v>135</v>
      </c>
      <c r="Q1761" s="4" t="s">
        <v>1485</v>
      </c>
      <c r="R1761" s="4">
        <v>68601</v>
      </c>
      <c r="S1761" s="2">
        <v>42167</v>
      </c>
      <c r="T1761" s="2">
        <v>42167</v>
      </c>
      <c r="U1761" s="6">
        <v>-723.78399999999999</v>
      </c>
      <c r="V1761" s="4">
        <v>14</v>
      </c>
      <c r="W1761" s="4">
        <v>1781.66</v>
      </c>
      <c r="X1761" s="4">
        <v>91116</v>
      </c>
      <c r="Y1761" s="4">
        <f>DataSheet!$E1761-DataSheet!$D1761</f>
        <v>130.94</v>
      </c>
      <c r="Z1761" s="1" t="str">
        <f>_xlfn.IFS(Table_1[[#This Row],[Region]]="Central","Chris",Table_1[[#This Row],[Region]]="East","Erin",Table_1[[#This Row],[Region]]="South","Sam",Table_1[[#This Row],[Region]]="West","William")</f>
        <v>Chris</v>
      </c>
    </row>
    <row r="1762" spans="1:26" ht="14.4" x14ac:dyDescent="0.3">
      <c r="A1762" s="4">
        <v>1469</v>
      </c>
      <c r="B1762" s="3" t="s">
        <v>2847</v>
      </c>
      <c r="C1762" s="4" t="s">
        <v>49</v>
      </c>
      <c r="D1762" s="4">
        <v>0.04</v>
      </c>
      <c r="E1762" s="8">
        <v>105.29</v>
      </c>
      <c r="F1762" s="4">
        <v>10.119999999999999</v>
      </c>
      <c r="G1762" s="1" t="s">
        <v>40</v>
      </c>
      <c r="H1762" s="4" t="s">
        <v>29</v>
      </c>
      <c r="I1762" s="4" t="s">
        <v>30</v>
      </c>
      <c r="J1762" s="1" t="s">
        <v>128</v>
      </c>
      <c r="K1762" s="4" t="s">
        <v>66</v>
      </c>
      <c r="L1762" s="1" t="s">
        <v>196</v>
      </c>
      <c r="M1762" s="4">
        <v>0.79</v>
      </c>
      <c r="N1762" s="1" t="s">
        <v>34</v>
      </c>
      <c r="O1762" s="4" t="s">
        <v>61</v>
      </c>
      <c r="P1762" s="4" t="s">
        <v>148</v>
      </c>
      <c r="Q1762" s="4" t="s">
        <v>2848</v>
      </c>
      <c r="R1762" s="4">
        <v>84015</v>
      </c>
      <c r="S1762" s="2">
        <v>42167</v>
      </c>
      <c r="T1762" s="2">
        <v>42171</v>
      </c>
      <c r="U1762" s="6">
        <v>589.18799999999999</v>
      </c>
      <c r="V1762" s="4">
        <v>9</v>
      </c>
      <c r="W1762" s="4">
        <v>940.64</v>
      </c>
      <c r="X1762" s="4">
        <v>91116</v>
      </c>
      <c r="Y1762" s="4">
        <f>DataSheet!$E1762-DataSheet!$D1762</f>
        <v>105.25</v>
      </c>
      <c r="Z1762" s="1" t="str">
        <f>_xlfn.IFS(Table_1[[#This Row],[Region]]="Central","Chris",Table_1[[#This Row],[Region]]="East","Erin",Table_1[[#This Row],[Region]]="South","Sam",Table_1[[#This Row],[Region]]="West","William")</f>
        <v>William</v>
      </c>
    </row>
    <row r="1763" spans="1:26" ht="14.4" x14ac:dyDescent="0.3">
      <c r="A1763" s="4">
        <v>1469</v>
      </c>
      <c r="B1763" s="3" t="s">
        <v>2847</v>
      </c>
      <c r="C1763" s="4" t="s">
        <v>49</v>
      </c>
      <c r="D1763" s="4">
        <v>7.0000000000000007E-2</v>
      </c>
      <c r="E1763" s="8">
        <v>31.76</v>
      </c>
      <c r="F1763" s="4">
        <v>45.51</v>
      </c>
      <c r="G1763" s="1" t="s">
        <v>28</v>
      </c>
      <c r="H1763" s="4" t="s">
        <v>29</v>
      </c>
      <c r="I1763" s="4" t="s">
        <v>30</v>
      </c>
      <c r="J1763" s="1" t="s">
        <v>31</v>
      </c>
      <c r="K1763" s="4" t="s">
        <v>32</v>
      </c>
      <c r="L1763" s="1" t="s">
        <v>668</v>
      </c>
      <c r="M1763" s="4">
        <v>0.65</v>
      </c>
      <c r="N1763" s="1" t="s">
        <v>34</v>
      </c>
      <c r="O1763" s="4" t="s">
        <v>61</v>
      </c>
      <c r="P1763" s="4" t="s">
        <v>148</v>
      </c>
      <c r="Q1763" s="4" t="s">
        <v>2848</v>
      </c>
      <c r="R1763" s="4">
        <v>84015</v>
      </c>
      <c r="S1763" s="2">
        <v>42167</v>
      </c>
      <c r="T1763" s="2">
        <v>42169</v>
      </c>
      <c r="U1763" s="6">
        <v>-1314.992</v>
      </c>
      <c r="V1763" s="4">
        <v>18</v>
      </c>
      <c r="W1763" s="4">
        <v>439.27</v>
      </c>
      <c r="X1763" s="4">
        <v>91116</v>
      </c>
      <c r="Y1763" s="4">
        <f>DataSheet!$E1763-DataSheet!$D1763</f>
        <v>31.69</v>
      </c>
      <c r="Z1763" s="1" t="str">
        <f>_xlfn.IFS(Table_1[[#This Row],[Region]]="Central","Chris",Table_1[[#This Row],[Region]]="East","Erin",Table_1[[#This Row],[Region]]="South","Sam",Table_1[[#This Row],[Region]]="West","William")</f>
        <v>William</v>
      </c>
    </row>
    <row r="1764" spans="1:26" ht="14.4" x14ac:dyDescent="0.3">
      <c r="A1764" s="4">
        <v>3179</v>
      </c>
      <c r="B1764" s="3" t="s">
        <v>2849</v>
      </c>
      <c r="C1764" s="4" t="s">
        <v>49</v>
      </c>
      <c r="D1764" s="4">
        <v>7.0000000000000007E-2</v>
      </c>
      <c r="E1764" s="8">
        <v>35.44</v>
      </c>
      <c r="F1764" s="4">
        <v>7.5</v>
      </c>
      <c r="G1764" s="1" t="s">
        <v>40</v>
      </c>
      <c r="H1764" s="4" t="s">
        <v>96</v>
      </c>
      <c r="I1764" s="4" t="s">
        <v>50</v>
      </c>
      <c r="J1764" s="1" t="s">
        <v>90</v>
      </c>
      <c r="K1764" s="4" t="s">
        <v>75</v>
      </c>
      <c r="L1764" s="1" t="s">
        <v>569</v>
      </c>
      <c r="M1764" s="4">
        <v>0.38</v>
      </c>
      <c r="N1764" s="1" t="s">
        <v>34</v>
      </c>
      <c r="O1764" s="4" t="s">
        <v>54</v>
      </c>
      <c r="P1764" s="4" t="s">
        <v>86</v>
      </c>
      <c r="Q1764" s="4" t="s">
        <v>2850</v>
      </c>
      <c r="R1764" s="4">
        <v>55060</v>
      </c>
      <c r="S1764" s="2">
        <v>42167</v>
      </c>
      <c r="T1764" s="2">
        <v>42174</v>
      </c>
      <c r="U1764" s="6">
        <v>262.2</v>
      </c>
      <c r="V1764" s="4">
        <v>11</v>
      </c>
      <c r="W1764" s="4">
        <v>380</v>
      </c>
      <c r="X1764" s="4">
        <v>86989</v>
      </c>
      <c r="Y1764" s="4">
        <f>DataSheet!$E1764-DataSheet!$D1764</f>
        <v>35.369999999999997</v>
      </c>
      <c r="Z1764" s="1" t="str">
        <f>_xlfn.IFS(Table_1[[#This Row],[Region]]="Central","Chris",Table_1[[#This Row],[Region]]="East","Erin",Table_1[[#This Row],[Region]]="South","Sam",Table_1[[#This Row],[Region]]="West","William")</f>
        <v>Chris</v>
      </c>
    </row>
    <row r="1765" spans="1:26" ht="14.4" x14ac:dyDescent="0.3">
      <c r="A1765" s="4">
        <v>550</v>
      </c>
      <c r="B1765" s="3" t="s">
        <v>874</v>
      </c>
      <c r="C1765" s="4" t="s">
        <v>118</v>
      </c>
      <c r="D1765" s="4">
        <v>0.06</v>
      </c>
      <c r="E1765" s="8">
        <v>549.99</v>
      </c>
      <c r="F1765" s="4">
        <v>49</v>
      </c>
      <c r="G1765" s="1" t="s">
        <v>28</v>
      </c>
      <c r="H1765" s="4" t="s">
        <v>96</v>
      </c>
      <c r="I1765" s="4" t="s">
        <v>42</v>
      </c>
      <c r="J1765" s="1" t="s">
        <v>65</v>
      </c>
      <c r="K1765" s="4" t="s">
        <v>59</v>
      </c>
      <c r="L1765" s="1" t="s">
        <v>1246</v>
      </c>
      <c r="M1765" s="4">
        <v>0.35</v>
      </c>
      <c r="N1765" s="1" t="s">
        <v>34</v>
      </c>
      <c r="O1765" s="4" t="s">
        <v>54</v>
      </c>
      <c r="P1765" s="4" t="s">
        <v>189</v>
      </c>
      <c r="Q1765" s="4" t="s">
        <v>875</v>
      </c>
      <c r="R1765" s="4">
        <v>78155</v>
      </c>
      <c r="S1765" s="2">
        <v>42167</v>
      </c>
      <c r="T1765" s="2">
        <v>42168</v>
      </c>
      <c r="U1765" s="6">
        <v>4637.4071999999996</v>
      </c>
      <c r="V1765" s="4">
        <v>13</v>
      </c>
      <c r="W1765" s="4">
        <v>6720.88</v>
      </c>
      <c r="X1765" s="4">
        <v>90910</v>
      </c>
      <c r="Y1765" s="4">
        <f>DataSheet!$E1765-DataSheet!$D1765</f>
        <v>549.93000000000006</v>
      </c>
      <c r="Z1765" s="1" t="str">
        <f>_xlfn.IFS(Table_1[[#This Row],[Region]]="Central","Chris",Table_1[[#This Row],[Region]]="East","Erin",Table_1[[#This Row],[Region]]="South","Sam",Table_1[[#This Row],[Region]]="West","William")</f>
        <v>Chris</v>
      </c>
    </row>
    <row r="1766" spans="1:26" ht="14.4" x14ac:dyDescent="0.3">
      <c r="A1766" s="4">
        <v>550</v>
      </c>
      <c r="B1766" s="3" t="s">
        <v>874</v>
      </c>
      <c r="C1766" s="4" t="s">
        <v>118</v>
      </c>
      <c r="D1766" s="4">
        <v>0.08</v>
      </c>
      <c r="E1766" s="8">
        <v>115.99</v>
      </c>
      <c r="F1766" s="4">
        <v>5.99</v>
      </c>
      <c r="G1766" s="1" t="s">
        <v>89</v>
      </c>
      <c r="H1766" s="4" t="s">
        <v>96</v>
      </c>
      <c r="I1766" s="4" t="s">
        <v>42</v>
      </c>
      <c r="J1766" s="1" t="s">
        <v>137</v>
      </c>
      <c r="K1766" s="4" t="s">
        <v>75</v>
      </c>
      <c r="L1766" s="1" t="s">
        <v>2851</v>
      </c>
      <c r="M1766" s="4">
        <v>0.56999999999999995</v>
      </c>
      <c r="N1766" s="1" t="s">
        <v>34</v>
      </c>
      <c r="O1766" s="4" t="s">
        <v>54</v>
      </c>
      <c r="P1766" s="4" t="s">
        <v>189</v>
      </c>
      <c r="Q1766" s="4" t="s">
        <v>875</v>
      </c>
      <c r="R1766" s="4">
        <v>78155</v>
      </c>
      <c r="S1766" s="2">
        <v>42167</v>
      </c>
      <c r="T1766" s="2">
        <v>42168</v>
      </c>
      <c r="U1766" s="6">
        <v>-239.54150000000001</v>
      </c>
      <c r="V1766" s="4">
        <v>1</v>
      </c>
      <c r="W1766" s="4">
        <v>102.21</v>
      </c>
      <c r="X1766" s="4">
        <v>90910</v>
      </c>
      <c r="Y1766" s="4">
        <f>DataSheet!$E1766-DataSheet!$D1766</f>
        <v>115.91</v>
      </c>
      <c r="Z1766" s="1" t="str">
        <f>_xlfn.IFS(Table_1[[#This Row],[Region]]="Central","Chris",Table_1[[#This Row],[Region]]="East","Erin",Table_1[[#This Row],[Region]]="South","Sam",Table_1[[#This Row],[Region]]="West","William")</f>
        <v>Chris</v>
      </c>
    </row>
    <row r="1767" spans="1:26" ht="14.4" x14ac:dyDescent="0.3">
      <c r="A1767" s="4">
        <v>3230</v>
      </c>
      <c r="B1767" s="3" t="s">
        <v>702</v>
      </c>
      <c r="C1767" s="4" t="s">
        <v>27</v>
      </c>
      <c r="D1767" s="4">
        <v>0.06</v>
      </c>
      <c r="E1767" s="8">
        <v>4.91</v>
      </c>
      <c r="F1767" s="4">
        <v>5.68</v>
      </c>
      <c r="G1767" s="1" t="s">
        <v>89</v>
      </c>
      <c r="H1767" s="4" t="s">
        <v>29</v>
      </c>
      <c r="I1767" s="4" t="s">
        <v>50</v>
      </c>
      <c r="J1767" s="1" t="s">
        <v>74</v>
      </c>
      <c r="K1767" s="4" t="s">
        <v>75</v>
      </c>
      <c r="L1767" s="1" t="s">
        <v>1935</v>
      </c>
      <c r="M1767" s="4">
        <v>0.36</v>
      </c>
      <c r="N1767" s="1" t="s">
        <v>34</v>
      </c>
      <c r="O1767" s="4" t="s">
        <v>54</v>
      </c>
      <c r="P1767" s="4" t="s">
        <v>359</v>
      </c>
      <c r="Q1767" s="4" t="s">
        <v>704</v>
      </c>
      <c r="R1767" s="4">
        <v>53186</v>
      </c>
      <c r="S1767" s="2">
        <v>42168</v>
      </c>
      <c r="T1767" s="2">
        <v>42168</v>
      </c>
      <c r="U1767" s="6">
        <v>-31.68825</v>
      </c>
      <c r="V1767" s="4">
        <v>10</v>
      </c>
      <c r="W1767" s="4">
        <v>53.89</v>
      </c>
      <c r="X1767" s="4">
        <v>87436</v>
      </c>
      <c r="Y1767" s="4">
        <f>DataSheet!$E1767-DataSheet!$D1767</f>
        <v>4.8500000000000005</v>
      </c>
      <c r="Z1767" s="1" t="str">
        <f>_xlfn.IFS(Table_1[[#This Row],[Region]]="Central","Chris",Table_1[[#This Row],[Region]]="East","Erin",Table_1[[#This Row],[Region]]="South","Sam",Table_1[[#This Row],[Region]]="West","William")</f>
        <v>Chris</v>
      </c>
    </row>
    <row r="1768" spans="1:26" ht="14.4" x14ac:dyDescent="0.3">
      <c r="A1768" s="4">
        <v>3230</v>
      </c>
      <c r="B1768" s="3" t="s">
        <v>702</v>
      </c>
      <c r="C1768" s="4" t="s">
        <v>27</v>
      </c>
      <c r="D1768" s="4">
        <v>7.0000000000000007E-2</v>
      </c>
      <c r="E1768" s="8">
        <v>48.94</v>
      </c>
      <c r="F1768" s="4">
        <v>5.86</v>
      </c>
      <c r="G1768" s="1" t="s">
        <v>89</v>
      </c>
      <c r="H1768" s="4" t="s">
        <v>29</v>
      </c>
      <c r="I1768" s="4" t="s">
        <v>50</v>
      </c>
      <c r="J1768" s="1" t="s">
        <v>90</v>
      </c>
      <c r="K1768" s="4" t="s">
        <v>75</v>
      </c>
      <c r="L1768" s="1" t="s">
        <v>2852</v>
      </c>
      <c r="M1768" s="4">
        <v>0.35</v>
      </c>
      <c r="N1768" s="1" t="s">
        <v>34</v>
      </c>
      <c r="O1768" s="4" t="s">
        <v>54</v>
      </c>
      <c r="P1768" s="4" t="s">
        <v>359</v>
      </c>
      <c r="Q1768" s="4" t="s">
        <v>704</v>
      </c>
      <c r="R1768" s="4">
        <v>53186</v>
      </c>
      <c r="S1768" s="2">
        <v>42168</v>
      </c>
      <c r="T1768" s="2">
        <v>42169</v>
      </c>
      <c r="U1768" s="6">
        <v>690.7038</v>
      </c>
      <c r="V1768" s="4">
        <v>21</v>
      </c>
      <c r="W1768" s="4">
        <v>1001.02</v>
      </c>
      <c r="X1768" s="4">
        <v>87436</v>
      </c>
      <c r="Y1768" s="4">
        <f>DataSheet!$E1768-DataSheet!$D1768</f>
        <v>48.87</v>
      </c>
      <c r="Z1768" s="1" t="str">
        <f>_xlfn.IFS(Table_1[[#This Row],[Region]]="Central","Chris",Table_1[[#This Row],[Region]]="East","Erin",Table_1[[#This Row],[Region]]="South","Sam",Table_1[[#This Row],[Region]]="West","William")</f>
        <v>Chris</v>
      </c>
    </row>
    <row r="1769" spans="1:26" ht="14.4" x14ac:dyDescent="0.3">
      <c r="A1769" s="4">
        <v>2143</v>
      </c>
      <c r="B1769" s="3" t="s">
        <v>2853</v>
      </c>
      <c r="C1769" s="4" t="s">
        <v>39</v>
      </c>
      <c r="D1769" s="4">
        <v>0.08</v>
      </c>
      <c r="E1769" s="8">
        <v>17.149999999999999</v>
      </c>
      <c r="F1769" s="4">
        <v>4.96</v>
      </c>
      <c r="G1769" s="1" t="s">
        <v>40</v>
      </c>
      <c r="H1769" s="4" t="s">
        <v>73</v>
      </c>
      <c r="I1769" s="4" t="s">
        <v>50</v>
      </c>
      <c r="J1769" s="1" t="s">
        <v>80</v>
      </c>
      <c r="K1769" s="4" t="s">
        <v>75</v>
      </c>
      <c r="L1769" s="1" t="s">
        <v>652</v>
      </c>
      <c r="M1769" s="4">
        <v>0.57999999999999996</v>
      </c>
      <c r="N1769" s="1" t="s">
        <v>34</v>
      </c>
      <c r="O1769" s="4" t="s">
        <v>35</v>
      </c>
      <c r="P1769" s="4" t="s">
        <v>244</v>
      </c>
      <c r="Q1769" s="4" t="s">
        <v>263</v>
      </c>
      <c r="R1769" s="4">
        <v>20151</v>
      </c>
      <c r="S1769" s="2">
        <v>42168</v>
      </c>
      <c r="T1769" s="2">
        <v>42171</v>
      </c>
      <c r="U1769" s="6">
        <v>33.659999999999997</v>
      </c>
      <c r="V1769" s="4">
        <v>12</v>
      </c>
      <c r="W1769" s="4">
        <v>200.61</v>
      </c>
      <c r="X1769" s="4">
        <v>87569</v>
      </c>
      <c r="Y1769" s="4">
        <f>DataSheet!$E1769-DataSheet!$D1769</f>
        <v>17.07</v>
      </c>
      <c r="Z1769" s="1" t="str">
        <f>_xlfn.IFS(Table_1[[#This Row],[Region]]="Central","Chris",Table_1[[#This Row],[Region]]="East","Erin",Table_1[[#This Row],[Region]]="South","Sam",Table_1[[#This Row],[Region]]="West","William")</f>
        <v>Sam</v>
      </c>
    </row>
    <row r="1770" spans="1:26" ht="14.4" x14ac:dyDescent="0.3">
      <c r="A1770" s="4">
        <v>2771</v>
      </c>
      <c r="B1770" s="3" t="s">
        <v>2854</v>
      </c>
      <c r="C1770" s="4" t="s">
        <v>39</v>
      </c>
      <c r="D1770" s="4">
        <v>7.0000000000000007E-2</v>
      </c>
      <c r="E1770" s="8">
        <v>177.98</v>
      </c>
      <c r="F1770" s="4">
        <v>0.99</v>
      </c>
      <c r="G1770" s="1" t="s">
        <v>40</v>
      </c>
      <c r="H1770" s="4" t="s">
        <v>96</v>
      </c>
      <c r="I1770" s="4" t="s">
        <v>50</v>
      </c>
      <c r="J1770" s="1" t="s">
        <v>97</v>
      </c>
      <c r="K1770" s="4" t="s">
        <v>75</v>
      </c>
      <c r="L1770" s="1" t="s">
        <v>2855</v>
      </c>
      <c r="M1770" s="4">
        <v>0.56000000000000005</v>
      </c>
      <c r="N1770" s="1" t="s">
        <v>34</v>
      </c>
      <c r="O1770" s="4" t="s">
        <v>35</v>
      </c>
      <c r="P1770" s="4" t="s">
        <v>77</v>
      </c>
      <c r="Q1770" s="4" t="s">
        <v>2856</v>
      </c>
      <c r="R1770" s="4">
        <v>30344</v>
      </c>
      <c r="S1770" s="2">
        <v>42168</v>
      </c>
      <c r="T1770" s="2">
        <v>42168</v>
      </c>
      <c r="U1770" s="6">
        <v>-191.548</v>
      </c>
      <c r="V1770" s="4">
        <v>3</v>
      </c>
      <c r="W1770" s="4">
        <v>536.29</v>
      </c>
      <c r="X1770" s="4">
        <v>88974</v>
      </c>
      <c r="Y1770" s="4">
        <f>DataSheet!$E1770-DataSheet!$D1770</f>
        <v>177.91</v>
      </c>
      <c r="Z1770" s="1" t="str">
        <f>_xlfn.IFS(Table_1[[#This Row],[Region]]="Central","Chris",Table_1[[#This Row],[Region]]="East","Erin",Table_1[[#This Row],[Region]]="South","Sam",Table_1[[#This Row],[Region]]="West","William")</f>
        <v>Sam</v>
      </c>
    </row>
    <row r="1771" spans="1:26" ht="14.4" x14ac:dyDescent="0.3">
      <c r="A1771" s="4">
        <v>1129</v>
      </c>
      <c r="B1771" s="3" t="s">
        <v>788</v>
      </c>
      <c r="C1771" s="4" t="s">
        <v>49</v>
      </c>
      <c r="D1771" s="4">
        <v>0.03</v>
      </c>
      <c r="E1771" s="8">
        <v>30.98</v>
      </c>
      <c r="F1771" s="4">
        <v>6.5</v>
      </c>
      <c r="G1771" s="1" t="s">
        <v>40</v>
      </c>
      <c r="H1771" s="4" t="s">
        <v>96</v>
      </c>
      <c r="I1771" s="4" t="s">
        <v>42</v>
      </c>
      <c r="J1771" s="1" t="s">
        <v>43</v>
      </c>
      <c r="K1771" s="4" t="s">
        <v>75</v>
      </c>
      <c r="L1771" s="1" t="s">
        <v>2857</v>
      </c>
      <c r="M1771" s="4">
        <v>0.79</v>
      </c>
      <c r="N1771" s="1" t="s">
        <v>34</v>
      </c>
      <c r="O1771" s="4" t="s">
        <v>113</v>
      </c>
      <c r="P1771" s="4" t="s">
        <v>405</v>
      </c>
      <c r="Q1771" s="4" t="s">
        <v>790</v>
      </c>
      <c r="R1771" s="4">
        <v>2118</v>
      </c>
      <c r="S1771" s="2">
        <v>42168</v>
      </c>
      <c r="T1771" s="2">
        <v>42172</v>
      </c>
      <c r="U1771" s="6">
        <v>-144.19999999999999</v>
      </c>
      <c r="V1771" s="4">
        <v>44</v>
      </c>
      <c r="W1771" s="4">
        <v>1332.09</v>
      </c>
      <c r="X1771" s="4">
        <v>39430</v>
      </c>
      <c r="Y1771" s="4">
        <f>DataSheet!$E1771-DataSheet!$D1771</f>
        <v>30.95</v>
      </c>
      <c r="Z1771" s="1" t="str">
        <f>_xlfn.IFS(Table_1[[#This Row],[Region]]="Central","Chris",Table_1[[#This Row],[Region]]="East","Erin",Table_1[[#This Row],[Region]]="South","Sam",Table_1[[#This Row],[Region]]="West","William")</f>
        <v>Erin</v>
      </c>
    </row>
    <row r="1772" spans="1:26" ht="14.4" x14ac:dyDescent="0.3">
      <c r="A1772" s="4">
        <v>1132</v>
      </c>
      <c r="B1772" s="3" t="s">
        <v>1095</v>
      </c>
      <c r="C1772" s="4" t="s">
        <v>49</v>
      </c>
      <c r="D1772" s="4">
        <v>0.03</v>
      </c>
      <c r="E1772" s="8">
        <v>30.98</v>
      </c>
      <c r="F1772" s="4">
        <v>6.5</v>
      </c>
      <c r="G1772" s="1" t="s">
        <v>40</v>
      </c>
      <c r="H1772" s="4" t="s">
        <v>96</v>
      </c>
      <c r="I1772" s="4" t="s">
        <v>42</v>
      </c>
      <c r="J1772" s="1" t="s">
        <v>43</v>
      </c>
      <c r="K1772" s="4" t="s">
        <v>75</v>
      </c>
      <c r="L1772" s="1" t="s">
        <v>2857</v>
      </c>
      <c r="M1772" s="4">
        <v>0.79</v>
      </c>
      <c r="N1772" s="1" t="s">
        <v>34</v>
      </c>
      <c r="O1772" s="4" t="s">
        <v>54</v>
      </c>
      <c r="P1772" s="4" t="s">
        <v>189</v>
      </c>
      <c r="Q1772" s="4" t="s">
        <v>1096</v>
      </c>
      <c r="R1772" s="4">
        <v>76039</v>
      </c>
      <c r="S1772" s="2">
        <v>42168</v>
      </c>
      <c r="T1772" s="2">
        <v>42172</v>
      </c>
      <c r="U1772" s="6">
        <v>-115.36</v>
      </c>
      <c r="V1772" s="4">
        <v>11</v>
      </c>
      <c r="W1772" s="4">
        <v>333.02</v>
      </c>
      <c r="X1772" s="4">
        <v>88104</v>
      </c>
      <c r="Y1772" s="4">
        <f>DataSheet!$E1772-DataSheet!$D1772</f>
        <v>30.95</v>
      </c>
      <c r="Z1772" s="1" t="str">
        <f>_xlfn.IFS(Table_1[[#This Row],[Region]]="Central","Chris",Table_1[[#This Row],[Region]]="East","Erin",Table_1[[#This Row],[Region]]="South","Sam",Table_1[[#This Row],[Region]]="West","William")</f>
        <v>Chris</v>
      </c>
    </row>
    <row r="1773" spans="1:26" ht="14.4" x14ac:dyDescent="0.3">
      <c r="A1773" s="4">
        <v>1505</v>
      </c>
      <c r="B1773" s="3" t="s">
        <v>2858</v>
      </c>
      <c r="C1773" s="4" t="s">
        <v>49</v>
      </c>
      <c r="D1773" s="4">
        <v>0</v>
      </c>
      <c r="E1773" s="8">
        <v>85.99</v>
      </c>
      <c r="F1773" s="4">
        <v>0.99</v>
      </c>
      <c r="G1773" s="1" t="s">
        <v>40</v>
      </c>
      <c r="H1773" s="4" t="s">
        <v>29</v>
      </c>
      <c r="I1773" s="4" t="s">
        <v>42</v>
      </c>
      <c r="J1773" s="1" t="s">
        <v>137</v>
      </c>
      <c r="K1773" s="4" t="s">
        <v>52</v>
      </c>
      <c r="L1773" s="1" t="s">
        <v>1598</v>
      </c>
      <c r="M1773" s="4">
        <v>0.85</v>
      </c>
      <c r="N1773" s="1" t="s">
        <v>34</v>
      </c>
      <c r="O1773" s="4" t="s">
        <v>54</v>
      </c>
      <c r="P1773" s="4" t="s">
        <v>189</v>
      </c>
      <c r="Q1773" s="4" t="s">
        <v>2859</v>
      </c>
      <c r="R1773" s="4">
        <v>77840</v>
      </c>
      <c r="S1773" s="2">
        <v>42168</v>
      </c>
      <c r="T1773" s="2">
        <v>42173</v>
      </c>
      <c r="U1773" s="6">
        <v>-138.0368</v>
      </c>
      <c r="V1773" s="4">
        <v>6</v>
      </c>
      <c r="W1773" s="4">
        <v>464.86</v>
      </c>
      <c r="X1773" s="4">
        <v>86181</v>
      </c>
      <c r="Y1773" s="4">
        <f>DataSheet!$E1773-DataSheet!$D1773</f>
        <v>85.99</v>
      </c>
      <c r="Z1773" s="1" t="str">
        <f>_xlfn.IFS(Table_1[[#This Row],[Region]]="Central","Chris",Table_1[[#This Row],[Region]]="East","Erin",Table_1[[#This Row],[Region]]="South","Sam",Table_1[[#This Row],[Region]]="West","William")</f>
        <v>Chris</v>
      </c>
    </row>
    <row r="1774" spans="1:26" ht="14.4" x14ac:dyDescent="0.3">
      <c r="A1774" s="4">
        <v>5</v>
      </c>
      <c r="B1774" s="3" t="s">
        <v>2860</v>
      </c>
      <c r="C1774" s="4" t="s">
        <v>72</v>
      </c>
      <c r="D1774" s="4">
        <v>0.02</v>
      </c>
      <c r="E1774" s="8">
        <v>500.98</v>
      </c>
      <c r="F1774" s="4">
        <v>26</v>
      </c>
      <c r="G1774" s="1" t="s">
        <v>28</v>
      </c>
      <c r="H1774" s="4" t="s">
        <v>73</v>
      </c>
      <c r="I1774" s="4" t="s">
        <v>30</v>
      </c>
      <c r="J1774" s="1" t="s">
        <v>111</v>
      </c>
      <c r="K1774" s="4" t="s">
        <v>59</v>
      </c>
      <c r="L1774" s="1" t="s">
        <v>2298</v>
      </c>
      <c r="M1774" s="4">
        <v>0.6</v>
      </c>
      <c r="N1774" s="1" t="s">
        <v>34</v>
      </c>
      <c r="O1774" s="4" t="s">
        <v>61</v>
      </c>
      <c r="P1774" s="4" t="s">
        <v>92</v>
      </c>
      <c r="Q1774" s="4" t="s">
        <v>2218</v>
      </c>
      <c r="R1774" s="4">
        <v>91776</v>
      </c>
      <c r="S1774" s="2">
        <v>42168</v>
      </c>
      <c r="T1774" s="2">
        <v>42170</v>
      </c>
      <c r="U1774" s="6">
        <v>4390.3665000000001</v>
      </c>
      <c r="V1774" s="4">
        <v>12</v>
      </c>
      <c r="W1774" s="4">
        <v>6362.85</v>
      </c>
      <c r="X1774" s="4">
        <v>90193</v>
      </c>
      <c r="Y1774" s="4">
        <f>DataSheet!$E1774-DataSheet!$D1774</f>
        <v>500.96000000000004</v>
      </c>
      <c r="Z1774" s="1" t="str">
        <f>_xlfn.IFS(Table_1[[#This Row],[Region]]="Central","Chris",Table_1[[#This Row],[Region]]="East","Erin",Table_1[[#This Row],[Region]]="South","Sam",Table_1[[#This Row],[Region]]="West","William")</f>
        <v>William</v>
      </c>
    </row>
    <row r="1775" spans="1:26" ht="14.4" x14ac:dyDescent="0.3">
      <c r="A1775" s="4">
        <v>1044</v>
      </c>
      <c r="B1775" s="3" t="s">
        <v>1402</v>
      </c>
      <c r="C1775" s="4" t="s">
        <v>27</v>
      </c>
      <c r="D1775" s="4">
        <v>0.02</v>
      </c>
      <c r="E1775" s="8">
        <v>209.84</v>
      </c>
      <c r="F1775" s="4">
        <v>21.21</v>
      </c>
      <c r="G1775" s="1" t="s">
        <v>40</v>
      </c>
      <c r="H1775" s="4" t="s">
        <v>73</v>
      </c>
      <c r="I1775" s="4" t="s">
        <v>30</v>
      </c>
      <c r="J1775" s="1" t="s">
        <v>128</v>
      </c>
      <c r="K1775" s="4" t="s">
        <v>66</v>
      </c>
      <c r="L1775" s="1" t="s">
        <v>211</v>
      </c>
      <c r="M1775" s="4">
        <v>0.59</v>
      </c>
      <c r="N1775" s="1" t="s">
        <v>34</v>
      </c>
      <c r="O1775" s="4" t="s">
        <v>61</v>
      </c>
      <c r="P1775" s="4" t="s">
        <v>92</v>
      </c>
      <c r="Q1775" s="4" t="s">
        <v>102</v>
      </c>
      <c r="R1775" s="4">
        <v>90004</v>
      </c>
      <c r="S1775" s="2">
        <v>42169</v>
      </c>
      <c r="T1775" s="2">
        <v>42169</v>
      </c>
      <c r="U1775" s="6">
        <v>2593.14</v>
      </c>
      <c r="V1775" s="4">
        <v>62</v>
      </c>
      <c r="W1775" s="4">
        <v>13546.94</v>
      </c>
      <c r="X1775" s="4">
        <v>28001</v>
      </c>
      <c r="Y1775" s="4">
        <f>DataSheet!$E1775-DataSheet!$D1775</f>
        <v>209.82</v>
      </c>
      <c r="Z1775" s="1" t="str">
        <f>_xlfn.IFS(Table_1[[#This Row],[Region]]="Central","Chris",Table_1[[#This Row],[Region]]="East","Erin",Table_1[[#This Row],[Region]]="South","Sam",Table_1[[#This Row],[Region]]="West","William")</f>
        <v>William</v>
      </c>
    </row>
    <row r="1776" spans="1:26" ht="14.4" x14ac:dyDescent="0.3">
      <c r="A1776" s="4">
        <v>1044</v>
      </c>
      <c r="B1776" s="3" t="s">
        <v>1402</v>
      </c>
      <c r="C1776" s="4" t="s">
        <v>27</v>
      </c>
      <c r="D1776" s="4">
        <v>0.01</v>
      </c>
      <c r="E1776" s="8">
        <v>194.3</v>
      </c>
      <c r="F1776" s="4">
        <v>11.54</v>
      </c>
      <c r="G1776" s="1" t="s">
        <v>40</v>
      </c>
      <c r="H1776" s="4" t="s">
        <v>73</v>
      </c>
      <c r="I1776" s="4" t="s">
        <v>30</v>
      </c>
      <c r="J1776" s="1" t="s">
        <v>128</v>
      </c>
      <c r="K1776" s="4" t="s">
        <v>66</v>
      </c>
      <c r="L1776" s="1" t="s">
        <v>208</v>
      </c>
      <c r="M1776" s="4">
        <v>0.59</v>
      </c>
      <c r="N1776" s="1" t="s">
        <v>34</v>
      </c>
      <c r="O1776" s="4" t="s">
        <v>61</v>
      </c>
      <c r="P1776" s="4" t="s">
        <v>92</v>
      </c>
      <c r="Q1776" s="4" t="s">
        <v>102</v>
      </c>
      <c r="R1776" s="4">
        <v>90004</v>
      </c>
      <c r="S1776" s="2">
        <v>42169</v>
      </c>
      <c r="T1776" s="2">
        <v>42171</v>
      </c>
      <c r="U1776" s="6">
        <v>1162.76</v>
      </c>
      <c r="V1776" s="4">
        <v>32</v>
      </c>
      <c r="W1776" s="4">
        <v>6401.65</v>
      </c>
      <c r="X1776" s="4">
        <v>28001</v>
      </c>
      <c r="Y1776" s="4">
        <f>DataSheet!$E1776-DataSheet!$D1776</f>
        <v>194.29000000000002</v>
      </c>
      <c r="Z1776" s="1" t="str">
        <f>_xlfn.IFS(Table_1[[#This Row],[Region]]="Central","Chris",Table_1[[#This Row],[Region]]="East","Erin",Table_1[[#This Row],[Region]]="South","Sam",Table_1[[#This Row],[Region]]="West","William")</f>
        <v>William</v>
      </c>
    </row>
    <row r="1777" spans="1:26" ht="14.4" x14ac:dyDescent="0.3">
      <c r="A1777" s="4">
        <v>1519</v>
      </c>
      <c r="B1777" s="3" t="s">
        <v>2861</v>
      </c>
      <c r="C1777" s="4" t="s">
        <v>27</v>
      </c>
      <c r="D1777" s="4">
        <v>0.06</v>
      </c>
      <c r="E1777" s="8">
        <v>55.48</v>
      </c>
      <c r="F1777" s="4">
        <v>4.8499999999999996</v>
      </c>
      <c r="G1777" s="1" t="s">
        <v>40</v>
      </c>
      <c r="H1777" s="4" t="s">
        <v>41</v>
      </c>
      <c r="I1777" s="4" t="s">
        <v>50</v>
      </c>
      <c r="J1777" s="1" t="s">
        <v>90</v>
      </c>
      <c r="K1777" s="4" t="s">
        <v>75</v>
      </c>
      <c r="L1777" s="1" t="s">
        <v>2862</v>
      </c>
      <c r="M1777" s="4">
        <v>0.37</v>
      </c>
      <c r="N1777" s="1" t="s">
        <v>34</v>
      </c>
      <c r="O1777" s="4" t="s">
        <v>113</v>
      </c>
      <c r="P1777" s="4" t="s">
        <v>333</v>
      </c>
      <c r="Q1777" s="4" t="s">
        <v>1206</v>
      </c>
      <c r="R1777" s="4">
        <v>4210</v>
      </c>
      <c r="S1777" s="2">
        <v>42169</v>
      </c>
      <c r="T1777" s="2">
        <v>42169</v>
      </c>
      <c r="U1777" s="6">
        <v>711.05190000000005</v>
      </c>
      <c r="V1777" s="4">
        <v>19</v>
      </c>
      <c r="W1777" s="4">
        <v>1030.51</v>
      </c>
      <c r="X1777" s="4">
        <v>89957</v>
      </c>
      <c r="Y1777" s="4">
        <f>DataSheet!$E1777-DataSheet!$D1777</f>
        <v>55.419999999999995</v>
      </c>
      <c r="Z1777" s="1" t="str">
        <f>_xlfn.IFS(Table_1[[#This Row],[Region]]="Central","Chris",Table_1[[#This Row],[Region]]="East","Erin",Table_1[[#This Row],[Region]]="South","Sam",Table_1[[#This Row],[Region]]="West","William")</f>
        <v>Erin</v>
      </c>
    </row>
    <row r="1778" spans="1:26" ht="14.4" x14ac:dyDescent="0.3">
      <c r="A1778" s="4">
        <v>1522</v>
      </c>
      <c r="B1778" s="3" t="s">
        <v>2863</v>
      </c>
      <c r="C1778" s="4" t="s">
        <v>27</v>
      </c>
      <c r="D1778" s="4">
        <v>0.1</v>
      </c>
      <c r="E1778" s="8">
        <v>122.99</v>
      </c>
      <c r="F1778" s="4">
        <v>70.2</v>
      </c>
      <c r="G1778" s="1" t="s">
        <v>28</v>
      </c>
      <c r="H1778" s="4" t="s">
        <v>41</v>
      </c>
      <c r="I1778" s="4" t="s">
        <v>30</v>
      </c>
      <c r="J1778" s="1" t="s">
        <v>111</v>
      </c>
      <c r="K1778" s="4" t="s">
        <v>59</v>
      </c>
      <c r="L1778" s="1" t="s">
        <v>806</v>
      </c>
      <c r="M1778" s="4">
        <v>0.74</v>
      </c>
      <c r="N1778" s="1" t="s">
        <v>34</v>
      </c>
      <c r="O1778" s="4" t="s">
        <v>54</v>
      </c>
      <c r="P1778" s="4" t="s">
        <v>86</v>
      </c>
      <c r="Q1778" s="4" t="s">
        <v>2864</v>
      </c>
      <c r="R1778" s="4">
        <v>55305</v>
      </c>
      <c r="S1778" s="2">
        <v>42169</v>
      </c>
      <c r="T1778" s="2">
        <v>42170</v>
      </c>
      <c r="U1778" s="6">
        <v>-899.67499999999995</v>
      </c>
      <c r="V1778" s="4">
        <v>17</v>
      </c>
      <c r="W1778" s="4">
        <v>2026.91</v>
      </c>
      <c r="X1778" s="4">
        <v>89957</v>
      </c>
      <c r="Y1778" s="4">
        <f>DataSheet!$E1778-DataSheet!$D1778</f>
        <v>122.89</v>
      </c>
      <c r="Z1778" s="1" t="str">
        <f>_xlfn.IFS(Table_1[[#This Row],[Region]]="Central","Chris",Table_1[[#This Row],[Region]]="East","Erin",Table_1[[#This Row],[Region]]="South","Sam",Table_1[[#This Row],[Region]]="West","William")</f>
        <v>Chris</v>
      </c>
    </row>
    <row r="1779" spans="1:26" ht="14.4" x14ac:dyDescent="0.3">
      <c r="A1779" s="4">
        <v>3339</v>
      </c>
      <c r="B1779" s="3" t="s">
        <v>2865</v>
      </c>
      <c r="C1779" s="4" t="s">
        <v>39</v>
      </c>
      <c r="D1779" s="4">
        <v>0.03</v>
      </c>
      <c r="E1779" s="8">
        <v>2.61</v>
      </c>
      <c r="F1779" s="4">
        <v>0.5</v>
      </c>
      <c r="G1779" s="1" t="s">
        <v>40</v>
      </c>
      <c r="H1779" s="4" t="s">
        <v>41</v>
      </c>
      <c r="I1779" s="4" t="s">
        <v>50</v>
      </c>
      <c r="J1779" s="1" t="s">
        <v>154</v>
      </c>
      <c r="K1779" s="4" t="s">
        <v>75</v>
      </c>
      <c r="L1779" s="1" t="s">
        <v>1369</v>
      </c>
      <c r="M1779" s="4">
        <v>0.39</v>
      </c>
      <c r="N1779" s="1" t="s">
        <v>34</v>
      </c>
      <c r="O1779" s="4" t="s">
        <v>35</v>
      </c>
      <c r="P1779" s="4" t="s">
        <v>125</v>
      </c>
      <c r="Q1779" s="4" t="s">
        <v>2866</v>
      </c>
      <c r="R1779" s="4">
        <v>32780</v>
      </c>
      <c r="S1779" s="2">
        <v>42169</v>
      </c>
      <c r="T1779" s="2">
        <v>42170</v>
      </c>
      <c r="U1779" s="6">
        <v>4.0442999999999998</v>
      </c>
      <c r="V1779" s="4">
        <v>7</v>
      </c>
      <c r="W1779" s="4">
        <v>19.02</v>
      </c>
      <c r="X1779" s="4">
        <v>85981</v>
      </c>
      <c r="Y1779" s="4">
        <f>DataSheet!$E1779-DataSheet!$D1779</f>
        <v>2.58</v>
      </c>
      <c r="Z1779" s="1" t="str">
        <f>_xlfn.IFS(Table_1[[#This Row],[Region]]="Central","Chris",Table_1[[#This Row],[Region]]="East","Erin",Table_1[[#This Row],[Region]]="South","Sam",Table_1[[#This Row],[Region]]="West","William")</f>
        <v>Sam</v>
      </c>
    </row>
    <row r="1780" spans="1:26" ht="14.4" x14ac:dyDescent="0.3">
      <c r="A1780" s="4">
        <v>3339</v>
      </c>
      <c r="B1780" s="3" t="s">
        <v>2865</v>
      </c>
      <c r="C1780" s="4" t="s">
        <v>39</v>
      </c>
      <c r="D1780" s="4">
        <v>0.01</v>
      </c>
      <c r="E1780" s="8">
        <v>11.66</v>
      </c>
      <c r="F1780" s="4">
        <v>7.95</v>
      </c>
      <c r="G1780" s="1" t="s">
        <v>40</v>
      </c>
      <c r="H1780" s="4" t="s">
        <v>41</v>
      </c>
      <c r="I1780" s="4" t="s">
        <v>50</v>
      </c>
      <c r="J1780" s="1" t="s">
        <v>51</v>
      </c>
      <c r="K1780" s="4" t="s">
        <v>44</v>
      </c>
      <c r="L1780" s="1" t="s">
        <v>2140</v>
      </c>
      <c r="M1780" s="4">
        <v>0.57999999999999996</v>
      </c>
      <c r="N1780" s="1" t="s">
        <v>34</v>
      </c>
      <c r="O1780" s="4" t="s">
        <v>35</v>
      </c>
      <c r="P1780" s="4" t="s">
        <v>125</v>
      </c>
      <c r="Q1780" s="4" t="s">
        <v>2866</v>
      </c>
      <c r="R1780" s="4">
        <v>32780</v>
      </c>
      <c r="S1780" s="2">
        <v>42169</v>
      </c>
      <c r="T1780" s="2">
        <v>42170</v>
      </c>
      <c r="U1780" s="6">
        <v>-10.368399999999999</v>
      </c>
      <c r="V1780" s="4">
        <v>16</v>
      </c>
      <c r="W1780" s="4">
        <v>193.87</v>
      </c>
      <c r="X1780" s="4">
        <v>85981</v>
      </c>
      <c r="Y1780" s="4">
        <f>DataSheet!$E1780-DataSheet!$D1780</f>
        <v>11.65</v>
      </c>
      <c r="Z1780" s="1" t="str">
        <f>_xlfn.IFS(Table_1[[#This Row],[Region]]="Central","Chris",Table_1[[#This Row],[Region]]="East","Erin",Table_1[[#This Row],[Region]]="South","Sam",Table_1[[#This Row],[Region]]="West","William")</f>
        <v>Sam</v>
      </c>
    </row>
    <row r="1781" spans="1:26" ht="14.4" x14ac:dyDescent="0.3">
      <c r="A1781" s="4">
        <v>1644</v>
      </c>
      <c r="B1781" s="3" t="s">
        <v>2867</v>
      </c>
      <c r="C1781" s="4" t="s">
        <v>49</v>
      </c>
      <c r="D1781" s="4">
        <v>0.09</v>
      </c>
      <c r="E1781" s="8">
        <v>107.53</v>
      </c>
      <c r="F1781" s="4">
        <v>5.81</v>
      </c>
      <c r="G1781" s="1" t="s">
        <v>40</v>
      </c>
      <c r="H1781" s="4" t="s">
        <v>29</v>
      </c>
      <c r="I1781" s="4" t="s">
        <v>30</v>
      </c>
      <c r="J1781" s="1" t="s">
        <v>128</v>
      </c>
      <c r="K1781" s="4" t="s">
        <v>146</v>
      </c>
      <c r="L1781" s="1" t="s">
        <v>1497</v>
      </c>
      <c r="M1781" s="4">
        <v>0.65</v>
      </c>
      <c r="N1781" s="1" t="s">
        <v>34</v>
      </c>
      <c r="O1781" s="4" t="s">
        <v>54</v>
      </c>
      <c r="P1781" s="4" t="s">
        <v>189</v>
      </c>
      <c r="Q1781" s="4" t="s">
        <v>1133</v>
      </c>
      <c r="R1781" s="4">
        <v>77546</v>
      </c>
      <c r="S1781" s="2">
        <v>42169</v>
      </c>
      <c r="T1781" s="2">
        <v>42171</v>
      </c>
      <c r="U1781" s="6">
        <v>69.545100000000005</v>
      </c>
      <c r="V1781" s="4">
        <v>1</v>
      </c>
      <c r="W1781" s="4">
        <v>100.79</v>
      </c>
      <c r="X1781" s="4">
        <v>87342</v>
      </c>
      <c r="Y1781" s="4">
        <f>DataSheet!$E1781-DataSheet!$D1781</f>
        <v>107.44</v>
      </c>
      <c r="Z1781" s="1" t="str">
        <f>_xlfn.IFS(Table_1[[#This Row],[Region]]="Central","Chris",Table_1[[#This Row],[Region]]="East","Erin",Table_1[[#This Row],[Region]]="South","Sam",Table_1[[#This Row],[Region]]="West","William")</f>
        <v>Chris</v>
      </c>
    </row>
    <row r="1782" spans="1:26" ht="14.4" x14ac:dyDescent="0.3">
      <c r="A1782" s="4">
        <v>1738</v>
      </c>
      <c r="B1782" s="3" t="s">
        <v>1903</v>
      </c>
      <c r="C1782" s="4" t="s">
        <v>49</v>
      </c>
      <c r="D1782" s="4">
        <v>0.04</v>
      </c>
      <c r="E1782" s="8">
        <v>35.44</v>
      </c>
      <c r="F1782" s="4">
        <v>19.989999999999998</v>
      </c>
      <c r="G1782" s="1" t="s">
        <v>40</v>
      </c>
      <c r="H1782" s="4" t="s">
        <v>96</v>
      </c>
      <c r="I1782" s="4" t="s">
        <v>50</v>
      </c>
      <c r="J1782" s="1" t="s">
        <v>90</v>
      </c>
      <c r="K1782" s="4" t="s">
        <v>75</v>
      </c>
      <c r="L1782" s="1" t="s">
        <v>2259</v>
      </c>
      <c r="M1782" s="4">
        <v>0.38</v>
      </c>
      <c r="N1782" s="1" t="s">
        <v>34</v>
      </c>
      <c r="O1782" s="4" t="s">
        <v>35</v>
      </c>
      <c r="P1782" s="4" t="s">
        <v>99</v>
      </c>
      <c r="Q1782" s="4" t="s">
        <v>1904</v>
      </c>
      <c r="R1782" s="4">
        <v>28052</v>
      </c>
      <c r="S1782" s="2">
        <v>42169</v>
      </c>
      <c r="T1782" s="2">
        <v>42176</v>
      </c>
      <c r="U1782" s="6">
        <v>-108.27249999999999</v>
      </c>
      <c r="V1782" s="4">
        <v>11</v>
      </c>
      <c r="W1782" s="4">
        <v>406.26</v>
      </c>
      <c r="X1782" s="4">
        <v>85868</v>
      </c>
      <c r="Y1782" s="4">
        <f>DataSheet!$E1782-DataSheet!$D1782</f>
        <v>35.4</v>
      </c>
      <c r="Z1782" s="1" t="str">
        <f>_xlfn.IFS(Table_1[[#This Row],[Region]]="Central","Chris",Table_1[[#This Row],[Region]]="East","Erin",Table_1[[#This Row],[Region]]="South","Sam",Table_1[[#This Row],[Region]]="West","William")</f>
        <v>Sam</v>
      </c>
    </row>
    <row r="1783" spans="1:26" ht="14.4" x14ac:dyDescent="0.3">
      <c r="A1783" s="4">
        <v>1775</v>
      </c>
      <c r="B1783" s="3" t="s">
        <v>2868</v>
      </c>
      <c r="C1783" s="4" t="s">
        <v>49</v>
      </c>
      <c r="D1783" s="4">
        <v>0.09</v>
      </c>
      <c r="E1783" s="8">
        <v>12.95</v>
      </c>
      <c r="F1783" s="4">
        <v>4.9800000000000004</v>
      </c>
      <c r="G1783" s="1" t="s">
        <v>40</v>
      </c>
      <c r="H1783" s="4" t="s">
        <v>41</v>
      </c>
      <c r="I1783" s="4" t="s">
        <v>50</v>
      </c>
      <c r="J1783" s="1" t="s">
        <v>74</v>
      </c>
      <c r="K1783" s="4" t="s">
        <v>75</v>
      </c>
      <c r="L1783" s="1" t="s">
        <v>2741</v>
      </c>
      <c r="M1783" s="4">
        <v>0.4</v>
      </c>
      <c r="N1783" s="1" t="s">
        <v>34</v>
      </c>
      <c r="O1783" s="4" t="s">
        <v>54</v>
      </c>
      <c r="P1783" s="4" t="s">
        <v>55</v>
      </c>
      <c r="Q1783" s="4" t="s">
        <v>2869</v>
      </c>
      <c r="R1783" s="4">
        <v>46614</v>
      </c>
      <c r="S1783" s="2">
        <v>42169</v>
      </c>
      <c r="T1783" s="2">
        <v>42176</v>
      </c>
      <c r="U1783" s="6">
        <v>123.89175</v>
      </c>
      <c r="V1783" s="4">
        <v>21</v>
      </c>
      <c r="W1783" s="4">
        <v>269.54000000000002</v>
      </c>
      <c r="X1783" s="4">
        <v>89944</v>
      </c>
      <c r="Y1783" s="4">
        <f>DataSheet!$E1783-DataSheet!$D1783</f>
        <v>12.86</v>
      </c>
      <c r="Z1783" s="1" t="str">
        <f>_xlfn.IFS(Table_1[[#This Row],[Region]]="Central","Chris",Table_1[[#This Row],[Region]]="East","Erin",Table_1[[#This Row],[Region]]="South","Sam",Table_1[[#This Row],[Region]]="West","William")</f>
        <v>Chris</v>
      </c>
    </row>
    <row r="1784" spans="1:26" ht="14.4" x14ac:dyDescent="0.3">
      <c r="A1784" s="4">
        <v>547</v>
      </c>
      <c r="B1784" s="3" t="s">
        <v>2870</v>
      </c>
      <c r="C1784" s="4" t="s">
        <v>72</v>
      </c>
      <c r="D1784" s="4">
        <v>0.03</v>
      </c>
      <c r="E1784" s="8">
        <v>13.73</v>
      </c>
      <c r="F1784" s="4">
        <v>6.85</v>
      </c>
      <c r="G1784" s="1" t="s">
        <v>89</v>
      </c>
      <c r="H1784" s="4" t="s">
        <v>96</v>
      </c>
      <c r="I1784" s="4" t="s">
        <v>30</v>
      </c>
      <c r="J1784" s="1" t="s">
        <v>128</v>
      </c>
      <c r="K1784" s="4" t="s">
        <v>52</v>
      </c>
      <c r="L1784" s="1" t="s">
        <v>1769</v>
      </c>
      <c r="M1784" s="4">
        <v>0.54</v>
      </c>
      <c r="N1784" s="1" t="s">
        <v>34</v>
      </c>
      <c r="O1784" s="4" t="s">
        <v>113</v>
      </c>
      <c r="P1784" s="4" t="s">
        <v>905</v>
      </c>
      <c r="Q1784" s="4" t="s">
        <v>2871</v>
      </c>
      <c r="R1784" s="4">
        <v>26501</v>
      </c>
      <c r="S1784" s="2">
        <v>42169</v>
      </c>
      <c r="T1784" s="2">
        <v>42170</v>
      </c>
      <c r="U1784" s="6">
        <v>39.585299999999997</v>
      </c>
      <c r="V1784" s="4">
        <v>4</v>
      </c>
      <c r="W1784" s="4">
        <v>57.37</v>
      </c>
      <c r="X1784" s="4">
        <v>86250</v>
      </c>
      <c r="Y1784" s="4">
        <f>DataSheet!$E1784-DataSheet!$D1784</f>
        <v>13.700000000000001</v>
      </c>
      <c r="Z1784" s="1" t="str">
        <f>_xlfn.IFS(Table_1[[#This Row],[Region]]="Central","Chris",Table_1[[#This Row],[Region]]="East","Erin",Table_1[[#This Row],[Region]]="South","Sam",Table_1[[#This Row],[Region]]="West","William")</f>
        <v>Erin</v>
      </c>
    </row>
    <row r="1785" spans="1:26" ht="14.4" x14ac:dyDescent="0.3">
      <c r="A1785" s="4">
        <v>2979</v>
      </c>
      <c r="B1785" s="3" t="s">
        <v>820</v>
      </c>
      <c r="C1785" s="4" t="s">
        <v>72</v>
      </c>
      <c r="D1785" s="4">
        <v>0.01</v>
      </c>
      <c r="E1785" s="8">
        <v>5.84</v>
      </c>
      <c r="F1785" s="4">
        <v>0.83</v>
      </c>
      <c r="G1785" s="1" t="s">
        <v>40</v>
      </c>
      <c r="H1785" s="4" t="s">
        <v>96</v>
      </c>
      <c r="I1785" s="4" t="s">
        <v>50</v>
      </c>
      <c r="J1785" s="1" t="s">
        <v>51</v>
      </c>
      <c r="K1785" s="4" t="s">
        <v>52</v>
      </c>
      <c r="L1785" s="1" t="s">
        <v>2608</v>
      </c>
      <c r="M1785" s="4">
        <v>0.49</v>
      </c>
      <c r="N1785" s="1" t="s">
        <v>34</v>
      </c>
      <c r="O1785" s="4" t="s">
        <v>54</v>
      </c>
      <c r="P1785" s="4" t="s">
        <v>567</v>
      </c>
      <c r="Q1785" s="4" t="s">
        <v>822</v>
      </c>
      <c r="R1785" s="4">
        <v>58601</v>
      </c>
      <c r="S1785" s="2">
        <v>42169</v>
      </c>
      <c r="T1785" s="2">
        <v>42171</v>
      </c>
      <c r="U1785" s="6">
        <v>16.091999999999999</v>
      </c>
      <c r="V1785" s="4">
        <v>4</v>
      </c>
      <c r="W1785" s="4">
        <v>23.89</v>
      </c>
      <c r="X1785" s="4">
        <v>86546</v>
      </c>
      <c r="Y1785" s="4">
        <f>DataSheet!$E1785-DataSheet!$D1785</f>
        <v>5.83</v>
      </c>
      <c r="Z1785" s="1" t="str">
        <f>_xlfn.IFS(Table_1[[#This Row],[Region]]="Central","Chris",Table_1[[#This Row],[Region]]="East","Erin",Table_1[[#This Row],[Region]]="South","Sam",Table_1[[#This Row],[Region]]="West","William")</f>
        <v>Chris</v>
      </c>
    </row>
    <row r="1786" spans="1:26" ht="14.4" x14ac:dyDescent="0.3">
      <c r="A1786" s="4">
        <v>3120</v>
      </c>
      <c r="B1786" s="3" t="s">
        <v>2872</v>
      </c>
      <c r="C1786" s="4" t="s">
        <v>72</v>
      </c>
      <c r="D1786" s="4">
        <v>0.08</v>
      </c>
      <c r="E1786" s="8">
        <v>315.98</v>
      </c>
      <c r="F1786" s="4">
        <v>19.989999999999998</v>
      </c>
      <c r="G1786" s="1" t="s">
        <v>40</v>
      </c>
      <c r="H1786" s="4" t="s">
        <v>73</v>
      </c>
      <c r="I1786" s="4" t="s">
        <v>50</v>
      </c>
      <c r="J1786" s="1" t="s">
        <v>74</v>
      </c>
      <c r="K1786" s="4" t="s">
        <v>75</v>
      </c>
      <c r="L1786" s="1" t="s">
        <v>2229</v>
      </c>
      <c r="M1786" s="4">
        <v>0.38</v>
      </c>
      <c r="N1786" s="1" t="s">
        <v>34</v>
      </c>
      <c r="O1786" s="4" t="s">
        <v>35</v>
      </c>
      <c r="P1786" s="4" t="s">
        <v>170</v>
      </c>
      <c r="Q1786" s="4" t="s">
        <v>2873</v>
      </c>
      <c r="R1786" s="4">
        <v>70117</v>
      </c>
      <c r="S1786" s="2">
        <v>42169</v>
      </c>
      <c r="T1786" s="2">
        <v>42169</v>
      </c>
      <c r="U1786" s="6">
        <v>44.52</v>
      </c>
      <c r="V1786" s="4">
        <v>9</v>
      </c>
      <c r="W1786" s="4">
        <v>2642.48</v>
      </c>
      <c r="X1786" s="4">
        <v>90160</v>
      </c>
      <c r="Y1786" s="4">
        <f>DataSheet!$E1786-DataSheet!$D1786</f>
        <v>315.90000000000003</v>
      </c>
      <c r="Z1786" s="1" t="str">
        <f>_xlfn.IFS(Table_1[[#This Row],[Region]]="Central","Chris",Table_1[[#This Row],[Region]]="East","Erin",Table_1[[#This Row],[Region]]="South","Sam",Table_1[[#This Row],[Region]]="West","William")</f>
        <v>Sam</v>
      </c>
    </row>
    <row r="1787" spans="1:26" ht="14.4" x14ac:dyDescent="0.3">
      <c r="A1787" s="4">
        <v>1860</v>
      </c>
      <c r="B1787" s="3" t="s">
        <v>2874</v>
      </c>
      <c r="C1787" s="4" t="s">
        <v>27</v>
      </c>
      <c r="D1787" s="4">
        <v>0.09</v>
      </c>
      <c r="E1787" s="8">
        <v>5.98</v>
      </c>
      <c r="F1787" s="4">
        <v>1.49</v>
      </c>
      <c r="G1787" s="1" t="s">
        <v>40</v>
      </c>
      <c r="H1787" s="4" t="s">
        <v>73</v>
      </c>
      <c r="I1787" s="4" t="s">
        <v>50</v>
      </c>
      <c r="J1787" s="1" t="s">
        <v>74</v>
      </c>
      <c r="K1787" s="4" t="s">
        <v>75</v>
      </c>
      <c r="L1787" s="1" t="s">
        <v>1589</v>
      </c>
      <c r="M1787" s="4">
        <v>0.39</v>
      </c>
      <c r="N1787" s="1" t="s">
        <v>34</v>
      </c>
      <c r="O1787" s="4" t="s">
        <v>113</v>
      </c>
      <c r="P1787" s="4" t="s">
        <v>405</v>
      </c>
      <c r="Q1787" s="4" t="s">
        <v>2875</v>
      </c>
      <c r="R1787" s="4">
        <v>1570</v>
      </c>
      <c r="S1787" s="2">
        <v>42170</v>
      </c>
      <c r="T1787" s="2">
        <v>42172</v>
      </c>
      <c r="U1787" s="6">
        <v>13.2294</v>
      </c>
      <c r="V1787" s="4">
        <v>5</v>
      </c>
      <c r="W1787" s="4">
        <v>28.01</v>
      </c>
      <c r="X1787" s="4">
        <v>86846</v>
      </c>
      <c r="Y1787" s="4">
        <f>DataSheet!$E1787-DataSheet!$D1787</f>
        <v>5.8900000000000006</v>
      </c>
      <c r="Z1787" s="1" t="str">
        <f>_xlfn.IFS(Table_1[[#This Row],[Region]]="Central","Chris",Table_1[[#This Row],[Region]]="East","Erin",Table_1[[#This Row],[Region]]="South","Sam",Table_1[[#This Row],[Region]]="West","William")</f>
        <v>Erin</v>
      </c>
    </row>
    <row r="1788" spans="1:26" ht="14.4" x14ac:dyDescent="0.3">
      <c r="A1788" s="4">
        <v>33</v>
      </c>
      <c r="B1788" s="3" t="s">
        <v>2876</v>
      </c>
      <c r="C1788" s="4" t="s">
        <v>72</v>
      </c>
      <c r="D1788" s="4">
        <v>0.03</v>
      </c>
      <c r="E1788" s="8">
        <v>4.24</v>
      </c>
      <c r="F1788" s="4">
        <v>5.41</v>
      </c>
      <c r="G1788" s="1" t="s">
        <v>40</v>
      </c>
      <c r="H1788" s="4" t="s">
        <v>96</v>
      </c>
      <c r="I1788" s="4" t="s">
        <v>50</v>
      </c>
      <c r="J1788" s="1" t="s">
        <v>74</v>
      </c>
      <c r="K1788" s="4" t="s">
        <v>75</v>
      </c>
      <c r="L1788" s="1" t="s">
        <v>1673</v>
      </c>
      <c r="M1788" s="4">
        <v>0.35</v>
      </c>
      <c r="N1788" s="1" t="s">
        <v>34</v>
      </c>
      <c r="O1788" s="4" t="s">
        <v>61</v>
      </c>
      <c r="P1788" s="4" t="s">
        <v>141</v>
      </c>
      <c r="Q1788" s="4" t="s">
        <v>2877</v>
      </c>
      <c r="R1788" s="4">
        <v>97030</v>
      </c>
      <c r="S1788" s="2">
        <v>42170</v>
      </c>
      <c r="T1788" s="2">
        <v>42172</v>
      </c>
      <c r="U1788" s="6">
        <v>-84.437600000000003</v>
      </c>
      <c r="V1788" s="4">
        <v>13</v>
      </c>
      <c r="W1788" s="4">
        <v>58.68</v>
      </c>
      <c r="X1788" s="4">
        <v>89201</v>
      </c>
      <c r="Y1788" s="4">
        <f>DataSheet!$E1788-DataSheet!$D1788</f>
        <v>4.21</v>
      </c>
      <c r="Z1788" s="1" t="str">
        <f>_xlfn.IFS(Table_1[[#This Row],[Region]]="Central","Chris",Table_1[[#This Row],[Region]]="East","Erin",Table_1[[#This Row],[Region]]="South","Sam",Table_1[[#This Row],[Region]]="West","William")</f>
        <v>William</v>
      </c>
    </row>
    <row r="1789" spans="1:26" ht="14.4" x14ac:dyDescent="0.3">
      <c r="A1789" s="4">
        <v>33</v>
      </c>
      <c r="B1789" s="3" t="s">
        <v>2876</v>
      </c>
      <c r="C1789" s="4" t="s">
        <v>72</v>
      </c>
      <c r="D1789" s="4">
        <v>0.04</v>
      </c>
      <c r="E1789" s="8">
        <v>2.94</v>
      </c>
      <c r="F1789" s="4">
        <v>0.7</v>
      </c>
      <c r="G1789" s="1" t="s">
        <v>40</v>
      </c>
      <c r="H1789" s="4" t="s">
        <v>96</v>
      </c>
      <c r="I1789" s="4" t="s">
        <v>50</v>
      </c>
      <c r="J1789" s="1" t="s">
        <v>51</v>
      </c>
      <c r="K1789" s="4" t="s">
        <v>52</v>
      </c>
      <c r="L1789" s="1" t="s">
        <v>821</v>
      </c>
      <c r="M1789" s="4">
        <v>0.57999999999999996</v>
      </c>
      <c r="N1789" s="1" t="s">
        <v>34</v>
      </c>
      <c r="O1789" s="4" t="s">
        <v>61</v>
      </c>
      <c r="P1789" s="4" t="s">
        <v>141</v>
      </c>
      <c r="Q1789" s="4" t="s">
        <v>2877</v>
      </c>
      <c r="R1789" s="4">
        <v>97030</v>
      </c>
      <c r="S1789" s="2">
        <v>42170</v>
      </c>
      <c r="T1789" s="2">
        <v>42171</v>
      </c>
      <c r="U1789" s="6">
        <v>24.312000000000001</v>
      </c>
      <c r="V1789" s="4">
        <v>18</v>
      </c>
      <c r="W1789" s="4">
        <v>53.1</v>
      </c>
      <c r="X1789" s="4">
        <v>89201</v>
      </c>
      <c r="Y1789" s="4">
        <f>DataSheet!$E1789-DataSheet!$D1789</f>
        <v>2.9</v>
      </c>
      <c r="Z1789" s="1" t="str">
        <f>_xlfn.IFS(Table_1[[#This Row],[Region]]="Central","Chris",Table_1[[#This Row],[Region]]="East","Erin",Table_1[[#This Row],[Region]]="South","Sam",Table_1[[#This Row],[Region]]="West","William")</f>
        <v>William</v>
      </c>
    </row>
    <row r="1790" spans="1:26" ht="14.4" x14ac:dyDescent="0.3">
      <c r="A1790" s="4">
        <v>736</v>
      </c>
      <c r="B1790" s="3" t="s">
        <v>2878</v>
      </c>
      <c r="C1790" s="4" t="s">
        <v>72</v>
      </c>
      <c r="D1790" s="4">
        <v>0.06</v>
      </c>
      <c r="E1790" s="8">
        <v>350.98</v>
      </c>
      <c r="F1790" s="4">
        <v>30</v>
      </c>
      <c r="G1790" s="1" t="s">
        <v>28</v>
      </c>
      <c r="H1790" s="4" t="s">
        <v>41</v>
      </c>
      <c r="I1790" s="4" t="s">
        <v>30</v>
      </c>
      <c r="J1790" s="1" t="s">
        <v>111</v>
      </c>
      <c r="K1790" s="4" t="s">
        <v>59</v>
      </c>
      <c r="L1790" s="1" t="s">
        <v>193</v>
      </c>
      <c r="M1790" s="4">
        <v>0.61</v>
      </c>
      <c r="N1790" s="1" t="s">
        <v>34</v>
      </c>
      <c r="O1790" s="4" t="s">
        <v>113</v>
      </c>
      <c r="P1790" s="4" t="s">
        <v>1358</v>
      </c>
      <c r="Q1790" s="4" t="s">
        <v>1475</v>
      </c>
      <c r="R1790" s="4">
        <v>3079</v>
      </c>
      <c r="S1790" s="2">
        <v>42170</v>
      </c>
      <c r="T1790" s="2">
        <v>42172</v>
      </c>
      <c r="U1790" s="6">
        <v>797.85599999999999</v>
      </c>
      <c r="V1790" s="4">
        <v>6</v>
      </c>
      <c r="W1790" s="4">
        <v>2016.32</v>
      </c>
      <c r="X1790" s="4">
        <v>90361</v>
      </c>
      <c r="Y1790" s="4">
        <f>DataSheet!$E1790-DataSheet!$D1790</f>
        <v>350.92</v>
      </c>
      <c r="Z1790" s="1" t="str">
        <f>_xlfn.IFS(Table_1[[#This Row],[Region]]="Central","Chris",Table_1[[#This Row],[Region]]="East","Erin",Table_1[[#This Row],[Region]]="South","Sam",Table_1[[#This Row],[Region]]="West","William")</f>
        <v>Erin</v>
      </c>
    </row>
    <row r="1791" spans="1:26" ht="14.4" x14ac:dyDescent="0.3">
      <c r="A1791" s="4">
        <v>738</v>
      </c>
      <c r="B1791" s="3" t="s">
        <v>2879</v>
      </c>
      <c r="C1791" s="4" t="s">
        <v>72</v>
      </c>
      <c r="D1791" s="4">
        <v>0.02</v>
      </c>
      <c r="E1791" s="8">
        <v>70.98</v>
      </c>
      <c r="F1791" s="4">
        <v>46.74</v>
      </c>
      <c r="G1791" s="1" t="s">
        <v>28</v>
      </c>
      <c r="H1791" s="4" t="s">
        <v>41</v>
      </c>
      <c r="I1791" s="4" t="s">
        <v>30</v>
      </c>
      <c r="J1791" s="1" t="s">
        <v>119</v>
      </c>
      <c r="K1791" s="4" t="s">
        <v>32</v>
      </c>
      <c r="L1791" s="1" t="s">
        <v>380</v>
      </c>
      <c r="M1791" s="4">
        <v>0.56000000000000005</v>
      </c>
      <c r="N1791" s="1" t="s">
        <v>34</v>
      </c>
      <c r="O1791" s="4" t="s">
        <v>113</v>
      </c>
      <c r="P1791" s="4" t="s">
        <v>399</v>
      </c>
      <c r="Q1791" s="4" t="s">
        <v>2374</v>
      </c>
      <c r="R1791" s="4">
        <v>7016</v>
      </c>
      <c r="S1791" s="2">
        <v>42170</v>
      </c>
      <c r="T1791" s="2">
        <v>42171</v>
      </c>
      <c r="U1791" s="6">
        <v>-178.21600000000001</v>
      </c>
      <c r="V1791" s="4">
        <v>4</v>
      </c>
      <c r="W1791" s="4">
        <v>313.63</v>
      </c>
      <c r="X1791" s="4">
        <v>90361</v>
      </c>
      <c r="Y1791" s="4">
        <f>DataSheet!$E1791-DataSheet!$D1791</f>
        <v>70.960000000000008</v>
      </c>
      <c r="Z1791" s="1" t="str">
        <f>_xlfn.IFS(Table_1[[#This Row],[Region]]="Central","Chris",Table_1[[#This Row],[Region]]="East","Erin",Table_1[[#This Row],[Region]]="South","Sam",Table_1[[#This Row],[Region]]="West","William")</f>
        <v>Erin</v>
      </c>
    </row>
    <row r="1792" spans="1:26" ht="14.4" x14ac:dyDescent="0.3">
      <c r="A1792" s="4">
        <v>741</v>
      </c>
      <c r="B1792" s="3" t="s">
        <v>2880</v>
      </c>
      <c r="C1792" s="4" t="s">
        <v>72</v>
      </c>
      <c r="D1792" s="4">
        <v>0.04</v>
      </c>
      <c r="E1792" s="8">
        <v>27.48</v>
      </c>
      <c r="F1792" s="4">
        <v>4</v>
      </c>
      <c r="G1792" s="1" t="s">
        <v>40</v>
      </c>
      <c r="H1792" s="4" t="s">
        <v>41</v>
      </c>
      <c r="I1792" s="4" t="s">
        <v>42</v>
      </c>
      <c r="J1792" s="1" t="s">
        <v>43</v>
      </c>
      <c r="K1792" s="4" t="s">
        <v>75</v>
      </c>
      <c r="L1792" s="1" t="s">
        <v>2063</v>
      </c>
      <c r="M1792" s="4">
        <v>0.75</v>
      </c>
      <c r="N1792" s="1" t="s">
        <v>34</v>
      </c>
      <c r="O1792" s="4" t="s">
        <v>113</v>
      </c>
      <c r="P1792" s="4" t="s">
        <v>399</v>
      </c>
      <c r="Q1792" s="4" t="s">
        <v>2881</v>
      </c>
      <c r="R1792" s="4">
        <v>7901</v>
      </c>
      <c r="S1792" s="2">
        <v>42170</v>
      </c>
      <c r="T1792" s="2">
        <v>42172</v>
      </c>
      <c r="U1792" s="6">
        <v>-26.655999999999999</v>
      </c>
      <c r="V1792" s="4">
        <v>15</v>
      </c>
      <c r="W1792" s="4">
        <v>397.17</v>
      </c>
      <c r="X1792" s="4">
        <v>90361</v>
      </c>
      <c r="Y1792" s="4">
        <f>DataSheet!$E1792-DataSheet!$D1792</f>
        <v>27.44</v>
      </c>
      <c r="Z1792" s="1" t="str">
        <f>_xlfn.IFS(Table_1[[#This Row],[Region]]="Central","Chris",Table_1[[#This Row],[Region]]="East","Erin",Table_1[[#This Row],[Region]]="South","Sam",Table_1[[#This Row],[Region]]="West","William")</f>
        <v>Erin</v>
      </c>
    </row>
    <row r="1793" spans="1:26" ht="14.4" x14ac:dyDescent="0.3">
      <c r="A1793" s="4">
        <v>2183</v>
      </c>
      <c r="B1793" s="3" t="s">
        <v>2882</v>
      </c>
      <c r="C1793" s="4" t="s">
        <v>72</v>
      </c>
      <c r="D1793" s="4">
        <v>0</v>
      </c>
      <c r="E1793" s="8">
        <v>1.48</v>
      </c>
      <c r="F1793" s="4">
        <v>0.7</v>
      </c>
      <c r="G1793" s="1" t="s">
        <v>40</v>
      </c>
      <c r="H1793" s="4" t="s">
        <v>73</v>
      </c>
      <c r="I1793" s="4" t="s">
        <v>50</v>
      </c>
      <c r="J1793" s="1" t="s">
        <v>178</v>
      </c>
      <c r="K1793" s="4" t="s">
        <v>52</v>
      </c>
      <c r="L1793" s="1" t="s">
        <v>179</v>
      </c>
      <c r="M1793" s="4">
        <v>0.37</v>
      </c>
      <c r="N1793" s="1" t="s">
        <v>34</v>
      </c>
      <c r="O1793" s="4" t="s">
        <v>35</v>
      </c>
      <c r="P1793" s="4" t="s">
        <v>390</v>
      </c>
      <c r="Q1793" s="4" t="s">
        <v>2883</v>
      </c>
      <c r="R1793" s="4">
        <v>42301</v>
      </c>
      <c r="S1793" s="2">
        <v>42170</v>
      </c>
      <c r="T1793" s="2">
        <v>42172</v>
      </c>
      <c r="U1793" s="6">
        <v>-203.09800000000001</v>
      </c>
      <c r="V1793" s="4">
        <v>12</v>
      </c>
      <c r="W1793" s="4">
        <v>19.32</v>
      </c>
      <c r="X1793" s="4">
        <v>91571</v>
      </c>
      <c r="Y1793" s="4">
        <f>DataSheet!$E1793-DataSheet!$D1793</f>
        <v>1.48</v>
      </c>
      <c r="Z1793" s="1" t="str">
        <f>_xlfn.IFS(Table_1[[#This Row],[Region]]="Central","Chris",Table_1[[#This Row],[Region]]="East","Erin",Table_1[[#This Row],[Region]]="South","Sam",Table_1[[#This Row],[Region]]="West","William")</f>
        <v>Sam</v>
      </c>
    </row>
    <row r="1794" spans="1:26" ht="14.4" x14ac:dyDescent="0.3">
      <c r="A1794" s="4">
        <v>2512</v>
      </c>
      <c r="B1794" s="3" t="s">
        <v>2884</v>
      </c>
      <c r="C1794" s="4" t="s">
        <v>72</v>
      </c>
      <c r="D1794" s="4">
        <v>0.04</v>
      </c>
      <c r="E1794" s="8">
        <v>6.48</v>
      </c>
      <c r="F1794" s="4">
        <v>9.5399999999999991</v>
      </c>
      <c r="G1794" s="1" t="s">
        <v>40</v>
      </c>
      <c r="H1794" s="4" t="s">
        <v>73</v>
      </c>
      <c r="I1794" s="4" t="s">
        <v>50</v>
      </c>
      <c r="J1794" s="1" t="s">
        <v>90</v>
      </c>
      <c r="K1794" s="4" t="s">
        <v>75</v>
      </c>
      <c r="L1794" s="1" t="s">
        <v>2226</v>
      </c>
      <c r="M1794" s="4">
        <v>0.37</v>
      </c>
      <c r="N1794" s="1" t="s">
        <v>34</v>
      </c>
      <c r="O1794" s="4" t="s">
        <v>113</v>
      </c>
      <c r="P1794" s="4" t="s">
        <v>405</v>
      </c>
      <c r="Q1794" s="4" t="s">
        <v>2885</v>
      </c>
      <c r="R1794" s="4">
        <v>2138</v>
      </c>
      <c r="S1794" s="2">
        <v>42170</v>
      </c>
      <c r="T1794" s="2">
        <v>42172</v>
      </c>
      <c r="U1794" s="6">
        <v>-223.94399999999999</v>
      </c>
      <c r="V1794" s="4">
        <v>19</v>
      </c>
      <c r="W1794" s="4">
        <v>125.37</v>
      </c>
      <c r="X1794" s="4">
        <v>87030</v>
      </c>
      <c r="Y1794" s="4">
        <f>DataSheet!$E1794-DataSheet!$D1794</f>
        <v>6.44</v>
      </c>
      <c r="Z1794" s="1" t="str">
        <f>_xlfn.IFS(Table_1[[#This Row],[Region]]="Central","Chris",Table_1[[#This Row],[Region]]="East","Erin",Table_1[[#This Row],[Region]]="South","Sam",Table_1[[#This Row],[Region]]="West","William")</f>
        <v>Erin</v>
      </c>
    </row>
    <row r="1795" spans="1:26" ht="14.4" x14ac:dyDescent="0.3">
      <c r="A1795" s="4">
        <v>1038</v>
      </c>
      <c r="B1795" s="3" t="s">
        <v>2886</v>
      </c>
      <c r="C1795" s="4" t="s">
        <v>27</v>
      </c>
      <c r="D1795" s="4">
        <v>0.1</v>
      </c>
      <c r="E1795" s="8">
        <v>7.64</v>
      </c>
      <c r="F1795" s="4">
        <v>5.83</v>
      </c>
      <c r="G1795" s="1" t="s">
        <v>40</v>
      </c>
      <c r="H1795" s="4" t="s">
        <v>96</v>
      </c>
      <c r="I1795" s="4" t="s">
        <v>50</v>
      </c>
      <c r="J1795" s="1" t="s">
        <v>90</v>
      </c>
      <c r="K1795" s="4" t="s">
        <v>52</v>
      </c>
      <c r="L1795" s="1" t="s">
        <v>234</v>
      </c>
      <c r="M1795" s="4">
        <v>0.36</v>
      </c>
      <c r="N1795" s="1" t="s">
        <v>34</v>
      </c>
      <c r="O1795" s="4" t="s">
        <v>35</v>
      </c>
      <c r="P1795" s="4" t="s">
        <v>125</v>
      </c>
      <c r="Q1795" s="4" t="s">
        <v>2887</v>
      </c>
      <c r="R1795" s="4">
        <v>33430</v>
      </c>
      <c r="S1795" s="2">
        <v>42171</v>
      </c>
      <c r="T1795" s="2">
        <v>42172</v>
      </c>
      <c r="U1795" s="6">
        <v>-403.18740000000003</v>
      </c>
      <c r="V1795" s="4">
        <v>5</v>
      </c>
      <c r="W1795" s="4">
        <v>39.36</v>
      </c>
      <c r="X1795" s="4">
        <v>90641</v>
      </c>
      <c r="Y1795" s="4">
        <f>DataSheet!$E1795-DataSheet!$D1795</f>
        <v>7.54</v>
      </c>
      <c r="Z1795" s="1" t="str">
        <f>_xlfn.IFS(Table_1[[#This Row],[Region]]="Central","Chris",Table_1[[#This Row],[Region]]="East","Erin",Table_1[[#This Row],[Region]]="South","Sam",Table_1[[#This Row],[Region]]="West","William")</f>
        <v>Sam</v>
      </c>
    </row>
    <row r="1796" spans="1:26" ht="14.4" x14ac:dyDescent="0.3">
      <c r="A1796" s="4">
        <v>2677</v>
      </c>
      <c r="B1796" s="3" t="s">
        <v>2888</v>
      </c>
      <c r="C1796" s="4" t="s">
        <v>27</v>
      </c>
      <c r="D1796" s="4">
        <v>0.03</v>
      </c>
      <c r="E1796" s="8">
        <v>41.32</v>
      </c>
      <c r="F1796" s="4">
        <v>58.66</v>
      </c>
      <c r="G1796" s="1" t="s">
        <v>89</v>
      </c>
      <c r="H1796" s="4" t="s">
        <v>29</v>
      </c>
      <c r="I1796" s="4" t="s">
        <v>30</v>
      </c>
      <c r="J1796" s="1" t="s">
        <v>128</v>
      </c>
      <c r="K1796" s="4" t="s">
        <v>146</v>
      </c>
      <c r="L1796" s="1" t="s">
        <v>2889</v>
      </c>
      <c r="M1796" s="4">
        <v>0.76</v>
      </c>
      <c r="N1796" s="1" t="s">
        <v>34</v>
      </c>
      <c r="O1796" s="4" t="s">
        <v>35</v>
      </c>
      <c r="P1796" s="4" t="s">
        <v>244</v>
      </c>
      <c r="Q1796" s="4" t="s">
        <v>804</v>
      </c>
      <c r="R1796" s="4">
        <v>22601</v>
      </c>
      <c r="S1796" s="2">
        <v>42171</v>
      </c>
      <c r="T1796" s="2">
        <v>42172</v>
      </c>
      <c r="U1796" s="6">
        <v>-32.816000000000003</v>
      </c>
      <c r="V1796" s="4">
        <v>10</v>
      </c>
      <c r="W1796" s="4">
        <v>419.27</v>
      </c>
      <c r="X1796" s="4">
        <v>86633</v>
      </c>
      <c r="Y1796" s="4">
        <f>DataSheet!$E1796-DataSheet!$D1796</f>
        <v>41.29</v>
      </c>
      <c r="Z1796" s="1" t="str">
        <f>_xlfn.IFS(Table_1[[#This Row],[Region]]="Central","Chris",Table_1[[#This Row],[Region]]="East","Erin",Table_1[[#This Row],[Region]]="South","Sam",Table_1[[#This Row],[Region]]="West","William")</f>
        <v>Sam</v>
      </c>
    </row>
    <row r="1797" spans="1:26" ht="14.4" x14ac:dyDescent="0.3">
      <c r="A1797" s="4">
        <v>2677</v>
      </c>
      <c r="B1797" s="3" t="s">
        <v>2888</v>
      </c>
      <c r="C1797" s="4" t="s">
        <v>27</v>
      </c>
      <c r="D1797" s="4">
        <v>0</v>
      </c>
      <c r="E1797" s="8">
        <v>6.88</v>
      </c>
      <c r="F1797" s="4">
        <v>2</v>
      </c>
      <c r="G1797" s="1" t="s">
        <v>40</v>
      </c>
      <c r="H1797" s="4" t="s">
        <v>29</v>
      </c>
      <c r="I1797" s="4" t="s">
        <v>50</v>
      </c>
      <c r="J1797" s="1" t="s">
        <v>90</v>
      </c>
      <c r="K1797" s="4" t="s">
        <v>52</v>
      </c>
      <c r="L1797" s="1" t="s">
        <v>854</v>
      </c>
      <c r="M1797" s="4">
        <v>0.39</v>
      </c>
      <c r="N1797" s="1" t="s">
        <v>34</v>
      </c>
      <c r="O1797" s="4" t="s">
        <v>35</v>
      </c>
      <c r="P1797" s="4" t="s">
        <v>244</v>
      </c>
      <c r="Q1797" s="4" t="s">
        <v>804</v>
      </c>
      <c r="R1797" s="4">
        <v>22601</v>
      </c>
      <c r="S1797" s="2">
        <v>42171</v>
      </c>
      <c r="T1797" s="2">
        <v>42171</v>
      </c>
      <c r="U1797" s="6">
        <v>-15.61</v>
      </c>
      <c r="V1797" s="4">
        <v>5</v>
      </c>
      <c r="W1797" s="4">
        <v>36</v>
      </c>
      <c r="X1797" s="4">
        <v>86633</v>
      </c>
      <c r="Y1797" s="4">
        <f>DataSheet!$E1797-DataSheet!$D1797</f>
        <v>6.88</v>
      </c>
      <c r="Z1797" s="1" t="str">
        <f>_xlfn.IFS(Table_1[[#This Row],[Region]]="Central","Chris",Table_1[[#This Row],[Region]]="East","Erin",Table_1[[#This Row],[Region]]="South","Sam",Table_1[[#This Row],[Region]]="West","William")</f>
        <v>Sam</v>
      </c>
    </row>
    <row r="1798" spans="1:26" ht="14.4" x14ac:dyDescent="0.3">
      <c r="A1798" s="4">
        <v>2720</v>
      </c>
      <c r="B1798" s="3" t="s">
        <v>2890</v>
      </c>
      <c r="C1798" s="4" t="s">
        <v>27</v>
      </c>
      <c r="D1798" s="4">
        <v>0</v>
      </c>
      <c r="E1798" s="8">
        <v>40.479999999999997</v>
      </c>
      <c r="F1798" s="4">
        <v>19.989999999999998</v>
      </c>
      <c r="G1798" s="1" t="s">
        <v>40</v>
      </c>
      <c r="H1798" s="4" t="s">
        <v>29</v>
      </c>
      <c r="I1798" s="4" t="s">
        <v>42</v>
      </c>
      <c r="J1798" s="1" t="s">
        <v>43</v>
      </c>
      <c r="K1798" s="4" t="s">
        <v>75</v>
      </c>
      <c r="L1798" s="1" t="s">
        <v>2056</v>
      </c>
      <c r="M1798" s="4">
        <v>0.77</v>
      </c>
      <c r="N1798" s="1" t="s">
        <v>34</v>
      </c>
      <c r="O1798" s="4" t="s">
        <v>35</v>
      </c>
      <c r="P1798" s="4" t="s">
        <v>77</v>
      </c>
      <c r="Q1798" s="4" t="s">
        <v>2891</v>
      </c>
      <c r="R1798" s="4">
        <v>30721</v>
      </c>
      <c r="S1798" s="2">
        <v>42171</v>
      </c>
      <c r="T1798" s="2">
        <v>42172</v>
      </c>
      <c r="U1798" s="6">
        <v>-25.634</v>
      </c>
      <c r="V1798" s="4">
        <v>6</v>
      </c>
      <c r="W1798" s="4">
        <v>264.95</v>
      </c>
      <c r="X1798" s="4">
        <v>88766</v>
      </c>
      <c r="Y1798" s="4">
        <f>DataSheet!$E1798-DataSheet!$D1798</f>
        <v>40.479999999999997</v>
      </c>
      <c r="Z1798" s="1" t="str">
        <f>_xlfn.IFS(Table_1[[#This Row],[Region]]="Central","Chris",Table_1[[#This Row],[Region]]="East","Erin",Table_1[[#This Row],[Region]]="South","Sam",Table_1[[#This Row],[Region]]="West","William")</f>
        <v>Sam</v>
      </c>
    </row>
    <row r="1799" spans="1:26" ht="14.4" x14ac:dyDescent="0.3">
      <c r="A1799" s="4">
        <v>1492</v>
      </c>
      <c r="B1799" s="3" t="s">
        <v>2892</v>
      </c>
      <c r="C1799" s="4" t="s">
        <v>39</v>
      </c>
      <c r="D1799" s="4">
        <v>0.04</v>
      </c>
      <c r="E1799" s="8">
        <v>119.99</v>
      </c>
      <c r="F1799" s="4">
        <v>14</v>
      </c>
      <c r="G1799" s="1" t="s">
        <v>28</v>
      </c>
      <c r="H1799" s="4" t="s">
        <v>96</v>
      </c>
      <c r="I1799" s="4" t="s">
        <v>42</v>
      </c>
      <c r="J1799" s="1" t="s">
        <v>58</v>
      </c>
      <c r="K1799" s="4" t="s">
        <v>59</v>
      </c>
      <c r="L1799" s="1" t="s">
        <v>2153</v>
      </c>
      <c r="M1799" s="4">
        <v>0.36</v>
      </c>
      <c r="N1799" s="1" t="s">
        <v>34</v>
      </c>
      <c r="O1799" s="4" t="s">
        <v>54</v>
      </c>
      <c r="P1799" s="4" t="s">
        <v>82</v>
      </c>
      <c r="Q1799" s="4" t="s">
        <v>2893</v>
      </c>
      <c r="R1799" s="4">
        <v>65721</v>
      </c>
      <c r="S1799" s="2">
        <v>42171</v>
      </c>
      <c r="T1799" s="2">
        <v>42173</v>
      </c>
      <c r="U1799" s="6">
        <v>509.95830000000001</v>
      </c>
      <c r="V1799" s="4">
        <v>6</v>
      </c>
      <c r="W1799" s="4">
        <v>739.07</v>
      </c>
      <c r="X1799" s="4">
        <v>88004</v>
      </c>
      <c r="Y1799" s="4">
        <f>DataSheet!$E1799-DataSheet!$D1799</f>
        <v>119.94999999999999</v>
      </c>
      <c r="Z1799" s="1" t="str">
        <f>_xlfn.IFS(Table_1[[#This Row],[Region]]="Central","Chris",Table_1[[#This Row],[Region]]="East","Erin",Table_1[[#This Row],[Region]]="South","Sam",Table_1[[#This Row],[Region]]="West","William")</f>
        <v>Chris</v>
      </c>
    </row>
    <row r="1800" spans="1:26" ht="14.4" x14ac:dyDescent="0.3">
      <c r="A1800" s="4">
        <v>2355</v>
      </c>
      <c r="B1800" s="3" t="s">
        <v>1214</v>
      </c>
      <c r="C1800" s="4" t="s">
        <v>118</v>
      </c>
      <c r="D1800" s="4">
        <v>0.06</v>
      </c>
      <c r="E1800" s="8">
        <v>146.34</v>
      </c>
      <c r="F1800" s="4">
        <v>43.75</v>
      </c>
      <c r="G1800" s="1" t="s">
        <v>28</v>
      </c>
      <c r="H1800" s="4" t="s">
        <v>41</v>
      </c>
      <c r="I1800" s="4" t="s">
        <v>30</v>
      </c>
      <c r="J1800" s="1" t="s">
        <v>31</v>
      </c>
      <c r="K1800" s="4" t="s">
        <v>32</v>
      </c>
      <c r="L1800" s="1" t="s">
        <v>157</v>
      </c>
      <c r="M1800" s="4">
        <v>0.65</v>
      </c>
      <c r="N1800" s="1" t="s">
        <v>34</v>
      </c>
      <c r="O1800" s="4" t="s">
        <v>61</v>
      </c>
      <c r="P1800" s="4" t="s">
        <v>92</v>
      </c>
      <c r="Q1800" s="4" t="s">
        <v>1216</v>
      </c>
      <c r="R1800" s="4">
        <v>92236</v>
      </c>
      <c r="S1800" s="2">
        <v>42171</v>
      </c>
      <c r="T1800" s="2">
        <v>42173</v>
      </c>
      <c r="U1800" s="6">
        <v>-89.27</v>
      </c>
      <c r="V1800" s="4">
        <v>12</v>
      </c>
      <c r="W1800" s="4">
        <v>1721.24</v>
      </c>
      <c r="X1800" s="4">
        <v>91306</v>
      </c>
      <c r="Y1800" s="4">
        <f>DataSheet!$E1800-DataSheet!$D1800</f>
        <v>146.28</v>
      </c>
      <c r="Z1800" s="1" t="str">
        <f>_xlfn.IFS(Table_1[[#This Row],[Region]]="Central","Chris",Table_1[[#This Row],[Region]]="East","Erin",Table_1[[#This Row],[Region]]="South","Sam",Table_1[[#This Row],[Region]]="West","William")</f>
        <v>William</v>
      </c>
    </row>
    <row r="1801" spans="1:26" ht="14.4" x14ac:dyDescent="0.3">
      <c r="A1801" s="4">
        <v>3096</v>
      </c>
      <c r="B1801" s="3" t="s">
        <v>2655</v>
      </c>
      <c r="C1801" s="4" t="s">
        <v>27</v>
      </c>
      <c r="D1801" s="4">
        <v>0.04</v>
      </c>
      <c r="E1801" s="8">
        <v>33.89</v>
      </c>
      <c r="F1801" s="4">
        <v>5.0999999999999996</v>
      </c>
      <c r="G1801" s="1" t="s">
        <v>89</v>
      </c>
      <c r="H1801" s="4" t="s">
        <v>41</v>
      </c>
      <c r="I1801" s="4" t="s">
        <v>50</v>
      </c>
      <c r="J1801" s="1" t="s">
        <v>80</v>
      </c>
      <c r="K1801" s="4" t="s">
        <v>75</v>
      </c>
      <c r="L1801" s="1" t="s">
        <v>307</v>
      </c>
      <c r="M1801" s="4">
        <v>0.6</v>
      </c>
      <c r="N1801" s="1" t="s">
        <v>34</v>
      </c>
      <c r="O1801" s="4" t="s">
        <v>113</v>
      </c>
      <c r="P1801" s="4" t="s">
        <v>319</v>
      </c>
      <c r="Q1801" s="4" t="s">
        <v>2442</v>
      </c>
      <c r="R1801" s="4">
        <v>43026</v>
      </c>
      <c r="S1801" s="2">
        <v>42172</v>
      </c>
      <c r="T1801" s="2">
        <v>42173</v>
      </c>
      <c r="U1801" s="6">
        <v>72.983999999999995</v>
      </c>
      <c r="V1801" s="4">
        <v>6</v>
      </c>
      <c r="W1801" s="4">
        <v>200.83</v>
      </c>
      <c r="X1801" s="4">
        <v>86222</v>
      </c>
      <c r="Y1801" s="4">
        <f>DataSheet!$E1801-DataSheet!$D1801</f>
        <v>33.85</v>
      </c>
      <c r="Z1801" s="1" t="str">
        <f>_xlfn.IFS(Table_1[[#This Row],[Region]]="Central","Chris",Table_1[[#This Row],[Region]]="East","Erin",Table_1[[#This Row],[Region]]="South","Sam",Table_1[[#This Row],[Region]]="West","William")</f>
        <v>Erin</v>
      </c>
    </row>
    <row r="1802" spans="1:26" ht="14.4" x14ac:dyDescent="0.3">
      <c r="A1802" s="4">
        <v>283</v>
      </c>
      <c r="B1802" s="3" t="s">
        <v>2894</v>
      </c>
      <c r="C1802" s="4" t="s">
        <v>39</v>
      </c>
      <c r="D1802" s="4">
        <v>0.1</v>
      </c>
      <c r="E1802" s="8">
        <v>1.68</v>
      </c>
      <c r="F1802" s="4">
        <v>1.57</v>
      </c>
      <c r="G1802" s="1" t="s">
        <v>40</v>
      </c>
      <c r="H1802" s="4" t="s">
        <v>96</v>
      </c>
      <c r="I1802" s="4" t="s">
        <v>50</v>
      </c>
      <c r="J1802" s="1" t="s">
        <v>51</v>
      </c>
      <c r="K1802" s="4" t="s">
        <v>52</v>
      </c>
      <c r="L1802" s="1" t="s">
        <v>576</v>
      </c>
      <c r="M1802" s="4">
        <v>0.59</v>
      </c>
      <c r="N1802" s="1" t="s">
        <v>34</v>
      </c>
      <c r="O1802" s="4" t="s">
        <v>113</v>
      </c>
      <c r="P1802" s="4" t="s">
        <v>399</v>
      </c>
      <c r="Q1802" s="4" t="s">
        <v>2727</v>
      </c>
      <c r="R1802" s="4">
        <v>7101</v>
      </c>
      <c r="S1802" s="2">
        <v>42172</v>
      </c>
      <c r="T1802" s="2">
        <v>42173</v>
      </c>
      <c r="U1802" s="6">
        <v>-11.57</v>
      </c>
      <c r="V1802" s="4">
        <v>11</v>
      </c>
      <c r="W1802" s="4">
        <v>18.71</v>
      </c>
      <c r="X1802" s="4">
        <v>89293</v>
      </c>
      <c r="Y1802" s="4">
        <f>DataSheet!$E1802-DataSheet!$D1802</f>
        <v>1.5799999999999998</v>
      </c>
      <c r="Z1802" s="1" t="str">
        <f>_xlfn.IFS(Table_1[[#This Row],[Region]]="Central","Chris",Table_1[[#This Row],[Region]]="East","Erin",Table_1[[#This Row],[Region]]="South","Sam",Table_1[[#This Row],[Region]]="West","William")</f>
        <v>Erin</v>
      </c>
    </row>
    <row r="1803" spans="1:26" ht="14.4" x14ac:dyDescent="0.3">
      <c r="A1803" s="4">
        <v>286</v>
      </c>
      <c r="B1803" s="3" t="s">
        <v>2895</v>
      </c>
      <c r="C1803" s="4" t="s">
        <v>49</v>
      </c>
      <c r="D1803" s="4">
        <v>0</v>
      </c>
      <c r="E1803" s="8">
        <v>4.13</v>
      </c>
      <c r="F1803" s="4">
        <v>5.34</v>
      </c>
      <c r="G1803" s="1" t="s">
        <v>40</v>
      </c>
      <c r="H1803" s="4" t="s">
        <v>29</v>
      </c>
      <c r="I1803" s="4" t="s">
        <v>50</v>
      </c>
      <c r="J1803" s="1" t="s">
        <v>74</v>
      </c>
      <c r="K1803" s="4" t="s">
        <v>75</v>
      </c>
      <c r="L1803" s="1" t="s">
        <v>2896</v>
      </c>
      <c r="M1803" s="4">
        <v>0.38</v>
      </c>
      <c r="N1803" s="1" t="s">
        <v>34</v>
      </c>
      <c r="O1803" s="4" t="s">
        <v>54</v>
      </c>
      <c r="P1803" s="4" t="s">
        <v>539</v>
      </c>
      <c r="Q1803" s="4" t="s">
        <v>2897</v>
      </c>
      <c r="R1803" s="4">
        <v>66203</v>
      </c>
      <c r="S1803" s="2">
        <v>42172</v>
      </c>
      <c r="T1803" s="2">
        <v>42176</v>
      </c>
      <c r="U1803" s="6">
        <v>-61.87</v>
      </c>
      <c r="V1803" s="4">
        <v>9</v>
      </c>
      <c r="W1803" s="4">
        <v>40.950000000000003</v>
      </c>
      <c r="X1803" s="4">
        <v>89761</v>
      </c>
      <c r="Y1803" s="4">
        <f>DataSheet!$E1803-DataSheet!$D1803</f>
        <v>4.13</v>
      </c>
      <c r="Z1803" s="1" t="str">
        <f>_xlfn.IFS(Table_1[[#This Row],[Region]]="Central","Chris",Table_1[[#This Row],[Region]]="East","Erin",Table_1[[#This Row],[Region]]="South","Sam",Table_1[[#This Row],[Region]]="West","William")</f>
        <v>Chris</v>
      </c>
    </row>
    <row r="1804" spans="1:26" ht="14.4" x14ac:dyDescent="0.3">
      <c r="A1804" s="4">
        <v>286</v>
      </c>
      <c r="B1804" s="3" t="s">
        <v>2895</v>
      </c>
      <c r="C1804" s="4" t="s">
        <v>49</v>
      </c>
      <c r="D1804" s="4">
        <v>0.1</v>
      </c>
      <c r="E1804" s="8">
        <v>130.97999999999999</v>
      </c>
      <c r="F1804" s="4">
        <v>54.74</v>
      </c>
      <c r="G1804" s="1" t="s">
        <v>28</v>
      </c>
      <c r="H1804" s="4" t="s">
        <v>29</v>
      </c>
      <c r="I1804" s="4" t="s">
        <v>30</v>
      </c>
      <c r="J1804" s="1" t="s">
        <v>119</v>
      </c>
      <c r="K1804" s="4" t="s">
        <v>32</v>
      </c>
      <c r="L1804" s="1" t="s">
        <v>1405</v>
      </c>
      <c r="M1804" s="4">
        <v>0.69</v>
      </c>
      <c r="N1804" s="1" t="s">
        <v>34</v>
      </c>
      <c r="O1804" s="4" t="s">
        <v>54</v>
      </c>
      <c r="P1804" s="4" t="s">
        <v>539</v>
      </c>
      <c r="Q1804" s="4" t="s">
        <v>2897</v>
      </c>
      <c r="R1804" s="4">
        <v>66203</v>
      </c>
      <c r="S1804" s="2">
        <v>42172</v>
      </c>
      <c r="T1804" s="2">
        <v>42176</v>
      </c>
      <c r="U1804" s="6">
        <v>-530.24</v>
      </c>
      <c r="V1804" s="4">
        <v>9</v>
      </c>
      <c r="W1804" s="4">
        <v>1155.73</v>
      </c>
      <c r="X1804" s="4">
        <v>89761</v>
      </c>
      <c r="Y1804" s="4">
        <f>DataSheet!$E1804-DataSheet!$D1804</f>
        <v>130.88</v>
      </c>
      <c r="Z1804" s="1" t="str">
        <f>_xlfn.IFS(Table_1[[#This Row],[Region]]="Central","Chris",Table_1[[#This Row],[Region]]="East","Erin",Table_1[[#This Row],[Region]]="South","Sam",Table_1[[#This Row],[Region]]="West","William")</f>
        <v>Chris</v>
      </c>
    </row>
    <row r="1805" spans="1:26" ht="14.4" x14ac:dyDescent="0.3">
      <c r="A1805" s="4">
        <v>646</v>
      </c>
      <c r="B1805" s="3" t="s">
        <v>2898</v>
      </c>
      <c r="C1805" s="4" t="s">
        <v>49</v>
      </c>
      <c r="D1805" s="4">
        <v>0.03</v>
      </c>
      <c r="E1805" s="8">
        <v>51.75</v>
      </c>
      <c r="F1805" s="4">
        <v>19.989999999999998</v>
      </c>
      <c r="G1805" s="1" t="s">
        <v>40</v>
      </c>
      <c r="H1805" s="4" t="s">
        <v>96</v>
      </c>
      <c r="I1805" s="4" t="s">
        <v>30</v>
      </c>
      <c r="J1805" s="1" t="s">
        <v>128</v>
      </c>
      <c r="K1805" s="4" t="s">
        <v>75</v>
      </c>
      <c r="L1805" s="1" t="s">
        <v>2899</v>
      </c>
      <c r="M1805" s="4">
        <v>0.55000000000000004</v>
      </c>
      <c r="N1805" s="1" t="s">
        <v>34</v>
      </c>
      <c r="O1805" s="4" t="s">
        <v>54</v>
      </c>
      <c r="P1805" s="4" t="s">
        <v>86</v>
      </c>
      <c r="Q1805" s="4" t="s">
        <v>2900</v>
      </c>
      <c r="R1805" s="4">
        <v>55379</v>
      </c>
      <c r="S1805" s="2">
        <v>42172</v>
      </c>
      <c r="T1805" s="2">
        <v>42177</v>
      </c>
      <c r="U1805" s="6">
        <v>261.44400000000002</v>
      </c>
      <c r="V1805" s="4">
        <v>16</v>
      </c>
      <c r="W1805" s="4">
        <v>818.81</v>
      </c>
      <c r="X1805" s="4">
        <v>90735</v>
      </c>
      <c r="Y1805" s="4">
        <f>DataSheet!$E1805-DataSheet!$D1805</f>
        <v>51.72</v>
      </c>
      <c r="Z1805" s="1" t="str">
        <f>_xlfn.IFS(Table_1[[#This Row],[Region]]="Central","Chris",Table_1[[#This Row],[Region]]="East","Erin",Table_1[[#This Row],[Region]]="South","Sam",Table_1[[#This Row],[Region]]="West","William")</f>
        <v>Chris</v>
      </c>
    </row>
    <row r="1806" spans="1:26" ht="14.4" x14ac:dyDescent="0.3">
      <c r="A1806" s="4">
        <v>1189</v>
      </c>
      <c r="B1806" s="3" t="s">
        <v>2901</v>
      </c>
      <c r="C1806" s="4" t="s">
        <v>49</v>
      </c>
      <c r="D1806" s="4">
        <v>0.06</v>
      </c>
      <c r="E1806" s="8">
        <v>10.89</v>
      </c>
      <c r="F1806" s="4">
        <v>4.5</v>
      </c>
      <c r="G1806" s="1" t="s">
        <v>40</v>
      </c>
      <c r="H1806" s="4" t="s">
        <v>41</v>
      </c>
      <c r="I1806" s="4" t="s">
        <v>50</v>
      </c>
      <c r="J1806" s="1" t="s">
        <v>97</v>
      </c>
      <c r="K1806" s="4" t="s">
        <v>75</v>
      </c>
      <c r="L1806" s="1" t="s">
        <v>775</v>
      </c>
      <c r="M1806" s="4">
        <v>0.59</v>
      </c>
      <c r="N1806" s="1" t="s">
        <v>34</v>
      </c>
      <c r="O1806" s="4" t="s">
        <v>61</v>
      </c>
      <c r="P1806" s="4" t="s">
        <v>92</v>
      </c>
      <c r="Q1806" s="4" t="s">
        <v>2098</v>
      </c>
      <c r="R1806" s="4">
        <v>92646</v>
      </c>
      <c r="S1806" s="2">
        <v>42172</v>
      </c>
      <c r="T1806" s="2">
        <v>42177</v>
      </c>
      <c r="U1806" s="6">
        <v>-25.111999999999998</v>
      </c>
      <c r="V1806" s="4">
        <v>14</v>
      </c>
      <c r="W1806" s="4">
        <v>149.32</v>
      </c>
      <c r="X1806" s="4">
        <v>87584</v>
      </c>
      <c r="Y1806" s="4">
        <f>DataSheet!$E1806-DataSheet!$D1806</f>
        <v>10.83</v>
      </c>
      <c r="Z1806" s="1" t="str">
        <f>_xlfn.IFS(Table_1[[#This Row],[Region]]="Central","Chris",Table_1[[#This Row],[Region]]="East","Erin",Table_1[[#This Row],[Region]]="South","Sam",Table_1[[#This Row],[Region]]="West","William")</f>
        <v>William</v>
      </c>
    </row>
    <row r="1807" spans="1:26" ht="14.4" x14ac:dyDescent="0.3">
      <c r="A1807" s="4">
        <v>1189</v>
      </c>
      <c r="B1807" s="3" t="s">
        <v>2901</v>
      </c>
      <c r="C1807" s="4" t="s">
        <v>49</v>
      </c>
      <c r="D1807" s="4">
        <v>0.03</v>
      </c>
      <c r="E1807" s="8">
        <v>10.64</v>
      </c>
      <c r="F1807" s="4">
        <v>5.16</v>
      </c>
      <c r="G1807" s="1" t="s">
        <v>40</v>
      </c>
      <c r="H1807" s="4" t="s">
        <v>41</v>
      </c>
      <c r="I1807" s="4" t="s">
        <v>30</v>
      </c>
      <c r="J1807" s="1" t="s">
        <v>128</v>
      </c>
      <c r="K1807" s="4" t="s">
        <v>75</v>
      </c>
      <c r="L1807" s="1" t="s">
        <v>1846</v>
      </c>
      <c r="M1807" s="4">
        <v>0.56999999999999995</v>
      </c>
      <c r="N1807" s="1" t="s">
        <v>34</v>
      </c>
      <c r="O1807" s="4" t="s">
        <v>61</v>
      </c>
      <c r="P1807" s="4" t="s">
        <v>92</v>
      </c>
      <c r="Q1807" s="4" t="s">
        <v>2098</v>
      </c>
      <c r="R1807" s="4">
        <v>92646</v>
      </c>
      <c r="S1807" s="2">
        <v>42172</v>
      </c>
      <c r="T1807" s="2">
        <v>42177</v>
      </c>
      <c r="U1807" s="6">
        <v>17.376000000000001</v>
      </c>
      <c r="V1807" s="4">
        <v>16</v>
      </c>
      <c r="W1807" s="4">
        <v>177.01</v>
      </c>
      <c r="X1807" s="4">
        <v>87584</v>
      </c>
      <c r="Y1807" s="4">
        <f>DataSheet!$E1807-DataSheet!$D1807</f>
        <v>10.610000000000001</v>
      </c>
      <c r="Z1807" s="1" t="str">
        <f>_xlfn.IFS(Table_1[[#This Row],[Region]]="Central","Chris",Table_1[[#This Row],[Region]]="East","Erin",Table_1[[#This Row],[Region]]="South","Sam",Table_1[[#This Row],[Region]]="West","William")</f>
        <v>William</v>
      </c>
    </row>
    <row r="1808" spans="1:26" ht="14.4" x14ac:dyDescent="0.3">
      <c r="A1808" s="4">
        <v>1189</v>
      </c>
      <c r="B1808" s="3" t="s">
        <v>2901</v>
      </c>
      <c r="C1808" s="4" t="s">
        <v>49</v>
      </c>
      <c r="D1808" s="4">
        <v>0.03</v>
      </c>
      <c r="E1808" s="8">
        <v>7.96</v>
      </c>
      <c r="F1808" s="4">
        <v>4.95</v>
      </c>
      <c r="G1808" s="1" t="s">
        <v>40</v>
      </c>
      <c r="H1808" s="4" t="s">
        <v>41</v>
      </c>
      <c r="I1808" s="4" t="s">
        <v>30</v>
      </c>
      <c r="J1808" s="1" t="s">
        <v>128</v>
      </c>
      <c r="K1808" s="4" t="s">
        <v>75</v>
      </c>
      <c r="L1808" s="1" t="s">
        <v>813</v>
      </c>
      <c r="M1808" s="4">
        <v>0.41</v>
      </c>
      <c r="N1808" s="1" t="s">
        <v>34</v>
      </c>
      <c r="O1808" s="4" t="s">
        <v>61</v>
      </c>
      <c r="P1808" s="4" t="s">
        <v>92</v>
      </c>
      <c r="Q1808" s="4" t="s">
        <v>2098</v>
      </c>
      <c r="R1808" s="4">
        <v>92646</v>
      </c>
      <c r="S1808" s="2">
        <v>42172</v>
      </c>
      <c r="T1808" s="2">
        <v>42174</v>
      </c>
      <c r="U1808" s="6">
        <v>24.260400000000001</v>
      </c>
      <c r="V1808" s="4">
        <v>4</v>
      </c>
      <c r="W1808" s="4">
        <v>35.159999999999997</v>
      </c>
      <c r="X1808" s="4">
        <v>87584</v>
      </c>
      <c r="Y1808" s="4">
        <f>DataSheet!$E1808-DataSheet!$D1808</f>
        <v>7.93</v>
      </c>
      <c r="Z1808" s="1" t="str">
        <f>_xlfn.IFS(Table_1[[#This Row],[Region]]="Central","Chris",Table_1[[#This Row],[Region]]="East","Erin",Table_1[[#This Row],[Region]]="South","Sam",Table_1[[#This Row],[Region]]="West","William")</f>
        <v>William</v>
      </c>
    </row>
    <row r="1809" spans="1:26" ht="14.4" x14ac:dyDescent="0.3">
      <c r="A1809" s="4">
        <v>1193</v>
      </c>
      <c r="B1809" s="3" t="s">
        <v>1353</v>
      </c>
      <c r="C1809" s="4" t="s">
        <v>49</v>
      </c>
      <c r="D1809" s="4">
        <v>0.03</v>
      </c>
      <c r="E1809" s="8">
        <v>10.64</v>
      </c>
      <c r="F1809" s="4">
        <v>5.16</v>
      </c>
      <c r="G1809" s="1" t="s">
        <v>40</v>
      </c>
      <c r="H1809" s="4" t="s">
        <v>41</v>
      </c>
      <c r="I1809" s="4" t="s">
        <v>30</v>
      </c>
      <c r="J1809" s="1" t="s">
        <v>128</v>
      </c>
      <c r="K1809" s="4" t="s">
        <v>75</v>
      </c>
      <c r="L1809" s="1" t="s">
        <v>1846</v>
      </c>
      <c r="M1809" s="4">
        <v>0.56999999999999995</v>
      </c>
      <c r="N1809" s="1" t="s">
        <v>34</v>
      </c>
      <c r="O1809" s="4" t="s">
        <v>113</v>
      </c>
      <c r="P1809" s="4" t="s">
        <v>376</v>
      </c>
      <c r="Q1809" s="4" t="s">
        <v>68</v>
      </c>
      <c r="R1809" s="4">
        <v>20016</v>
      </c>
      <c r="S1809" s="2">
        <v>42172</v>
      </c>
      <c r="T1809" s="2">
        <v>42177</v>
      </c>
      <c r="U1809" s="6">
        <v>14.48</v>
      </c>
      <c r="V1809" s="4">
        <v>63</v>
      </c>
      <c r="W1809" s="4">
        <v>696.96</v>
      </c>
      <c r="X1809" s="4">
        <v>5984</v>
      </c>
      <c r="Y1809" s="4">
        <f>DataSheet!$E1809-DataSheet!$D1809</f>
        <v>10.610000000000001</v>
      </c>
      <c r="Z1809" s="1" t="str">
        <f>_xlfn.IFS(Table_1[[#This Row],[Region]]="Central","Chris",Table_1[[#This Row],[Region]]="East","Erin",Table_1[[#This Row],[Region]]="South","Sam",Table_1[[#This Row],[Region]]="West","William")</f>
        <v>Erin</v>
      </c>
    </row>
    <row r="1810" spans="1:26" ht="14.4" x14ac:dyDescent="0.3">
      <c r="A1810" s="4">
        <v>1193</v>
      </c>
      <c r="B1810" s="3" t="s">
        <v>1353</v>
      </c>
      <c r="C1810" s="4" t="s">
        <v>49</v>
      </c>
      <c r="D1810" s="4">
        <v>0.03</v>
      </c>
      <c r="E1810" s="8">
        <v>7.96</v>
      </c>
      <c r="F1810" s="4">
        <v>4.95</v>
      </c>
      <c r="G1810" s="1" t="s">
        <v>40</v>
      </c>
      <c r="H1810" s="4" t="s">
        <v>41</v>
      </c>
      <c r="I1810" s="4" t="s">
        <v>30</v>
      </c>
      <c r="J1810" s="1" t="s">
        <v>128</v>
      </c>
      <c r="K1810" s="4" t="s">
        <v>75</v>
      </c>
      <c r="L1810" s="1" t="s">
        <v>813</v>
      </c>
      <c r="M1810" s="4">
        <v>0.41</v>
      </c>
      <c r="N1810" s="1" t="s">
        <v>34</v>
      </c>
      <c r="O1810" s="4" t="s">
        <v>113</v>
      </c>
      <c r="P1810" s="4" t="s">
        <v>376</v>
      </c>
      <c r="Q1810" s="4" t="s">
        <v>68</v>
      </c>
      <c r="R1810" s="4">
        <v>20016</v>
      </c>
      <c r="S1810" s="2">
        <v>42172</v>
      </c>
      <c r="T1810" s="2">
        <v>42174</v>
      </c>
      <c r="U1810" s="6">
        <v>22.25</v>
      </c>
      <c r="V1810" s="4">
        <v>17</v>
      </c>
      <c r="W1810" s="4">
        <v>149.41</v>
      </c>
      <c r="X1810" s="4">
        <v>5984</v>
      </c>
      <c r="Y1810" s="4">
        <f>DataSheet!$E1810-DataSheet!$D1810</f>
        <v>7.93</v>
      </c>
      <c r="Z1810" s="1" t="str">
        <f>_xlfn.IFS(Table_1[[#This Row],[Region]]="Central","Chris",Table_1[[#This Row],[Region]]="East","Erin",Table_1[[#This Row],[Region]]="South","Sam",Table_1[[#This Row],[Region]]="West","William")</f>
        <v>Erin</v>
      </c>
    </row>
    <row r="1811" spans="1:26" ht="14.4" x14ac:dyDescent="0.3">
      <c r="A1811" s="4">
        <v>3098</v>
      </c>
      <c r="B1811" s="3" t="s">
        <v>1422</v>
      </c>
      <c r="C1811" s="4" t="s">
        <v>49</v>
      </c>
      <c r="D1811" s="4">
        <v>0</v>
      </c>
      <c r="E1811" s="8">
        <v>11.7</v>
      </c>
      <c r="F1811" s="4">
        <v>6.96</v>
      </c>
      <c r="G1811" s="1" t="s">
        <v>89</v>
      </c>
      <c r="H1811" s="4" t="s">
        <v>41</v>
      </c>
      <c r="I1811" s="4" t="s">
        <v>50</v>
      </c>
      <c r="J1811" s="1" t="s">
        <v>97</v>
      </c>
      <c r="K1811" s="4" t="s">
        <v>146</v>
      </c>
      <c r="L1811" s="1" t="s">
        <v>762</v>
      </c>
      <c r="M1811" s="4">
        <v>0.5</v>
      </c>
      <c r="N1811" s="1" t="s">
        <v>34</v>
      </c>
      <c r="O1811" s="4" t="s">
        <v>113</v>
      </c>
      <c r="P1811" s="4" t="s">
        <v>114</v>
      </c>
      <c r="Q1811" s="4" t="s">
        <v>1423</v>
      </c>
      <c r="R1811" s="4">
        <v>11967</v>
      </c>
      <c r="S1811" s="2">
        <v>42172</v>
      </c>
      <c r="T1811" s="2">
        <v>42174</v>
      </c>
      <c r="U1811" s="6">
        <v>-11.247999999999999</v>
      </c>
      <c r="V1811" s="4">
        <v>10</v>
      </c>
      <c r="W1811" s="4">
        <v>131.69</v>
      </c>
      <c r="X1811" s="4">
        <v>89315</v>
      </c>
      <c r="Y1811" s="4">
        <f>DataSheet!$E1811-DataSheet!$D1811</f>
        <v>11.7</v>
      </c>
      <c r="Z1811" s="1" t="str">
        <f>_xlfn.IFS(Table_1[[#This Row],[Region]]="Central","Chris",Table_1[[#This Row],[Region]]="East","Erin",Table_1[[#This Row],[Region]]="South","Sam",Table_1[[#This Row],[Region]]="West","William")</f>
        <v>Erin</v>
      </c>
    </row>
    <row r="1812" spans="1:26" ht="14.4" x14ac:dyDescent="0.3">
      <c r="A1812" s="4">
        <v>907</v>
      </c>
      <c r="B1812" s="3" t="s">
        <v>1373</v>
      </c>
      <c r="C1812" s="4" t="s">
        <v>118</v>
      </c>
      <c r="D1812" s="4">
        <v>0.09</v>
      </c>
      <c r="E1812" s="8">
        <v>2.6</v>
      </c>
      <c r="F1812" s="4">
        <v>2.4</v>
      </c>
      <c r="G1812" s="1" t="s">
        <v>40</v>
      </c>
      <c r="H1812" s="4" t="s">
        <v>73</v>
      </c>
      <c r="I1812" s="4" t="s">
        <v>50</v>
      </c>
      <c r="J1812" s="1" t="s">
        <v>51</v>
      </c>
      <c r="K1812" s="4" t="s">
        <v>52</v>
      </c>
      <c r="L1812" s="1" t="s">
        <v>358</v>
      </c>
      <c r="M1812" s="4">
        <v>0.57999999999999996</v>
      </c>
      <c r="N1812" s="1" t="s">
        <v>34</v>
      </c>
      <c r="O1812" s="4" t="s">
        <v>35</v>
      </c>
      <c r="P1812" s="4" t="s">
        <v>390</v>
      </c>
      <c r="Q1812" s="4" t="s">
        <v>468</v>
      </c>
      <c r="R1812" s="4">
        <v>42420</v>
      </c>
      <c r="S1812" s="2">
        <v>42172</v>
      </c>
      <c r="T1812" s="2">
        <v>42174</v>
      </c>
      <c r="U1812" s="6">
        <v>1107.4079999999999</v>
      </c>
      <c r="V1812" s="4">
        <v>12</v>
      </c>
      <c r="W1812" s="4">
        <v>31.73</v>
      </c>
      <c r="X1812" s="4">
        <v>86460</v>
      </c>
      <c r="Y1812" s="4">
        <f>DataSheet!$E1812-DataSheet!$D1812</f>
        <v>2.5100000000000002</v>
      </c>
      <c r="Z1812" s="1" t="str">
        <f>_xlfn.IFS(Table_1[[#This Row],[Region]]="Central","Chris",Table_1[[#This Row],[Region]]="East","Erin",Table_1[[#This Row],[Region]]="South","Sam",Table_1[[#This Row],[Region]]="West","William")</f>
        <v>Sam</v>
      </c>
    </row>
    <row r="1813" spans="1:26" ht="14.4" x14ac:dyDescent="0.3">
      <c r="A1813" s="4">
        <v>317</v>
      </c>
      <c r="B1813" s="3" t="s">
        <v>2902</v>
      </c>
      <c r="C1813" s="4" t="s">
        <v>72</v>
      </c>
      <c r="D1813" s="4">
        <v>0.09</v>
      </c>
      <c r="E1813" s="8">
        <v>7.38</v>
      </c>
      <c r="F1813" s="4">
        <v>5.21</v>
      </c>
      <c r="G1813" s="1" t="s">
        <v>40</v>
      </c>
      <c r="H1813" s="4" t="s">
        <v>96</v>
      </c>
      <c r="I1813" s="4" t="s">
        <v>30</v>
      </c>
      <c r="J1813" s="1" t="s">
        <v>128</v>
      </c>
      <c r="K1813" s="4" t="s">
        <v>75</v>
      </c>
      <c r="L1813" s="1" t="s">
        <v>1919</v>
      </c>
      <c r="M1813" s="4">
        <v>0.56000000000000005</v>
      </c>
      <c r="N1813" s="1" t="s">
        <v>34</v>
      </c>
      <c r="O1813" s="4" t="s">
        <v>61</v>
      </c>
      <c r="P1813" s="4" t="s">
        <v>92</v>
      </c>
      <c r="Q1813" s="4" t="s">
        <v>2903</v>
      </c>
      <c r="R1813" s="4">
        <v>91945</v>
      </c>
      <c r="S1813" s="2">
        <v>42172</v>
      </c>
      <c r="T1813" s="2">
        <v>42173</v>
      </c>
      <c r="U1813" s="6">
        <v>-27.16</v>
      </c>
      <c r="V1813" s="4">
        <v>9</v>
      </c>
      <c r="W1813" s="4">
        <v>66.55</v>
      </c>
      <c r="X1813" s="4">
        <v>86041</v>
      </c>
      <c r="Y1813" s="4">
        <f>DataSheet!$E1813-DataSheet!$D1813</f>
        <v>7.29</v>
      </c>
      <c r="Z1813" s="1" t="str">
        <f>_xlfn.IFS(Table_1[[#This Row],[Region]]="Central","Chris",Table_1[[#This Row],[Region]]="East","Erin",Table_1[[#This Row],[Region]]="South","Sam",Table_1[[#This Row],[Region]]="West","William")</f>
        <v>William</v>
      </c>
    </row>
    <row r="1814" spans="1:26" ht="14.4" x14ac:dyDescent="0.3">
      <c r="A1814" s="4">
        <v>317</v>
      </c>
      <c r="B1814" s="3" t="s">
        <v>2902</v>
      </c>
      <c r="C1814" s="4" t="s">
        <v>72</v>
      </c>
      <c r="D1814" s="4">
        <v>0.04</v>
      </c>
      <c r="E1814" s="8">
        <v>5.98</v>
      </c>
      <c r="F1814" s="4">
        <v>5.15</v>
      </c>
      <c r="G1814" s="1" t="s">
        <v>40</v>
      </c>
      <c r="H1814" s="4" t="s">
        <v>96</v>
      </c>
      <c r="I1814" s="4" t="s">
        <v>50</v>
      </c>
      <c r="J1814" s="1" t="s">
        <v>90</v>
      </c>
      <c r="K1814" s="4" t="s">
        <v>75</v>
      </c>
      <c r="L1814" s="1" t="s">
        <v>2470</v>
      </c>
      <c r="M1814" s="4">
        <v>0.36</v>
      </c>
      <c r="N1814" s="1" t="s">
        <v>34</v>
      </c>
      <c r="O1814" s="4" t="s">
        <v>61</v>
      </c>
      <c r="P1814" s="4" t="s">
        <v>92</v>
      </c>
      <c r="Q1814" s="4" t="s">
        <v>2903</v>
      </c>
      <c r="R1814" s="4">
        <v>91945</v>
      </c>
      <c r="S1814" s="2">
        <v>42172</v>
      </c>
      <c r="T1814" s="2">
        <v>42173</v>
      </c>
      <c r="U1814" s="6">
        <v>-52.344000000000001</v>
      </c>
      <c r="V1814" s="4">
        <v>17</v>
      </c>
      <c r="W1814" s="4">
        <v>103.49</v>
      </c>
      <c r="X1814" s="4">
        <v>86041</v>
      </c>
      <c r="Y1814" s="4">
        <f>DataSheet!$E1814-DataSheet!$D1814</f>
        <v>5.94</v>
      </c>
      <c r="Z1814" s="1" t="str">
        <f>_xlfn.IFS(Table_1[[#This Row],[Region]]="Central","Chris",Table_1[[#This Row],[Region]]="East","Erin",Table_1[[#This Row],[Region]]="South","Sam",Table_1[[#This Row],[Region]]="West","William")</f>
        <v>William</v>
      </c>
    </row>
    <row r="1815" spans="1:26" ht="14.4" x14ac:dyDescent="0.3">
      <c r="A1815" s="4">
        <v>317</v>
      </c>
      <c r="B1815" s="3" t="s">
        <v>2902</v>
      </c>
      <c r="C1815" s="4" t="s">
        <v>72</v>
      </c>
      <c r="D1815" s="4">
        <v>0.04</v>
      </c>
      <c r="E1815" s="8">
        <v>15.42</v>
      </c>
      <c r="F1815" s="4">
        <v>10.68</v>
      </c>
      <c r="G1815" s="1" t="s">
        <v>40</v>
      </c>
      <c r="H1815" s="4" t="s">
        <v>96</v>
      </c>
      <c r="I1815" s="4" t="s">
        <v>50</v>
      </c>
      <c r="J1815" s="1" t="s">
        <v>80</v>
      </c>
      <c r="K1815" s="4" t="s">
        <v>75</v>
      </c>
      <c r="L1815" s="1" t="s">
        <v>2267</v>
      </c>
      <c r="M1815" s="4">
        <v>0.57999999999999996</v>
      </c>
      <c r="N1815" s="1" t="s">
        <v>34</v>
      </c>
      <c r="O1815" s="4" t="s">
        <v>61</v>
      </c>
      <c r="P1815" s="4" t="s">
        <v>92</v>
      </c>
      <c r="Q1815" s="4" t="s">
        <v>2903</v>
      </c>
      <c r="R1815" s="4">
        <v>91945</v>
      </c>
      <c r="S1815" s="2">
        <v>42172</v>
      </c>
      <c r="T1815" s="2">
        <v>42173</v>
      </c>
      <c r="U1815" s="6">
        <v>-119.93600000000001</v>
      </c>
      <c r="V1815" s="4">
        <v>12</v>
      </c>
      <c r="W1815" s="4">
        <v>192.18</v>
      </c>
      <c r="X1815" s="4">
        <v>86041</v>
      </c>
      <c r="Y1815" s="4">
        <f>DataSheet!$E1815-DataSheet!$D1815</f>
        <v>15.38</v>
      </c>
      <c r="Z1815" s="1" t="str">
        <f>_xlfn.IFS(Table_1[[#This Row],[Region]]="Central","Chris",Table_1[[#This Row],[Region]]="East","Erin",Table_1[[#This Row],[Region]]="South","Sam",Table_1[[#This Row],[Region]]="West","William")</f>
        <v>William</v>
      </c>
    </row>
    <row r="1816" spans="1:26" ht="14.4" x14ac:dyDescent="0.3">
      <c r="A1816" s="4">
        <v>395</v>
      </c>
      <c r="B1816" s="3" t="s">
        <v>2904</v>
      </c>
      <c r="C1816" s="4" t="s">
        <v>27</v>
      </c>
      <c r="D1816" s="4">
        <v>0.04</v>
      </c>
      <c r="E1816" s="8">
        <v>15.98</v>
      </c>
      <c r="F1816" s="4">
        <v>4</v>
      </c>
      <c r="G1816" s="1" t="s">
        <v>40</v>
      </c>
      <c r="H1816" s="4" t="s">
        <v>96</v>
      </c>
      <c r="I1816" s="4" t="s">
        <v>42</v>
      </c>
      <c r="J1816" s="1" t="s">
        <v>43</v>
      </c>
      <c r="K1816" s="4" t="s">
        <v>75</v>
      </c>
      <c r="L1816" s="1" t="s">
        <v>1884</v>
      </c>
      <c r="M1816" s="4">
        <v>0.37</v>
      </c>
      <c r="N1816" s="1" t="s">
        <v>34</v>
      </c>
      <c r="O1816" s="4" t="s">
        <v>35</v>
      </c>
      <c r="P1816" s="4" t="s">
        <v>99</v>
      </c>
      <c r="Q1816" s="4" t="s">
        <v>2905</v>
      </c>
      <c r="R1816" s="4">
        <v>28001</v>
      </c>
      <c r="S1816" s="2">
        <v>42173</v>
      </c>
      <c r="T1816" s="2">
        <v>42174</v>
      </c>
      <c r="U1816" s="6">
        <v>-19.207999999999998</v>
      </c>
      <c r="V1816" s="4">
        <v>4</v>
      </c>
      <c r="W1816" s="4">
        <v>64.59</v>
      </c>
      <c r="X1816" s="4">
        <v>86384</v>
      </c>
      <c r="Y1816" s="4">
        <f>DataSheet!$E1816-DataSheet!$D1816</f>
        <v>15.940000000000001</v>
      </c>
      <c r="Z1816" s="1" t="str">
        <f>_xlfn.IFS(Table_1[[#This Row],[Region]]="Central","Chris",Table_1[[#This Row],[Region]]="East","Erin",Table_1[[#This Row],[Region]]="South","Sam",Table_1[[#This Row],[Region]]="West","William")</f>
        <v>Sam</v>
      </c>
    </row>
    <row r="1817" spans="1:26" ht="14.4" x14ac:dyDescent="0.3">
      <c r="A1817" s="4">
        <v>395</v>
      </c>
      <c r="B1817" s="3" t="s">
        <v>2904</v>
      </c>
      <c r="C1817" s="4" t="s">
        <v>27</v>
      </c>
      <c r="D1817" s="4">
        <v>0.06</v>
      </c>
      <c r="E1817" s="8">
        <v>22.84</v>
      </c>
      <c r="F1817" s="4">
        <v>5.47</v>
      </c>
      <c r="G1817" s="1" t="s">
        <v>40</v>
      </c>
      <c r="H1817" s="4" t="s">
        <v>96</v>
      </c>
      <c r="I1817" s="4" t="s">
        <v>50</v>
      </c>
      <c r="J1817" s="1" t="s">
        <v>90</v>
      </c>
      <c r="K1817" s="4" t="s">
        <v>75</v>
      </c>
      <c r="L1817" s="1" t="s">
        <v>2906</v>
      </c>
      <c r="M1817" s="4">
        <v>0.39</v>
      </c>
      <c r="N1817" s="1" t="s">
        <v>34</v>
      </c>
      <c r="O1817" s="4" t="s">
        <v>35</v>
      </c>
      <c r="P1817" s="4" t="s">
        <v>99</v>
      </c>
      <c r="Q1817" s="4" t="s">
        <v>2905</v>
      </c>
      <c r="R1817" s="4">
        <v>28001</v>
      </c>
      <c r="S1817" s="2">
        <v>42173</v>
      </c>
      <c r="T1817" s="2">
        <v>42175</v>
      </c>
      <c r="U1817" s="6">
        <v>7.44</v>
      </c>
      <c r="V1817" s="4">
        <v>20</v>
      </c>
      <c r="W1817" s="4">
        <v>461.94</v>
      </c>
      <c r="X1817" s="4">
        <v>86384</v>
      </c>
      <c r="Y1817" s="4">
        <f>DataSheet!$E1817-DataSheet!$D1817</f>
        <v>22.78</v>
      </c>
      <c r="Z1817" s="1" t="str">
        <f>_xlfn.IFS(Table_1[[#This Row],[Region]]="Central","Chris",Table_1[[#This Row],[Region]]="East","Erin",Table_1[[#This Row],[Region]]="South","Sam",Table_1[[#This Row],[Region]]="West","William")</f>
        <v>Sam</v>
      </c>
    </row>
    <row r="1818" spans="1:26" ht="14.4" x14ac:dyDescent="0.3">
      <c r="A1818" s="4">
        <v>152</v>
      </c>
      <c r="B1818" s="3" t="s">
        <v>507</v>
      </c>
      <c r="C1818" s="4" t="s">
        <v>49</v>
      </c>
      <c r="D1818" s="4">
        <v>0.1</v>
      </c>
      <c r="E1818" s="8">
        <v>39.979999999999997</v>
      </c>
      <c r="F1818" s="4">
        <v>4</v>
      </c>
      <c r="G1818" s="1" t="s">
        <v>40</v>
      </c>
      <c r="H1818" s="4" t="s">
        <v>29</v>
      </c>
      <c r="I1818" s="4" t="s">
        <v>42</v>
      </c>
      <c r="J1818" s="1" t="s">
        <v>43</v>
      </c>
      <c r="K1818" s="4" t="s">
        <v>75</v>
      </c>
      <c r="L1818" s="1" t="s">
        <v>1929</v>
      </c>
      <c r="M1818" s="4">
        <v>0.7</v>
      </c>
      <c r="N1818" s="1" t="s">
        <v>34</v>
      </c>
      <c r="O1818" s="4" t="s">
        <v>35</v>
      </c>
      <c r="P1818" s="4" t="s">
        <v>402</v>
      </c>
      <c r="Q1818" s="4" t="s">
        <v>509</v>
      </c>
      <c r="R1818" s="4">
        <v>37918</v>
      </c>
      <c r="S1818" s="2">
        <v>42173</v>
      </c>
      <c r="T1818" s="2">
        <v>42177</v>
      </c>
      <c r="U1818" s="6">
        <v>360.24</v>
      </c>
      <c r="V1818" s="4">
        <v>21</v>
      </c>
      <c r="W1818" s="4">
        <v>772.56</v>
      </c>
      <c r="X1818" s="4">
        <v>89525</v>
      </c>
      <c r="Y1818" s="4">
        <f>DataSheet!$E1818-DataSheet!$D1818</f>
        <v>39.879999999999995</v>
      </c>
      <c r="Z1818" s="1" t="str">
        <f>_xlfn.IFS(Table_1[[#This Row],[Region]]="Central","Chris",Table_1[[#This Row],[Region]]="East","Erin",Table_1[[#This Row],[Region]]="South","Sam",Table_1[[#This Row],[Region]]="West","William")</f>
        <v>Sam</v>
      </c>
    </row>
    <row r="1819" spans="1:26" ht="14.4" x14ac:dyDescent="0.3">
      <c r="A1819" s="4">
        <v>1958</v>
      </c>
      <c r="B1819" s="3" t="s">
        <v>2907</v>
      </c>
      <c r="C1819" s="4" t="s">
        <v>49</v>
      </c>
      <c r="D1819" s="4">
        <v>0.09</v>
      </c>
      <c r="E1819" s="8">
        <v>30.98</v>
      </c>
      <c r="F1819" s="4">
        <v>6.5</v>
      </c>
      <c r="G1819" s="1" t="s">
        <v>89</v>
      </c>
      <c r="H1819" s="4" t="s">
        <v>41</v>
      </c>
      <c r="I1819" s="4" t="s">
        <v>42</v>
      </c>
      <c r="J1819" s="1" t="s">
        <v>43</v>
      </c>
      <c r="K1819" s="4" t="s">
        <v>75</v>
      </c>
      <c r="L1819" s="1" t="s">
        <v>2523</v>
      </c>
      <c r="M1819" s="4">
        <v>0.64</v>
      </c>
      <c r="N1819" s="1" t="s">
        <v>34</v>
      </c>
      <c r="O1819" s="4" t="s">
        <v>61</v>
      </c>
      <c r="P1819" s="4" t="s">
        <v>141</v>
      </c>
      <c r="Q1819" s="4" t="s">
        <v>1730</v>
      </c>
      <c r="R1819" s="4">
        <v>97068</v>
      </c>
      <c r="S1819" s="2">
        <v>42173</v>
      </c>
      <c r="T1819" s="2">
        <v>42177</v>
      </c>
      <c r="U1819" s="6">
        <v>-55.97</v>
      </c>
      <c r="V1819" s="4">
        <v>7</v>
      </c>
      <c r="W1819" s="4">
        <v>204.34</v>
      </c>
      <c r="X1819" s="4">
        <v>89819</v>
      </c>
      <c r="Y1819" s="4">
        <f>DataSheet!$E1819-DataSheet!$D1819</f>
        <v>30.89</v>
      </c>
      <c r="Z1819" s="1" t="str">
        <f>_xlfn.IFS(Table_1[[#This Row],[Region]]="Central","Chris",Table_1[[#This Row],[Region]]="East","Erin",Table_1[[#This Row],[Region]]="South","Sam",Table_1[[#This Row],[Region]]="West","William")</f>
        <v>William</v>
      </c>
    </row>
    <row r="1820" spans="1:26" ht="14.4" x14ac:dyDescent="0.3">
      <c r="A1820" s="4">
        <v>2954</v>
      </c>
      <c r="B1820" s="3" t="s">
        <v>2908</v>
      </c>
      <c r="C1820" s="4" t="s">
        <v>49</v>
      </c>
      <c r="D1820" s="4">
        <v>0.09</v>
      </c>
      <c r="E1820" s="8">
        <v>12.22</v>
      </c>
      <c r="F1820" s="4">
        <v>2.85</v>
      </c>
      <c r="G1820" s="1" t="s">
        <v>40</v>
      </c>
      <c r="H1820" s="4" t="s">
        <v>41</v>
      </c>
      <c r="I1820" s="4" t="s">
        <v>30</v>
      </c>
      <c r="J1820" s="1" t="s">
        <v>128</v>
      </c>
      <c r="K1820" s="4" t="s">
        <v>44</v>
      </c>
      <c r="L1820" s="1" t="s">
        <v>2088</v>
      </c>
      <c r="M1820" s="4">
        <v>0.55000000000000004</v>
      </c>
      <c r="N1820" s="1" t="s">
        <v>34</v>
      </c>
      <c r="O1820" s="4" t="s">
        <v>54</v>
      </c>
      <c r="P1820" s="4" t="s">
        <v>86</v>
      </c>
      <c r="Q1820" s="4" t="s">
        <v>2909</v>
      </c>
      <c r="R1820" s="4">
        <v>55119</v>
      </c>
      <c r="S1820" s="2">
        <v>42173</v>
      </c>
      <c r="T1820" s="2">
        <v>42180</v>
      </c>
      <c r="U1820" s="6">
        <v>70.676699999999997</v>
      </c>
      <c r="V1820" s="4">
        <v>9</v>
      </c>
      <c r="W1820" s="4">
        <v>102.43</v>
      </c>
      <c r="X1820" s="4">
        <v>86427</v>
      </c>
      <c r="Y1820" s="4">
        <f>DataSheet!$E1820-DataSheet!$D1820</f>
        <v>12.13</v>
      </c>
      <c r="Z1820" s="1" t="str">
        <f>_xlfn.IFS(Table_1[[#This Row],[Region]]="Central","Chris",Table_1[[#This Row],[Region]]="East","Erin",Table_1[[#This Row],[Region]]="South","Sam",Table_1[[#This Row],[Region]]="West","William")</f>
        <v>Chris</v>
      </c>
    </row>
    <row r="1821" spans="1:26" ht="14.4" x14ac:dyDescent="0.3">
      <c r="A1821" s="4">
        <v>553</v>
      </c>
      <c r="B1821" s="3" t="s">
        <v>853</v>
      </c>
      <c r="C1821" s="4" t="s">
        <v>118</v>
      </c>
      <c r="D1821" s="4">
        <v>0.08</v>
      </c>
      <c r="E1821" s="8">
        <v>124.49</v>
      </c>
      <c r="F1821" s="4">
        <v>51.94</v>
      </c>
      <c r="G1821" s="1" t="s">
        <v>28</v>
      </c>
      <c r="H1821" s="4" t="s">
        <v>96</v>
      </c>
      <c r="I1821" s="4" t="s">
        <v>30</v>
      </c>
      <c r="J1821" s="1" t="s">
        <v>31</v>
      </c>
      <c r="K1821" s="4" t="s">
        <v>32</v>
      </c>
      <c r="L1821" s="1" t="s">
        <v>1151</v>
      </c>
      <c r="M1821" s="4">
        <v>0.63</v>
      </c>
      <c r="N1821" s="1" t="s">
        <v>34</v>
      </c>
      <c r="O1821" s="4" t="s">
        <v>61</v>
      </c>
      <c r="P1821" s="4" t="s">
        <v>92</v>
      </c>
      <c r="Q1821" s="4" t="s">
        <v>102</v>
      </c>
      <c r="R1821" s="4">
        <v>90008</v>
      </c>
      <c r="S1821" s="2">
        <v>42173</v>
      </c>
      <c r="T1821" s="2">
        <v>42174</v>
      </c>
      <c r="U1821" s="6">
        <v>-500.38</v>
      </c>
      <c r="V1821" s="4">
        <v>56</v>
      </c>
      <c r="W1821" s="4">
        <v>6831.37</v>
      </c>
      <c r="X1821" s="4">
        <v>359</v>
      </c>
      <c r="Y1821" s="4">
        <f>DataSheet!$E1821-DataSheet!$D1821</f>
        <v>124.41</v>
      </c>
      <c r="Z1821" s="1" t="str">
        <f>_xlfn.IFS(Table_1[[#This Row],[Region]]="Central","Chris",Table_1[[#This Row],[Region]]="East","Erin",Table_1[[#This Row],[Region]]="South","Sam",Table_1[[#This Row],[Region]]="West","William")</f>
        <v>William</v>
      </c>
    </row>
    <row r="1822" spans="1:26" ht="14.4" x14ac:dyDescent="0.3">
      <c r="A1822" s="4">
        <v>555</v>
      </c>
      <c r="B1822" s="3" t="s">
        <v>1302</v>
      </c>
      <c r="C1822" s="4" t="s">
        <v>118</v>
      </c>
      <c r="D1822" s="4">
        <v>0.08</v>
      </c>
      <c r="E1822" s="8">
        <v>124.49</v>
      </c>
      <c r="F1822" s="4">
        <v>51.94</v>
      </c>
      <c r="G1822" s="1" t="s">
        <v>28</v>
      </c>
      <c r="H1822" s="4" t="s">
        <v>96</v>
      </c>
      <c r="I1822" s="4" t="s">
        <v>30</v>
      </c>
      <c r="J1822" s="1" t="s">
        <v>31</v>
      </c>
      <c r="K1822" s="4" t="s">
        <v>32</v>
      </c>
      <c r="L1822" s="1" t="s">
        <v>1151</v>
      </c>
      <c r="M1822" s="4">
        <v>0.63</v>
      </c>
      <c r="N1822" s="1" t="s">
        <v>34</v>
      </c>
      <c r="O1822" s="4" t="s">
        <v>61</v>
      </c>
      <c r="P1822" s="4" t="s">
        <v>148</v>
      </c>
      <c r="Q1822" s="4" t="s">
        <v>1303</v>
      </c>
      <c r="R1822" s="4">
        <v>84062</v>
      </c>
      <c r="S1822" s="2">
        <v>42173</v>
      </c>
      <c r="T1822" s="2">
        <v>42174</v>
      </c>
      <c r="U1822" s="6">
        <v>-250.19</v>
      </c>
      <c r="V1822" s="4">
        <v>14</v>
      </c>
      <c r="W1822" s="4">
        <v>1707.84</v>
      </c>
      <c r="X1822" s="4">
        <v>86192</v>
      </c>
      <c r="Y1822" s="4">
        <f>DataSheet!$E1822-DataSheet!$D1822</f>
        <v>124.41</v>
      </c>
      <c r="Z1822" s="1" t="str">
        <f>_xlfn.IFS(Table_1[[#This Row],[Region]]="Central","Chris",Table_1[[#This Row],[Region]]="East","Erin",Table_1[[#This Row],[Region]]="South","Sam",Table_1[[#This Row],[Region]]="West","William")</f>
        <v>William</v>
      </c>
    </row>
    <row r="1823" spans="1:26" ht="14.4" x14ac:dyDescent="0.3">
      <c r="A1823" s="4">
        <v>2016</v>
      </c>
      <c r="B1823" s="3" t="s">
        <v>2910</v>
      </c>
      <c r="C1823" s="4" t="s">
        <v>118</v>
      </c>
      <c r="D1823" s="4">
        <v>0.1</v>
      </c>
      <c r="E1823" s="8">
        <v>10.48</v>
      </c>
      <c r="F1823" s="4">
        <v>2.89</v>
      </c>
      <c r="G1823" s="1" t="s">
        <v>40</v>
      </c>
      <c r="H1823" s="4" t="s">
        <v>96</v>
      </c>
      <c r="I1823" s="4" t="s">
        <v>50</v>
      </c>
      <c r="J1823" s="1" t="s">
        <v>51</v>
      </c>
      <c r="K1823" s="4" t="s">
        <v>44</v>
      </c>
      <c r="L1823" s="1" t="s">
        <v>998</v>
      </c>
      <c r="M1823" s="4">
        <v>0.6</v>
      </c>
      <c r="N1823" s="1" t="s">
        <v>34</v>
      </c>
      <c r="O1823" s="4" t="s">
        <v>54</v>
      </c>
      <c r="P1823" s="4" t="s">
        <v>291</v>
      </c>
      <c r="Q1823" s="4" t="s">
        <v>292</v>
      </c>
      <c r="R1823" s="4">
        <v>48195</v>
      </c>
      <c r="S1823" s="2">
        <v>42173</v>
      </c>
      <c r="T1823" s="2">
        <v>42174</v>
      </c>
      <c r="U1823" s="6">
        <v>-8.9039999999999999</v>
      </c>
      <c r="V1823" s="4">
        <v>4</v>
      </c>
      <c r="W1823" s="4">
        <v>40.29</v>
      </c>
      <c r="X1823" s="4">
        <v>86874</v>
      </c>
      <c r="Y1823" s="4">
        <f>DataSheet!$E1823-DataSheet!$D1823</f>
        <v>10.38</v>
      </c>
      <c r="Z1823" s="1" t="str">
        <f>_xlfn.IFS(Table_1[[#This Row],[Region]]="Central","Chris",Table_1[[#This Row],[Region]]="East","Erin",Table_1[[#This Row],[Region]]="South","Sam",Table_1[[#This Row],[Region]]="West","William")</f>
        <v>Chris</v>
      </c>
    </row>
    <row r="1824" spans="1:26" ht="14.4" x14ac:dyDescent="0.3">
      <c r="A1824" s="4">
        <v>594</v>
      </c>
      <c r="B1824" s="3" t="s">
        <v>1646</v>
      </c>
      <c r="C1824" s="4" t="s">
        <v>27</v>
      </c>
      <c r="D1824" s="4">
        <v>0.04</v>
      </c>
      <c r="E1824" s="8">
        <v>39.479999999999997</v>
      </c>
      <c r="F1824" s="4">
        <v>1.99</v>
      </c>
      <c r="G1824" s="1" t="s">
        <v>40</v>
      </c>
      <c r="H1824" s="4" t="s">
        <v>41</v>
      </c>
      <c r="I1824" s="4" t="s">
        <v>42</v>
      </c>
      <c r="J1824" s="1" t="s">
        <v>43</v>
      </c>
      <c r="K1824" s="4" t="s">
        <v>44</v>
      </c>
      <c r="L1824" s="1" t="s">
        <v>1259</v>
      </c>
      <c r="M1824" s="4">
        <v>0.54</v>
      </c>
      <c r="N1824" s="1" t="s">
        <v>34</v>
      </c>
      <c r="O1824" s="4" t="s">
        <v>54</v>
      </c>
      <c r="P1824" s="4" t="s">
        <v>55</v>
      </c>
      <c r="Q1824" s="4" t="s">
        <v>1647</v>
      </c>
      <c r="R1824" s="4">
        <v>46016</v>
      </c>
      <c r="S1824" s="2">
        <v>42174</v>
      </c>
      <c r="T1824" s="2">
        <v>42177</v>
      </c>
      <c r="U1824" s="6">
        <v>484.8492</v>
      </c>
      <c r="V1824" s="4">
        <v>18</v>
      </c>
      <c r="W1824" s="4">
        <v>702.68</v>
      </c>
      <c r="X1824" s="4">
        <v>86311</v>
      </c>
      <c r="Y1824" s="4">
        <f>DataSheet!$E1824-DataSheet!$D1824</f>
        <v>39.44</v>
      </c>
      <c r="Z1824" s="1" t="str">
        <f>_xlfn.IFS(Table_1[[#This Row],[Region]]="Central","Chris",Table_1[[#This Row],[Region]]="East","Erin",Table_1[[#This Row],[Region]]="South","Sam",Table_1[[#This Row],[Region]]="West","William")</f>
        <v>Chris</v>
      </c>
    </row>
    <row r="1825" spans="1:26" ht="14.4" x14ac:dyDescent="0.3">
      <c r="A1825" s="4">
        <v>594</v>
      </c>
      <c r="B1825" s="3" t="s">
        <v>1646</v>
      </c>
      <c r="C1825" s="4" t="s">
        <v>27</v>
      </c>
      <c r="D1825" s="4">
        <v>0.04</v>
      </c>
      <c r="E1825" s="8">
        <v>3.7</v>
      </c>
      <c r="F1825" s="4">
        <v>1.61</v>
      </c>
      <c r="G1825" s="1" t="s">
        <v>40</v>
      </c>
      <c r="H1825" s="4" t="s">
        <v>41</v>
      </c>
      <c r="I1825" s="4" t="s">
        <v>30</v>
      </c>
      <c r="J1825" s="1" t="s">
        <v>128</v>
      </c>
      <c r="K1825" s="4" t="s">
        <v>52</v>
      </c>
      <c r="L1825" s="1" t="s">
        <v>2911</v>
      </c>
      <c r="M1825" s="4">
        <v>0.44</v>
      </c>
      <c r="N1825" s="1" t="s">
        <v>34</v>
      </c>
      <c r="O1825" s="4" t="s">
        <v>54</v>
      </c>
      <c r="P1825" s="4" t="s">
        <v>55</v>
      </c>
      <c r="Q1825" s="4" t="s">
        <v>1647</v>
      </c>
      <c r="R1825" s="4">
        <v>46016</v>
      </c>
      <c r="S1825" s="2">
        <v>42174</v>
      </c>
      <c r="T1825" s="2">
        <v>42175</v>
      </c>
      <c r="U1825" s="6">
        <v>18</v>
      </c>
      <c r="V1825" s="4">
        <v>18</v>
      </c>
      <c r="W1825" s="4">
        <v>67.239999999999995</v>
      </c>
      <c r="X1825" s="4">
        <v>86311</v>
      </c>
      <c r="Y1825" s="4">
        <f>DataSheet!$E1825-DataSheet!$D1825</f>
        <v>3.66</v>
      </c>
      <c r="Z1825" s="1" t="str">
        <f>_xlfn.IFS(Table_1[[#This Row],[Region]]="Central","Chris",Table_1[[#This Row],[Region]]="East","Erin",Table_1[[#This Row],[Region]]="South","Sam",Table_1[[#This Row],[Region]]="West","William")</f>
        <v>Chris</v>
      </c>
    </row>
    <row r="1826" spans="1:26" ht="14.4" x14ac:dyDescent="0.3">
      <c r="A1826" s="4">
        <v>1009</v>
      </c>
      <c r="B1826" s="3" t="s">
        <v>2912</v>
      </c>
      <c r="C1826" s="4" t="s">
        <v>39</v>
      </c>
      <c r="D1826" s="4">
        <v>0.1</v>
      </c>
      <c r="E1826" s="8">
        <v>550.98</v>
      </c>
      <c r="F1826" s="4">
        <v>45.7</v>
      </c>
      <c r="G1826" s="1" t="s">
        <v>28</v>
      </c>
      <c r="H1826" s="4" t="s">
        <v>96</v>
      </c>
      <c r="I1826" s="4" t="s">
        <v>30</v>
      </c>
      <c r="J1826" s="1" t="s">
        <v>31</v>
      </c>
      <c r="K1826" s="4" t="s">
        <v>32</v>
      </c>
      <c r="L1826" s="1" t="s">
        <v>2913</v>
      </c>
      <c r="M1826" s="4">
        <v>0.71</v>
      </c>
      <c r="N1826" s="1" t="s">
        <v>34</v>
      </c>
      <c r="O1826" s="4" t="s">
        <v>113</v>
      </c>
      <c r="P1826" s="4" t="s">
        <v>333</v>
      </c>
      <c r="Q1826" s="4" t="s">
        <v>2914</v>
      </c>
      <c r="R1826" s="4">
        <v>4072</v>
      </c>
      <c r="S1826" s="2">
        <v>42174</v>
      </c>
      <c r="T1826" s="2">
        <v>42176</v>
      </c>
      <c r="U1826" s="6">
        <v>818.54617499999995</v>
      </c>
      <c r="V1826" s="4">
        <v>14</v>
      </c>
      <c r="W1826" s="4">
        <v>6963.67</v>
      </c>
      <c r="X1826" s="4">
        <v>88372</v>
      </c>
      <c r="Y1826" s="4">
        <f>DataSheet!$E1826-DataSheet!$D1826</f>
        <v>550.88</v>
      </c>
      <c r="Z1826" s="1" t="str">
        <f>_xlfn.IFS(Table_1[[#This Row],[Region]]="Central","Chris",Table_1[[#This Row],[Region]]="East","Erin",Table_1[[#This Row],[Region]]="South","Sam",Table_1[[#This Row],[Region]]="West","William")</f>
        <v>Erin</v>
      </c>
    </row>
    <row r="1827" spans="1:26" ht="14.4" x14ac:dyDescent="0.3">
      <c r="A1827" s="4">
        <v>1956</v>
      </c>
      <c r="B1827" s="3" t="s">
        <v>2915</v>
      </c>
      <c r="C1827" s="4" t="s">
        <v>39</v>
      </c>
      <c r="D1827" s="4">
        <v>0.09</v>
      </c>
      <c r="E1827" s="8">
        <v>40.98</v>
      </c>
      <c r="F1827" s="4">
        <v>6.5</v>
      </c>
      <c r="G1827" s="1" t="s">
        <v>40</v>
      </c>
      <c r="H1827" s="4" t="s">
        <v>41</v>
      </c>
      <c r="I1827" s="4" t="s">
        <v>42</v>
      </c>
      <c r="J1827" s="1" t="s">
        <v>43</v>
      </c>
      <c r="K1827" s="4" t="s">
        <v>75</v>
      </c>
      <c r="L1827" s="1" t="s">
        <v>448</v>
      </c>
      <c r="M1827" s="4">
        <v>0.74</v>
      </c>
      <c r="N1827" s="1" t="s">
        <v>34</v>
      </c>
      <c r="O1827" s="4" t="s">
        <v>61</v>
      </c>
      <c r="P1827" s="4" t="s">
        <v>62</v>
      </c>
      <c r="Q1827" s="4" t="s">
        <v>1315</v>
      </c>
      <c r="R1827" s="4">
        <v>80027</v>
      </c>
      <c r="S1827" s="2">
        <v>42174</v>
      </c>
      <c r="T1827" s="2">
        <v>42176</v>
      </c>
      <c r="U1827" s="6">
        <v>-50.244999999999997</v>
      </c>
      <c r="V1827" s="4">
        <v>19</v>
      </c>
      <c r="W1827" s="4">
        <v>746.91</v>
      </c>
      <c r="X1827" s="4">
        <v>89820</v>
      </c>
      <c r="Y1827" s="4">
        <f>DataSheet!$E1827-DataSheet!$D1827</f>
        <v>40.889999999999993</v>
      </c>
      <c r="Z1827" s="1" t="str">
        <f>_xlfn.IFS(Table_1[[#This Row],[Region]]="Central","Chris",Table_1[[#This Row],[Region]]="East","Erin",Table_1[[#This Row],[Region]]="South","Sam",Table_1[[#This Row],[Region]]="West","William")</f>
        <v>William</v>
      </c>
    </row>
    <row r="1828" spans="1:26" ht="14.4" x14ac:dyDescent="0.3">
      <c r="A1828" s="4">
        <v>796</v>
      </c>
      <c r="B1828" s="3" t="s">
        <v>1590</v>
      </c>
      <c r="C1828" s="4" t="s">
        <v>72</v>
      </c>
      <c r="D1828" s="4">
        <v>0.1</v>
      </c>
      <c r="E1828" s="8">
        <v>14.42</v>
      </c>
      <c r="F1828" s="4">
        <v>6.75</v>
      </c>
      <c r="G1828" s="1" t="s">
        <v>40</v>
      </c>
      <c r="H1828" s="4" t="s">
        <v>96</v>
      </c>
      <c r="I1828" s="4" t="s">
        <v>50</v>
      </c>
      <c r="J1828" s="1" t="s">
        <v>97</v>
      </c>
      <c r="K1828" s="4" t="s">
        <v>146</v>
      </c>
      <c r="L1828" s="1" t="s">
        <v>411</v>
      </c>
      <c r="M1828" s="4">
        <v>0.52</v>
      </c>
      <c r="N1828" s="1" t="s">
        <v>34</v>
      </c>
      <c r="O1828" s="4" t="s">
        <v>54</v>
      </c>
      <c r="P1828" s="4" t="s">
        <v>135</v>
      </c>
      <c r="Q1828" s="4" t="s">
        <v>1591</v>
      </c>
      <c r="R1828" s="4">
        <v>68046</v>
      </c>
      <c r="S1828" s="2">
        <v>42174</v>
      </c>
      <c r="T1828" s="2">
        <v>42177</v>
      </c>
      <c r="U1828" s="6">
        <v>-20.103999999999999</v>
      </c>
      <c r="V1828" s="4">
        <v>1</v>
      </c>
      <c r="W1828" s="4">
        <v>15.49</v>
      </c>
      <c r="X1828" s="4">
        <v>86869</v>
      </c>
      <c r="Y1828" s="4">
        <f>DataSheet!$E1828-DataSheet!$D1828</f>
        <v>14.32</v>
      </c>
      <c r="Z1828" s="1" t="str">
        <f>_xlfn.IFS(Table_1[[#This Row],[Region]]="Central","Chris",Table_1[[#This Row],[Region]]="East","Erin",Table_1[[#This Row],[Region]]="South","Sam",Table_1[[#This Row],[Region]]="West","William")</f>
        <v>Chris</v>
      </c>
    </row>
    <row r="1829" spans="1:26" ht="14.4" x14ac:dyDescent="0.3">
      <c r="A1829" s="4">
        <v>2323</v>
      </c>
      <c r="B1829" s="3" t="s">
        <v>1677</v>
      </c>
      <c r="C1829" s="4" t="s">
        <v>72</v>
      </c>
      <c r="D1829" s="4">
        <v>0.06</v>
      </c>
      <c r="E1829" s="8">
        <v>4.9800000000000004</v>
      </c>
      <c r="F1829" s="4">
        <v>4.62</v>
      </c>
      <c r="G1829" s="1" t="s">
        <v>89</v>
      </c>
      <c r="H1829" s="4" t="s">
        <v>29</v>
      </c>
      <c r="I1829" s="4" t="s">
        <v>42</v>
      </c>
      <c r="J1829" s="1" t="s">
        <v>43</v>
      </c>
      <c r="K1829" s="4" t="s">
        <v>44</v>
      </c>
      <c r="L1829" s="1" t="s">
        <v>1223</v>
      </c>
      <c r="M1829" s="4">
        <v>0.64</v>
      </c>
      <c r="N1829" s="1" t="s">
        <v>34</v>
      </c>
      <c r="O1829" s="4" t="s">
        <v>61</v>
      </c>
      <c r="P1829" s="4" t="s">
        <v>92</v>
      </c>
      <c r="Q1829" s="4" t="s">
        <v>1216</v>
      </c>
      <c r="R1829" s="4">
        <v>92236</v>
      </c>
      <c r="S1829" s="2">
        <v>42174</v>
      </c>
      <c r="T1829" s="2">
        <v>42174</v>
      </c>
      <c r="U1829" s="6">
        <v>-27.004999999999999</v>
      </c>
      <c r="V1829" s="4">
        <v>7</v>
      </c>
      <c r="W1829" s="4">
        <v>38.74</v>
      </c>
      <c r="X1829" s="4">
        <v>88722</v>
      </c>
      <c r="Y1829" s="4">
        <f>DataSheet!$E1829-DataSheet!$D1829</f>
        <v>4.9200000000000008</v>
      </c>
      <c r="Z1829" s="1" t="str">
        <f>_xlfn.IFS(Table_1[[#This Row],[Region]]="Central","Chris",Table_1[[#This Row],[Region]]="East","Erin",Table_1[[#This Row],[Region]]="South","Sam",Table_1[[#This Row],[Region]]="West","William")</f>
        <v>William</v>
      </c>
    </row>
    <row r="1830" spans="1:26" ht="14.4" x14ac:dyDescent="0.3">
      <c r="A1830" s="4">
        <v>3138</v>
      </c>
      <c r="B1830" s="3" t="s">
        <v>2916</v>
      </c>
      <c r="C1830" s="4" t="s">
        <v>72</v>
      </c>
      <c r="D1830" s="4">
        <v>0.05</v>
      </c>
      <c r="E1830" s="8">
        <v>4.0599999999999996</v>
      </c>
      <c r="F1830" s="4">
        <v>6.89</v>
      </c>
      <c r="G1830" s="1" t="s">
        <v>89</v>
      </c>
      <c r="H1830" s="4" t="s">
        <v>96</v>
      </c>
      <c r="I1830" s="4" t="s">
        <v>50</v>
      </c>
      <c r="J1830" s="1" t="s">
        <v>97</v>
      </c>
      <c r="K1830" s="4" t="s">
        <v>75</v>
      </c>
      <c r="L1830" s="1" t="s">
        <v>1273</v>
      </c>
      <c r="M1830" s="4">
        <v>0.6</v>
      </c>
      <c r="N1830" s="1" t="s">
        <v>34</v>
      </c>
      <c r="O1830" s="4" t="s">
        <v>113</v>
      </c>
      <c r="P1830" s="4" t="s">
        <v>1358</v>
      </c>
      <c r="Q1830" s="4" t="s">
        <v>2917</v>
      </c>
      <c r="R1830" s="4">
        <v>3053</v>
      </c>
      <c r="S1830" s="2">
        <v>42174</v>
      </c>
      <c r="T1830" s="2">
        <v>42176</v>
      </c>
      <c r="U1830" s="6">
        <v>-122.83499999999999</v>
      </c>
      <c r="V1830" s="4">
        <v>22</v>
      </c>
      <c r="W1830" s="4">
        <v>92.57</v>
      </c>
      <c r="X1830" s="4">
        <v>86796</v>
      </c>
      <c r="Y1830" s="4">
        <f>DataSheet!$E1830-DataSheet!$D1830</f>
        <v>4.01</v>
      </c>
      <c r="Z1830" s="1" t="str">
        <f>_xlfn.IFS(Table_1[[#This Row],[Region]]="Central","Chris",Table_1[[#This Row],[Region]]="East","Erin",Table_1[[#This Row],[Region]]="South","Sam",Table_1[[#This Row],[Region]]="West","William")</f>
        <v>Erin</v>
      </c>
    </row>
    <row r="1831" spans="1:26" ht="14.4" x14ac:dyDescent="0.3">
      <c r="A1831" s="4">
        <v>3167</v>
      </c>
      <c r="B1831" s="3" t="s">
        <v>2918</v>
      </c>
      <c r="C1831" s="4" t="s">
        <v>72</v>
      </c>
      <c r="D1831" s="4">
        <v>7.0000000000000007E-2</v>
      </c>
      <c r="E1831" s="8">
        <v>280.98</v>
      </c>
      <c r="F1831" s="4">
        <v>57</v>
      </c>
      <c r="G1831" s="1" t="s">
        <v>28</v>
      </c>
      <c r="H1831" s="4" t="s">
        <v>96</v>
      </c>
      <c r="I1831" s="4" t="s">
        <v>30</v>
      </c>
      <c r="J1831" s="1" t="s">
        <v>111</v>
      </c>
      <c r="K1831" s="4" t="s">
        <v>59</v>
      </c>
      <c r="L1831" s="1" t="s">
        <v>864</v>
      </c>
      <c r="M1831" s="4">
        <v>0.78</v>
      </c>
      <c r="N1831" s="1" t="s">
        <v>34</v>
      </c>
      <c r="O1831" s="4" t="s">
        <v>35</v>
      </c>
      <c r="P1831" s="4" t="s">
        <v>125</v>
      </c>
      <c r="Q1831" s="4" t="s">
        <v>2919</v>
      </c>
      <c r="R1831" s="4">
        <v>32004</v>
      </c>
      <c r="S1831" s="2">
        <v>42174</v>
      </c>
      <c r="T1831" s="2">
        <v>42175</v>
      </c>
      <c r="U1831" s="6">
        <v>-283.9914</v>
      </c>
      <c r="V1831" s="4">
        <v>14</v>
      </c>
      <c r="W1831" s="4">
        <v>3936.61</v>
      </c>
      <c r="X1831" s="4">
        <v>86491</v>
      </c>
      <c r="Y1831" s="4">
        <f>DataSheet!$E1831-DataSheet!$D1831</f>
        <v>280.91000000000003</v>
      </c>
      <c r="Z1831" s="1" t="str">
        <f>_xlfn.IFS(Table_1[[#This Row],[Region]]="Central","Chris",Table_1[[#This Row],[Region]]="East","Erin",Table_1[[#This Row],[Region]]="South","Sam",Table_1[[#This Row],[Region]]="West","William")</f>
        <v>Sam</v>
      </c>
    </row>
    <row r="1832" spans="1:26" ht="14.4" x14ac:dyDescent="0.3">
      <c r="A1832" s="4">
        <v>3167</v>
      </c>
      <c r="B1832" s="3" t="s">
        <v>2918</v>
      </c>
      <c r="C1832" s="4" t="s">
        <v>72</v>
      </c>
      <c r="D1832" s="4">
        <v>0</v>
      </c>
      <c r="E1832" s="8">
        <v>4.9800000000000004</v>
      </c>
      <c r="F1832" s="4">
        <v>7.44</v>
      </c>
      <c r="G1832" s="1" t="s">
        <v>40</v>
      </c>
      <c r="H1832" s="4" t="s">
        <v>96</v>
      </c>
      <c r="I1832" s="4" t="s">
        <v>50</v>
      </c>
      <c r="J1832" s="1" t="s">
        <v>90</v>
      </c>
      <c r="K1832" s="4" t="s">
        <v>75</v>
      </c>
      <c r="L1832" s="1" t="s">
        <v>2176</v>
      </c>
      <c r="M1832" s="4">
        <v>0.36</v>
      </c>
      <c r="N1832" s="1" t="s">
        <v>34</v>
      </c>
      <c r="O1832" s="4" t="s">
        <v>35</v>
      </c>
      <c r="P1832" s="4" t="s">
        <v>125</v>
      </c>
      <c r="Q1832" s="4" t="s">
        <v>2919</v>
      </c>
      <c r="R1832" s="4">
        <v>32004</v>
      </c>
      <c r="S1832" s="2">
        <v>42174</v>
      </c>
      <c r="T1832" s="2">
        <v>42176</v>
      </c>
      <c r="U1832" s="6">
        <v>-195.34200000000001</v>
      </c>
      <c r="V1832" s="4">
        <v>15</v>
      </c>
      <c r="W1832" s="4">
        <v>78.31</v>
      </c>
      <c r="X1832" s="4">
        <v>86491</v>
      </c>
      <c r="Y1832" s="4">
        <f>DataSheet!$E1832-DataSheet!$D1832</f>
        <v>4.9800000000000004</v>
      </c>
      <c r="Z1832" s="1" t="str">
        <f>_xlfn.IFS(Table_1[[#This Row],[Region]]="Central","Chris",Table_1[[#This Row],[Region]]="East","Erin",Table_1[[#This Row],[Region]]="South","Sam",Table_1[[#This Row],[Region]]="West","William")</f>
        <v>Sam</v>
      </c>
    </row>
    <row r="1833" spans="1:26" ht="14.4" x14ac:dyDescent="0.3">
      <c r="A1833" s="4">
        <v>3167</v>
      </c>
      <c r="B1833" s="3" t="s">
        <v>2918</v>
      </c>
      <c r="C1833" s="4" t="s">
        <v>72</v>
      </c>
      <c r="D1833" s="4">
        <v>0.1</v>
      </c>
      <c r="E1833" s="8">
        <v>3.98</v>
      </c>
      <c r="F1833" s="4">
        <v>0.83</v>
      </c>
      <c r="G1833" s="1" t="s">
        <v>40</v>
      </c>
      <c r="H1833" s="4" t="s">
        <v>96</v>
      </c>
      <c r="I1833" s="4" t="s">
        <v>50</v>
      </c>
      <c r="J1833" s="1" t="s">
        <v>51</v>
      </c>
      <c r="K1833" s="4" t="s">
        <v>52</v>
      </c>
      <c r="L1833" s="1" t="s">
        <v>2787</v>
      </c>
      <c r="M1833" s="4">
        <v>0.51</v>
      </c>
      <c r="N1833" s="1" t="s">
        <v>34</v>
      </c>
      <c r="O1833" s="4" t="s">
        <v>35</v>
      </c>
      <c r="P1833" s="4" t="s">
        <v>125</v>
      </c>
      <c r="Q1833" s="4" t="s">
        <v>2919</v>
      </c>
      <c r="R1833" s="4">
        <v>32004</v>
      </c>
      <c r="S1833" s="2">
        <v>42174</v>
      </c>
      <c r="T1833" s="2">
        <v>42176</v>
      </c>
      <c r="U1833" s="6">
        <v>-89.709199999999996</v>
      </c>
      <c r="V1833" s="4">
        <v>11</v>
      </c>
      <c r="W1833" s="4">
        <v>42.46</v>
      </c>
      <c r="X1833" s="4">
        <v>86491</v>
      </c>
      <c r="Y1833" s="4">
        <f>DataSheet!$E1833-DataSheet!$D1833</f>
        <v>3.88</v>
      </c>
      <c r="Z1833" s="1" t="str">
        <f>_xlfn.IFS(Table_1[[#This Row],[Region]]="Central","Chris",Table_1[[#This Row],[Region]]="East","Erin",Table_1[[#This Row],[Region]]="South","Sam",Table_1[[#This Row],[Region]]="West","William")</f>
        <v>Sam</v>
      </c>
    </row>
    <row r="1834" spans="1:26" ht="14.4" x14ac:dyDescent="0.3">
      <c r="A1834" s="4">
        <v>491</v>
      </c>
      <c r="B1834" s="3" t="s">
        <v>1075</v>
      </c>
      <c r="C1834" s="4" t="s">
        <v>27</v>
      </c>
      <c r="D1834" s="4">
        <v>0.02</v>
      </c>
      <c r="E1834" s="8">
        <v>1360.14</v>
      </c>
      <c r="F1834" s="4">
        <v>14.7</v>
      </c>
      <c r="G1834" s="1" t="s">
        <v>28</v>
      </c>
      <c r="H1834" s="4" t="s">
        <v>41</v>
      </c>
      <c r="I1834" s="4" t="s">
        <v>42</v>
      </c>
      <c r="J1834" s="1" t="s">
        <v>58</v>
      </c>
      <c r="K1834" s="4" t="s">
        <v>59</v>
      </c>
      <c r="L1834" s="1" t="s">
        <v>2774</v>
      </c>
      <c r="M1834" s="4">
        <v>0.59</v>
      </c>
      <c r="N1834" s="1" t="s">
        <v>34</v>
      </c>
      <c r="O1834" s="4" t="s">
        <v>113</v>
      </c>
      <c r="P1834" s="4" t="s">
        <v>114</v>
      </c>
      <c r="Q1834" s="4" t="s">
        <v>115</v>
      </c>
      <c r="R1834" s="4">
        <v>10154</v>
      </c>
      <c r="S1834" s="2">
        <v>42175</v>
      </c>
      <c r="T1834" s="2">
        <v>42177</v>
      </c>
      <c r="U1834" s="6">
        <v>2028.12</v>
      </c>
      <c r="V1834" s="4">
        <v>22</v>
      </c>
      <c r="W1834" s="4">
        <v>31670.6</v>
      </c>
      <c r="X1834" s="4">
        <v>6562</v>
      </c>
      <c r="Y1834" s="4">
        <f>DataSheet!$E1834-DataSheet!$D1834</f>
        <v>1360.1200000000001</v>
      </c>
      <c r="Z1834" s="1" t="str">
        <f>_xlfn.IFS(Table_1[[#This Row],[Region]]="Central","Chris",Table_1[[#This Row],[Region]]="East","Erin",Table_1[[#This Row],[Region]]="South","Sam",Table_1[[#This Row],[Region]]="West","William")</f>
        <v>Erin</v>
      </c>
    </row>
    <row r="1835" spans="1:26" ht="14.4" x14ac:dyDescent="0.3">
      <c r="A1835" s="4">
        <v>494</v>
      </c>
      <c r="B1835" s="3" t="s">
        <v>1076</v>
      </c>
      <c r="C1835" s="4" t="s">
        <v>27</v>
      </c>
      <c r="D1835" s="4">
        <v>0.02</v>
      </c>
      <c r="E1835" s="8">
        <v>1360.14</v>
      </c>
      <c r="F1835" s="4">
        <v>14.7</v>
      </c>
      <c r="G1835" s="1" t="s">
        <v>28</v>
      </c>
      <c r="H1835" s="4" t="s">
        <v>41</v>
      </c>
      <c r="I1835" s="4" t="s">
        <v>42</v>
      </c>
      <c r="J1835" s="1" t="s">
        <v>58</v>
      </c>
      <c r="K1835" s="4" t="s">
        <v>59</v>
      </c>
      <c r="L1835" s="1" t="s">
        <v>2774</v>
      </c>
      <c r="M1835" s="4">
        <v>0.59</v>
      </c>
      <c r="N1835" s="1" t="s">
        <v>34</v>
      </c>
      <c r="O1835" s="4" t="s">
        <v>61</v>
      </c>
      <c r="P1835" s="4" t="s">
        <v>68</v>
      </c>
      <c r="Q1835" s="4" t="s">
        <v>144</v>
      </c>
      <c r="R1835" s="4">
        <v>98115</v>
      </c>
      <c r="S1835" s="2">
        <v>42175</v>
      </c>
      <c r="T1835" s="2">
        <v>42177</v>
      </c>
      <c r="U1835" s="6">
        <v>3042.18</v>
      </c>
      <c r="V1835" s="4">
        <v>6</v>
      </c>
      <c r="W1835" s="4">
        <v>8637.44</v>
      </c>
      <c r="X1835" s="4">
        <v>88908</v>
      </c>
      <c r="Y1835" s="4">
        <f>DataSheet!$E1835-DataSheet!$D1835</f>
        <v>1360.1200000000001</v>
      </c>
      <c r="Z1835" s="1" t="str">
        <f>_xlfn.IFS(Table_1[[#This Row],[Region]]="Central","Chris",Table_1[[#This Row],[Region]]="East","Erin",Table_1[[#This Row],[Region]]="South","Sam",Table_1[[#This Row],[Region]]="West","William")</f>
        <v>William</v>
      </c>
    </row>
    <row r="1836" spans="1:26" ht="14.4" x14ac:dyDescent="0.3">
      <c r="A1836" s="4">
        <v>896</v>
      </c>
      <c r="B1836" s="3" t="s">
        <v>377</v>
      </c>
      <c r="C1836" s="4" t="s">
        <v>27</v>
      </c>
      <c r="D1836" s="4">
        <v>0.06</v>
      </c>
      <c r="E1836" s="8">
        <v>47.98</v>
      </c>
      <c r="F1836" s="4">
        <v>3.61</v>
      </c>
      <c r="G1836" s="1" t="s">
        <v>40</v>
      </c>
      <c r="H1836" s="4" t="s">
        <v>96</v>
      </c>
      <c r="I1836" s="4" t="s">
        <v>42</v>
      </c>
      <c r="J1836" s="1" t="s">
        <v>43</v>
      </c>
      <c r="K1836" s="4" t="s">
        <v>44</v>
      </c>
      <c r="L1836" s="1" t="s">
        <v>1241</v>
      </c>
      <c r="M1836" s="4">
        <v>0.71</v>
      </c>
      <c r="N1836" s="1" t="s">
        <v>34</v>
      </c>
      <c r="O1836" s="4" t="s">
        <v>54</v>
      </c>
      <c r="P1836" s="4" t="s">
        <v>189</v>
      </c>
      <c r="Q1836" s="4" t="s">
        <v>378</v>
      </c>
      <c r="R1836" s="4">
        <v>76201</v>
      </c>
      <c r="S1836" s="2">
        <v>42175</v>
      </c>
      <c r="T1836" s="2">
        <v>42177</v>
      </c>
      <c r="U1836" s="6">
        <v>35.954999999999998</v>
      </c>
      <c r="V1836" s="4">
        <v>11</v>
      </c>
      <c r="W1836" s="4">
        <v>517.67999999999995</v>
      </c>
      <c r="X1836" s="4">
        <v>90167</v>
      </c>
      <c r="Y1836" s="4">
        <f>DataSheet!$E1836-DataSheet!$D1836</f>
        <v>47.919999999999995</v>
      </c>
      <c r="Z1836" s="1" t="str">
        <f>_xlfn.IFS(Table_1[[#This Row],[Region]]="Central","Chris",Table_1[[#This Row],[Region]]="East","Erin",Table_1[[#This Row],[Region]]="South","Sam",Table_1[[#This Row],[Region]]="West","William")</f>
        <v>Chris</v>
      </c>
    </row>
    <row r="1837" spans="1:26" ht="14.4" x14ac:dyDescent="0.3">
      <c r="A1837" s="4">
        <v>2352</v>
      </c>
      <c r="B1837" s="3" t="s">
        <v>2920</v>
      </c>
      <c r="C1837" s="4" t="s">
        <v>27</v>
      </c>
      <c r="D1837" s="4">
        <v>0.06</v>
      </c>
      <c r="E1837" s="8">
        <v>59.76</v>
      </c>
      <c r="F1837" s="4">
        <v>9.7100000000000009</v>
      </c>
      <c r="G1837" s="1" t="s">
        <v>40</v>
      </c>
      <c r="H1837" s="4" t="s">
        <v>41</v>
      </c>
      <c r="I1837" s="4" t="s">
        <v>50</v>
      </c>
      <c r="J1837" s="1" t="s">
        <v>80</v>
      </c>
      <c r="K1837" s="4" t="s">
        <v>75</v>
      </c>
      <c r="L1837" s="1" t="s">
        <v>1975</v>
      </c>
      <c r="M1837" s="4">
        <v>0.56999999999999995</v>
      </c>
      <c r="N1837" s="1" t="s">
        <v>34</v>
      </c>
      <c r="O1837" s="4" t="s">
        <v>113</v>
      </c>
      <c r="P1837" s="4" t="s">
        <v>420</v>
      </c>
      <c r="Q1837" s="4" t="s">
        <v>2921</v>
      </c>
      <c r="R1837" s="4">
        <v>21501</v>
      </c>
      <c r="S1837" s="2">
        <v>42175</v>
      </c>
      <c r="T1837" s="2">
        <v>42178</v>
      </c>
      <c r="U1837" s="6">
        <v>756.67470000000003</v>
      </c>
      <c r="V1837" s="4">
        <v>18</v>
      </c>
      <c r="W1837" s="4">
        <v>1096.6300000000001</v>
      </c>
      <c r="X1837" s="4">
        <v>86165</v>
      </c>
      <c r="Y1837" s="4">
        <f>DataSheet!$E1837-DataSheet!$D1837</f>
        <v>59.699999999999996</v>
      </c>
      <c r="Z1837" s="1" t="str">
        <f>_xlfn.IFS(Table_1[[#This Row],[Region]]="Central","Chris",Table_1[[#This Row],[Region]]="East","Erin",Table_1[[#This Row],[Region]]="South","Sam",Table_1[[#This Row],[Region]]="West","William")</f>
        <v>Erin</v>
      </c>
    </row>
    <row r="1838" spans="1:26" ht="14.4" x14ac:dyDescent="0.3">
      <c r="A1838" s="4">
        <v>2352</v>
      </c>
      <c r="B1838" s="3" t="s">
        <v>2920</v>
      </c>
      <c r="C1838" s="4" t="s">
        <v>27</v>
      </c>
      <c r="D1838" s="4">
        <v>7.0000000000000007E-2</v>
      </c>
      <c r="E1838" s="8">
        <v>195.99</v>
      </c>
      <c r="F1838" s="4">
        <v>4.2</v>
      </c>
      <c r="G1838" s="1" t="s">
        <v>40</v>
      </c>
      <c r="H1838" s="4" t="s">
        <v>41</v>
      </c>
      <c r="I1838" s="4" t="s">
        <v>42</v>
      </c>
      <c r="J1838" s="1" t="s">
        <v>137</v>
      </c>
      <c r="K1838" s="4" t="s">
        <v>75</v>
      </c>
      <c r="L1838" s="1" t="s">
        <v>2830</v>
      </c>
      <c r="M1838" s="4">
        <v>0.56000000000000005</v>
      </c>
      <c r="N1838" s="1" t="s">
        <v>34</v>
      </c>
      <c r="O1838" s="4" t="s">
        <v>113</v>
      </c>
      <c r="P1838" s="4" t="s">
        <v>420</v>
      </c>
      <c r="Q1838" s="4" t="s">
        <v>2921</v>
      </c>
      <c r="R1838" s="4">
        <v>21501</v>
      </c>
      <c r="S1838" s="2">
        <v>42175</v>
      </c>
      <c r="T1838" s="2">
        <v>42178</v>
      </c>
      <c r="U1838" s="6">
        <v>-222.34299999999999</v>
      </c>
      <c r="V1838" s="4">
        <v>4</v>
      </c>
      <c r="W1838" s="4">
        <v>632.12</v>
      </c>
      <c r="X1838" s="4">
        <v>86165</v>
      </c>
      <c r="Y1838" s="4">
        <f>DataSheet!$E1838-DataSheet!$D1838</f>
        <v>195.92000000000002</v>
      </c>
      <c r="Z1838" s="1" t="str">
        <f>_xlfn.IFS(Table_1[[#This Row],[Region]]="Central","Chris",Table_1[[#This Row],[Region]]="East","Erin",Table_1[[#This Row],[Region]]="South","Sam",Table_1[[#This Row],[Region]]="West","William")</f>
        <v>Erin</v>
      </c>
    </row>
    <row r="1839" spans="1:26" ht="14.4" x14ac:dyDescent="0.3">
      <c r="A1839" s="4">
        <v>1123</v>
      </c>
      <c r="B1839" s="3" t="s">
        <v>1649</v>
      </c>
      <c r="C1839" s="4" t="s">
        <v>39</v>
      </c>
      <c r="D1839" s="4">
        <v>0.09</v>
      </c>
      <c r="E1839" s="8">
        <v>175.99</v>
      </c>
      <c r="F1839" s="4">
        <v>4.99</v>
      </c>
      <c r="G1839" s="1" t="s">
        <v>40</v>
      </c>
      <c r="H1839" s="4" t="s">
        <v>29</v>
      </c>
      <c r="I1839" s="4" t="s">
        <v>42</v>
      </c>
      <c r="J1839" s="1" t="s">
        <v>137</v>
      </c>
      <c r="K1839" s="4" t="s">
        <v>75</v>
      </c>
      <c r="L1839" s="1" t="s">
        <v>1251</v>
      </c>
      <c r="M1839" s="4">
        <v>0.59</v>
      </c>
      <c r="N1839" s="1" t="s">
        <v>34</v>
      </c>
      <c r="O1839" s="4" t="s">
        <v>61</v>
      </c>
      <c r="P1839" s="4" t="s">
        <v>92</v>
      </c>
      <c r="Q1839" s="4" t="s">
        <v>1651</v>
      </c>
      <c r="R1839" s="4">
        <v>95661</v>
      </c>
      <c r="S1839" s="2">
        <v>42175</v>
      </c>
      <c r="T1839" s="2">
        <v>42177</v>
      </c>
      <c r="U1839" s="6">
        <v>2169.7464</v>
      </c>
      <c r="V1839" s="4">
        <v>22</v>
      </c>
      <c r="W1839" s="4">
        <v>3144.56</v>
      </c>
      <c r="X1839" s="4">
        <v>87016</v>
      </c>
      <c r="Y1839" s="4">
        <f>DataSheet!$E1839-DataSheet!$D1839</f>
        <v>175.9</v>
      </c>
      <c r="Z1839" s="1" t="str">
        <f>_xlfn.IFS(Table_1[[#This Row],[Region]]="Central","Chris",Table_1[[#This Row],[Region]]="East","Erin",Table_1[[#This Row],[Region]]="South","Sam",Table_1[[#This Row],[Region]]="West","William")</f>
        <v>William</v>
      </c>
    </row>
    <row r="1840" spans="1:26" ht="14.4" x14ac:dyDescent="0.3">
      <c r="A1840" s="4">
        <v>1124</v>
      </c>
      <c r="B1840" s="3" t="s">
        <v>2922</v>
      </c>
      <c r="C1840" s="4" t="s">
        <v>39</v>
      </c>
      <c r="D1840" s="4">
        <v>0.09</v>
      </c>
      <c r="E1840" s="8">
        <v>160.97999999999999</v>
      </c>
      <c r="F1840" s="4">
        <v>35.020000000000003</v>
      </c>
      <c r="G1840" s="1" t="s">
        <v>28</v>
      </c>
      <c r="H1840" s="4" t="s">
        <v>29</v>
      </c>
      <c r="I1840" s="4" t="s">
        <v>30</v>
      </c>
      <c r="J1840" s="1" t="s">
        <v>119</v>
      </c>
      <c r="K1840" s="4" t="s">
        <v>32</v>
      </c>
      <c r="L1840" s="1" t="s">
        <v>1757</v>
      </c>
      <c r="M1840" s="4">
        <v>0.72</v>
      </c>
      <c r="N1840" s="1" t="s">
        <v>34</v>
      </c>
      <c r="O1840" s="4" t="s">
        <v>113</v>
      </c>
      <c r="P1840" s="4" t="s">
        <v>250</v>
      </c>
      <c r="Q1840" s="4" t="s">
        <v>2923</v>
      </c>
      <c r="R1840" s="4">
        <v>6360</v>
      </c>
      <c r="S1840" s="2">
        <v>42175</v>
      </c>
      <c r="T1840" s="2">
        <v>42176</v>
      </c>
      <c r="U1840" s="6">
        <v>-229.93</v>
      </c>
      <c r="V1840" s="4">
        <v>18</v>
      </c>
      <c r="W1840" s="4">
        <v>2653.02</v>
      </c>
      <c r="X1840" s="4">
        <v>87016</v>
      </c>
      <c r="Y1840" s="4">
        <f>DataSheet!$E1840-DataSheet!$D1840</f>
        <v>160.88999999999999</v>
      </c>
      <c r="Z1840" s="1" t="str">
        <f>_xlfn.IFS(Table_1[[#This Row],[Region]]="Central","Chris",Table_1[[#This Row],[Region]]="East","Erin",Table_1[[#This Row],[Region]]="South","Sam",Table_1[[#This Row],[Region]]="West","William")</f>
        <v>Erin</v>
      </c>
    </row>
    <row r="1841" spans="1:26" ht="14.4" x14ac:dyDescent="0.3">
      <c r="A1841" s="4">
        <v>1432</v>
      </c>
      <c r="B1841" s="3" t="s">
        <v>1512</v>
      </c>
      <c r="C1841" s="4" t="s">
        <v>49</v>
      </c>
      <c r="D1841" s="4">
        <v>7.0000000000000007E-2</v>
      </c>
      <c r="E1841" s="8">
        <v>10.98</v>
      </c>
      <c r="F1841" s="4">
        <v>4.8</v>
      </c>
      <c r="G1841" s="1" t="s">
        <v>40</v>
      </c>
      <c r="H1841" s="4" t="s">
        <v>96</v>
      </c>
      <c r="I1841" s="4" t="s">
        <v>50</v>
      </c>
      <c r="J1841" s="1" t="s">
        <v>347</v>
      </c>
      <c r="K1841" s="4" t="s">
        <v>75</v>
      </c>
      <c r="L1841" s="1" t="s">
        <v>1483</v>
      </c>
      <c r="M1841" s="4">
        <v>0.36</v>
      </c>
      <c r="N1841" s="1" t="s">
        <v>34</v>
      </c>
      <c r="O1841" s="4" t="s">
        <v>54</v>
      </c>
      <c r="P1841" s="4" t="s">
        <v>55</v>
      </c>
      <c r="Q1841" s="4" t="s">
        <v>1514</v>
      </c>
      <c r="R1841" s="4">
        <v>46203</v>
      </c>
      <c r="S1841" s="2">
        <v>42175</v>
      </c>
      <c r="T1841" s="2">
        <v>42182</v>
      </c>
      <c r="U1841" s="6">
        <v>52.92</v>
      </c>
      <c r="V1841" s="4">
        <v>16</v>
      </c>
      <c r="W1841" s="4">
        <v>165.21</v>
      </c>
      <c r="X1841" s="4">
        <v>86827</v>
      </c>
      <c r="Y1841" s="4">
        <f>DataSheet!$E1841-DataSheet!$D1841</f>
        <v>10.91</v>
      </c>
      <c r="Z1841" s="1" t="str">
        <f>_xlfn.IFS(Table_1[[#This Row],[Region]]="Central","Chris",Table_1[[#This Row],[Region]]="East","Erin",Table_1[[#This Row],[Region]]="South","Sam",Table_1[[#This Row],[Region]]="West","William")</f>
        <v>Chris</v>
      </c>
    </row>
    <row r="1842" spans="1:26" ht="14.4" x14ac:dyDescent="0.3">
      <c r="A1842" s="4">
        <v>491</v>
      </c>
      <c r="B1842" s="3" t="s">
        <v>1075</v>
      </c>
      <c r="C1842" s="4" t="s">
        <v>72</v>
      </c>
      <c r="D1842" s="4">
        <v>0.02</v>
      </c>
      <c r="E1842" s="8">
        <v>9.06</v>
      </c>
      <c r="F1842" s="4">
        <v>9.86</v>
      </c>
      <c r="G1842" s="1" t="s">
        <v>40</v>
      </c>
      <c r="H1842" s="4" t="s">
        <v>41</v>
      </c>
      <c r="I1842" s="4" t="s">
        <v>50</v>
      </c>
      <c r="J1842" s="1" t="s">
        <v>90</v>
      </c>
      <c r="K1842" s="4" t="s">
        <v>75</v>
      </c>
      <c r="L1842" s="1" t="s">
        <v>2288</v>
      </c>
      <c r="M1842" s="4">
        <v>0.4</v>
      </c>
      <c r="N1842" s="1" t="s">
        <v>34</v>
      </c>
      <c r="O1842" s="4" t="s">
        <v>113</v>
      </c>
      <c r="P1842" s="4" t="s">
        <v>114</v>
      </c>
      <c r="Q1842" s="4" t="s">
        <v>115</v>
      </c>
      <c r="R1842" s="4">
        <v>10154</v>
      </c>
      <c r="S1842" s="2">
        <v>42175</v>
      </c>
      <c r="T1842" s="2">
        <v>42177</v>
      </c>
      <c r="U1842" s="6">
        <v>-63.51</v>
      </c>
      <c r="V1842" s="4">
        <v>24</v>
      </c>
      <c r="W1842" s="4">
        <v>239.82</v>
      </c>
      <c r="X1842" s="4">
        <v>42852</v>
      </c>
      <c r="Y1842" s="4">
        <f>DataSheet!$E1842-DataSheet!$D1842</f>
        <v>9.0400000000000009</v>
      </c>
      <c r="Z1842" s="1" t="str">
        <f>_xlfn.IFS(Table_1[[#This Row],[Region]]="Central","Chris",Table_1[[#This Row],[Region]]="East","Erin",Table_1[[#This Row],[Region]]="South","Sam",Table_1[[#This Row],[Region]]="West","William")</f>
        <v>Erin</v>
      </c>
    </row>
    <row r="1843" spans="1:26" ht="14.4" x14ac:dyDescent="0.3">
      <c r="A1843" s="4">
        <v>494</v>
      </c>
      <c r="B1843" s="3" t="s">
        <v>1076</v>
      </c>
      <c r="C1843" s="4" t="s">
        <v>72</v>
      </c>
      <c r="D1843" s="4">
        <v>0.02</v>
      </c>
      <c r="E1843" s="8">
        <v>9.06</v>
      </c>
      <c r="F1843" s="4">
        <v>9.86</v>
      </c>
      <c r="G1843" s="1" t="s">
        <v>40</v>
      </c>
      <c r="H1843" s="4" t="s">
        <v>41</v>
      </c>
      <c r="I1843" s="4" t="s">
        <v>50</v>
      </c>
      <c r="J1843" s="1" t="s">
        <v>90</v>
      </c>
      <c r="K1843" s="4" t="s">
        <v>75</v>
      </c>
      <c r="L1843" s="1" t="s">
        <v>2288</v>
      </c>
      <c r="M1843" s="4">
        <v>0.4</v>
      </c>
      <c r="N1843" s="1" t="s">
        <v>34</v>
      </c>
      <c r="O1843" s="4" t="s">
        <v>61</v>
      </c>
      <c r="P1843" s="4" t="s">
        <v>68</v>
      </c>
      <c r="Q1843" s="4" t="s">
        <v>144</v>
      </c>
      <c r="R1843" s="4">
        <v>98115</v>
      </c>
      <c r="S1843" s="2">
        <v>42175</v>
      </c>
      <c r="T1843" s="2">
        <v>42177</v>
      </c>
      <c r="U1843" s="6">
        <v>-31.754999999999999</v>
      </c>
      <c r="V1843" s="4">
        <v>6</v>
      </c>
      <c r="W1843" s="4">
        <v>59.95</v>
      </c>
      <c r="X1843" s="4">
        <v>88908</v>
      </c>
      <c r="Y1843" s="4">
        <f>DataSheet!$E1843-DataSheet!$D1843</f>
        <v>9.0400000000000009</v>
      </c>
      <c r="Z1843" s="1" t="str">
        <f>_xlfn.IFS(Table_1[[#This Row],[Region]]="Central","Chris",Table_1[[#This Row],[Region]]="East","Erin",Table_1[[#This Row],[Region]]="South","Sam",Table_1[[#This Row],[Region]]="West","William")</f>
        <v>William</v>
      </c>
    </row>
    <row r="1844" spans="1:26" ht="14.4" x14ac:dyDescent="0.3">
      <c r="A1844" s="4">
        <v>1424</v>
      </c>
      <c r="B1844" s="3" t="s">
        <v>439</v>
      </c>
      <c r="C1844" s="4" t="s">
        <v>72</v>
      </c>
      <c r="D1844" s="4">
        <v>0.05</v>
      </c>
      <c r="E1844" s="8">
        <v>8.0399999999999991</v>
      </c>
      <c r="F1844" s="4">
        <v>8.94</v>
      </c>
      <c r="G1844" s="1" t="s">
        <v>40</v>
      </c>
      <c r="H1844" s="4" t="s">
        <v>73</v>
      </c>
      <c r="I1844" s="4" t="s">
        <v>50</v>
      </c>
      <c r="J1844" s="1" t="s">
        <v>74</v>
      </c>
      <c r="K1844" s="4" t="s">
        <v>75</v>
      </c>
      <c r="L1844" s="1" t="s">
        <v>2151</v>
      </c>
      <c r="M1844" s="4">
        <v>0.4</v>
      </c>
      <c r="N1844" s="1" t="s">
        <v>34</v>
      </c>
      <c r="O1844" s="4" t="s">
        <v>61</v>
      </c>
      <c r="P1844" s="4" t="s">
        <v>62</v>
      </c>
      <c r="Q1844" s="4" t="s">
        <v>441</v>
      </c>
      <c r="R1844" s="4">
        <v>80112</v>
      </c>
      <c r="S1844" s="2">
        <v>42175</v>
      </c>
      <c r="T1844" s="2">
        <v>42177</v>
      </c>
      <c r="U1844" s="6">
        <v>-164.3948</v>
      </c>
      <c r="V1844" s="4">
        <v>15</v>
      </c>
      <c r="W1844" s="4">
        <v>121.36</v>
      </c>
      <c r="X1844" s="4">
        <v>89449</v>
      </c>
      <c r="Y1844" s="4">
        <f>DataSheet!$E1844-DataSheet!$D1844</f>
        <v>7.9899999999999993</v>
      </c>
      <c r="Z1844" s="1" t="str">
        <f>_xlfn.IFS(Table_1[[#This Row],[Region]]="Central","Chris",Table_1[[#This Row],[Region]]="East","Erin",Table_1[[#This Row],[Region]]="South","Sam",Table_1[[#This Row],[Region]]="West","William")</f>
        <v>William</v>
      </c>
    </row>
    <row r="1845" spans="1:26" ht="14.4" x14ac:dyDescent="0.3">
      <c r="A1845" s="4">
        <v>2487</v>
      </c>
      <c r="B1845" s="3" t="s">
        <v>2748</v>
      </c>
      <c r="C1845" s="4" t="s">
        <v>72</v>
      </c>
      <c r="D1845" s="4">
        <v>0.04</v>
      </c>
      <c r="E1845" s="8">
        <v>3.08</v>
      </c>
      <c r="F1845" s="4">
        <v>0.99</v>
      </c>
      <c r="G1845" s="1" t="s">
        <v>40</v>
      </c>
      <c r="H1845" s="4" t="s">
        <v>29</v>
      </c>
      <c r="I1845" s="4" t="s">
        <v>50</v>
      </c>
      <c r="J1845" s="1" t="s">
        <v>154</v>
      </c>
      <c r="K1845" s="4" t="s">
        <v>75</v>
      </c>
      <c r="L1845" s="1" t="s">
        <v>660</v>
      </c>
      <c r="M1845" s="4">
        <v>0.37</v>
      </c>
      <c r="N1845" s="1" t="s">
        <v>34</v>
      </c>
      <c r="O1845" s="4" t="s">
        <v>35</v>
      </c>
      <c r="P1845" s="4" t="s">
        <v>77</v>
      </c>
      <c r="Q1845" s="4" t="s">
        <v>2749</v>
      </c>
      <c r="R1845" s="4">
        <v>30084</v>
      </c>
      <c r="S1845" s="2">
        <v>42175</v>
      </c>
      <c r="T1845" s="2">
        <v>42176</v>
      </c>
      <c r="U1845" s="6">
        <v>257.08319999999998</v>
      </c>
      <c r="V1845" s="4">
        <v>14</v>
      </c>
      <c r="W1845" s="4">
        <v>43.41</v>
      </c>
      <c r="X1845" s="4">
        <v>91415</v>
      </c>
      <c r="Y1845" s="4">
        <f>DataSheet!$E1845-DataSheet!$D1845</f>
        <v>3.04</v>
      </c>
      <c r="Z1845" s="1" t="str">
        <f>_xlfn.IFS(Table_1[[#This Row],[Region]]="Central","Chris",Table_1[[#This Row],[Region]]="East","Erin",Table_1[[#This Row],[Region]]="South","Sam",Table_1[[#This Row],[Region]]="West","William")</f>
        <v>Sam</v>
      </c>
    </row>
    <row r="1846" spans="1:26" ht="14.4" x14ac:dyDescent="0.3">
      <c r="A1846" s="4">
        <v>2487</v>
      </c>
      <c r="B1846" s="3" t="s">
        <v>2748</v>
      </c>
      <c r="C1846" s="4" t="s">
        <v>72</v>
      </c>
      <c r="D1846" s="4">
        <v>0.1</v>
      </c>
      <c r="E1846" s="8">
        <v>2.78</v>
      </c>
      <c r="F1846" s="4">
        <v>1.25</v>
      </c>
      <c r="G1846" s="1" t="s">
        <v>40</v>
      </c>
      <c r="H1846" s="4" t="s">
        <v>29</v>
      </c>
      <c r="I1846" s="4" t="s">
        <v>50</v>
      </c>
      <c r="J1846" s="1" t="s">
        <v>51</v>
      </c>
      <c r="K1846" s="4" t="s">
        <v>52</v>
      </c>
      <c r="L1846" s="1" t="s">
        <v>384</v>
      </c>
      <c r="M1846" s="4">
        <v>0.59</v>
      </c>
      <c r="N1846" s="1" t="s">
        <v>34</v>
      </c>
      <c r="O1846" s="4" t="s">
        <v>35</v>
      </c>
      <c r="P1846" s="4" t="s">
        <v>77</v>
      </c>
      <c r="Q1846" s="4" t="s">
        <v>2749</v>
      </c>
      <c r="R1846" s="4">
        <v>30084</v>
      </c>
      <c r="S1846" s="2">
        <v>42175</v>
      </c>
      <c r="T1846" s="2">
        <v>42176</v>
      </c>
      <c r="U1846" s="6">
        <v>0.78539999999999999</v>
      </c>
      <c r="V1846" s="4">
        <v>18</v>
      </c>
      <c r="W1846" s="4">
        <v>46.42</v>
      </c>
      <c r="X1846" s="4">
        <v>91415</v>
      </c>
      <c r="Y1846" s="4">
        <f>DataSheet!$E1846-DataSheet!$D1846</f>
        <v>2.6799999999999997</v>
      </c>
      <c r="Z1846" s="1" t="str">
        <f>_xlfn.IFS(Table_1[[#This Row],[Region]]="Central","Chris",Table_1[[#This Row],[Region]]="East","Erin",Table_1[[#This Row],[Region]]="South","Sam",Table_1[[#This Row],[Region]]="West","William")</f>
        <v>Sam</v>
      </c>
    </row>
    <row r="1847" spans="1:26" ht="14.4" x14ac:dyDescent="0.3">
      <c r="A1847" s="4">
        <v>2713</v>
      </c>
      <c r="B1847" s="3" t="s">
        <v>2924</v>
      </c>
      <c r="C1847" s="4" t="s">
        <v>27</v>
      </c>
      <c r="D1847" s="4">
        <v>7.0000000000000007E-2</v>
      </c>
      <c r="E1847" s="8">
        <v>2.88</v>
      </c>
      <c r="F1847" s="4">
        <v>0.5</v>
      </c>
      <c r="G1847" s="1" t="s">
        <v>40</v>
      </c>
      <c r="H1847" s="4" t="s">
        <v>96</v>
      </c>
      <c r="I1847" s="4" t="s">
        <v>50</v>
      </c>
      <c r="J1847" s="1" t="s">
        <v>154</v>
      </c>
      <c r="K1847" s="4" t="s">
        <v>75</v>
      </c>
      <c r="L1847" s="1" t="s">
        <v>2925</v>
      </c>
      <c r="M1847" s="4">
        <v>0.39</v>
      </c>
      <c r="N1847" s="1" t="s">
        <v>34</v>
      </c>
      <c r="O1847" s="4" t="s">
        <v>54</v>
      </c>
      <c r="P1847" s="4" t="s">
        <v>291</v>
      </c>
      <c r="Q1847" s="4" t="s">
        <v>2926</v>
      </c>
      <c r="R1847" s="4">
        <v>49001</v>
      </c>
      <c r="S1847" s="2">
        <v>42176</v>
      </c>
      <c r="T1847" s="2">
        <v>42179</v>
      </c>
      <c r="U1847" s="6">
        <v>17.429400000000001</v>
      </c>
      <c r="V1847" s="4">
        <v>9</v>
      </c>
      <c r="W1847" s="4">
        <v>25.26</v>
      </c>
      <c r="X1847" s="4">
        <v>88701</v>
      </c>
      <c r="Y1847" s="4">
        <f>DataSheet!$E1847-DataSheet!$D1847</f>
        <v>2.81</v>
      </c>
      <c r="Z1847" s="1" t="str">
        <f>_xlfn.IFS(Table_1[[#This Row],[Region]]="Central","Chris",Table_1[[#This Row],[Region]]="East","Erin",Table_1[[#This Row],[Region]]="South","Sam",Table_1[[#This Row],[Region]]="West","William")</f>
        <v>Chris</v>
      </c>
    </row>
    <row r="1848" spans="1:26" ht="14.4" x14ac:dyDescent="0.3">
      <c r="A1848" s="4">
        <v>2713</v>
      </c>
      <c r="B1848" s="3" t="s">
        <v>2924</v>
      </c>
      <c r="C1848" s="4" t="s">
        <v>27</v>
      </c>
      <c r="D1848" s="4">
        <v>0.03</v>
      </c>
      <c r="E1848" s="8">
        <v>348.21</v>
      </c>
      <c r="F1848" s="4">
        <v>40.19</v>
      </c>
      <c r="G1848" s="1" t="s">
        <v>28</v>
      </c>
      <c r="H1848" s="4" t="s">
        <v>96</v>
      </c>
      <c r="I1848" s="4" t="s">
        <v>30</v>
      </c>
      <c r="J1848" s="1" t="s">
        <v>31</v>
      </c>
      <c r="K1848" s="4" t="s">
        <v>32</v>
      </c>
      <c r="L1848" s="1" t="s">
        <v>33</v>
      </c>
      <c r="M1848" s="4">
        <v>0.62</v>
      </c>
      <c r="N1848" s="1" t="s">
        <v>34</v>
      </c>
      <c r="O1848" s="4" t="s">
        <v>54</v>
      </c>
      <c r="P1848" s="4" t="s">
        <v>291</v>
      </c>
      <c r="Q1848" s="4" t="s">
        <v>2926</v>
      </c>
      <c r="R1848" s="4">
        <v>49001</v>
      </c>
      <c r="S1848" s="2">
        <v>42176</v>
      </c>
      <c r="T1848" s="2">
        <v>42177</v>
      </c>
      <c r="U1848" s="6">
        <v>-178.86959999999999</v>
      </c>
      <c r="V1848" s="4">
        <v>2</v>
      </c>
      <c r="W1848" s="4">
        <v>736.16</v>
      </c>
      <c r="X1848" s="4">
        <v>88701</v>
      </c>
      <c r="Y1848" s="4">
        <f>DataSheet!$E1848-DataSheet!$D1848</f>
        <v>348.18</v>
      </c>
      <c r="Z1848" s="1" t="str">
        <f>_xlfn.IFS(Table_1[[#This Row],[Region]]="Central","Chris",Table_1[[#This Row],[Region]]="East","Erin",Table_1[[#This Row],[Region]]="South","Sam",Table_1[[#This Row],[Region]]="West","William")</f>
        <v>Chris</v>
      </c>
    </row>
    <row r="1849" spans="1:26" ht="14.4" x14ac:dyDescent="0.3">
      <c r="A1849" s="4">
        <v>2049</v>
      </c>
      <c r="B1849" s="3" t="s">
        <v>2927</v>
      </c>
      <c r="C1849" s="4" t="s">
        <v>39</v>
      </c>
      <c r="D1849" s="4">
        <v>0.03</v>
      </c>
      <c r="E1849" s="8">
        <v>15.28</v>
      </c>
      <c r="F1849" s="4">
        <v>1.99</v>
      </c>
      <c r="G1849" s="1" t="s">
        <v>40</v>
      </c>
      <c r="H1849" s="4" t="s">
        <v>96</v>
      </c>
      <c r="I1849" s="4" t="s">
        <v>42</v>
      </c>
      <c r="J1849" s="1" t="s">
        <v>43</v>
      </c>
      <c r="K1849" s="4" t="s">
        <v>44</v>
      </c>
      <c r="L1849" s="1" t="s">
        <v>514</v>
      </c>
      <c r="M1849" s="4">
        <v>0.42</v>
      </c>
      <c r="N1849" s="1" t="s">
        <v>34</v>
      </c>
      <c r="O1849" s="4" t="s">
        <v>35</v>
      </c>
      <c r="P1849" s="4" t="s">
        <v>244</v>
      </c>
      <c r="Q1849" s="4" t="s">
        <v>2928</v>
      </c>
      <c r="R1849" s="4">
        <v>22801</v>
      </c>
      <c r="S1849" s="2">
        <v>42176</v>
      </c>
      <c r="T1849" s="2">
        <v>42178</v>
      </c>
      <c r="U1849" s="6">
        <v>-266.68599999999998</v>
      </c>
      <c r="V1849" s="4">
        <v>19</v>
      </c>
      <c r="W1849" s="4">
        <v>290.98</v>
      </c>
      <c r="X1849" s="4">
        <v>88220</v>
      </c>
      <c r="Y1849" s="4">
        <f>DataSheet!$E1849-DataSheet!$D1849</f>
        <v>15.25</v>
      </c>
      <c r="Z1849" s="1" t="str">
        <f>_xlfn.IFS(Table_1[[#This Row],[Region]]="Central","Chris",Table_1[[#This Row],[Region]]="East","Erin",Table_1[[#This Row],[Region]]="South","Sam",Table_1[[#This Row],[Region]]="West","William")</f>
        <v>Sam</v>
      </c>
    </row>
    <row r="1850" spans="1:26" ht="14.4" x14ac:dyDescent="0.3">
      <c r="A1850" s="4">
        <v>2049</v>
      </c>
      <c r="B1850" s="3" t="s">
        <v>2927</v>
      </c>
      <c r="C1850" s="4" t="s">
        <v>39</v>
      </c>
      <c r="D1850" s="4">
        <v>0.09</v>
      </c>
      <c r="E1850" s="8">
        <v>1.76</v>
      </c>
      <c r="F1850" s="4">
        <v>0.7</v>
      </c>
      <c r="G1850" s="1" t="s">
        <v>40</v>
      </c>
      <c r="H1850" s="4" t="s">
        <v>96</v>
      </c>
      <c r="I1850" s="4" t="s">
        <v>50</v>
      </c>
      <c r="J1850" s="1" t="s">
        <v>51</v>
      </c>
      <c r="K1850" s="4" t="s">
        <v>52</v>
      </c>
      <c r="L1850" s="1" t="s">
        <v>2929</v>
      </c>
      <c r="M1850" s="4">
        <v>0.56000000000000005</v>
      </c>
      <c r="N1850" s="1" t="s">
        <v>34</v>
      </c>
      <c r="O1850" s="4" t="s">
        <v>35</v>
      </c>
      <c r="P1850" s="4" t="s">
        <v>244</v>
      </c>
      <c r="Q1850" s="4" t="s">
        <v>2928</v>
      </c>
      <c r="R1850" s="4">
        <v>22801</v>
      </c>
      <c r="S1850" s="2">
        <v>42176</v>
      </c>
      <c r="T1850" s="2">
        <v>42179</v>
      </c>
      <c r="U1850" s="6">
        <v>-12.278</v>
      </c>
      <c r="V1850" s="4">
        <v>13</v>
      </c>
      <c r="W1850" s="4">
        <v>21.77</v>
      </c>
      <c r="X1850" s="4">
        <v>88220</v>
      </c>
      <c r="Y1850" s="4">
        <f>DataSheet!$E1850-DataSheet!$D1850</f>
        <v>1.67</v>
      </c>
      <c r="Z1850" s="1" t="str">
        <f>_xlfn.IFS(Table_1[[#This Row],[Region]]="Central","Chris",Table_1[[#This Row],[Region]]="East","Erin",Table_1[[#This Row],[Region]]="South","Sam",Table_1[[#This Row],[Region]]="West","William")</f>
        <v>Sam</v>
      </c>
    </row>
    <row r="1851" spans="1:26" ht="14.4" x14ac:dyDescent="0.3">
      <c r="A1851" s="4">
        <v>2305</v>
      </c>
      <c r="B1851" s="3" t="s">
        <v>2930</v>
      </c>
      <c r="C1851" s="4" t="s">
        <v>39</v>
      </c>
      <c r="D1851" s="4">
        <v>0</v>
      </c>
      <c r="E1851" s="8">
        <v>90.48</v>
      </c>
      <c r="F1851" s="4">
        <v>19.989999999999998</v>
      </c>
      <c r="G1851" s="1" t="s">
        <v>40</v>
      </c>
      <c r="H1851" s="4" t="s">
        <v>29</v>
      </c>
      <c r="I1851" s="4" t="s">
        <v>50</v>
      </c>
      <c r="J1851" s="1" t="s">
        <v>347</v>
      </c>
      <c r="K1851" s="4" t="s">
        <v>75</v>
      </c>
      <c r="L1851" s="1" t="s">
        <v>504</v>
      </c>
      <c r="M1851" s="4">
        <v>0.4</v>
      </c>
      <c r="N1851" s="1" t="s">
        <v>34</v>
      </c>
      <c r="O1851" s="4" t="s">
        <v>54</v>
      </c>
      <c r="P1851" s="4" t="s">
        <v>1073</v>
      </c>
      <c r="Q1851" s="4" t="s">
        <v>132</v>
      </c>
      <c r="R1851" s="4">
        <v>57201</v>
      </c>
      <c r="S1851" s="2">
        <v>42176</v>
      </c>
      <c r="T1851" s="2">
        <v>42179</v>
      </c>
      <c r="U1851" s="6">
        <v>800.25509999999997</v>
      </c>
      <c r="V1851" s="4">
        <v>12</v>
      </c>
      <c r="W1851" s="4">
        <v>1159.79</v>
      </c>
      <c r="X1851" s="4">
        <v>89869</v>
      </c>
      <c r="Y1851" s="4">
        <f>DataSheet!$E1851-DataSheet!$D1851</f>
        <v>90.48</v>
      </c>
      <c r="Z1851" s="1" t="str">
        <f>_xlfn.IFS(Table_1[[#This Row],[Region]]="Central","Chris",Table_1[[#This Row],[Region]]="East","Erin",Table_1[[#This Row],[Region]]="South","Sam",Table_1[[#This Row],[Region]]="West","William")</f>
        <v>Chris</v>
      </c>
    </row>
    <row r="1852" spans="1:26" ht="14.4" x14ac:dyDescent="0.3">
      <c r="A1852" s="4">
        <v>648</v>
      </c>
      <c r="B1852" s="3" t="s">
        <v>2931</v>
      </c>
      <c r="C1852" s="4" t="s">
        <v>72</v>
      </c>
      <c r="D1852" s="4">
        <v>0.02</v>
      </c>
      <c r="E1852" s="8">
        <v>25.38</v>
      </c>
      <c r="F1852" s="4">
        <v>8.99</v>
      </c>
      <c r="G1852" s="1" t="s">
        <v>40</v>
      </c>
      <c r="H1852" s="4" t="s">
        <v>73</v>
      </c>
      <c r="I1852" s="4" t="s">
        <v>30</v>
      </c>
      <c r="J1852" s="1" t="s">
        <v>128</v>
      </c>
      <c r="K1852" s="4" t="s">
        <v>44</v>
      </c>
      <c r="L1852" s="1" t="s">
        <v>2387</v>
      </c>
      <c r="M1852" s="4">
        <v>0.5</v>
      </c>
      <c r="N1852" s="1" t="s">
        <v>34</v>
      </c>
      <c r="O1852" s="4" t="s">
        <v>54</v>
      </c>
      <c r="P1852" s="4" t="s">
        <v>105</v>
      </c>
      <c r="Q1852" s="4" t="s">
        <v>2932</v>
      </c>
      <c r="R1852" s="4">
        <v>60440</v>
      </c>
      <c r="S1852" s="2">
        <v>42176</v>
      </c>
      <c r="T1852" s="2">
        <v>42177</v>
      </c>
      <c r="U1852" s="6">
        <v>-10.36</v>
      </c>
      <c r="V1852" s="4">
        <v>1</v>
      </c>
      <c r="W1852" s="4">
        <v>34.11</v>
      </c>
      <c r="X1852" s="4">
        <v>91365</v>
      </c>
      <c r="Y1852" s="4">
        <f>DataSheet!$E1852-DataSheet!$D1852</f>
        <v>25.36</v>
      </c>
      <c r="Z1852" s="1" t="str">
        <f>_xlfn.IFS(Table_1[[#This Row],[Region]]="Central","Chris",Table_1[[#This Row],[Region]]="East","Erin",Table_1[[#This Row],[Region]]="South","Sam",Table_1[[#This Row],[Region]]="West","William")</f>
        <v>Chris</v>
      </c>
    </row>
    <row r="1853" spans="1:26" ht="14.4" x14ac:dyDescent="0.3">
      <c r="A1853" s="4">
        <v>792</v>
      </c>
      <c r="B1853" s="3" t="s">
        <v>2933</v>
      </c>
      <c r="C1853" s="4" t="s">
        <v>72</v>
      </c>
      <c r="D1853" s="4">
        <v>0.09</v>
      </c>
      <c r="E1853" s="8">
        <v>6.48</v>
      </c>
      <c r="F1853" s="4">
        <v>9.68</v>
      </c>
      <c r="G1853" s="1" t="s">
        <v>40</v>
      </c>
      <c r="H1853" s="4" t="s">
        <v>96</v>
      </c>
      <c r="I1853" s="4" t="s">
        <v>50</v>
      </c>
      <c r="J1853" s="1" t="s">
        <v>90</v>
      </c>
      <c r="K1853" s="4" t="s">
        <v>75</v>
      </c>
      <c r="L1853" s="1" t="s">
        <v>2934</v>
      </c>
      <c r="M1853" s="4">
        <v>0.36</v>
      </c>
      <c r="N1853" s="1" t="s">
        <v>34</v>
      </c>
      <c r="O1853" s="4" t="s">
        <v>54</v>
      </c>
      <c r="P1853" s="4" t="s">
        <v>209</v>
      </c>
      <c r="Q1853" s="4" t="s">
        <v>2935</v>
      </c>
      <c r="R1853" s="4">
        <v>73064</v>
      </c>
      <c r="S1853" s="2">
        <v>42176</v>
      </c>
      <c r="T1853" s="2">
        <v>42177</v>
      </c>
      <c r="U1853" s="6">
        <v>-204.16</v>
      </c>
      <c r="V1853" s="4">
        <v>16</v>
      </c>
      <c r="W1853" s="4">
        <v>99.92</v>
      </c>
      <c r="X1853" s="4">
        <v>88753</v>
      </c>
      <c r="Y1853" s="4">
        <f>DataSheet!$E1853-DataSheet!$D1853</f>
        <v>6.3900000000000006</v>
      </c>
      <c r="Z1853" s="1" t="str">
        <f>_xlfn.IFS(Table_1[[#This Row],[Region]]="Central","Chris",Table_1[[#This Row],[Region]]="East","Erin",Table_1[[#This Row],[Region]]="South","Sam",Table_1[[#This Row],[Region]]="West","William")</f>
        <v>Chris</v>
      </c>
    </row>
    <row r="1854" spans="1:26" ht="14.4" x14ac:dyDescent="0.3">
      <c r="A1854" s="4">
        <v>1511</v>
      </c>
      <c r="B1854" s="3" t="s">
        <v>2936</v>
      </c>
      <c r="C1854" s="4" t="s">
        <v>27</v>
      </c>
      <c r="D1854" s="4">
        <v>0.09</v>
      </c>
      <c r="E1854" s="8">
        <v>20.98</v>
      </c>
      <c r="F1854" s="4">
        <v>1.49</v>
      </c>
      <c r="G1854" s="1" t="s">
        <v>40</v>
      </c>
      <c r="H1854" s="4" t="s">
        <v>96</v>
      </c>
      <c r="I1854" s="4" t="s">
        <v>50</v>
      </c>
      <c r="J1854" s="1" t="s">
        <v>74</v>
      </c>
      <c r="K1854" s="4" t="s">
        <v>75</v>
      </c>
      <c r="L1854" s="1" t="s">
        <v>2611</v>
      </c>
      <c r="M1854" s="4">
        <v>0.35</v>
      </c>
      <c r="N1854" s="1" t="s">
        <v>34</v>
      </c>
      <c r="O1854" s="4" t="s">
        <v>54</v>
      </c>
      <c r="P1854" s="4" t="s">
        <v>55</v>
      </c>
      <c r="Q1854" s="4" t="s">
        <v>2937</v>
      </c>
      <c r="R1854" s="4">
        <v>47302</v>
      </c>
      <c r="S1854" s="2">
        <v>42177</v>
      </c>
      <c r="T1854" s="2">
        <v>42179</v>
      </c>
      <c r="U1854" s="6">
        <v>199.1823</v>
      </c>
      <c r="V1854" s="4">
        <v>14</v>
      </c>
      <c r="W1854" s="4">
        <v>288.67</v>
      </c>
      <c r="X1854" s="4">
        <v>90303</v>
      </c>
      <c r="Y1854" s="4">
        <f>DataSheet!$E1854-DataSheet!$D1854</f>
        <v>20.89</v>
      </c>
      <c r="Z1854" s="1" t="str">
        <f>_xlfn.IFS(Table_1[[#This Row],[Region]]="Central","Chris",Table_1[[#This Row],[Region]]="East","Erin",Table_1[[#This Row],[Region]]="South","Sam",Table_1[[#This Row],[Region]]="West","William")</f>
        <v>Chris</v>
      </c>
    </row>
    <row r="1855" spans="1:26" ht="14.4" x14ac:dyDescent="0.3">
      <c r="A1855" s="4">
        <v>2874</v>
      </c>
      <c r="B1855" s="3" t="s">
        <v>2042</v>
      </c>
      <c r="C1855" s="4" t="s">
        <v>27</v>
      </c>
      <c r="D1855" s="4">
        <v>0.03</v>
      </c>
      <c r="E1855" s="8">
        <v>304.99</v>
      </c>
      <c r="F1855" s="4">
        <v>19.989999999999998</v>
      </c>
      <c r="G1855" s="1" t="s">
        <v>40</v>
      </c>
      <c r="H1855" s="4" t="s">
        <v>73</v>
      </c>
      <c r="I1855" s="4" t="s">
        <v>50</v>
      </c>
      <c r="J1855" s="1" t="s">
        <v>74</v>
      </c>
      <c r="K1855" s="4" t="s">
        <v>75</v>
      </c>
      <c r="L1855" s="1" t="s">
        <v>2805</v>
      </c>
      <c r="M1855" s="4">
        <v>0.4</v>
      </c>
      <c r="N1855" s="1" t="s">
        <v>34</v>
      </c>
      <c r="O1855" s="4" t="s">
        <v>54</v>
      </c>
      <c r="P1855" s="4" t="s">
        <v>135</v>
      </c>
      <c r="Q1855" s="4" t="s">
        <v>2043</v>
      </c>
      <c r="R1855" s="4">
        <v>68128</v>
      </c>
      <c r="S1855" s="2">
        <v>42177</v>
      </c>
      <c r="T1855" s="2">
        <v>42179</v>
      </c>
      <c r="U1855" s="6">
        <v>4033.6089000000002</v>
      </c>
      <c r="V1855" s="4">
        <v>19</v>
      </c>
      <c r="W1855" s="4">
        <v>5845.81</v>
      </c>
      <c r="X1855" s="4">
        <v>89874</v>
      </c>
      <c r="Y1855" s="4">
        <f>DataSheet!$E1855-DataSheet!$D1855</f>
        <v>304.96000000000004</v>
      </c>
      <c r="Z1855" s="1" t="str">
        <f>_xlfn.IFS(Table_1[[#This Row],[Region]]="Central","Chris",Table_1[[#This Row],[Region]]="East","Erin",Table_1[[#This Row],[Region]]="South","Sam",Table_1[[#This Row],[Region]]="West","William")</f>
        <v>Chris</v>
      </c>
    </row>
    <row r="1856" spans="1:26" ht="14.4" x14ac:dyDescent="0.3">
      <c r="A1856" s="4">
        <v>2874</v>
      </c>
      <c r="B1856" s="3" t="s">
        <v>2042</v>
      </c>
      <c r="C1856" s="4" t="s">
        <v>27</v>
      </c>
      <c r="D1856" s="4">
        <v>0.09</v>
      </c>
      <c r="E1856" s="8">
        <v>65.989999999999995</v>
      </c>
      <c r="F1856" s="4">
        <v>8.99</v>
      </c>
      <c r="G1856" s="1" t="s">
        <v>40</v>
      </c>
      <c r="H1856" s="4" t="s">
        <v>73</v>
      </c>
      <c r="I1856" s="4" t="s">
        <v>42</v>
      </c>
      <c r="J1856" s="1" t="s">
        <v>137</v>
      </c>
      <c r="K1856" s="4" t="s">
        <v>75</v>
      </c>
      <c r="L1856" s="1" t="s">
        <v>2938</v>
      </c>
      <c r="M1856" s="4">
        <v>0.57999999999999996</v>
      </c>
      <c r="N1856" s="1" t="s">
        <v>34</v>
      </c>
      <c r="O1856" s="4" t="s">
        <v>54</v>
      </c>
      <c r="P1856" s="4" t="s">
        <v>135</v>
      </c>
      <c r="Q1856" s="4" t="s">
        <v>2043</v>
      </c>
      <c r="R1856" s="4">
        <v>68128</v>
      </c>
      <c r="S1856" s="2">
        <v>42177</v>
      </c>
      <c r="T1856" s="2">
        <v>42179</v>
      </c>
      <c r="U1856" s="6">
        <v>141.7824</v>
      </c>
      <c r="V1856" s="4">
        <v>12</v>
      </c>
      <c r="W1856" s="4">
        <v>633.85</v>
      </c>
      <c r="X1856" s="4">
        <v>89874</v>
      </c>
      <c r="Y1856" s="4">
        <f>DataSheet!$E1856-DataSheet!$D1856</f>
        <v>65.899999999999991</v>
      </c>
      <c r="Z1856" s="1" t="str">
        <f>_xlfn.IFS(Table_1[[#This Row],[Region]]="Central","Chris",Table_1[[#This Row],[Region]]="East","Erin",Table_1[[#This Row],[Region]]="South","Sam",Table_1[[#This Row],[Region]]="West","William")</f>
        <v>Chris</v>
      </c>
    </row>
    <row r="1857" spans="1:26" ht="14.4" x14ac:dyDescent="0.3">
      <c r="A1857" s="4">
        <v>2963</v>
      </c>
      <c r="B1857" s="3" t="s">
        <v>2939</v>
      </c>
      <c r="C1857" s="4" t="s">
        <v>27</v>
      </c>
      <c r="D1857" s="4">
        <v>0.01</v>
      </c>
      <c r="E1857" s="8">
        <v>7.98</v>
      </c>
      <c r="F1857" s="4">
        <v>6.5</v>
      </c>
      <c r="G1857" s="1" t="s">
        <v>40</v>
      </c>
      <c r="H1857" s="4" t="s">
        <v>41</v>
      </c>
      <c r="I1857" s="4" t="s">
        <v>50</v>
      </c>
      <c r="J1857" s="1" t="s">
        <v>80</v>
      </c>
      <c r="K1857" s="4" t="s">
        <v>146</v>
      </c>
      <c r="L1857" s="1" t="s">
        <v>2940</v>
      </c>
      <c r="M1857" s="4">
        <v>0.59</v>
      </c>
      <c r="N1857" s="1" t="s">
        <v>34</v>
      </c>
      <c r="O1857" s="4" t="s">
        <v>113</v>
      </c>
      <c r="P1857" s="4" t="s">
        <v>420</v>
      </c>
      <c r="Q1857" s="4" t="s">
        <v>2941</v>
      </c>
      <c r="R1857" s="4">
        <v>21220</v>
      </c>
      <c r="S1857" s="2">
        <v>42177</v>
      </c>
      <c r="T1857" s="2">
        <v>42178</v>
      </c>
      <c r="U1857" s="6">
        <v>-34.591999999999999</v>
      </c>
      <c r="V1857" s="4">
        <v>4</v>
      </c>
      <c r="W1857" s="4">
        <v>34.909999999999997</v>
      </c>
      <c r="X1857" s="4">
        <v>88612</v>
      </c>
      <c r="Y1857" s="4">
        <f>DataSheet!$E1857-DataSheet!$D1857</f>
        <v>7.9700000000000006</v>
      </c>
      <c r="Z1857" s="1" t="str">
        <f>_xlfn.IFS(Table_1[[#This Row],[Region]]="Central","Chris",Table_1[[#This Row],[Region]]="East","Erin",Table_1[[#This Row],[Region]]="South","Sam",Table_1[[#This Row],[Region]]="West","William")</f>
        <v>Erin</v>
      </c>
    </row>
    <row r="1858" spans="1:26" ht="14.4" x14ac:dyDescent="0.3">
      <c r="A1858" s="4">
        <v>3132</v>
      </c>
      <c r="B1858" s="3" t="s">
        <v>2554</v>
      </c>
      <c r="C1858" s="4" t="s">
        <v>39</v>
      </c>
      <c r="D1858" s="4">
        <v>0.1</v>
      </c>
      <c r="E1858" s="8">
        <v>180.98</v>
      </c>
      <c r="F1858" s="4">
        <v>26.2</v>
      </c>
      <c r="G1858" s="1" t="s">
        <v>28</v>
      </c>
      <c r="H1858" s="4" t="s">
        <v>96</v>
      </c>
      <c r="I1858" s="4" t="s">
        <v>30</v>
      </c>
      <c r="J1858" s="1" t="s">
        <v>111</v>
      </c>
      <c r="K1858" s="4" t="s">
        <v>59</v>
      </c>
      <c r="L1858" s="1" t="s">
        <v>2276</v>
      </c>
      <c r="M1858" s="4">
        <v>0.59</v>
      </c>
      <c r="N1858" s="1" t="s">
        <v>34</v>
      </c>
      <c r="O1858" s="4" t="s">
        <v>54</v>
      </c>
      <c r="P1858" s="4" t="s">
        <v>105</v>
      </c>
      <c r="Q1858" s="4" t="s">
        <v>2556</v>
      </c>
      <c r="R1858" s="4">
        <v>60060</v>
      </c>
      <c r="S1858" s="2">
        <v>42177</v>
      </c>
      <c r="T1858" s="2">
        <v>42178</v>
      </c>
      <c r="U1858" s="6">
        <v>-64.664000000000001</v>
      </c>
      <c r="V1858" s="4">
        <v>3</v>
      </c>
      <c r="W1858" s="4">
        <v>519.41999999999996</v>
      </c>
      <c r="X1858" s="4">
        <v>86790</v>
      </c>
      <c r="Y1858" s="4">
        <f>DataSheet!$E1858-DataSheet!$D1858</f>
        <v>180.88</v>
      </c>
      <c r="Z1858" s="1" t="str">
        <f>_xlfn.IFS(Table_1[[#This Row],[Region]]="Central","Chris",Table_1[[#This Row],[Region]]="East","Erin",Table_1[[#This Row],[Region]]="South","Sam",Table_1[[#This Row],[Region]]="West","William")</f>
        <v>Chris</v>
      </c>
    </row>
    <row r="1859" spans="1:26" ht="14.4" x14ac:dyDescent="0.3">
      <c r="A1859" s="4">
        <v>437</v>
      </c>
      <c r="B1859" s="3" t="s">
        <v>2942</v>
      </c>
      <c r="C1859" s="4" t="s">
        <v>49</v>
      </c>
      <c r="D1859" s="4">
        <v>0.05</v>
      </c>
      <c r="E1859" s="8">
        <v>125.99</v>
      </c>
      <c r="F1859" s="4">
        <v>8.08</v>
      </c>
      <c r="G1859" s="1" t="s">
        <v>40</v>
      </c>
      <c r="H1859" s="4" t="s">
        <v>29</v>
      </c>
      <c r="I1859" s="4" t="s">
        <v>42</v>
      </c>
      <c r="J1859" s="1" t="s">
        <v>137</v>
      </c>
      <c r="K1859" s="4" t="s">
        <v>75</v>
      </c>
      <c r="L1859" s="1" t="s">
        <v>2115</v>
      </c>
      <c r="M1859" s="4">
        <v>0.56999999999999995</v>
      </c>
      <c r="N1859" s="1" t="s">
        <v>34</v>
      </c>
      <c r="O1859" s="4" t="s">
        <v>113</v>
      </c>
      <c r="P1859" s="4" t="s">
        <v>405</v>
      </c>
      <c r="Q1859" s="4" t="s">
        <v>2943</v>
      </c>
      <c r="R1859" s="4">
        <v>1462</v>
      </c>
      <c r="S1859" s="2">
        <v>42177</v>
      </c>
      <c r="T1859" s="2">
        <v>42182</v>
      </c>
      <c r="U1859" s="6">
        <v>427.11840000000001</v>
      </c>
      <c r="V1859" s="4">
        <v>9</v>
      </c>
      <c r="W1859" s="4">
        <v>952.26</v>
      </c>
      <c r="X1859" s="4">
        <v>90695</v>
      </c>
      <c r="Y1859" s="4">
        <f>DataSheet!$E1859-DataSheet!$D1859</f>
        <v>125.94</v>
      </c>
      <c r="Z1859" s="1" t="str">
        <f>_xlfn.IFS(Table_1[[#This Row],[Region]]="Central","Chris",Table_1[[#This Row],[Region]]="East","Erin",Table_1[[#This Row],[Region]]="South","Sam",Table_1[[#This Row],[Region]]="West","William")</f>
        <v>Erin</v>
      </c>
    </row>
    <row r="1860" spans="1:26" ht="14.4" x14ac:dyDescent="0.3">
      <c r="A1860" s="4">
        <v>1127</v>
      </c>
      <c r="B1860" s="3" t="s">
        <v>1347</v>
      </c>
      <c r="C1860" s="4" t="s">
        <v>49</v>
      </c>
      <c r="D1860" s="4">
        <v>0.04</v>
      </c>
      <c r="E1860" s="8">
        <v>4.71</v>
      </c>
      <c r="F1860" s="4">
        <v>0.7</v>
      </c>
      <c r="G1860" s="1" t="s">
        <v>40</v>
      </c>
      <c r="H1860" s="4" t="s">
        <v>41</v>
      </c>
      <c r="I1860" s="4" t="s">
        <v>50</v>
      </c>
      <c r="J1860" s="1" t="s">
        <v>178</v>
      </c>
      <c r="K1860" s="4" t="s">
        <v>52</v>
      </c>
      <c r="L1860" s="1" t="s">
        <v>2726</v>
      </c>
      <c r="M1860" s="4">
        <v>0.8</v>
      </c>
      <c r="N1860" s="1" t="s">
        <v>34</v>
      </c>
      <c r="O1860" s="4" t="s">
        <v>54</v>
      </c>
      <c r="P1860" s="4" t="s">
        <v>189</v>
      </c>
      <c r="Q1860" s="4" t="s">
        <v>1348</v>
      </c>
      <c r="R1860" s="4">
        <v>78852</v>
      </c>
      <c r="S1860" s="2">
        <v>42177</v>
      </c>
      <c r="T1860" s="2">
        <v>42181</v>
      </c>
      <c r="U1860" s="6">
        <v>4.53</v>
      </c>
      <c r="V1860" s="4">
        <v>19</v>
      </c>
      <c r="W1860" s="4">
        <v>90.52</v>
      </c>
      <c r="X1860" s="4">
        <v>87222</v>
      </c>
      <c r="Y1860" s="4">
        <f>DataSheet!$E1860-DataSheet!$D1860</f>
        <v>4.67</v>
      </c>
      <c r="Z1860" s="1" t="str">
        <f>_xlfn.IFS(Table_1[[#This Row],[Region]]="Central","Chris",Table_1[[#This Row],[Region]]="East","Erin",Table_1[[#This Row],[Region]]="South","Sam",Table_1[[#This Row],[Region]]="West","William")</f>
        <v>Chris</v>
      </c>
    </row>
    <row r="1861" spans="1:26" ht="14.4" x14ac:dyDescent="0.3">
      <c r="A1861" s="4">
        <v>1128</v>
      </c>
      <c r="B1861" s="3" t="s">
        <v>2944</v>
      </c>
      <c r="C1861" s="4" t="s">
        <v>49</v>
      </c>
      <c r="D1861" s="4">
        <v>0.06</v>
      </c>
      <c r="E1861" s="8">
        <v>4.2</v>
      </c>
      <c r="F1861" s="4">
        <v>2.2599999999999998</v>
      </c>
      <c r="G1861" s="1" t="s">
        <v>40</v>
      </c>
      <c r="H1861" s="4" t="s">
        <v>41</v>
      </c>
      <c r="I1861" s="4" t="s">
        <v>50</v>
      </c>
      <c r="J1861" s="1" t="s">
        <v>90</v>
      </c>
      <c r="K1861" s="4" t="s">
        <v>52</v>
      </c>
      <c r="L1861" s="1" t="s">
        <v>598</v>
      </c>
      <c r="M1861" s="4">
        <v>0.36</v>
      </c>
      <c r="N1861" s="1" t="s">
        <v>34</v>
      </c>
      <c r="O1861" s="4" t="s">
        <v>54</v>
      </c>
      <c r="P1861" s="4" t="s">
        <v>189</v>
      </c>
      <c r="Q1861" s="4" t="s">
        <v>2945</v>
      </c>
      <c r="R1861" s="4">
        <v>78539</v>
      </c>
      <c r="S1861" s="2">
        <v>42177</v>
      </c>
      <c r="T1861" s="2">
        <v>42182</v>
      </c>
      <c r="U1861" s="6">
        <v>9.7799999999999994</v>
      </c>
      <c r="V1861" s="4">
        <v>13</v>
      </c>
      <c r="W1861" s="4">
        <v>55.97</v>
      </c>
      <c r="X1861" s="4">
        <v>87222</v>
      </c>
      <c r="Y1861" s="4">
        <f>DataSheet!$E1861-DataSheet!$D1861</f>
        <v>4.1400000000000006</v>
      </c>
      <c r="Z1861" s="1" t="str">
        <f>_xlfn.IFS(Table_1[[#This Row],[Region]]="Central","Chris",Table_1[[#This Row],[Region]]="East","Erin",Table_1[[#This Row],[Region]]="South","Sam",Table_1[[#This Row],[Region]]="West","William")</f>
        <v>Chris</v>
      </c>
    </row>
    <row r="1862" spans="1:26" ht="14.4" x14ac:dyDescent="0.3">
      <c r="A1862" s="4">
        <v>2279</v>
      </c>
      <c r="B1862" s="3" t="s">
        <v>2946</v>
      </c>
      <c r="C1862" s="4" t="s">
        <v>49</v>
      </c>
      <c r="D1862" s="4">
        <v>0.04</v>
      </c>
      <c r="E1862" s="8">
        <v>4.4800000000000004</v>
      </c>
      <c r="F1862" s="4">
        <v>2.5</v>
      </c>
      <c r="G1862" s="1" t="s">
        <v>89</v>
      </c>
      <c r="H1862" s="4" t="s">
        <v>73</v>
      </c>
      <c r="I1862" s="4" t="s">
        <v>50</v>
      </c>
      <c r="J1862" s="1" t="s">
        <v>347</v>
      </c>
      <c r="K1862" s="4" t="s">
        <v>75</v>
      </c>
      <c r="L1862" s="1" t="s">
        <v>1023</v>
      </c>
      <c r="M1862" s="4">
        <v>0.37</v>
      </c>
      <c r="N1862" s="1" t="s">
        <v>34</v>
      </c>
      <c r="O1862" s="4" t="s">
        <v>113</v>
      </c>
      <c r="P1862" s="4" t="s">
        <v>322</v>
      </c>
      <c r="Q1862" s="4" t="s">
        <v>2947</v>
      </c>
      <c r="R1862" s="4">
        <v>15601</v>
      </c>
      <c r="S1862" s="2">
        <v>42177</v>
      </c>
      <c r="T1862" s="2">
        <v>42181</v>
      </c>
      <c r="U1862" s="6">
        <v>10.32</v>
      </c>
      <c r="V1862" s="4">
        <v>7</v>
      </c>
      <c r="W1862" s="4">
        <v>35.93</v>
      </c>
      <c r="X1862" s="4">
        <v>85949</v>
      </c>
      <c r="Y1862" s="4">
        <f>DataSheet!$E1862-DataSheet!$D1862</f>
        <v>4.4400000000000004</v>
      </c>
      <c r="Z1862" s="1" t="str">
        <f>_xlfn.IFS(Table_1[[#This Row],[Region]]="Central","Chris",Table_1[[#This Row],[Region]]="East","Erin",Table_1[[#This Row],[Region]]="South","Sam",Table_1[[#This Row],[Region]]="West","William")</f>
        <v>Erin</v>
      </c>
    </row>
    <row r="1863" spans="1:26" ht="14.4" x14ac:dyDescent="0.3">
      <c r="A1863" s="4">
        <v>101</v>
      </c>
      <c r="B1863" s="3" t="s">
        <v>2948</v>
      </c>
      <c r="C1863" s="4" t="s">
        <v>118</v>
      </c>
      <c r="D1863" s="4">
        <v>0.1</v>
      </c>
      <c r="E1863" s="8">
        <v>19.98</v>
      </c>
      <c r="F1863" s="4">
        <v>4</v>
      </c>
      <c r="G1863" s="1" t="s">
        <v>40</v>
      </c>
      <c r="H1863" s="4" t="s">
        <v>41</v>
      </c>
      <c r="I1863" s="4" t="s">
        <v>42</v>
      </c>
      <c r="J1863" s="1" t="s">
        <v>43</v>
      </c>
      <c r="K1863" s="4" t="s">
        <v>75</v>
      </c>
      <c r="L1863" s="1" t="s">
        <v>1763</v>
      </c>
      <c r="M1863" s="4">
        <v>0.68</v>
      </c>
      <c r="N1863" s="1" t="s">
        <v>34</v>
      </c>
      <c r="O1863" s="4" t="s">
        <v>113</v>
      </c>
      <c r="P1863" s="4" t="s">
        <v>333</v>
      </c>
      <c r="Q1863" s="4" t="s">
        <v>2949</v>
      </c>
      <c r="R1863" s="4">
        <v>4005</v>
      </c>
      <c r="S1863" s="2">
        <v>42177</v>
      </c>
      <c r="T1863" s="2">
        <v>42179</v>
      </c>
      <c r="U1863" s="6">
        <v>-16.2</v>
      </c>
      <c r="V1863" s="4">
        <v>16</v>
      </c>
      <c r="W1863" s="4">
        <v>303.58999999999997</v>
      </c>
      <c r="X1863" s="4">
        <v>88205</v>
      </c>
      <c r="Y1863" s="4">
        <f>DataSheet!$E1863-DataSheet!$D1863</f>
        <v>19.88</v>
      </c>
      <c r="Z1863" s="1" t="str">
        <f>_xlfn.IFS(Table_1[[#This Row],[Region]]="Central","Chris",Table_1[[#This Row],[Region]]="East","Erin",Table_1[[#This Row],[Region]]="South","Sam",Table_1[[#This Row],[Region]]="West","William")</f>
        <v>Erin</v>
      </c>
    </row>
    <row r="1864" spans="1:26" ht="14.4" x14ac:dyDescent="0.3">
      <c r="A1864" s="4">
        <v>102</v>
      </c>
      <c r="B1864" s="3" t="s">
        <v>2044</v>
      </c>
      <c r="C1864" s="4" t="s">
        <v>118</v>
      </c>
      <c r="D1864" s="4">
        <v>0.1</v>
      </c>
      <c r="E1864" s="8">
        <v>19.98</v>
      </c>
      <c r="F1864" s="4">
        <v>4</v>
      </c>
      <c r="G1864" s="1" t="s">
        <v>40</v>
      </c>
      <c r="H1864" s="4" t="s">
        <v>41</v>
      </c>
      <c r="I1864" s="4" t="s">
        <v>42</v>
      </c>
      <c r="J1864" s="1" t="s">
        <v>43</v>
      </c>
      <c r="K1864" s="4" t="s">
        <v>75</v>
      </c>
      <c r="L1864" s="1" t="s">
        <v>1763</v>
      </c>
      <c r="M1864" s="4">
        <v>0.68</v>
      </c>
      <c r="N1864" s="1" t="s">
        <v>34</v>
      </c>
      <c r="O1864" s="4" t="s">
        <v>113</v>
      </c>
      <c r="P1864" s="4" t="s">
        <v>405</v>
      </c>
      <c r="Q1864" s="4" t="s">
        <v>790</v>
      </c>
      <c r="R1864" s="4">
        <v>2129</v>
      </c>
      <c r="S1864" s="2">
        <v>42177</v>
      </c>
      <c r="T1864" s="2">
        <v>42179</v>
      </c>
      <c r="U1864" s="6">
        <v>-20.25</v>
      </c>
      <c r="V1864" s="4">
        <v>65</v>
      </c>
      <c r="W1864" s="4">
        <v>1233.32</v>
      </c>
      <c r="X1864" s="4">
        <v>3397</v>
      </c>
      <c r="Y1864" s="4">
        <f>DataSheet!$E1864-DataSheet!$D1864</f>
        <v>19.88</v>
      </c>
      <c r="Z1864" s="1" t="str">
        <f>_xlfn.IFS(Table_1[[#This Row],[Region]]="Central","Chris",Table_1[[#This Row],[Region]]="East","Erin",Table_1[[#This Row],[Region]]="South","Sam",Table_1[[#This Row],[Region]]="West","William")</f>
        <v>Erin</v>
      </c>
    </row>
    <row r="1865" spans="1:26" ht="14.4" x14ac:dyDescent="0.3">
      <c r="A1865" s="4">
        <v>102</v>
      </c>
      <c r="B1865" s="3" t="s">
        <v>2044</v>
      </c>
      <c r="C1865" s="4" t="s">
        <v>118</v>
      </c>
      <c r="D1865" s="4">
        <v>0.09</v>
      </c>
      <c r="E1865" s="8">
        <v>2.88</v>
      </c>
      <c r="F1865" s="4">
        <v>1.49</v>
      </c>
      <c r="G1865" s="1" t="s">
        <v>40</v>
      </c>
      <c r="H1865" s="4" t="s">
        <v>41</v>
      </c>
      <c r="I1865" s="4" t="s">
        <v>50</v>
      </c>
      <c r="J1865" s="1" t="s">
        <v>74</v>
      </c>
      <c r="K1865" s="4" t="s">
        <v>75</v>
      </c>
      <c r="L1865" s="1" t="s">
        <v>2950</v>
      </c>
      <c r="M1865" s="4">
        <v>0.36</v>
      </c>
      <c r="N1865" s="1" t="s">
        <v>34</v>
      </c>
      <c r="O1865" s="4" t="s">
        <v>113</v>
      </c>
      <c r="P1865" s="4" t="s">
        <v>405</v>
      </c>
      <c r="Q1865" s="4" t="s">
        <v>790</v>
      </c>
      <c r="R1865" s="4">
        <v>2129</v>
      </c>
      <c r="S1865" s="2">
        <v>42177</v>
      </c>
      <c r="T1865" s="2">
        <v>42178</v>
      </c>
      <c r="U1865" s="6">
        <v>-3.3809999999999998</v>
      </c>
      <c r="V1865" s="4">
        <v>17</v>
      </c>
      <c r="W1865" s="4">
        <v>47.31</v>
      </c>
      <c r="X1865" s="4">
        <v>3397</v>
      </c>
      <c r="Y1865" s="4">
        <f>DataSheet!$E1865-DataSheet!$D1865</f>
        <v>2.79</v>
      </c>
      <c r="Z1865" s="1" t="str">
        <f>_xlfn.IFS(Table_1[[#This Row],[Region]]="Central","Chris",Table_1[[#This Row],[Region]]="East","Erin",Table_1[[#This Row],[Region]]="South","Sam",Table_1[[#This Row],[Region]]="West","William")</f>
        <v>Erin</v>
      </c>
    </row>
    <row r="1866" spans="1:26" ht="14.4" x14ac:dyDescent="0.3">
      <c r="A1866" s="4">
        <v>109</v>
      </c>
      <c r="B1866" s="3" t="s">
        <v>2951</v>
      </c>
      <c r="C1866" s="4" t="s">
        <v>118</v>
      </c>
      <c r="D1866" s="4">
        <v>0.09</v>
      </c>
      <c r="E1866" s="8">
        <v>2.88</v>
      </c>
      <c r="F1866" s="4">
        <v>1.49</v>
      </c>
      <c r="G1866" s="1" t="s">
        <v>40</v>
      </c>
      <c r="H1866" s="4" t="s">
        <v>41</v>
      </c>
      <c r="I1866" s="4" t="s">
        <v>50</v>
      </c>
      <c r="J1866" s="1" t="s">
        <v>74</v>
      </c>
      <c r="K1866" s="4" t="s">
        <v>75</v>
      </c>
      <c r="L1866" s="1" t="s">
        <v>2950</v>
      </c>
      <c r="M1866" s="4">
        <v>0.36</v>
      </c>
      <c r="N1866" s="1" t="s">
        <v>34</v>
      </c>
      <c r="O1866" s="4" t="s">
        <v>113</v>
      </c>
      <c r="P1866" s="4" t="s">
        <v>399</v>
      </c>
      <c r="Q1866" s="4" t="s">
        <v>2952</v>
      </c>
      <c r="R1866" s="4">
        <v>7644</v>
      </c>
      <c r="S1866" s="2">
        <v>42177</v>
      </c>
      <c r="T1866" s="2">
        <v>42178</v>
      </c>
      <c r="U1866" s="6">
        <v>-2.7048000000000001</v>
      </c>
      <c r="V1866" s="4">
        <v>4</v>
      </c>
      <c r="W1866" s="4">
        <v>11.13</v>
      </c>
      <c r="X1866" s="4">
        <v>88205</v>
      </c>
      <c r="Y1866" s="4">
        <f>DataSheet!$E1866-DataSheet!$D1866</f>
        <v>2.79</v>
      </c>
      <c r="Z1866" s="1" t="str">
        <f>_xlfn.IFS(Table_1[[#This Row],[Region]]="Central","Chris",Table_1[[#This Row],[Region]]="East","Erin",Table_1[[#This Row],[Region]]="South","Sam",Table_1[[#This Row],[Region]]="West","William")</f>
        <v>Erin</v>
      </c>
    </row>
    <row r="1867" spans="1:26" ht="14.4" x14ac:dyDescent="0.3">
      <c r="A1867" s="4">
        <v>522</v>
      </c>
      <c r="B1867" s="3" t="s">
        <v>2953</v>
      </c>
      <c r="C1867" s="4" t="s">
        <v>118</v>
      </c>
      <c r="D1867" s="4">
        <v>0.02</v>
      </c>
      <c r="E1867" s="8">
        <v>150.97999999999999</v>
      </c>
      <c r="F1867" s="4">
        <v>13.99</v>
      </c>
      <c r="G1867" s="1" t="s">
        <v>89</v>
      </c>
      <c r="H1867" s="4" t="s">
        <v>29</v>
      </c>
      <c r="I1867" s="4" t="s">
        <v>42</v>
      </c>
      <c r="J1867" s="1" t="s">
        <v>58</v>
      </c>
      <c r="K1867" s="4" t="s">
        <v>146</v>
      </c>
      <c r="L1867" s="1" t="s">
        <v>784</v>
      </c>
      <c r="M1867" s="4">
        <v>0.38</v>
      </c>
      <c r="N1867" s="1" t="s">
        <v>34</v>
      </c>
      <c r="O1867" s="4" t="s">
        <v>61</v>
      </c>
      <c r="P1867" s="4" t="s">
        <v>141</v>
      </c>
      <c r="Q1867" s="4" t="s">
        <v>844</v>
      </c>
      <c r="R1867" s="4">
        <v>97756</v>
      </c>
      <c r="S1867" s="2">
        <v>42177</v>
      </c>
      <c r="T1867" s="2">
        <v>42179</v>
      </c>
      <c r="U1867" s="6">
        <v>26.1</v>
      </c>
      <c r="V1867" s="4">
        <v>3</v>
      </c>
      <c r="W1867" s="4">
        <v>480.37</v>
      </c>
      <c r="X1867" s="4">
        <v>89327</v>
      </c>
      <c r="Y1867" s="4">
        <f>DataSheet!$E1867-DataSheet!$D1867</f>
        <v>150.95999999999998</v>
      </c>
      <c r="Z1867" s="1" t="str">
        <f>_xlfn.IFS(Table_1[[#This Row],[Region]]="Central","Chris",Table_1[[#This Row],[Region]]="East","Erin",Table_1[[#This Row],[Region]]="South","Sam",Table_1[[#This Row],[Region]]="West","William")</f>
        <v>William</v>
      </c>
    </row>
    <row r="1868" spans="1:26" ht="14.4" x14ac:dyDescent="0.3">
      <c r="A1868" s="4">
        <v>522</v>
      </c>
      <c r="B1868" s="3" t="s">
        <v>2953</v>
      </c>
      <c r="C1868" s="4" t="s">
        <v>118</v>
      </c>
      <c r="D1868" s="4">
        <v>0.1</v>
      </c>
      <c r="E1868" s="8">
        <v>5.43</v>
      </c>
      <c r="F1868" s="4">
        <v>0.95</v>
      </c>
      <c r="G1868" s="1" t="s">
        <v>40</v>
      </c>
      <c r="H1868" s="4" t="s">
        <v>29</v>
      </c>
      <c r="I1868" s="4" t="s">
        <v>50</v>
      </c>
      <c r="J1868" s="1" t="s">
        <v>90</v>
      </c>
      <c r="K1868" s="4" t="s">
        <v>52</v>
      </c>
      <c r="L1868" s="1" t="s">
        <v>2265</v>
      </c>
      <c r="M1868" s="4">
        <v>0.36</v>
      </c>
      <c r="N1868" s="1" t="s">
        <v>34</v>
      </c>
      <c r="O1868" s="4" t="s">
        <v>61</v>
      </c>
      <c r="P1868" s="4" t="s">
        <v>141</v>
      </c>
      <c r="Q1868" s="4" t="s">
        <v>844</v>
      </c>
      <c r="R1868" s="4">
        <v>97756</v>
      </c>
      <c r="S1868" s="2">
        <v>42177</v>
      </c>
      <c r="T1868" s="2">
        <v>42179</v>
      </c>
      <c r="U1868" s="6">
        <v>-2.58</v>
      </c>
      <c r="V1868" s="4">
        <v>1</v>
      </c>
      <c r="W1868" s="4">
        <v>5.76</v>
      </c>
      <c r="X1868" s="4">
        <v>89327</v>
      </c>
      <c r="Y1868" s="4">
        <f>DataSheet!$E1868-DataSheet!$D1868</f>
        <v>5.33</v>
      </c>
      <c r="Z1868" s="1" t="str">
        <f>_xlfn.IFS(Table_1[[#This Row],[Region]]="Central","Chris",Table_1[[#This Row],[Region]]="East","Erin",Table_1[[#This Row],[Region]]="South","Sam",Table_1[[#This Row],[Region]]="West","William")</f>
        <v>William</v>
      </c>
    </row>
    <row r="1869" spans="1:26" ht="14.4" x14ac:dyDescent="0.3">
      <c r="A1869" s="4">
        <v>522</v>
      </c>
      <c r="B1869" s="3" t="s">
        <v>2953</v>
      </c>
      <c r="C1869" s="4" t="s">
        <v>118</v>
      </c>
      <c r="D1869" s="4">
        <v>0.01</v>
      </c>
      <c r="E1869" s="8">
        <v>179.29</v>
      </c>
      <c r="F1869" s="4">
        <v>29.21</v>
      </c>
      <c r="G1869" s="1" t="s">
        <v>28</v>
      </c>
      <c r="H1869" s="4" t="s">
        <v>29</v>
      </c>
      <c r="I1869" s="4" t="s">
        <v>30</v>
      </c>
      <c r="J1869" s="1" t="s">
        <v>31</v>
      </c>
      <c r="K1869" s="4" t="s">
        <v>32</v>
      </c>
      <c r="L1869" s="1" t="s">
        <v>545</v>
      </c>
      <c r="M1869" s="4">
        <v>0.74</v>
      </c>
      <c r="N1869" s="1" t="s">
        <v>34</v>
      </c>
      <c r="O1869" s="4" t="s">
        <v>61</v>
      </c>
      <c r="P1869" s="4" t="s">
        <v>141</v>
      </c>
      <c r="Q1869" s="4" t="s">
        <v>844</v>
      </c>
      <c r="R1869" s="4">
        <v>97756</v>
      </c>
      <c r="S1869" s="2">
        <v>42177</v>
      </c>
      <c r="T1869" s="2">
        <v>42178</v>
      </c>
      <c r="U1869" s="6">
        <v>2800.12</v>
      </c>
      <c r="V1869" s="4">
        <v>21</v>
      </c>
      <c r="W1869" s="4">
        <v>3112.13</v>
      </c>
      <c r="X1869" s="4">
        <v>89327</v>
      </c>
      <c r="Y1869" s="4">
        <f>DataSheet!$E1869-DataSheet!$D1869</f>
        <v>179.28</v>
      </c>
      <c r="Z1869" s="1" t="str">
        <f>_xlfn.IFS(Table_1[[#This Row],[Region]]="Central","Chris",Table_1[[#This Row],[Region]]="East","Erin",Table_1[[#This Row],[Region]]="South","Sam",Table_1[[#This Row],[Region]]="West","William")</f>
        <v>William</v>
      </c>
    </row>
    <row r="1870" spans="1:26" ht="14.4" x14ac:dyDescent="0.3">
      <c r="A1870" s="4">
        <v>445</v>
      </c>
      <c r="B1870" s="3" t="s">
        <v>2144</v>
      </c>
      <c r="C1870" s="4" t="s">
        <v>39</v>
      </c>
      <c r="D1870" s="4">
        <v>0.09</v>
      </c>
      <c r="E1870" s="8">
        <v>200.98</v>
      </c>
      <c r="F1870" s="4">
        <v>55.96</v>
      </c>
      <c r="G1870" s="1" t="s">
        <v>28</v>
      </c>
      <c r="H1870" s="4" t="s">
        <v>29</v>
      </c>
      <c r="I1870" s="4" t="s">
        <v>30</v>
      </c>
      <c r="J1870" s="1" t="s">
        <v>119</v>
      </c>
      <c r="K1870" s="4" t="s">
        <v>32</v>
      </c>
      <c r="L1870" s="1" t="s">
        <v>1641</v>
      </c>
      <c r="M1870" s="4">
        <v>0.75</v>
      </c>
      <c r="N1870" s="1" t="s">
        <v>34</v>
      </c>
      <c r="O1870" s="4" t="s">
        <v>54</v>
      </c>
      <c r="P1870" s="4" t="s">
        <v>135</v>
      </c>
      <c r="Q1870" s="4" t="s">
        <v>1379</v>
      </c>
      <c r="R1870" s="4">
        <v>68701</v>
      </c>
      <c r="S1870" s="2">
        <v>42178</v>
      </c>
      <c r="T1870" s="2">
        <v>42179</v>
      </c>
      <c r="U1870" s="6">
        <v>-512.87199999999996</v>
      </c>
      <c r="V1870" s="4">
        <v>9</v>
      </c>
      <c r="W1870" s="4">
        <v>1766.68</v>
      </c>
      <c r="X1870" s="4">
        <v>88084</v>
      </c>
      <c r="Y1870" s="4">
        <f>DataSheet!$E1870-DataSheet!$D1870</f>
        <v>200.89</v>
      </c>
      <c r="Z1870" s="1" t="str">
        <f>_xlfn.IFS(Table_1[[#This Row],[Region]]="Central","Chris",Table_1[[#This Row],[Region]]="East","Erin",Table_1[[#This Row],[Region]]="South","Sam",Table_1[[#This Row],[Region]]="West","William")</f>
        <v>Chris</v>
      </c>
    </row>
    <row r="1871" spans="1:26" ht="14.4" x14ac:dyDescent="0.3">
      <c r="A1871" s="4">
        <v>445</v>
      </c>
      <c r="B1871" s="3" t="s">
        <v>2144</v>
      </c>
      <c r="C1871" s="4" t="s">
        <v>39</v>
      </c>
      <c r="D1871" s="4">
        <v>0.09</v>
      </c>
      <c r="E1871" s="8">
        <v>2.78</v>
      </c>
      <c r="F1871" s="4">
        <v>0.97</v>
      </c>
      <c r="G1871" s="1" t="s">
        <v>40</v>
      </c>
      <c r="H1871" s="4" t="s">
        <v>29</v>
      </c>
      <c r="I1871" s="4" t="s">
        <v>50</v>
      </c>
      <c r="J1871" s="1" t="s">
        <v>51</v>
      </c>
      <c r="K1871" s="4" t="s">
        <v>52</v>
      </c>
      <c r="L1871" s="1" t="s">
        <v>2954</v>
      </c>
      <c r="M1871" s="4">
        <v>0.59</v>
      </c>
      <c r="N1871" s="1" t="s">
        <v>34</v>
      </c>
      <c r="O1871" s="4" t="s">
        <v>54</v>
      </c>
      <c r="P1871" s="4" t="s">
        <v>135</v>
      </c>
      <c r="Q1871" s="4" t="s">
        <v>1379</v>
      </c>
      <c r="R1871" s="4">
        <v>68701</v>
      </c>
      <c r="S1871" s="2">
        <v>42178</v>
      </c>
      <c r="T1871" s="2">
        <v>42179</v>
      </c>
      <c r="U1871" s="6">
        <v>-3.7839999999999998</v>
      </c>
      <c r="V1871" s="4">
        <v>11</v>
      </c>
      <c r="W1871" s="4">
        <v>29.02</v>
      </c>
      <c r="X1871" s="4">
        <v>88084</v>
      </c>
      <c r="Y1871" s="4">
        <f>DataSheet!$E1871-DataSheet!$D1871</f>
        <v>2.69</v>
      </c>
      <c r="Z1871" s="1" t="str">
        <f>_xlfn.IFS(Table_1[[#This Row],[Region]]="Central","Chris",Table_1[[#This Row],[Region]]="East","Erin",Table_1[[#This Row],[Region]]="South","Sam",Table_1[[#This Row],[Region]]="West","William")</f>
        <v>Chris</v>
      </c>
    </row>
    <row r="1872" spans="1:26" ht="14.4" x14ac:dyDescent="0.3">
      <c r="A1872" s="4">
        <v>2333</v>
      </c>
      <c r="B1872" s="3" t="s">
        <v>2955</v>
      </c>
      <c r="C1872" s="4" t="s">
        <v>39</v>
      </c>
      <c r="D1872" s="4">
        <v>0.06</v>
      </c>
      <c r="E1872" s="8">
        <v>180.98</v>
      </c>
      <c r="F1872" s="4">
        <v>26.2</v>
      </c>
      <c r="G1872" s="1" t="s">
        <v>28</v>
      </c>
      <c r="H1872" s="4" t="s">
        <v>29</v>
      </c>
      <c r="I1872" s="4" t="s">
        <v>30</v>
      </c>
      <c r="J1872" s="1" t="s">
        <v>111</v>
      </c>
      <c r="K1872" s="4" t="s">
        <v>59</v>
      </c>
      <c r="L1872" s="1" t="s">
        <v>2276</v>
      </c>
      <c r="M1872" s="4">
        <v>0.59</v>
      </c>
      <c r="N1872" s="1" t="s">
        <v>34</v>
      </c>
      <c r="O1872" s="4" t="s">
        <v>54</v>
      </c>
      <c r="P1872" s="4" t="s">
        <v>359</v>
      </c>
      <c r="Q1872" s="4" t="s">
        <v>2956</v>
      </c>
      <c r="R1872" s="4">
        <v>54302</v>
      </c>
      <c r="S1872" s="2">
        <v>42178</v>
      </c>
      <c r="T1872" s="2">
        <v>42179</v>
      </c>
      <c r="U1872" s="6">
        <v>-122.235</v>
      </c>
      <c r="V1872" s="4">
        <v>1</v>
      </c>
      <c r="W1872" s="4">
        <v>191.73</v>
      </c>
      <c r="X1872" s="4">
        <v>89611</v>
      </c>
      <c r="Y1872" s="4">
        <f>DataSheet!$E1872-DataSheet!$D1872</f>
        <v>180.92</v>
      </c>
      <c r="Z1872" s="1" t="str">
        <f>_xlfn.IFS(Table_1[[#This Row],[Region]]="Central","Chris",Table_1[[#This Row],[Region]]="East","Erin",Table_1[[#This Row],[Region]]="South","Sam",Table_1[[#This Row],[Region]]="West","William")</f>
        <v>Chris</v>
      </c>
    </row>
    <row r="1873" spans="1:26" ht="14.4" x14ac:dyDescent="0.3">
      <c r="A1873" s="4">
        <v>1548</v>
      </c>
      <c r="B1873" s="3" t="s">
        <v>2957</v>
      </c>
      <c r="C1873" s="4" t="s">
        <v>49</v>
      </c>
      <c r="D1873" s="4">
        <v>0</v>
      </c>
      <c r="E1873" s="8">
        <v>599.99</v>
      </c>
      <c r="F1873" s="4">
        <v>24.49</v>
      </c>
      <c r="G1873" s="1" t="s">
        <v>40</v>
      </c>
      <c r="H1873" s="4" t="s">
        <v>96</v>
      </c>
      <c r="I1873" s="4" t="s">
        <v>42</v>
      </c>
      <c r="J1873" s="1" t="s">
        <v>65</v>
      </c>
      <c r="K1873" s="4" t="s">
        <v>66</v>
      </c>
      <c r="L1873" s="1" t="s">
        <v>2958</v>
      </c>
      <c r="M1873" s="4">
        <v>0.44</v>
      </c>
      <c r="N1873" s="1" t="s">
        <v>34</v>
      </c>
      <c r="O1873" s="4" t="s">
        <v>54</v>
      </c>
      <c r="P1873" s="4" t="s">
        <v>55</v>
      </c>
      <c r="Q1873" s="4" t="s">
        <v>2434</v>
      </c>
      <c r="R1873" s="4">
        <v>47374</v>
      </c>
      <c r="S1873" s="2">
        <v>42178</v>
      </c>
      <c r="T1873" s="2">
        <v>42180</v>
      </c>
      <c r="U1873" s="6">
        <v>-367.16500000000002</v>
      </c>
      <c r="V1873" s="4">
        <v>18</v>
      </c>
      <c r="W1873" s="4">
        <v>11015.82</v>
      </c>
      <c r="X1873" s="4">
        <v>88487</v>
      </c>
      <c r="Y1873" s="4">
        <f>DataSheet!$E1873-DataSheet!$D1873</f>
        <v>599.99</v>
      </c>
      <c r="Z1873" s="1" t="str">
        <f>_xlfn.IFS(Table_1[[#This Row],[Region]]="Central","Chris",Table_1[[#This Row],[Region]]="East","Erin",Table_1[[#This Row],[Region]]="South","Sam",Table_1[[#This Row],[Region]]="West","William")</f>
        <v>Chris</v>
      </c>
    </row>
    <row r="1874" spans="1:26" ht="14.4" x14ac:dyDescent="0.3">
      <c r="A1874" s="4">
        <v>2215</v>
      </c>
      <c r="B1874" s="3" t="s">
        <v>2959</v>
      </c>
      <c r="C1874" s="4" t="s">
        <v>49</v>
      </c>
      <c r="D1874" s="4">
        <v>7.0000000000000007E-2</v>
      </c>
      <c r="E1874" s="8">
        <v>3.28</v>
      </c>
      <c r="F1874" s="4">
        <v>3.97</v>
      </c>
      <c r="G1874" s="1" t="s">
        <v>40</v>
      </c>
      <c r="H1874" s="4" t="s">
        <v>96</v>
      </c>
      <c r="I1874" s="4" t="s">
        <v>50</v>
      </c>
      <c r="J1874" s="1" t="s">
        <v>51</v>
      </c>
      <c r="K1874" s="4" t="s">
        <v>52</v>
      </c>
      <c r="L1874" s="1" t="s">
        <v>369</v>
      </c>
      <c r="M1874" s="4">
        <v>0.56000000000000005</v>
      </c>
      <c r="N1874" s="1" t="s">
        <v>34</v>
      </c>
      <c r="O1874" s="4" t="s">
        <v>113</v>
      </c>
      <c r="P1874" s="4" t="s">
        <v>319</v>
      </c>
      <c r="Q1874" s="4" t="s">
        <v>2960</v>
      </c>
      <c r="R1874" s="4">
        <v>44646</v>
      </c>
      <c r="S1874" s="2">
        <v>42178</v>
      </c>
      <c r="T1874" s="2">
        <v>42178</v>
      </c>
      <c r="U1874" s="6">
        <v>-22.175999999999998</v>
      </c>
      <c r="V1874" s="4">
        <v>4</v>
      </c>
      <c r="W1874" s="4">
        <v>14.76</v>
      </c>
      <c r="X1874" s="4">
        <v>90314</v>
      </c>
      <c r="Y1874" s="4">
        <f>DataSheet!$E1874-DataSheet!$D1874</f>
        <v>3.21</v>
      </c>
      <c r="Z1874" s="1" t="str">
        <f>_xlfn.IFS(Table_1[[#This Row],[Region]]="Central","Chris",Table_1[[#This Row],[Region]]="East","Erin",Table_1[[#This Row],[Region]]="South","Sam",Table_1[[#This Row],[Region]]="West","William")</f>
        <v>Erin</v>
      </c>
    </row>
    <row r="1875" spans="1:26" ht="14.4" x14ac:dyDescent="0.3">
      <c r="A1875" s="4">
        <v>2216</v>
      </c>
      <c r="B1875" s="3" t="s">
        <v>2961</v>
      </c>
      <c r="C1875" s="4" t="s">
        <v>49</v>
      </c>
      <c r="D1875" s="4">
        <v>0.02</v>
      </c>
      <c r="E1875" s="8">
        <v>256.99</v>
      </c>
      <c r="F1875" s="4">
        <v>11.25</v>
      </c>
      <c r="G1875" s="1" t="s">
        <v>40</v>
      </c>
      <c r="H1875" s="4" t="s">
        <v>96</v>
      </c>
      <c r="I1875" s="4" t="s">
        <v>42</v>
      </c>
      <c r="J1875" s="1" t="s">
        <v>43</v>
      </c>
      <c r="K1875" s="4" t="s">
        <v>75</v>
      </c>
      <c r="L1875" s="1" t="s">
        <v>2623</v>
      </c>
      <c r="M1875" s="4">
        <v>0.51</v>
      </c>
      <c r="N1875" s="1" t="s">
        <v>34</v>
      </c>
      <c r="O1875" s="4" t="s">
        <v>113</v>
      </c>
      <c r="P1875" s="4" t="s">
        <v>319</v>
      </c>
      <c r="Q1875" s="4" t="s">
        <v>2135</v>
      </c>
      <c r="R1875" s="4">
        <v>44256</v>
      </c>
      <c r="S1875" s="2">
        <v>42178</v>
      </c>
      <c r="T1875" s="2">
        <v>42185</v>
      </c>
      <c r="U1875" s="6">
        <v>-214.10400000000001</v>
      </c>
      <c r="V1875" s="4">
        <v>3</v>
      </c>
      <c r="W1875" s="4">
        <v>808.44</v>
      </c>
      <c r="X1875" s="4">
        <v>90314</v>
      </c>
      <c r="Y1875" s="4">
        <f>DataSheet!$E1875-DataSheet!$D1875</f>
        <v>256.97000000000003</v>
      </c>
      <c r="Z1875" s="1" t="str">
        <f>_xlfn.IFS(Table_1[[#This Row],[Region]]="Central","Chris",Table_1[[#This Row],[Region]]="East","Erin",Table_1[[#This Row],[Region]]="South","Sam",Table_1[[#This Row],[Region]]="West","William")</f>
        <v>Erin</v>
      </c>
    </row>
    <row r="1876" spans="1:26" ht="14.4" x14ac:dyDescent="0.3">
      <c r="A1876" s="4">
        <v>2216</v>
      </c>
      <c r="B1876" s="3" t="s">
        <v>2961</v>
      </c>
      <c r="C1876" s="4" t="s">
        <v>49</v>
      </c>
      <c r="D1876" s="4">
        <v>0.01</v>
      </c>
      <c r="E1876" s="8">
        <v>6.48</v>
      </c>
      <c r="F1876" s="4">
        <v>5.14</v>
      </c>
      <c r="G1876" s="1" t="s">
        <v>40</v>
      </c>
      <c r="H1876" s="4" t="s">
        <v>96</v>
      </c>
      <c r="I1876" s="4" t="s">
        <v>50</v>
      </c>
      <c r="J1876" s="1" t="s">
        <v>90</v>
      </c>
      <c r="K1876" s="4" t="s">
        <v>75</v>
      </c>
      <c r="L1876" s="1" t="s">
        <v>1747</v>
      </c>
      <c r="M1876" s="4">
        <v>0.37</v>
      </c>
      <c r="N1876" s="1" t="s">
        <v>34</v>
      </c>
      <c r="O1876" s="4" t="s">
        <v>113</v>
      </c>
      <c r="P1876" s="4" t="s">
        <v>319</v>
      </c>
      <c r="Q1876" s="4" t="s">
        <v>2135</v>
      </c>
      <c r="R1876" s="4">
        <v>44256</v>
      </c>
      <c r="S1876" s="2">
        <v>42178</v>
      </c>
      <c r="T1876" s="2">
        <v>42180</v>
      </c>
      <c r="U1876" s="6">
        <v>-26.936</v>
      </c>
      <c r="V1876" s="4">
        <v>10</v>
      </c>
      <c r="W1876" s="4">
        <v>67.41</v>
      </c>
      <c r="X1876" s="4">
        <v>90314</v>
      </c>
      <c r="Y1876" s="4">
        <f>DataSheet!$E1876-DataSheet!$D1876</f>
        <v>6.4700000000000006</v>
      </c>
      <c r="Z1876" s="1" t="str">
        <f>_xlfn.IFS(Table_1[[#This Row],[Region]]="Central","Chris",Table_1[[#This Row],[Region]]="East","Erin",Table_1[[#This Row],[Region]]="South","Sam",Table_1[[#This Row],[Region]]="West","William")</f>
        <v>Erin</v>
      </c>
    </row>
    <row r="1877" spans="1:26" ht="14.4" x14ac:dyDescent="0.3">
      <c r="A1877" s="4">
        <v>2352</v>
      </c>
      <c r="B1877" s="3" t="s">
        <v>2920</v>
      </c>
      <c r="C1877" s="4" t="s">
        <v>72</v>
      </c>
      <c r="D1877" s="4">
        <v>0.09</v>
      </c>
      <c r="E1877" s="8">
        <v>71.37</v>
      </c>
      <c r="F1877" s="4">
        <v>69</v>
      </c>
      <c r="G1877" s="1" t="s">
        <v>40</v>
      </c>
      <c r="H1877" s="4" t="s">
        <v>73</v>
      </c>
      <c r="I1877" s="4" t="s">
        <v>30</v>
      </c>
      <c r="J1877" s="1" t="s">
        <v>31</v>
      </c>
      <c r="K1877" s="4" t="s">
        <v>66</v>
      </c>
      <c r="L1877" s="1" t="s">
        <v>1033</v>
      </c>
      <c r="M1877" s="4">
        <v>0.68</v>
      </c>
      <c r="N1877" s="1" t="s">
        <v>34</v>
      </c>
      <c r="O1877" s="4" t="s">
        <v>113</v>
      </c>
      <c r="P1877" s="4" t="s">
        <v>420</v>
      </c>
      <c r="Q1877" s="4" t="s">
        <v>2921</v>
      </c>
      <c r="R1877" s="4">
        <v>21501</v>
      </c>
      <c r="S1877" s="2">
        <v>42178</v>
      </c>
      <c r="T1877" s="2">
        <v>42179</v>
      </c>
      <c r="U1877" s="6">
        <v>-1537.1356000000001</v>
      </c>
      <c r="V1877" s="4">
        <v>19</v>
      </c>
      <c r="W1877" s="4">
        <v>1302.98</v>
      </c>
      <c r="X1877" s="4">
        <v>86166</v>
      </c>
      <c r="Y1877" s="4">
        <f>DataSheet!$E1877-DataSheet!$D1877</f>
        <v>71.28</v>
      </c>
      <c r="Z1877" s="1" t="str">
        <f>_xlfn.IFS(Table_1[[#This Row],[Region]]="Central","Chris",Table_1[[#This Row],[Region]]="East","Erin",Table_1[[#This Row],[Region]]="South","Sam",Table_1[[#This Row],[Region]]="West","William")</f>
        <v>Erin</v>
      </c>
    </row>
    <row r="1878" spans="1:26" ht="14.4" x14ac:dyDescent="0.3">
      <c r="A1878" s="4">
        <v>2044</v>
      </c>
      <c r="B1878" s="3" t="s">
        <v>2962</v>
      </c>
      <c r="C1878" s="4" t="s">
        <v>49</v>
      </c>
      <c r="D1878" s="4">
        <v>0.09</v>
      </c>
      <c r="E1878" s="8">
        <v>20.99</v>
      </c>
      <c r="F1878" s="4">
        <v>2.5</v>
      </c>
      <c r="G1878" s="1" t="s">
        <v>40</v>
      </c>
      <c r="H1878" s="4" t="s">
        <v>96</v>
      </c>
      <c r="I1878" s="4" t="s">
        <v>42</v>
      </c>
      <c r="J1878" s="1" t="s">
        <v>137</v>
      </c>
      <c r="K1878" s="4" t="s">
        <v>52</v>
      </c>
      <c r="L1878" s="1" t="s">
        <v>1203</v>
      </c>
      <c r="M1878" s="4">
        <v>0.81</v>
      </c>
      <c r="N1878" s="1" t="s">
        <v>34</v>
      </c>
      <c r="O1878" s="4" t="s">
        <v>35</v>
      </c>
      <c r="P1878" s="4" t="s">
        <v>46</v>
      </c>
      <c r="Q1878" s="4" t="s">
        <v>2963</v>
      </c>
      <c r="R1878" s="4">
        <v>72756</v>
      </c>
      <c r="S1878" s="2">
        <v>42179</v>
      </c>
      <c r="T1878" s="2">
        <v>42186</v>
      </c>
      <c r="U1878" s="6">
        <v>-136.12200000000001</v>
      </c>
      <c r="V1878" s="4">
        <v>6</v>
      </c>
      <c r="W1878" s="4">
        <v>100.11</v>
      </c>
      <c r="X1878" s="4">
        <v>88692</v>
      </c>
      <c r="Y1878" s="4">
        <f>DataSheet!$E1878-DataSheet!$D1878</f>
        <v>20.9</v>
      </c>
      <c r="Z1878" s="1" t="str">
        <f>_xlfn.IFS(Table_1[[#This Row],[Region]]="Central","Chris",Table_1[[#This Row],[Region]]="East","Erin",Table_1[[#This Row],[Region]]="South","Sam",Table_1[[#This Row],[Region]]="West","William")</f>
        <v>Sam</v>
      </c>
    </row>
    <row r="1879" spans="1:26" ht="14.4" x14ac:dyDescent="0.3">
      <c r="A1879" s="4">
        <v>3325</v>
      </c>
      <c r="B1879" s="3" t="s">
        <v>2285</v>
      </c>
      <c r="C1879" s="4" t="s">
        <v>49</v>
      </c>
      <c r="D1879" s="4">
        <v>0</v>
      </c>
      <c r="E1879" s="8">
        <v>8.74</v>
      </c>
      <c r="F1879" s="4">
        <v>8.2899999999999991</v>
      </c>
      <c r="G1879" s="1" t="s">
        <v>40</v>
      </c>
      <c r="H1879" s="4" t="s">
        <v>41</v>
      </c>
      <c r="I1879" s="4" t="s">
        <v>50</v>
      </c>
      <c r="J1879" s="1" t="s">
        <v>347</v>
      </c>
      <c r="K1879" s="4" t="s">
        <v>75</v>
      </c>
      <c r="L1879" s="1" t="s">
        <v>442</v>
      </c>
      <c r="M1879" s="4">
        <v>0.38</v>
      </c>
      <c r="N1879" s="1" t="s">
        <v>34</v>
      </c>
      <c r="O1879" s="4" t="s">
        <v>61</v>
      </c>
      <c r="P1879" s="4" t="s">
        <v>141</v>
      </c>
      <c r="Q1879" s="4" t="s">
        <v>2287</v>
      </c>
      <c r="R1879" s="4">
        <v>97420</v>
      </c>
      <c r="S1879" s="2">
        <v>42179</v>
      </c>
      <c r="T1879" s="2">
        <v>42181</v>
      </c>
      <c r="U1879" s="6">
        <v>-79.400000000000006</v>
      </c>
      <c r="V1879" s="4">
        <v>14</v>
      </c>
      <c r="W1879" s="4">
        <v>131.62</v>
      </c>
      <c r="X1879" s="4">
        <v>90986</v>
      </c>
      <c r="Y1879" s="4">
        <f>DataSheet!$E1879-DataSheet!$D1879</f>
        <v>8.74</v>
      </c>
      <c r="Z1879" s="1" t="str">
        <f>_xlfn.IFS(Table_1[[#This Row],[Region]]="Central","Chris",Table_1[[#This Row],[Region]]="East","Erin",Table_1[[#This Row],[Region]]="South","Sam",Table_1[[#This Row],[Region]]="West","William")</f>
        <v>William</v>
      </c>
    </row>
    <row r="1880" spans="1:26" ht="14.4" x14ac:dyDescent="0.3">
      <c r="A1880" s="4">
        <v>721</v>
      </c>
      <c r="B1880" s="3" t="s">
        <v>2142</v>
      </c>
      <c r="C1880" s="4" t="s">
        <v>72</v>
      </c>
      <c r="D1880" s="4">
        <v>0.04</v>
      </c>
      <c r="E1880" s="8">
        <v>10.64</v>
      </c>
      <c r="F1880" s="4">
        <v>5.16</v>
      </c>
      <c r="G1880" s="1" t="s">
        <v>40</v>
      </c>
      <c r="H1880" s="4" t="s">
        <v>96</v>
      </c>
      <c r="I1880" s="4" t="s">
        <v>30</v>
      </c>
      <c r="J1880" s="1" t="s">
        <v>128</v>
      </c>
      <c r="K1880" s="4" t="s">
        <v>75</v>
      </c>
      <c r="L1880" s="1" t="s">
        <v>1846</v>
      </c>
      <c r="M1880" s="4">
        <v>0.56999999999999995</v>
      </c>
      <c r="N1880" s="1" t="s">
        <v>34</v>
      </c>
      <c r="O1880" s="4" t="s">
        <v>54</v>
      </c>
      <c r="P1880" s="4" t="s">
        <v>55</v>
      </c>
      <c r="Q1880" s="4" t="s">
        <v>2143</v>
      </c>
      <c r="R1880" s="4">
        <v>46041</v>
      </c>
      <c r="S1880" s="2">
        <v>42179</v>
      </c>
      <c r="T1880" s="2">
        <v>42180</v>
      </c>
      <c r="U1880" s="6">
        <v>24.096</v>
      </c>
      <c r="V1880" s="4">
        <v>6</v>
      </c>
      <c r="W1880" s="4">
        <v>66.900000000000006</v>
      </c>
      <c r="X1880" s="4">
        <v>91053</v>
      </c>
      <c r="Y1880" s="4">
        <f>DataSheet!$E1880-DataSheet!$D1880</f>
        <v>10.600000000000001</v>
      </c>
      <c r="Z1880" s="1" t="str">
        <f>_xlfn.IFS(Table_1[[#This Row],[Region]]="Central","Chris",Table_1[[#This Row],[Region]]="East","Erin",Table_1[[#This Row],[Region]]="South","Sam",Table_1[[#This Row],[Region]]="West","William")</f>
        <v>Chris</v>
      </c>
    </row>
    <row r="1881" spans="1:26" ht="14.4" x14ac:dyDescent="0.3">
      <c r="A1881" s="4">
        <v>721</v>
      </c>
      <c r="B1881" s="3" t="s">
        <v>2142</v>
      </c>
      <c r="C1881" s="4" t="s">
        <v>72</v>
      </c>
      <c r="D1881" s="4">
        <v>0.03</v>
      </c>
      <c r="E1881" s="8">
        <v>2.78</v>
      </c>
      <c r="F1881" s="4">
        <v>1.34</v>
      </c>
      <c r="G1881" s="1" t="s">
        <v>89</v>
      </c>
      <c r="H1881" s="4" t="s">
        <v>96</v>
      </c>
      <c r="I1881" s="4" t="s">
        <v>50</v>
      </c>
      <c r="J1881" s="1" t="s">
        <v>51</v>
      </c>
      <c r="K1881" s="4" t="s">
        <v>52</v>
      </c>
      <c r="L1881" s="1" t="s">
        <v>2964</v>
      </c>
      <c r="M1881" s="4">
        <v>0.45</v>
      </c>
      <c r="N1881" s="1" t="s">
        <v>34</v>
      </c>
      <c r="O1881" s="4" t="s">
        <v>54</v>
      </c>
      <c r="P1881" s="4" t="s">
        <v>55</v>
      </c>
      <c r="Q1881" s="4" t="s">
        <v>2143</v>
      </c>
      <c r="R1881" s="4">
        <v>46041</v>
      </c>
      <c r="S1881" s="2">
        <v>42179</v>
      </c>
      <c r="T1881" s="2">
        <v>42181</v>
      </c>
      <c r="U1881" s="6">
        <v>6.9720000000000004</v>
      </c>
      <c r="V1881" s="4">
        <v>15</v>
      </c>
      <c r="W1881" s="4">
        <v>43.13</v>
      </c>
      <c r="X1881" s="4">
        <v>91053</v>
      </c>
      <c r="Y1881" s="4">
        <f>DataSheet!$E1881-DataSheet!$D1881</f>
        <v>2.75</v>
      </c>
      <c r="Z1881" s="1" t="str">
        <f>_xlfn.IFS(Table_1[[#This Row],[Region]]="Central","Chris",Table_1[[#This Row],[Region]]="East","Erin",Table_1[[#This Row],[Region]]="South","Sam",Table_1[[#This Row],[Region]]="West","William")</f>
        <v>Chris</v>
      </c>
    </row>
    <row r="1882" spans="1:26" ht="14.4" x14ac:dyDescent="0.3">
      <c r="A1882" s="4">
        <v>3084</v>
      </c>
      <c r="B1882" s="3" t="s">
        <v>2236</v>
      </c>
      <c r="C1882" s="4" t="s">
        <v>72</v>
      </c>
      <c r="D1882" s="4">
        <v>0.01</v>
      </c>
      <c r="E1882" s="8">
        <v>7.1</v>
      </c>
      <c r="F1882" s="4">
        <v>6.05</v>
      </c>
      <c r="G1882" s="1" t="s">
        <v>40</v>
      </c>
      <c r="H1882" s="4" t="s">
        <v>29</v>
      </c>
      <c r="I1882" s="4" t="s">
        <v>50</v>
      </c>
      <c r="J1882" s="1" t="s">
        <v>74</v>
      </c>
      <c r="K1882" s="4" t="s">
        <v>75</v>
      </c>
      <c r="L1882" s="1" t="s">
        <v>253</v>
      </c>
      <c r="M1882" s="4">
        <v>0.39</v>
      </c>
      <c r="N1882" s="1" t="s">
        <v>34</v>
      </c>
      <c r="O1882" s="4" t="s">
        <v>61</v>
      </c>
      <c r="P1882" s="4" t="s">
        <v>68</v>
      </c>
      <c r="Q1882" s="4" t="s">
        <v>489</v>
      </c>
      <c r="R1882" s="4">
        <v>98503</v>
      </c>
      <c r="S1882" s="2">
        <v>42179</v>
      </c>
      <c r="T1882" s="2">
        <v>42180</v>
      </c>
      <c r="U1882" s="6">
        <v>-39.186250000000001</v>
      </c>
      <c r="V1882" s="4">
        <v>18</v>
      </c>
      <c r="W1882" s="4">
        <v>133.19</v>
      </c>
      <c r="X1882" s="4">
        <v>89880</v>
      </c>
      <c r="Y1882" s="4">
        <f>DataSheet!$E1882-DataSheet!$D1882</f>
        <v>7.09</v>
      </c>
      <c r="Z1882" s="1" t="str">
        <f>_xlfn.IFS(Table_1[[#This Row],[Region]]="Central","Chris",Table_1[[#This Row],[Region]]="East","Erin",Table_1[[#This Row],[Region]]="South","Sam",Table_1[[#This Row],[Region]]="West","William")</f>
        <v>William</v>
      </c>
    </row>
    <row r="1883" spans="1:26" ht="14.4" x14ac:dyDescent="0.3">
      <c r="A1883" s="4">
        <v>3084</v>
      </c>
      <c r="B1883" s="3" t="s">
        <v>2236</v>
      </c>
      <c r="C1883" s="4" t="s">
        <v>72</v>
      </c>
      <c r="D1883" s="4">
        <v>0.05</v>
      </c>
      <c r="E1883" s="8">
        <v>18.97</v>
      </c>
      <c r="F1883" s="4">
        <v>9.0299999999999994</v>
      </c>
      <c r="G1883" s="1" t="s">
        <v>40</v>
      </c>
      <c r="H1883" s="4" t="s">
        <v>29</v>
      </c>
      <c r="I1883" s="4" t="s">
        <v>50</v>
      </c>
      <c r="J1883" s="1" t="s">
        <v>90</v>
      </c>
      <c r="K1883" s="4" t="s">
        <v>75</v>
      </c>
      <c r="L1883" s="1" t="s">
        <v>632</v>
      </c>
      <c r="M1883" s="4">
        <v>0.37</v>
      </c>
      <c r="N1883" s="1" t="s">
        <v>34</v>
      </c>
      <c r="O1883" s="4" t="s">
        <v>61</v>
      </c>
      <c r="P1883" s="4" t="s">
        <v>68</v>
      </c>
      <c r="Q1883" s="4" t="s">
        <v>489</v>
      </c>
      <c r="R1883" s="4">
        <v>98503</v>
      </c>
      <c r="S1883" s="2">
        <v>42179</v>
      </c>
      <c r="T1883" s="2">
        <v>42180</v>
      </c>
      <c r="U1883" s="6">
        <v>-1.89</v>
      </c>
      <c r="V1883" s="4">
        <v>5</v>
      </c>
      <c r="W1883" s="4">
        <v>97.33</v>
      </c>
      <c r="X1883" s="4">
        <v>89880</v>
      </c>
      <c r="Y1883" s="4">
        <f>DataSheet!$E1883-DataSheet!$D1883</f>
        <v>18.919999999999998</v>
      </c>
      <c r="Z1883" s="1" t="str">
        <f>_xlfn.IFS(Table_1[[#This Row],[Region]]="Central","Chris",Table_1[[#This Row],[Region]]="East","Erin",Table_1[[#This Row],[Region]]="South","Sam",Table_1[[#This Row],[Region]]="West","William")</f>
        <v>William</v>
      </c>
    </row>
    <row r="1884" spans="1:26" ht="14.4" x14ac:dyDescent="0.3">
      <c r="A1884" s="4">
        <v>1416</v>
      </c>
      <c r="B1884" s="3" t="s">
        <v>2432</v>
      </c>
      <c r="C1884" s="4" t="s">
        <v>39</v>
      </c>
      <c r="D1884" s="4">
        <v>0.04</v>
      </c>
      <c r="E1884" s="8">
        <v>46.89</v>
      </c>
      <c r="F1884" s="4">
        <v>5.0999999999999996</v>
      </c>
      <c r="G1884" s="1" t="s">
        <v>40</v>
      </c>
      <c r="H1884" s="4" t="s">
        <v>29</v>
      </c>
      <c r="I1884" s="4" t="s">
        <v>50</v>
      </c>
      <c r="J1884" s="1" t="s">
        <v>97</v>
      </c>
      <c r="K1884" s="4" t="s">
        <v>146</v>
      </c>
      <c r="L1884" s="1" t="s">
        <v>1845</v>
      </c>
      <c r="M1884" s="4">
        <v>0.46</v>
      </c>
      <c r="N1884" s="1" t="s">
        <v>34</v>
      </c>
      <c r="O1884" s="4" t="s">
        <v>54</v>
      </c>
      <c r="P1884" s="4" t="s">
        <v>55</v>
      </c>
      <c r="Q1884" s="4" t="s">
        <v>1514</v>
      </c>
      <c r="R1884" s="4">
        <v>46203</v>
      </c>
      <c r="S1884" s="2">
        <v>42180</v>
      </c>
      <c r="T1884" s="2">
        <v>42182</v>
      </c>
      <c r="U1884" s="6">
        <v>87.12</v>
      </c>
      <c r="V1884" s="4">
        <v>4</v>
      </c>
      <c r="W1884" s="4">
        <v>182.61</v>
      </c>
      <c r="X1884" s="4">
        <v>90540</v>
      </c>
      <c r="Y1884" s="4">
        <f>DataSheet!$E1884-DataSheet!$D1884</f>
        <v>46.85</v>
      </c>
      <c r="Z1884" s="1" t="str">
        <f>_xlfn.IFS(Table_1[[#This Row],[Region]]="Central","Chris",Table_1[[#This Row],[Region]]="East","Erin",Table_1[[#This Row],[Region]]="South","Sam",Table_1[[#This Row],[Region]]="West","William")</f>
        <v>Chris</v>
      </c>
    </row>
    <row r="1885" spans="1:26" ht="14.4" x14ac:dyDescent="0.3">
      <c r="A1885" s="4">
        <v>1551</v>
      </c>
      <c r="B1885" s="3" t="s">
        <v>2965</v>
      </c>
      <c r="C1885" s="4" t="s">
        <v>49</v>
      </c>
      <c r="D1885" s="4">
        <v>7.0000000000000007E-2</v>
      </c>
      <c r="E1885" s="8">
        <v>17.7</v>
      </c>
      <c r="F1885" s="4">
        <v>9.4700000000000006</v>
      </c>
      <c r="G1885" s="1" t="s">
        <v>40</v>
      </c>
      <c r="H1885" s="4" t="s">
        <v>41</v>
      </c>
      <c r="I1885" s="4" t="s">
        <v>50</v>
      </c>
      <c r="J1885" s="1" t="s">
        <v>80</v>
      </c>
      <c r="K1885" s="4" t="s">
        <v>75</v>
      </c>
      <c r="L1885" s="1" t="s">
        <v>1053</v>
      </c>
      <c r="M1885" s="4">
        <v>0.59</v>
      </c>
      <c r="N1885" s="1" t="s">
        <v>34</v>
      </c>
      <c r="O1885" s="4" t="s">
        <v>35</v>
      </c>
      <c r="P1885" s="4" t="s">
        <v>36</v>
      </c>
      <c r="Q1885" s="4" t="s">
        <v>2966</v>
      </c>
      <c r="R1885" s="4">
        <v>39530</v>
      </c>
      <c r="S1885" s="2">
        <v>42180</v>
      </c>
      <c r="T1885" s="2">
        <v>42186</v>
      </c>
      <c r="U1885" s="6">
        <v>-243.54400000000001</v>
      </c>
      <c r="V1885" s="4">
        <v>18</v>
      </c>
      <c r="W1885" s="4">
        <v>300.67</v>
      </c>
      <c r="X1885" s="4">
        <v>87488</v>
      </c>
      <c r="Y1885" s="4">
        <f>DataSheet!$E1885-DataSheet!$D1885</f>
        <v>17.63</v>
      </c>
      <c r="Z1885" s="1" t="str">
        <f>_xlfn.IFS(Table_1[[#This Row],[Region]]="Central","Chris",Table_1[[#This Row],[Region]]="East","Erin",Table_1[[#This Row],[Region]]="South","Sam",Table_1[[#This Row],[Region]]="West","William")</f>
        <v>Sam</v>
      </c>
    </row>
    <row r="1886" spans="1:26" ht="14.4" x14ac:dyDescent="0.3">
      <c r="A1886" s="4">
        <v>3128</v>
      </c>
      <c r="B1886" s="3" t="s">
        <v>2967</v>
      </c>
      <c r="C1886" s="4" t="s">
        <v>49</v>
      </c>
      <c r="D1886" s="4">
        <v>0.08</v>
      </c>
      <c r="E1886" s="8">
        <v>3.69</v>
      </c>
      <c r="F1886" s="4">
        <v>2.5</v>
      </c>
      <c r="G1886" s="1" t="s">
        <v>40</v>
      </c>
      <c r="H1886" s="4" t="s">
        <v>29</v>
      </c>
      <c r="I1886" s="4" t="s">
        <v>50</v>
      </c>
      <c r="J1886" s="1" t="s">
        <v>347</v>
      </c>
      <c r="K1886" s="4" t="s">
        <v>75</v>
      </c>
      <c r="L1886" s="1" t="s">
        <v>2232</v>
      </c>
      <c r="M1886" s="4">
        <v>0.39</v>
      </c>
      <c r="N1886" s="1" t="s">
        <v>34</v>
      </c>
      <c r="O1886" s="4" t="s">
        <v>35</v>
      </c>
      <c r="P1886" s="4" t="s">
        <v>170</v>
      </c>
      <c r="Q1886" s="4" t="s">
        <v>2968</v>
      </c>
      <c r="R1886" s="4">
        <v>71109</v>
      </c>
      <c r="S1886" s="2">
        <v>42180</v>
      </c>
      <c r="T1886" s="2">
        <v>42185</v>
      </c>
      <c r="U1886" s="6">
        <v>-139.07599999999999</v>
      </c>
      <c r="V1886" s="4">
        <v>9</v>
      </c>
      <c r="W1886" s="4">
        <v>31.98</v>
      </c>
      <c r="X1886" s="4">
        <v>89810</v>
      </c>
      <c r="Y1886" s="4">
        <f>DataSheet!$E1886-DataSheet!$D1886</f>
        <v>3.61</v>
      </c>
      <c r="Z1886" s="1" t="str">
        <f>_xlfn.IFS(Table_1[[#This Row],[Region]]="Central","Chris",Table_1[[#This Row],[Region]]="East","Erin",Table_1[[#This Row],[Region]]="South","Sam",Table_1[[#This Row],[Region]]="West","William")</f>
        <v>Sam</v>
      </c>
    </row>
    <row r="1887" spans="1:26" ht="14.4" x14ac:dyDescent="0.3">
      <c r="A1887" s="4">
        <v>3176</v>
      </c>
      <c r="B1887" s="3" t="s">
        <v>2411</v>
      </c>
      <c r="C1887" s="4" t="s">
        <v>49</v>
      </c>
      <c r="D1887" s="4">
        <v>0.02</v>
      </c>
      <c r="E1887" s="8">
        <v>58.14</v>
      </c>
      <c r="F1887" s="4">
        <v>36.61</v>
      </c>
      <c r="G1887" s="1" t="s">
        <v>28</v>
      </c>
      <c r="H1887" s="4" t="s">
        <v>41</v>
      </c>
      <c r="I1887" s="4" t="s">
        <v>30</v>
      </c>
      <c r="J1887" s="1" t="s">
        <v>119</v>
      </c>
      <c r="K1887" s="4" t="s">
        <v>32</v>
      </c>
      <c r="L1887" s="1" t="s">
        <v>2577</v>
      </c>
      <c r="M1887" s="4">
        <v>0.61</v>
      </c>
      <c r="N1887" s="1" t="s">
        <v>34</v>
      </c>
      <c r="O1887" s="4" t="s">
        <v>35</v>
      </c>
      <c r="P1887" s="4" t="s">
        <v>125</v>
      </c>
      <c r="Q1887" s="4" t="s">
        <v>2413</v>
      </c>
      <c r="R1887" s="4">
        <v>32216</v>
      </c>
      <c r="S1887" s="2">
        <v>42180</v>
      </c>
      <c r="T1887" s="2">
        <v>42186</v>
      </c>
      <c r="U1887" s="6">
        <v>0.25800000000000001</v>
      </c>
      <c r="V1887" s="4">
        <v>22</v>
      </c>
      <c r="W1887" s="4">
        <v>1358.02</v>
      </c>
      <c r="X1887" s="4">
        <v>90821</v>
      </c>
      <c r="Y1887" s="4">
        <f>DataSheet!$E1887-DataSheet!$D1887</f>
        <v>58.12</v>
      </c>
      <c r="Z1887" s="1" t="str">
        <f>_xlfn.IFS(Table_1[[#This Row],[Region]]="Central","Chris",Table_1[[#This Row],[Region]]="East","Erin",Table_1[[#This Row],[Region]]="South","Sam",Table_1[[#This Row],[Region]]="West","William")</f>
        <v>Sam</v>
      </c>
    </row>
    <row r="1888" spans="1:26" ht="14.4" x14ac:dyDescent="0.3">
      <c r="A1888" s="4">
        <v>3176</v>
      </c>
      <c r="B1888" s="3" t="s">
        <v>2411</v>
      </c>
      <c r="C1888" s="4" t="s">
        <v>49</v>
      </c>
      <c r="D1888" s="4">
        <v>0.03</v>
      </c>
      <c r="E1888" s="8">
        <v>15.57</v>
      </c>
      <c r="F1888" s="4">
        <v>1.39</v>
      </c>
      <c r="G1888" s="1" t="s">
        <v>40</v>
      </c>
      <c r="H1888" s="4" t="s">
        <v>41</v>
      </c>
      <c r="I1888" s="4" t="s">
        <v>50</v>
      </c>
      <c r="J1888" s="1" t="s">
        <v>347</v>
      </c>
      <c r="K1888" s="4" t="s">
        <v>75</v>
      </c>
      <c r="L1888" s="1" t="s">
        <v>2342</v>
      </c>
      <c r="M1888" s="4">
        <v>0.38</v>
      </c>
      <c r="N1888" s="1" t="s">
        <v>34</v>
      </c>
      <c r="O1888" s="4" t="s">
        <v>35</v>
      </c>
      <c r="P1888" s="4" t="s">
        <v>125</v>
      </c>
      <c r="Q1888" s="4" t="s">
        <v>2413</v>
      </c>
      <c r="R1888" s="4">
        <v>32216</v>
      </c>
      <c r="S1888" s="2">
        <v>42180</v>
      </c>
      <c r="T1888" s="2">
        <v>42186</v>
      </c>
      <c r="U1888" s="6">
        <v>63.222000000000001</v>
      </c>
      <c r="V1888" s="4">
        <v>22</v>
      </c>
      <c r="W1888" s="4">
        <v>358.84</v>
      </c>
      <c r="X1888" s="4">
        <v>90821</v>
      </c>
      <c r="Y1888" s="4">
        <f>DataSheet!$E1888-DataSheet!$D1888</f>
        <v>15.540000000000001</v>
      </c>
      <c r="Z1888" s="1" t="str">
        <f>_xlfn.IFS(Table_1[[#This Row],[Region]]="Central","Chris",Table_1[[#This Row],[Region]]="East","Erin",Table_1[[#This Row],[Region]]="South","Sam",Table_1[[#This Row],[Region]]="West","William")</f>
        <v>Sam</v>
      </c>
    </row>
    <row r="1889" spans="1:26" ht="14.4" x14ac:dyDescent="0.3">
      <c r="A1889" s="4">
        <v>447</v>
      </c>
      <c r="B1889" s="3" t="s">
        <v>2969</v>
      </c>
      <c r="C1889" s="4" t="s">
        <v>72</v>
      </c>
      <c r="D1889" s="4">
        <v>0.04</v>
      </c>
      <c r="E1889" s="8">
        <v>130.97999999999999</v>
      </c>
      <c r="F1889" s="4">
        <v>30</v>
      </c>
      <c r="G1889" s="1" t="s">
        <v>28</v>
      </c>
      <c r="H1889" s="4" t="s">
        <v>96</v>
      </c>
      <c r="I1889" s="4" t="s">
        <v>30</v>
      </c>
      <c r="J1889" s="1" t="s">
        <v>111</v>
      </c>
      <c r="K1889" s="4" t="s">
        <v>59</v>
      </c>
      <c r="L1889" s="1" t="s">
        <v>2201</v>
      </c>
      <c r="M1889" s="4">
        <v>0.78</v>
      </c>
      <c r="N1889" s="1" t="s">
        <v>34</v>
      </c>
      <c r="O1889" s="4" t="s">
        <v>54</v>
      </c>
      <c r="P1889" s="4" t="s">
        <v>86</v>
      </c>
      <c r="Q1889" s="4" t="s">
        <v>1651</v>
      </c>
      <c r="R1889" s="4">
        <v>55113</v>
      </c>
      <c r="S1889" s="2">
        <v>42180</v>
      </c>
      <c r="T1889" s="2">
        <v>42183</v>
      </c>
      <c r="U1889" s="6">
        <v>-82.903999999999996</v>
      </c>
      <c r="V1889" s="4">
        <v>1</v>
      </c>
      <c r="W1889" s="4">
        <v>159.51</v>
      </c>
      <c r="X1889" s="4">
        <v>90449</v>
      </c>
      <c r="Y1889" s="4">
        <f>DataSheet!$E1889-DataSheet!$D1889</f>
        <v>130.94</v>
      </c>
      <c r="Z1889" s="1" t="str">
        <f>_xlfn.IFS(Table_1[[#This Row],[Region]]="Central","Chris",Table_1[[#This Row],[Region]]="East","Erin",Table_1[[#This Row],[Region]]="South","Sam",Table_1[[#This Row],[Region]]="West","William")</f>
        <v>Chris</v>
      </c>
    </row>
    <row r="1890" spans="1:26" ht="14.4" x14ac:dyDescent="0.3">
      <c r="A1890" s="4">
        <v>447</v>
      </c>
      <c r="B1890" s="3" t="s">
        <v>2969</v>
      </c>
      <c r="C1890" s="4" t="s">
        <v>72</v>
      </c>
      <c r="D1890" s="4">
        <v>0.05</v>
      </c>
      <c r="E1890" s="8">
        <v>200.99</v>
      </c>
      <c r="F1890" s="4">
        <v>4.2</v>
      </c>
      <c r="G1890" s="1" t="s">
        <v>40</v>
      </c>
      <c r="H1890" s="4" t="s">
        <v>96</v>
      </c>
      <c r="I1890" s="4" t="s">
        <v>42</v>
      </c>
      <c r="J1890" s="1" t="s">
        <v>137</v>
      </c>
      <c r="K1890" s="4" t="s">
        <v>75</v>
      </c>
      <c r="L1890" s="1" t="s">
        <v>796</v>
      </c>
      <c r="M1890" s="4">
        <v>0.59</v>
      </c>
      <c r="N1890" s="1" t="s">
        <v>34</v>
      </c>
      <c r="O1890" s="4" t="s">
        <v>54</v>
      </c>
      <c r="P1890" s="4" t="s">
        <v>86</v>
      </c>
      <c r="Q1890" s="4" t="s">
        <v>1651</v>
      </c>
      <c r="R1890" s="4">
        <v>55113</v>
      </c>
      <c r="S1890" s="2">
        <v>42180</v>
      </c>
      <c r="T1890" s="2">
        <v>42180</v>
      </c>
      <c r="U1890" s="6">
        <v>1268.8064999999999</v>
      </c>
      <c r="V1890" s="4">
        <v>11</v>
      </c>
      <c r="W1890" s="4">
        <v>1838.85</v>
      </c>
      <c r="X1890" s="4">
        <v>90449</v>
      </c>
      <c r="Y1890" s="4">
        <f>DataSheet!$E1890-DataSheet!$D1890</f>
        <v>200.94</v>
      </c>
      <c r="Z1890" s="1" t="str">
        <f>_xlfn.IFS(Table_1[[#This Row],[Region]]="Central","Chris",Table_1[[#This Row],[Region]]="East","Erin",Table_1[[#This Row],[Region]]="South","Sam",Table_1[[#This Row],[Region]]="West","William")</f>
        <v>Chris</v>
      </c>
    </row>
    <row r="1891" spans="1:26" ht="14.4" x14ac:dyDescent="0.3">
      <c r="A1891" s="4">
        <v>1419</v>
      </c>
      <c r="B1891" s="3" t="s">
        <v>2970</v>
      </c>
      <c r="C1891" s="4" t="s">
        <v>72</v>
      </c>
      <c r="D1891" s="4">
        <v>0.01</v>
      </c>
      <c r="E1891" s="8">
        <v>124.49</v>
      </c>
      <c r="F1891" s="4">
        <v>51.94</v>
      </c>
      <c r="G1891" s="1" t="s">
        <v>28</v>
      </c>
      <c r="H1891" s="4" t="s">
        <v>29</v>
      </c>
      <c r="I1891" s="4" t="s">
        <v>30</v>
      </c>
      <c r="J1891" s="1" t="s">
        <v>31</v>
      </c>
      <c r="K1891" s="4" t="s">
        <v>32</v>
      </c>
      <c r="L1891" s="1" t="s">
        <v>1151</v>
      </c>
      <c r="M1891" s="4">
        <v>0.63</v>
      </c>
      <c r="N1891" s="1" t="s">
        <v>34</v>
      </c>
      <c r="O1891" s="4" t="s">
        <v>54</v>
      </c>
      <c r="P1891" s="4" t="s">
        <v>55</v>
      </c>
      <c r="Q1891" s="4" t="s">
        <v>2031</v>
      </c>
      <c r="R1891" s="4">
        <v>47905</v>
      </c>
      <c r="S1891" s="2">
        <v>42180</v>
      </c>
      <c r="T1891" s="2">
        <v>42181</v>
      </c>
      <c r="U1891" s="6">
        <v>-94.674644999999998</v>
      </c>
      <c r="V1891" s="4">
        <v>18</v>
      </c>
      <c r="W1891" s="4">
        <v>2376.12</v>
      </c>
      <c r="X1891" s="4">
        <v>90540</v>
      </c>
      <c r="Y1891" s="4">
        <f>DataSheet!$E1891-DataSheet!$D1891</f>
        <v>124.47999999999999</v>
      </c>
      <c r="Z1891" s="1" t="str">
        <f>_xlfn.IFS(Table_1[[#This Row],[Region]]="Central","Chris",Table_1[[#This Row],[Region]]="East","Erin",Table_1[[#This Row],[Region]]="South","Sam",Table_1[[#This Row],[Region]]="West","William")</f>
        <v>Chris</v>
      </c>
    </row>
    <row r="1892" spans="1:26" ht="14.4" x14ac:dyDescent="0.3">
      <c r="A1892" s="4">
        <v>1442</v>
      </c>
      <c r="B1892" s="3" t="s">
        <v>879</v>
      </c>
      <c r="C1892" s="4" t="s">
        <v>72</v>
      </c>
      <c r="D1892" s="4">
        <v>0.04</v>
      </c>
      <c r="E1892" s="8">
        <v>177.98</v>
      </c>
      <c r="F1892" s="4">
        <v>0.99</v>
      </c>
      <c r="G1892" s="1" t="s">
        <v>40</v>
      </c>
      <c r="H1892" s="4" t="s">
        <v>96</v>
      </c>
      <c r="I1892" s="4" t="s">
        <v>50</v>
      </c>
      <c r="J1892" s="1" t="s">
        <v>97</v>
      </c>
      <c r="K1892" s="4" t="s">
        <v>75</v>
      </c>
      <c r="L1892" s="1" t="s">
        <v>2855</v>
      </c>
      <c r="M1892" s="4">
        <v>0.56000000000000005</v>
      </c>
      <c r="N1892" s="1" t="s">
        <v>34</v>
      </c>
      <c r="O1892" s="4" t="s">
        <v>54</v>
      </c>
      <c r="P1892" s="4" t="s">
        <v>82</v>
      </c>
      <c r="Q1892" s="4" t="s">
        <v>880</v>
      </c>
      <c r="R1892" s="4">
        <v>65807</v>
      </c>
      <c r="S1892" s="2">
        <v>42180</v>
      </c>
      <c r="T1892" s="2">
        <v>42182</v>
      </c>
      <c r="U1892" s="6">
        <v>1909.8855000000001</v>
      </c>
      <c r="V1892" s="4">
        <v>15</v>
      </c>
      <c r="W1892" s="4">
        <v>2767.95</v>
      </c>
      <c r="X1892" s="4">
        <v>89076</v>
      </c>
      <c r="Y1892" s="4">
        <f>DataSheet!$E1892-DataSheet!$D1892</f>
        <v>177.94</v>
      </c>
      <c r="Z1892" s="1" t="str">
        <f>_xlfn.IFS(Table_1[[#This Row],[Region]]="Central","Chris",Table_1[[#This Row],[Region]]="East","Erin",Table_1[[#This Row],[Region]]="South","Sam",Table_1[[#This Row],[Region]]="West","William")</f>
        <v>Chris</v>
      </c>
    </row>
    <row r="1893" spans="1:26" ht="14.4" x14ac:dyDescent="0.3">
      <c r="A1893" s="4">
        <v>2903</v>
      </c>
      <c r="B1893" s="3" t="s">
        <v>2971</v>
      </c>
      <c r="C1893" s="4" t="s">
        <v>72</v>
      </c>
      <c r="D1893" s="4">
        <v>0.06</v>
      </c>
      <c r="E1893" s="8">
        <v>70.89</v>
      </c>
      <c r="F1893" s="4">
        <v>89.3</v>
      </c>
      <c r="G1893" s="1" t="s">
        <v>28</v>
      </c>
      <c r="H1893" s="4" t="s">
        <v>29</v>
      </c>
      <c r="I1893" s="4" t="s">
        <v>30</v>
      </c>
      <c r="J1893" s="1" t="s">
        <v>31</v>
      </c>
      <c r="K1893" s="4" t="s">
        <v>32</v>
      </c>
      <c r="L1893" s="1" t="s">
        <v>2972</v>
      </c>
      <c r="M1893" s="4">
        <v>0.72</v>
      </c>
      <c r="N1893" s="1" t="s">
        <v>34</v>
      </c>
      <c r="O1893" s="4" t="s">
        <v>113</v>
      </c>
      <c r="P1893" s="4" t="s">
        <v>319</v>
      </c>
      <c r="Q1893" s="4" t="s">
        <v>2973</v>
      </c>
      <c r="R1893" s="4">
        <v>43068</v>
      </c>
      <c r="S1893" s="2">
        <v>42180</v>
      </c>
      <c r="T1893" s="2">
        <v>42180</v>
      </c>
      <c r="U1893" s="6">
        <v>65.077020000000005</v>
      </c>
      <c r="V1893" s="4">
        <v>6</v>
      </c>
      <c r="W1893" s="4">
        <v>364.26</v>
      </c>
      <c r="X1893" s="4">
        <v>87374</v>
      </c>
      <c r="Y1893" s="4">
        <f>DataSheet!$E1893-DataSheet!$D1893</f>
        <v>70.83</v>
      </c>
      <c r="Z1893" s="1" t="str">
        <f>_xlfn.IFS(Table_1[[#This Row],[Region]]="Central","Chris",Table_1[[#This Row],[Region]]="East","Erin",Table_1[[#This Row],[Region]]="South","Sam",Table_1[[#This Row],[Region]]="West","William")</f>
        <v>Erin</v>
      </c>
    </row>
    <row r="1894" spans="1:26" ht="14.4" x14ac:dyDescent="0.3">
      <c r="A1894" s="4">
        <v>3261</v>
      </c>
      <c r="B1894" s="3" t="s">
        <v>2974</v>
      </c>
      <c r="C1894" s="4" t="s">
        <v>72</v>
      </c>
      <c r="D1894" s="4">
        <v>7.0000000000000007E-2</v>
      </c>
      <c r="E1894" s="8">
        <v>105.34</v>
      </c>
      <c r="F1894" s="4">
        <v>24.49</v>
      </c>
      <c r="G1894" s="1" t="s">
        <v>89</v>
      </c>
      <c r="H1894" s="4" t="s">
        <v>41</v>
      </c>
      <c r="I1894" s="4" t="s">
        <v>30</v>
      </c>
      <c r="J1894" s="1" t="s">
        <v>128</v>
      </c>
      <c r="K1894" s="4" t="s">
        <v>66</v>
      </c>
      <c r="L1894" s="1" t="s">
        <v>683</v>
      </c>
      <c r="M1894" s="4">
        <v>0.61</v>
      </c>
      <c r="N1894" s="1" t="s">
        <v>34</v>
      </c>
      <c r="O1894" s="4" t="s">
        <v>54</v>
      </c>
      <c r="P1894" s="4" t="s">
        <v>291</v>
      </c>
      <c r="Q1894" s="4" t="s">
        <v>2975</v>
      </c>
      <c r="R1894" s="4">
        <v>49221</v>
      </c>
      <c r="S1894" s="2">
        <v>42180</v>
      </c>
      <c r="T1894" s="2">
        <v>42181</v>
      </c>
      <c r="U1894" s="6">
        <v>710.67240000000004</v>
      </c>
      <c r="V1894" s="4">
        <v>10</v>
      </c>
      <c r="W1894" s="4">
        <v>1029.96</v>
      </c>
      <c r="X1894" s="4">
        <v>90296</v>
      </c>
      <c r="Y1894" s="4">
        <f>DataSheet!$E1894-DataSheet!$D1894</f>
        <v>105.27000000000001</v>
      </c>
      <c r="Z1894" s="1" t="str">
        <f>_xlfn.IFS(Table_1[[#This Row],[Region]]="Central","Chris",Table_1[[#This Row],[Region]]="East","Erin",Table_1[[#This Row],[Region]]="South","Sam",Table_1[[#This Row],[Region]]="West","William")</f>
        <v>Chris</v>
      </c>
    </row>
    <row r="1895" spans="1:26" ht="14.4" x14ac:dyDescent="0.3">
      <c r="A1895" s="4">
        <v>2197</v>
      </c>
      <c r="B1895" s="3" t="s">
        <v>2976</v>
      </c>
      <c r="C1895" s="4" t="s">
        <v>27</v>
      </c>
      <c r="D1895" s="4">
        <v>0.08</v>
      </c>
      <c r="E1895" s="8">
        <v>100.97</v>
      </c>
      <c r="F1895" s="4">
        <v>7.18</v>
      </c>
      <c r="G1895" s="1" t="s">
        <v>40</v>
      </c>
      <c r="H1895" s="4" t="s">
        <v>29</v>
      </c>
      <c r="I1895" s="4" t="s">
        <v>42</v>
      </c>
      <c r="J1895" s="1" t="s">
        <v>43</v>
      </c>
      <c r="K1895" s="4" t="s">
        <v>75</v>
      </c>
      <c r="L1895" s="1" t="s">
        <v>2803</v>
      </c>
      <c r="M1895" s="4">
        <v>0.46</v>
      </c>
      <c r="N1895" s="1" t="s">
        <v>34</v>
      </c>
      <c r="O1895" s="4" t="s">
        <v>113</v>
      </c>
      <c r="P1895" s="4" t="s">
        <v>114</v>
      </c>
      <c r="Q1895" s="4" t="s">
        <v>1858</v>
      </c>
      <c r="R1895" s="4">
        <v>11756</v>
      </c>
      <c r="S1895" s="2">
        <v>42181</v>
      </c>
      <c r="T1895" s="2">
        <v>42182</v>
      </c>
      <c r="U1895" s="6">
        <v>126.22499999999999</v>
      </c>
      <c r="V1895" s="4">
        <v>7</v>
      </c>
      <c r="W1895" s="4">
        <v>650.25</v>
      </c>
      <c r="X1895" s="4">
        <v>89176</v>
      </c>
      <c r="Y1895" s="4">
        <f>DataSheet!$E1895-DataSheet!$D1895</f>
        <v>100.89</v>
      </c>
      <c r="Z1895" s="1" t="str">
        <f>_xlfn.IFS(Table_1[[#This Row],[Region]]="Central","Chris",Table_1[[#This Row],[Region]]="East","Erin",Table_1[[#This Row],[Region]]="South","Sam",Table_1[[#This Row],[Region]]="West","William")</f>
        <v>Erin</v>
      </c>
    </row>
    <row r="1896" spans="1:26" ht="14.4" x14ac:dyDescent="0.3">
      <c r="A1896" s="4">
        <v>2197</v>
      </c>
      <c r="B1896" s="3" t="s">
        <v>2976</v>
      </c>
      <c r="C1896" s="4" t="s">
        <v>27</v>
      </c>
      <c r="D1896" s="4">
        <v>0</v>
      </c>
      <c r="E1896" s="8">
        <v>13.4</v>
      </c>
      <c r="F1896" s="4">
        <v>4.95</v>
      </c>
      <c r="G1896" s="1" t="s">
        <v>40</v>
      </c>
      <c r="H1896" s="4" t="s">
        <v>29</v>
      </c>
      <c r="I1896" s="4" t="s">
        <v>30</v>
      </c>
      <c r="J1896" s="1" t="s">
        <v>128</v>
      </c>
      <c r="K1896" s="4" t="s">
        <v>44</v>
      </c>
      <c r="L1896" s="1" t="s">
        <v>1207</v>
      </c>
      <c r="M1896" s="4">
        <v>0.37</v>
      </c>
      <c r="N1896" s="1" t="s">
        <v>34</v>
      </c>
      <c r="O1896" s="4" t="s">
        <v>113</v>
      </c>
      <c r="P1896" s="4" t="s">
        <v>114</v>
      </c>
      <c r="Q1896" s="4" t="s">
        <v>1858</v>
      </c>
      <c r="R1896" s="4">
        <v>11756</v>
      </c>
      <c r="S1896" s="2">
        <v>42181</v>
      </c>
      <c r="T1896" s="2">
        <v>42182</v>
      </c>
      <c r="U1896" s="6">
        <v>187.7628</v>
      </c>
      <c r="V1896" s="4">
        <v>19</v>
      </c>
      <c r="W1896" s="4">
        <v>272.12</v>
      </c>
      <c r="X1896" s="4">
        <v>89176</v>
      </c>
      <c r="Y1896" s="4">
        <f>DataSheet!$E1896-DataSheet!$D1896</f>
        <v>13.4</v>
      </c>
      <c r="Z1896" s="1" t="str">
        <f>_xlfn.IFS(Table_1[[#This Row],[Region]]="Central","Chris",Table_1[[#This Row],[Region]]="East","Erin",Table_1[[#This Row],[Region]]="South","Sam",Table_1[[#This Row],[Region]]="West","William")</f>
        <v>Erin</v>
      </c>
    </row>
    <row r="1897" spans="1:26" ht="14.4" x14ac:dyDescent="0.3">
      <c r="A1897" s="4">
        <v>2062</v>
      </c>
      <c r="B1897" s="3" t="s">
        <v>868</v>
      </c>
      <c r="C1897" s="4" t="s">
        <v>49</v>
      </c>
      <c r="D1897" s="4">
        <v>0.04</v>
      </c>
      <c r="E1897" s="8">
        <v>291.73</v>
      </c>
      <c r="F1897" s="4">
        <v>48.8</v>
      </c>
      <c r="G1897" s="1" t="s">
        <v>28</v>
      </c>
      <c r="H1897" s="4" t="s">
        <v>96</v>
      </c>
      <c r="I1897" s="4" t="s">
        <v>30</v>
      </c>
      <c r="J1897" s="1" t="s">
        <v>111</v>
      </c>
      <c r="K1897" s="4" t="s">
        <v>59</v>
      </c>
      <c r="L1897" s="1" t="s">
        <v>112</v>
      </c>
      <c r="M1897" s="4">
        <v>0.56000000000000005</v>
      </c>
      <c r="N1897" s="1" t="s">
        <v>34</v>
      </c>
      <c r="O1897" s="4" t="s">
        <v>35</v>
      </c>
      <c r="P1897" s="4" t="s">
        <v>244</v>
      </c>
      <c r="Q1897" s="4" t="s">
        <v>870</v>
      </c>
      <c r="R1897" s="4">
        <v>23111</v>
      </c>
      <c r="S1897" s="2">
        <v>42181</v>
      </c>
      <c r="T1897" s="2">
        <v>42185</v>
      </c>
      <c r="U1897" s="6">
        <v>-115.90389999999999</v>
      </c>
      <c r="V1897" s="4">
        <v>22</v>
      </c>
      <c r="W1897" s="4">
        <v>6676.61</v>
      </c>
      <c r="X1897" s="4">
        <v>87148</v>
      </c>
      <c r="Y1897" s="4">
        <f>DataSheet!$E1897-DataSheet!$D1897</f>
        <v>291.69</v>
      </c>
      <c r="Z1897" s="1" t="str">
        <f>_xlfn.IFS(Table_1[[#This Row],[Region]]="Central","Chris",Table_1[[#This Row],[Region]]="East","Erin",Table_1[[#This Row],[Region]]="South","Sam",Table_1[[#This Row],[Region]]="West","William")</f>
        <v>Sam</v>
      </c>
    </row>
    <row r="1898" spans="1:26" ht="14.4" x14ac:dyDescent="0.3">
      <c r="A1898" s="4">
        <v>2587</v>
      </c>
      <c r="B1898" s="3" t="s">
        <v>1429</v>
      </c>
      <c r="C1898" s="4" t="s">
        <v>72</v>
      </c>
      <c r="D1898" s="4">
        <v>0.02</v>
      </c>
      <c r="E1898" s="8">
        <v>22.72</v>
      </c>
      <c r="F1898" s="4">
        <v>8.99</v>
      </c>
      <c r="G1898" s="1" t="s">
        <v>40</v>
      </c>
      <c r="H1898" s="4" t="s">
        <v>73</v>
      </c>
      <c r="I1898" s="4" t="s">
        <v>30</v>
      </c>
      <c r="J1898" s="1" t="s">
        <v>128</v>
      </c>
      <c r="K1898" s="4" t="s">
        <v>44</v>
      </c>
      <c r="L1898" s="1" t="s">
        <v>330</v>
      </c>
      <c r="M1898" s="4">
        <v>0.44</v>
      </c>
      <c r="N1898" s="1" t="s">
        <v>34</v>
      </c>
      <c r="O1898" s="4" t="s">
        <v>54</v>
      </c>
      <c r="P1898" s="4" t="s">
        <v>359</v>
      </c>
      <c r="Q1898" s="4" t="s">
        <v>1431</v>
      </c>
      <c r="R1898" s="4">
        <v>54220</v>
      </c>
      <c r="S1898" s="2">
        <v>42181</v>
      </c>
      <c r="T1898" s="2">
        <v>42181</v>
      </c>
      <c r="U1898" s="6">
        <v>200.0172</v>
      </c>
      <c r="V1898" s="4">
        <v>12</v>
      </c>
      <c r="W1898" s="4">
        <v>289.88</v>
      </c>
      <c r="X1898" s="4">
        <v>91167</v>
      </c>
      <c r="Y1898" s="4">
        <f>DataSheet!$E1898-DataSheet!$D1898</f>
        <v>22.7</v>
      </c>
      <c r="Z1898" s="1" t="str">
        <f>_xlfn.IFS(Table_1[[#This Row],[Region]]="Central","Chris",Table_1[[#This Row],[Region]]="East","Erin",Table_1[[#This Row],[Region]]="South","Sam",Table_1[[#This Row],[Region]]="West","William")</f>
        <v>Chris</v>
      </c>
    </row>
    <row r="1899" spans="1:26" ht="14.4" x14ac:dyDescent="0.3">
      <c r="A1899" s="4">
        <v>1380</v>
      </c>
      <c r="B1899" s="3" t="s">
        <v>2977</v>
      </c>
      <c r="C1899" s="4" t="s">
        <v>49</v>
      </c>
      <c r="D1899" s="4">
        <v>0.05</v>
      </c>
      <c r="E1899" s="8">
        <v>2.89</v>
      </c>
      <c r="F1899" s="4">
        <v>0.5</v>
      </c>
      <c r="G1899" s="1" t="s">
        <v>40</v>
      </c>
      <c r="H1899" s="4" t="s">
        <v>73</v>
      </c>
      <c r="I1899" s="4" t="s">
        <v>50</v>
      </c>
      <c r="J1899" s="1" t="s">
        <v>154</v>
      </c>
      <c r="K1899" s="4" t="s">
        <v>75</v>
      </c>
      <c r="L1899" s="1" t="s">
        <v>731</v>
      </c>
      <c r="M1899" s="4">
        <v>0.38</v>
      </c>
      <c r="N1899" s="1" t="s">
        <v>34</v>
      </c>
      <c r="O1899" s="4" t="s">
        <v>113</v>
      </c>
      <c r="P1899" s="4" t="s">
        <v>1358</v>
      </c>
      <c r="Q1899" s="4" t="s">
        <v>1879</v>
      </c>
      <c r="R1899" s="4">
        <v>3801</v>
      </c>
      <c r="S1899" s="2">
        <v>42182</v>
      </c>
      <c r="T1899" s="2">
        <v>42188</v>
      </c>
      <c r="U1899" s="6">
        <v>18.0642</v>
      </c>
      <c r="V1899" s="4">
        <v>9</v>
      </c>
      <c r="W1899" s="4">
        <v>26.18</v>
      </c>
      <c r="X1899" s="4">
        <v>88213</v>
      </c>
      <c r="Y1899" s="4">
        <f>DataSheet!$E1899-DataSheet!$D1899</f>
        <v>2.8400000000000003</v>
      </c>
      <c r="Z1899" s="1" t="str">
        <f>_xlfn.IFS(Table_1[[#This Row],[Region]]="Central","Chris",Table_1[[#This Row],[Region]]="East","Erin",Table_1[[#This Row],[Region]]="South","Sam",Table_1[[#This Row],[Region]]="West","William")</f>
        <v>Erin</v>
      </c>
    </row>
    <row r="1900" spans="1:26" ht="14.4" x14ac:dyDescent="0.3">
      <c r="A1900" s="4">
        <v>936</v>
      </c>
      <c r="B1900" s="3" t="s">
        <v>1229</v>
      </c>
      <c r="C1900" s="4" t="s">
        <v>72</v>
      </c>
      <c r="D1900" s="4">
        <v>0.05</v>
      </c>
      <c r="E1900" s="8">
        <v>5.98</v>
      </c>
      <c r="F1900" s="4">
        <v>5.46</v>
      </c>
      <c r="G1900" s="1" t="s">
        <v>40</v>
      </c>
      <c r="H1900" s="4" t="s">
        <v>96</v>
      </c>
      <c r="I1900" s="4" t="s">
        <v>50</v>
      </c>
      <c r="J1900" s="1" t="s">
        <v>90</v>
      </c>
      <c r="K1900" s="4" t="s">
        <v>75</v>
      </c>
      <c r="L1900" s="1" t="s">
        <v>1158</v>
      </c>
      <c r="M1900" s="4">
        <v>0.36</v>
      </c>
      <c r="N1900" s="1" t="s">
        <v>34</v>
      </c>
      <c r="O1900" s="4" t="s">
        <v>61</v>
      </c>
      <c r="P1900" s="4" t="s">
        <v>92</v>
      </c>
      <c r="Q1900" s="4" t="s">
        <v>1231</v>
      </c>
      <c r="R1900" s="4">
        <v>92374</v>
      </c>
      <c r="S1900" s="2">
        <v>42182</v>
      </c>
      <c r="T1900" s="2">
        <v>42182</v>
      </c>
      <c r="U1900" s="6">
        <v>-31.885000000000002</v>
      </c>
      <c r="V1900" s="4">
        <v>17</v>
      </c>
      <c r="W1900" s="4">
        <v>104.95</v>
      </c>
      <c r="X1900" s="4">
        <v>90589</v>
      </c>
      <c r="Y1900" s="4">
        <f>DataSheet!$E1900-DataSheet!$D1900</f>
        <v>5.9300000000000006</v>
      </c>
      <c r="Z1900" s="1" t="str">
        <f>_xlfn.IFS(Table_1[[#This Row],[Region]]="Central","Chris",Table_1[[#This Row],[Region]]="East","Erin",Table_1[[#This Row],[Region]]="South","Sam",Table_1[[#This Row],[Region]]="West","William")</f>
        <v>William</v>
      </c>
    </row>
    <row r="1901" spans="1:26" ht="14.4" x14ac:dyDescent="0.3">
      <c r="A1901" s="4">
        <v>937</v>
      </c>
      <c r="B1901" s="3" t="s">
        <v>2978</v>
      </c>
      <c r="C1901" s="4" t="s">
        <v>72</v>
      </c>
      <c r="D1901" s="4">
        <v>0.01</v>
      </c>
      <c r="E1901" s="8">
        <v>65.989999999999995</v>
      </c>
      <c r="F1901" s="4">
        <v>3.99</v>
      </c>
      <c r="G1901" s="1" t="s">
        <v>40</v>
      </c>
      <c r="H1901" s="4" t="s">
        <v>96</v>
      </c>
      <c r="I1901" s="4" t="s">
        <v>42</v>
      </c>
      <c r="J1901" s="1" t="s">
        <v>137</v>
      </c>
      <c r="K1901" s="4" t="s">
        <v>75</v>
      </c>
      <c r="L1901" s="1" t="s">
        <v>1636</v>
      </c>
      <c r="M1901" s="4">
        <v>0.59</v>
      </c>
      <c r="N1901" s="1" t="s">
        <v>34</v>
      </c>
      <c r="O1901" s="4" t="s">
        <v>61</v>
      </c>
      <c r="P1901" s="4" t="s">
        <v>92</v>
      </c>
      <c r="Q1901" s="4" t="s">
        <v>961</v>
      </c>
      <c r="R1901" s="4">
        <v>90278</v>
      </c>
      <c r="S1901" s="2">
        <v>42182</v>
      </c>
      <c r="T1901" s="2">
        <v>42183</v>
      </c>
      <c r="U1901" s="6">
        <v>-95.210499999999996</v>
      </c>
      <c r="V1901" s="4">
        <v>3</v>
      </c>
      <c r="W1901" s="4">
        <v>166.59</v>
      </c>
      <c r="X1901" s="4">
        <v>90589</v>
      </c>
      <c r="Y1901" s="4">
        <f>DataSheet!$E1901-DataSheet!$D1901</f>
        <v>65.97999999999999</v>
      </c>
      <c r="Z1901" s="1" t="str">
        <f>_xlfn.IFS(Table_1[[#This Row],[Region]]="Central","Chris",Table_1[[#This Row],[Region]]="East","Erin",Table_1[[#This Row],[Region]]="South","Sam",Table_1[[#This Row],[Region]]="West","William")</f>
        <v>William</v>
      </c>
    </row>
    <row r="1902" spans="1:26" ht="14.4" x14ac:dyDescent="0.3">
      <c r="A1902" s="4">
        <v>2617</v>
      </c>
      <c r="B1902" s="3" t="s">
        <v>2979</v>
      </c>
      <c r="C1902" s="4" t="s">
        <v>72</v>
      </c>
      <c r="D1902" s="4">
        <v>0.1</v>
      </c>
      <c r="E1902" s="8">
        <v>3.25</v>
      </c>
      <c r="F1902" s="4">
        <v>49</v>
      </c>
      <c r="G1902" s="1" t="s">
        <v>40</v>
      </c>
      <c r="H1902" s="4" t="s">
        <v>96</v>
      </c>
      <c r="I1902" s="4" t="s">
        <v>50</v>
      </c>
      <c r="J1902" s="1" t="s">
        <v>97</v>
      </c>
      <c r="K1902" s="4" t="s">
        <v>66</v>
      </c>
      <c r="L1902" s="1" t="s">
        <v>2721</v>
      </c>
      <c r="M1902" s="4">
        <v>0.56000000000000005</v>
      </c>
      <c r="N1902" s="1" t="s">
        <v>34</v>
      </c>
      <c r="O1902" s="4" t="s">
        <v>54</v>
      </c>
      <c r="P1902" s="4" t="s">
        <v>1073</v>
      </c>
      <c r="Q1902" s="4" t="s">
        <v>2980</v>
      </c>
      <c r="R1902" s="4">
        <v>57401</v>
      </c>
      <c r="S1902" s="2">
        <v>42182</v>
      </c>
      <c r="T1902" s="2">
        <v>42183</v>
      </c>
      <c r="U1902" s="6">
        <v>-286.245</v>
      </c>
      <c r="V1902" s="4">
        <v>6</v>
      </c>
      <c r="W1902" s="4">
        <v>40.69</v>
      </c>
      <c r="X1902" s="4">
        <v>91496</v>
      </c>
      <c r="Y1902" s="4">
        <f>DataSheet!$E1902-DataSheet!$D1902</f>
        <v>3.15</v>
      </c>
      <c r="Z1902" s="1" t="str">
        <f>_xlfn.IFS(Table_1[[#This Row],[Region]]="Central","Chris",Table_1[[#This Row],[Region]]="East","Erin",Table_1[[#This Row],[Region]]="South","Sam",Table_1[[#This Row],[Region]]="West","William")</f>
        <v>Chris</v>
      </c>
    </row>
    <row r="1903" spans="1:26" ht="14.4" x14ac:dyDescent="0.3">
      <c r="A1903" s="4">
        <v>2987</v>
      </c>
      <c r="B1903" s="3" t="s">
        <v>2981</v>
      </c>
      <c r="C1903" s="4" t="s">
        <v>27</v>
      </c>
      <c r="D1903" s="4">
        <v>0.09</v>
      </c>
      <c r="E1903" s="8">
        <v>100.98</v>
      </c>
      <c r="F1903" s="4">
        <v>35.840000000000003</v>
      </c>
      <c r="G1903" s="1" t="s">
        <v>28</v>
      </c>
      <c r="H1903" s="4" t="s">
        <v>73</v>
      </c>
      <c r="I1903" s="4" t="s">
        <v>30</v>
      </c>
      <c r="J1903" s="1" t="s">
        <v>119</v>
      </c>
      <c r="K1903" s="4" t="s">
        <v>32</v>
      </c>
      <c r="L1903" s="1" t="s">
        <v>120</v>
      </c>
      <c r="M1903" s="4">
        <v>0.62</v>
      </c>
      <c r="N1903" s="1" t="s">
        <v>34</v>
      </c>
      <c r="O1903" s="4" t="s">
        <v>54</v>
      </c>
      <c r="P1903" s="4" t="s">
        <v>215</v>
      </c>
      <c r="Q1903" s="4" t="s">
        <v>2982</v>
      </c>
      <c r="R1903" s="4">
        <v>50265</v>
      </c>
      <c r="S1903" s="2">
        <v>42183</v>
      </c>
      <c r="T1903" s="2">
        <v>42183</v>
      </c>
      <c r="U1903" s="6">
        <v>-103.624</v>
      </c>
      <c r="V1903" s="4">
        <v>17</v>
      </c>
      <c r="W1903" s="4">
        <v>1700.38</v>
      </c>
      <c r="X1903" s="4">
        <v>91180</v>
      </c>
      <c r="Y1903" s="4">
        <f>DataSheet!$E1903-DataSheet!$D1903</f>
        <v>100.89</v>
      </c>
      <c r="Z1903" s="1" t="str">
        <f>_xlfn.IFS(Table_1[[#This Row],[Region]]="Central","Chris",Table_1[[#This Row],[Region]]="East","Erin",Table_1[[#This Row],[Region]]="South","Sam",Table_1[[#This Row],[Region]]="West","William")</f>
        <v>Chris</v>
      </c>
    </row>
    <row r="1904" spans="1:26" ht="14.4" x14ac:dyDescent="0.3">
      <c r="A1904" s="4">
        <v>2987</v>
      </c>
      <c r="B1904" s="3" t="s">
        <v>2981</v>
      </c>
      <c r="C1904" s="4" t="s">
        <v>27</v>
      </c>
      <c r="D1904" s="4">
        <v>0.1</v>
      </c>
      <c r="E1904" s="8">
        <v>5.78</v>
      </c>
      <c r="F1904" s="4">
        <v>7.96</v>
      </c>
      <c r="G1904" s="1" t="s">
        <v>40</v>
      </c>
      <c r="H1904" s="4" t="s">
        <v>73</v>
      </c>
      <c r="I1904" s="4" t="s">
        <v>50</v>
      </c>
      <c r="J1904" s="1" t="s">
        <v>90</v>
      </c>
      <c r="K1904" s="4" t="s">
        <v>75</v>
      </c>
      <c r="L1904" s="1" t="s">
        <v>2983</v>
      </c>
      <c r="M1904" s="4">
        <v>0.36</v>
      </c>
      <c r="N1904" s="1" t="s">
        <v>34</v>
      </c>
      <c r="O1904" s="4" t="s">
        <v>54</v>
      </c>
      <c r="P1904" s="4" t="s">
        <v>215</v>
      </c>
      <c r="Q1904" s="4" t="s">
        <v>2982</v>
      </c>
      <c r="R1904" s="4">
        <v>50265</v>
      </c>
      <c r="S1904" s="2">
        <v>42183</v>
      </c>
      <c r="T1904" s="2">
        <v>42183</v>
      </c>
      <c r="U1904" s="6">
        <v>-57.823999999999998</v>
      </c>
      <c r="V1904" s="4">
        <v>6</v>
      </c>
      <c r="W1904" s="4">
        <v>35.96</v>
      </c>
      <c r="X1904" s="4">
        <v>91180</v>
      </c>
      <c r="Y1904" s="4">
        <f>DataSheet!$E1904-DataSheet!$D1904</f>
        <v>5.6800000000000006</v>
      </c>
      <c r="Z1904" s="1" t="str">
        <f>_xlfn.IFS(Table_1[[#This Row],[Region]]="Central","Chris",Table_1[[#This Row],[Region]]="East","Erin",Table_1[[#This Row],[Region]]="South","Sam",Table_1[[#This Row],[Region]]="West","William")</f>
        <v>Chris</v>
      </c>
    </row>
    <row r="1905" spans="1:26" ht="14.4" x14ac:dyDescent="0.3">
      <c r="A1905" s="4">
        <v>3209</v>
      </c>
      <c r="B1905" s="3" t="s">
        <v>2984</v>
      </c>
      <c r="C1905" s="4" t="s">
        <v>27</v>
      </c>
      <c r="D1905" s="4">
        <v>0.03</v>
      </c>
      <c r="E1905" s="8">
        <v>4.9800000000000004</v>
      </c>
      <c r="F1905" s="4">
        <v>4.62</v>
      </c>
      <c r="G1905" s="1" t="s">
        <v>89</v>
      </c>
      <c r="H1905" s="4" t="s">
        <v>96</v>
      </c>
      <c r="I1905" s="4" t="s">
        <v>42</v>
      </c>
      <c r="J1905" s="1" t="s">
        <v>43</v>
      </c>
      <c r="K1905" s="4" t="s">
        <v>44</v>
      </c>
      <c r="L1905" s="1" t="s">
        <v>1223</v>
      </c>
      <c r="M1905" s="4">
        <v>0.64</v>
      </c>
      <c r="N1905" s="1" t="s">
        <v>34</v>
      </c>
      <c r="O1905" s="4" t="s">
        <v>61</v>
      </c>
      <c r="P1905" s="4" t="s">
        <v>92</v>
      </c>
      <c r="Q1905" s="4" t="s">
        <v>2985</v>
      </c>
      <c r="R1905" s="4">
        <v>90210</v>
      </c>
      <c r="S1905" s="2">
        <v>42183</v>
      </c>
      <c r="T1905" s="2">
        <v>42184</v>
      </c>
      <c r="U1905" s="6">
        <v>-30.45</v>
      </c>
      <c r="V1905" s="4">
        <v>8</v>
      </c>
      <c r="W1905" s="4">
        <v>44.24</v>
      </c>
      <c r="X1905" s="4">
        <v>90739</v>
      </c>
      <c r="Y1905" s="4">
        <f>DataSheet!$E1905-DataSheet!$D1905</f>
        <v>4.95</v>
      </c>
      <c r="Z1905" s="1" t="str">
        <f>_xlfn.IFS(Table_1[[#This Row],[Region]]="Central","Chris",Table_1[[#This Row],[Region]]="East","Erin",Table_1[[#This Row],[Region]]="South","Sam",Table_1[[#This Row],[Region]]="West","William")</f>
        <v>William</v>
      </c>
    </row>
    <row r="1906" spans="1:26" ht="14.4" x14ac:dyDescent="0.3">
      <c r="A1906" s="4">
        <v>1357</v>
      </c>
      <c r="B1906" s="3" t="s">
        <v>2752</v>
      </c>
      <c r="C1906" s="4" t="s">
        <v>39</v>
      </c>
      <c r="D1906" s="4">
        <v>7.0000000000000007E-2</v>
      </c>
      <c r="E1906" s="8">
        <v>119.99</v>
      </c>
      <c r="F1906" s="4">
        <v>16.8</v>
      </c>
      <c r="G1906" s="1" t="s">
        <v>28</v>
      </c>
      <c r="H1906" s="4" t="s">
        <v>73</v>
      </c>
      <c r="I1906" s="4" t="s">
        <v>42</v>
      </c>
      <c r="J1906" s="1" t="s">
        <v>58</v>
      </c>
      <c r="K1906" s="4" t="s">
        <v>32</v>
      </c>
      <c r="L1906" s="1" t="s">
        <v>2986</v>
      </c>
      <c r="M1906" s="4">
        <v>0.35</v>
      </c>
      <c r="N1906" s="1" t="s">
        <v>34</v>
      </c>
      <c r="O1906" s="4" t="s">
        <v>54</v>
      </c>
      <c r="P1906" s="4" t="s">
        <v>189</v>
      </c>
      <c r="Q1906" s="4" t="s">
        <v>2753</v>
      </c>
      <c r="R1906" s="4">
        <v>78596</v>
      </c>
      <c r="S1906" s="2">
        <v>42183</v>
      </c>
      <c r="T1906" s="2">
        <v>42185</v>
      </c>
      <c r="U1906" s="6">
        <v>1206.5961</v>
      </c>
      <c r="V1906" s="4">
        <v>15</v>
      </c>
      <c r="W1906" s="4">
        <v>1748.69</v>
      </c>
      <c r="X1906" s="4">
        <v>88185</v>
      </c>
      <c r="Y1906" s="4">
        <f>DataSheet!$E1906-DataSheet!$D1906</f>
        <v>119.92</v>
      </c>
      <c r="Z1906" s="1" t="str">
        <f>_xlfn.IFS(Table_1[[#This Row],[Region]]="Central","Chris",Table_1[[#This Row],[Region]]="East","Erin",Table_1[[#This Row],[Region]]="South","Sam",Table_1[[#This Row],[Region]]="West","William")</f>
        <v>Chris</v>
      </c>
    </row>
    <row r="1907" spans="1:26" ht="14.4" x14ac:dyDescent="0.3">
      <c r="A1907" s="4">
        <v>1733</v>
      </c>
      <c r="B1907" s="3" t="s">
        <v>2003</v>
      </c>
      <c r="C1907" s="4" t="s">
        <v>39</v>
      </c>
      <c r="D1907" s="4">
        <v>0.02</v>
      </c>
      <c r="E1907" s="8">
        <v>30.98</v>
      </c>
      <c r="F1907" s="4">
        <v>17.079999999999998</v>
      </c>
      <c r="G1907" s="1" t="s">
        <v>40</v>
      </c>
      <c r="H1907" s="4" t="s">
        <v>29</v>
      </c>
      <c r="I1907" s="4" t="s">
        <v>50</v>
      </c>
      <c r="J1907" s="1" t="s">
        <v>90</v>
      </c>
      <c r="K1907" s="4" t="s">
        <v>75</v>
      </c>
      <c r="L1907" s="1" t="s">
        <v>2987</v>
      </c>
      <c r="M1907" s="4">
        <v>0.4</v>
      </c>
      <c r="N1907" s="1" t="s">
        <v>34</v>
      </c>
      <c r="O1907" s="4" t="s">
        <v>113</v>
      </c>
      <c r="P1907" s="4" t="s">
        <v>376</v>
      </c>
      <c r="Q1907" s="4" t="s">
        <v>68</v>
      </c>
      <c r="R1907" s="4">
        <v>20012</v>
      </c>
      <c r="S1907" s="2">
        <v>42183</v>
      </c>
      <c r="T1907" s="2">
        <v>42184</v>
      </c>
      <c r="U1907" s="6">
        <v>-32.28</v>
      </c>
      <c r="V1907" s="4">
        <v>13</v>
      </c>
      <c r="W1907" s="4">
        <v>438.25</v>
      </c>
      <c r="X1907" s="4">
        <v>59937</v>
      </c>
      <c r="Y1907" s="4">
        <f>DataSheet!$E1907-DataSheet!$D1907</f>
        <v>30.96</v>
      </c>
      <c r="Z1907" s="1" t="str">
        <f>_xlfn.IFS(Table_1[[#This Row],[Region]]="Central","Chris",Table_1[[#This Row],[Region]]="East","Erin",Table_1[[#This Row],[Region]]="South","Sam",Table_1[[#This Row],[Region]]="West","William")</f>
        <v>Erin</v>
      </c>
    </row>
    <row r="1908" spans="1:26" ht="14.4" x14ac:dyDescent="0.3">
      <c r="A1908" s="4">
        <v>1735</v>
      </c>
      <c r="B1908" s="3" t="s">
        <v>2988</v>
      </c>
      <c r="C1908" s="4" t="s">
        <v>39</v>
      </c>
      <c r="D1908" s="4">
        <v>0.02</v>
      </c>
      <c r="E1908" s="8">
        <v>30.98</v>
      </c>
      <c r="F1908" s="4">
        <v>17.079999999999998</v>
      </c>
      <c r="G1908" s="1" t="s">
        <v>40</v>
      </c>
      <c r="H1908" s="4" t="s">
        <v>29</v>
      </c>
      <c r="I1908" s="4" t="s">
        <v>50</v>
      </c>
      <c r="J1908" s="1" t="s">
        <v>90</v>
      </c>
      <c r="K1908" s="4" t="s">
        <v>75</v>
      </c>
      <c r="L1908" s="1" t="s">
        <v>2987</v>
      </c>
      <c r="M1908" s="4">
        <v>0.4</v>
      </c>
      <c r="N1908" s="1" t="s">
        <v>34</v>
      </c>
      <c r="O1908" s="4" t="s">
        <v>113</v>
      </c>
      <c r="P1908" s="4" t="s">
        <v>114</v>
      </c>
      <c r="Q1908" s="4" t="s">
        <v>2989</v>
      </c>
      <c r="R1908" s="4">
        <v>11550</v>
      </c>
      <c r="S1908" s="2">
        <v>42183</v>
      </c>
      <c r="T1908" s="2">
        <v>42184</v>
      </c>
      <c r="U1908" s="6">
        <v>-16.14</v>
      </c>
      <c r="V1908" s="4">
        <v>3</v>
      </c>
      <c r="W1908" s="4">
        <v>101.13</v>
      </c>
      <c r="X1908" s="4">
        <v>88444</v>
      </c>
      <c r="Y1908" s="4">
        <f>DataSheet!$E1908-DataSheet!$D1908</f>
        <v>30.96</v>
      </c>
      <c r="Z1908" s="1" t="str">
        <f>_xlfn.IFS(Table_1[[#This Row],[Region]]="Central","Chris",Table_1[[#This Row],[Region]]="East","Erin",Table_1[[#This Row],[Region]]="South","Sam",Table_1[[#This Row],[Region]]="West","William")</f>
        <v>Erin</v>
      </c>
    </row>
    <row r="1909" spans="1:26" ht="14.4" x14ac:dyDescent="0.3">
      <c r="A1909" s="4">
        <v>1191</v>
      </c>
      <c r="B1909" s="3" t="s">
        <v>2990</v>
      </c>
      <c r="C1909" s="4" t="s">
        <v>49</v>
      </c>
      <c r="D1909" s="4">
        <v>0.03</v>
      </c>
      <c r="E1909" s="8">
        <v>28.53</v>
      </c>
      <c r="F1909" s="4">
        <v>1.49</v>
      </c>
      <c r="G1909" s="1" t="s">
        <v>40</v>
      </c>
      <c r="H1909" s="4" t="s">
        <v>29</v>
      </c>
      <c r="I1909" s="4" t="s">
        <v>50</v>
      </c>
      <c r="J1909" s="1" t="s">
        <v>74</v>
      </c>
      <c r="K1909" s="4" t="s">
        <v>75</v>
      </c>
      <c r="L1909" s="1" t="s">
        <v>1834</v>
      </c>
      <c r="M1909" s="4">
        <v>0.38</v>
      </c>
      <c r="N1909" s="1" t="s">
        <v>34</v>
      </c>
      <c r="O1909" s="4" t="s">
        <v>113</v>
      </c>
      <c r="P1909" s="4" t="s">
        <v>250</v>
      </c>
      <c r="Q1909" s="4" t="s">
        <v>2991</v>
      </c>
      <c r="R1909" s="4">
        <v>6050</v>
      </c>
      <c r="S1909" s="2">
        <v>42183</v>
      </c>
      <c r="T1909" s="2">
        <v>42186</v>
      </c>
      <c r="U1909" s="6">
        <v>59.4405</v>
      </c>
      <c r="V1909" s="4">
        <v>3</v>
      </c>
      <c r="W1909" s="4">
        <v>88.84</v>
      </c>
      <c r="X1909" s="4">
        <v>87587</v>
      </c>
      <c r="Y1909" s="4">
        <f>DataSheet!$E1909-DataSheet!$D1909</f>
        <v>28.5</v>
      </c>
      <c r="Z1909" s="1" t="str">
        <f>_xlfn.IFS(Table_1[[#This Row],[Region]]="Central","Chris",Table_1[[#This Row],[Region]]="East","Erin",Table_1[[#This Row],[Region]]="South","Sam",Table_1[[#This Row],[Region]]="West","William")</f>
        <v>Erin</v>
      </c>
    </row>
    <row r="1910" spans="1:26" ht="14.4" x14ac:dyDescent="0.3">
      <c r="A1910" s="4">
        <v>1193</v>
      </c>
      <c r="B1910" s="3" t="s">
        <v>1353</v>
      </c>
      <c r="C1910" s="4" t="s">
        <v>49</v>
      </c>
      <c r="D1910" s="4">
        <v>0.09</v>
      </c>
      <c r="E1910" s="8">
        <v>49.99</v>
      </c>
      <c r="F1910" s="4">
        <v>19.989999999999998</v>
      </c>
      <c r="G1910" s="1" t="s">
        <v>40</v>
      </c>
      <c r="H1910" s="4" t="s">
        <v>29</v>
      </c>
      <c r="I1910" s="4" t="s">
        <v>42</v>
      </c>
      <c r="J1910" s="1" t="s">
        <v>43</v>
      </c>
      <c r="K1910" s="4" t="s">
        <v>75</v>
      </c>
      <c r="L1910" s="1" t="s">
        <v>1290</v>
      </c>
      <c r="M1910" s="4">
        <v>0.41</v>
      </c>
      <c r="N1910" s="1" t="s">
        <v>34</v>
      </c>
      <c r="O1910" s="4" t="s">
        <v>113</v>
      </c>
      <c r="P1910" s="4" t="s">
        <v>376</v>
      </c>
      <c r="Q1910" s="4" t="s">
        <v>68</v>
      </c>
      <c r="R1910" s="4">
        <v>20016</v>
      </c>
      <c r="S1910" s="2">
        <v>42183</v>
      </c>
      <c r="T1910" s="2">
        <v>42185</v>
      </c>
      <c r="U1910" s="6">
        <v>-17.03</v>
      </c>
      <c r="V1910" s="4">
        <v>48</v>
      </c>
      <c r="W1910" s="4">
        <v>2373.3200000000002</v>
      </c>
      <c r="X1910" s="4">
        <v>11206</v>
      </c>
      <c r="Y1910" s="4">
        <f>DataSheet!$E1910-DataSheet!$D1910</f>
        <v>49.9</v>
      </c>
      <c r="Z1910" s="1" t="str">
        <f>_xlfn.IFS(Table_1[[#This Row],[Region]]="Central","Chris",Table_1[[#This Row],[Region]]="East","Erin",Table_1[[#This Row],[Region]]="South","Sam",Table_1[[#This Row],[Region]]="West","William")</f>
        <v>Erin</v>
      </c>
    </row>
    <row r="1911" spans="1:26" ht="14.4" x14ac:dyDescent="0.3">
      <c r="A1911" s="4">
        <v>1193</v>
      </c>
      <c r="B1911" s="3" t="s">
        <v>1353</v>
      </c>
      <c r="C1911" s="4" t="s">
        <v>49</v>
      </c>
      <c r="D1911" s="4">
        <v>0.03</v>
      </c>
      <c r="E1911" s="8">
        <v>28.53</v>
      </c>
      <c r="F1911" s="4">
        <v>1.49</v>
      </c>
      <c r="G1911" s="1" t="s">
        <v>40</v>
      </c>
      <c r="H1911" s="4" t="s">
        <v>29</v>
      </c>
      <c r="I1911" s="4" t="s">
        <v>50</v>
      </c>
      <c r="J1911" s="1" t="s">
        <v>74</v>
      </c>
      <c r="K1911" s="4" t="s">
        <v>75</v>
      </c>
      <c r="L1911" s="1" t="s">
        <v>1834</v>
      </c>
      <c r="M1911" s="4">
        <v>0.38</v>
      </c>
      <c r="N1911" s="1" t="s">
        <v>34</v>
      </c>
      <c r="O1911" s="4" t="s">
        <v>113</v>
      </c>
      <c r="P1911" s="4" t="s">
        <v>376</v>
      </c>
      <c r="Q1911" s="4" t="s">
        <v>68</v>
      </c>
      <c r="R1911" s="4">
        <v>20016</v>
      </c>
      <c r="S1911" s="2">
        <v>42183</v>
      </c>
      <c r="T1911" s="2">
        <v>42186</v>
      </c>
      <c r="U1911" s="6">
        <v>39.627000000000002</v>
      </c>
      <c r="V1911" s="4">
        <v>11</v>
      </c>
      <c r="W1911" s="4">
        <v>325.73</v>
      </c>
      <c r="X1911" s="4">
        <v>11206</v>
      </c>
      <c r="Y1911" s="4">
        <f>DataSheet!$E1911-DataSheet!$D1911</f>
        <v>28.5</v>
      </c>
      <c r="Z1911" s="1" t="str">
        <f>_xlfn.IFS(Table_1[[#This Row],[Region]]="Central","Chris",Table_1[[#This Row],[Region]]="East","Erin",Table_1[[#This Row],[Region]]="South","Sam",Table_1[[#This Row],[Region]]="West","William")</f>
        <v>Erin</v>
      </c>
    </row>
    <row r="1912" spans="1:26" ht="14.4" x14ac:dyDescent="0.3">
      <c r="A1912" s="4">
        <v>1203</v>
      </c>
      <c r="B1912" s="3" t="s">
        <v>2992</v>
      </c>
      <c r="C1912" s="4" t="s">
        <v>49</v>
      </c>
      <c r="D1912" s="4">
        <v>0.09</v>
      </c>
      <c r="E1912" s="8">
        <v>49.99</v>
      </c>
      <c r="F1912" s="4">
        <v>19.989999999999998</v>
      </c>
      <c r="G1912" s="1" t="s">
        <v>40</v>
      </c>
      <c r="H1912" s="4" t="s">
        <v>29</v>
      </c>
      <c r="I1912" s="4" t="s">
        <v>42</v>
      </c>
      <c r="J1912" s="1" t="s">
        <v>43</v>
      </c>
      <c r="K1912" s="4" t="s">
        <v>75</v>
      </c>
      <c r="L1912" s="1" t="s">
        <v>1290</v>
      </c>
      <c r="M1912" s="4">
        <v>0.41</v>
      </c>
      <c r="N1912" s="1" t="s">
        <v>34</v>
      </c>
      <c r="O1912" s="4" t="s">
        <v>113</v>
      </c>
      <c r="P1912" s="4" t="s">
        <v>586</v>
      </c>
      <c r="Q1912" s="4" t="s">
        <v>587</v>
      </c>
      <c r="R1912" s="4">
        <v>2920</v>
      </c>
      <c r="S1912" s="2">
        <v>42183</v>
      </c>
      <c r="T1912" s="2">
        <v>42185</v>
      </c>
      <c r="U1912" s="6">
        <v>-8.5150000000000006</v>
      </c>
      <c r="V1912" s="4">
        <v>12</v>
      </c>
      <c r="W1912" s="4">
        <v>593.33000000000004</v>
      </c>
      <c r="X1912" s="4">
        <v>87587</v>
      </c>
      <c r="Y1912" s="4">
        <f>DataSheet!$E1912-DataSheet!$D1912</f>
        <v>49.9</v>
      </c>
      <c r="Z1912" s="1" t="str">
        <f>_xlfn.IFS(Table_1[[#This Row],[Region]]="Central","Chris",Table_1[[#This Row],[Region]]="East","Erin",Table_1[[#This Row],[Region]]="South","Sam",Table_1[[#This Row],[Region]]="West","William")</f>
        <v>Erin</v>
      </c>
    </row>
    <row r="1913" spans="1:26" ht="14.4" x14ac:dyDescent="0.3">
      <c r="A1913" s="4">
        <v>2801</v>
      </c>
      <c r="B1913" s="3" t="s">
        <v>2993</v>
      </c>
      <c r="C1913" s="4" t="s">
        <v>49</v>
      </c>
      <c r="D1913" s="4">
        <v>0</v>
      </c>
      <c r="E1913" s="8">
        <v>17.52</v>
      </c>
      <c r="F1913" s="4">
        <v>8.17</v>
      </c>
      <c r="G1913" s="1" t="s">
        <v>40</v>
      </c>
      <c r="H1913" s="4" t="s">
        <v>73</v>
      </c>
      <c r="I1913" s="4" t="s">
        <v>50</v>
      </c>
      <c r="J1913" s="1" t="s">
        <v>97</v>
      </c>
      <c r="K1913" s="4" t="s">
        <v>146</v>
      </c>
      <c r="L1913" s="1" t="s">
        <v>2994</v>
      </c>
      <c r="M1913" s="4">
        <v>0.5</v>
      </c>
      <c r="N1913" s="1" t="s">
        <v>34</v>
      </c>
      <c r="O1913" s="4" t="s">
        <v>61</v>
      </c>
      <c r="P1913" s="4" t="s">
        <v>590</v>
      </c>
      <c r="Q1913" s="4" t="s">
        <v>1720</v>
      </c>
      <c r="R1913" s="4">
        <v>85224</v>
      </c>
      <c r="S1913" s="2">
        <v>42183</v>
      </c>
      <c r="T1913" s="2">
        <v>42188</v>
      </c>
      <c r="U1913" s="6">
        <v>52.764000000000003</v>
      </c>
      <c r="V1913" s="4">
        <v>15</v>
      </c>
      <c r="W1913" s="4">
        <v>284.33999999999997</v>
      </c>
      <c r="X1913" s="4">
        <v>91049</v>
      </c>
      <c r="Y1913" s="4">
        <f>DataSheet!$E1913-DataSheet!$D1913</f>
        <v>17.52</v>
      </c>
      <c r="Z1913" s="1" t="str">
        <f>_xlfn.IFS(Table_1[[#This Row],[Region]]="Central","Chris",Table_1[[#This Row],[Region]]="East","Erin",Table_1[[#This Row],[Region]]="South","Sam",Table_1[[#This Row],[Region]]="West","William")</f>
        <v>William</v>
      </c>
    </row>
    <row r="1914" spans="1:26" ht="14.4" x14ac:dyDescent="0.3">
      <c r="A1914" s="4">
        <v>3226</v>
      </c>
      <c r="B1914" s="3" t="s">
        <v>503</v>
      </c>
      <c r="C1914" s="4" t="s">
        <v>118</v>
      </c>
      <c r="D1914" s="4">
        <v>0.06</v>
      </c>
      <c r="E1914" s="8">
        <v>22.24</v>
      </c>
      <c r="F1914" s="4">
        <v>1.99</v>
      </c>
      <c r="G1914" s="1" t="s">
        <v>40</v>
      </c>
      <c r="H1914" s="4" t="s">
        <v>29</v>
      </c>
      <c r="I1914" s="4" t="s">
        <v>42</v>
      </c>
      <c r="J1914" s="1" t="s">
        <v>43</v>
      </c>
      <c r="K1914" s="4" t="s">
        <v>44</v>
      </c>
      <c r="L1914" s="1" t="s">
        <v>2995</v>
      </c>
      <c r="M1914" s="4">
        <v>0.43</v>
      </c>
      <c r="N1914" s="1" t="s">
        <v>34</v>
      </c>
      <c r="O1914" s="4" t="s">
        <v>35</v>
      </c>
      <c r="P1914" s="4" t="s">
        <v>402</v>
      </c>
      <c r="Q1914" s="4" t="s">
        <v>505</v>
      </c>
      <c r="R1914" s="4">
        <v>37075</v>
      </c>
      <c r="S1914" s="2">
        <v>42183</v>
      </c>
      <c r="T1914" s="2">
        <v>42185</v>
      </c>
      <c r="U1914" s="6">
        <v>95.388000000000005</v>
      </c>
      <c r="V1914" s="4">
        <v>12</v>
      </c>
      <c r="W1914" s="4">
        <v>255.88</v>
      </c>
      <c r="X1914" s="4">
        <v>86509</v>
      </c>
      <c r="Y1914" s="4">
        <f>DataSheet!$E1914-DataSheet!$D1914</f>
        <v>22.18</v>
      </c>
      <c r="Z1914" s="1" t="str">
        <f>_xlfn.IFS(Table_1[[#This Row],[Region]]="Central","Chris",Table_1[[#This Row],[Region]]="East","Erin",Table_1[[#This Row],[Region]]="South","Sam",Table_1[[#This Row],[Region]]="West","William")</f>
        <v>Sam</v>
      </c>
    </row>
    <row r="1915" spans="1:26" ht="14.4" x14ac:dyDescent="0.3">
      <c r="A1915" s="4">
        <v>2448</v>
      </c>
      <c r="B1915" s="3" t="s">
        <v>2996</v>
      </c>
      <c r="C1915" s="4" t="s">
        <v>39</v>
      </c>
      <c r="D1915" s="4">
        <v>0.09</v>
      </c>
      <c r="E1915" s="8">
        <v>6.48</v>
      </c>
      <c r="F1915" s="4">
        <v>7.03</v>
      </c>
      <c r="G1915" s="1" t="s">
        <v>40</v>
      </c>
      <c r="H1915" s="4" t="s">
        <v>41</v>
      </c>
      <c r="I1915" s="4" t="s">
        <v>50</v>
      </c>
      <c r="J1915" s="1" t="s">
        <v>90</v>
      </c>
      <c r="K1915" s="4" t="s">
        <v>75</v>
      </c>
      <c r="L1915" s="1" t="s">
        <v>2525</v>
      </c>
      <c r="M1915" s="4">
        <v>0.37</v>
      </c>
      <c r="N1915" s="1" t="s">
        <v>34</v>
      </c>
      <c r="O1915" s="4" t="s">
        <v>54</v>
      </c>
      <c r="P1915" s="4" t="s">
        <v>86</v>
      </c>
      <c r="Q1915" s="4" t="s">
        <v>161</v>
      </c>
      <c r="R1915" s="4">
        <v>55410</v>
      </c>
      <c r="S1915" s="2">
        <v>42184</v>
      </c>
      <c r="T1915" s="2">
        <v>42186</v>
      </c>
      <c r="U1915" s="6">
        <v>-126.208</v>
      </c>
      <c r="V1915" s="4">
        <v>16</v>
      </c>
      <c r="W1915" s="4">
        <v>96.96</v>
      </c>
      <c r="X1915" s="4">
        <v>87790</v>
      </c>
      <c r="Y1915" s="4">
        <f>DataSheet!$E1915-DataSheet!$D1915</f>
        <v>6.3900000000000006</v>
      </c>
      <c r="Z1915" s="1" t="str">
        <f>_xlfn.IFS(Table_1[[#This Row],[Region]]="Central","Chris",Table_1[[#This Row],[Region]]="East","Erin",Table_1[[#This Row],[Region]]="South","Sam",Table_1[[#This Row],[Region]]="West","William")</f>
        <v>Chris</v>
      </c>
    </row>
    <row r="1916" spans="1:26" ht="14.4" x14ac:dyDescent="0.3">
      <c r="A1916" s="4">
        <v>3374</v>
      </c>
      <c r="B1916" s="3" t="s">
        <v>2744</v>
      </c>
      <c r="C1916" s="4" t="s">
        <v>39</v>
      </c>
      <c r="D1916" s="4">
        <v>0.05</v>
      </c>
      <c r="E1916" s="8">
        <v>73.98</v>
      </c>
      <c r="F1916" s="4">
        <v>12.14</v>
      </c>
      <c r="G1916" s="1" t="s">
        <v>40</v>
      </c>
      <c r="H1916" s="4" t="s">
        <v>73</v>
      </c>
      <c r="I1916" s="4" t="s">
        <v>42</v>
      </c>
      <c r="J1916" s="1" t="s">
        <v>43</v>
      </c>
      <c r="K1916" s="4" t="s">
        <v>75</v>
      </c>
      <c r="L1916" s="1" t="s">
        <v>735</v>
      </c>
      <c r="M1916" s="4">
        <v>0.67</v>
      </c>
      <c r="N1916" s="1" t="s">
        <v>34</v>
      </c>
      <c r="O1916" s="4" t="s">
        <v>113</v>
      </c>
      <c r="P1916" s="4" t="s">
        <v>420</v>
      </c>
      <c r="Q1916" s="4" t="s">
        <v>2745</v>
      </c>
      <c r="R1916" s="4">
        <v>21113</v>
      </c>
      <c r="S1916" s="2">
        <v>42184</v>
      </c>
      <c r="T1916" s="2">
        <v>42185</v>
      </c>
      <c r="U1916" s="6">
        <v>-1.9039999999999999</v>
      </c>
      <c r="V1916" s="4">
        <v>8</v>
      </c>
      <c r="W1916" s="4">
        <v>600.4</v>
      </c>
      <c r="X1916" s="4">
        <v>87474</v>
      </c>
      <c r="Y1916" s="4">
        <f>DataSheet!$E1916-DataSheet!$D1916</f>
        <v>73.930000000000007</v>
      </c>
      <c r="Z1916" s="1" t="str">
        <f>_xlfn.IFS(Table_1[[#This Row],[Region]]="Central","Chris",Table_1[[#This Row],[Region]]="East","Erin",Table_1[[#This Row],[Region]]="South","Sam",Table_1[[#This Row],[Region]]="West","William")</f>
        <v>Erin</v>
      </c>
    </row>
    <row r="1917" spans="1:26" ht="14.4" x14ac:dyDescent="0.3">
      <c r="A1917" s="4">
        <v>3374</v>
      </c>
      <c r="B1917" s="3" t="s">
        <v>2744</v>
      </c>
      <c r="C1917" s="4" t="s">
        <v>39</v>
      </c>
      <c r="D1917" s="4">
        <v>0</v>
      </c>
      <c r="E1917" s="8">
        <v>5.98</v>
      </c>
      <c r="F1917" s="4">
        <v>7.15</v>
      </c>
      <c r="G1917" s="1" t="s">
        <v>40</v>
      </c>
      <c r="H1917" s="4" t="s">
        <v>73</v>
      </c>
      <c r="I1917" s="4" t="s">
        <v>50</v>
      </c>
      <c r="J1917" s="1" t="s">
        <v>90</v>
      </c>
      <c r="K1917" s="4" t="s">
        <v>75</v>
      </c>
      <c r="L1917" s="1" t="s">
        <v>2540</v>
      </c>
      <c r="M1917" s="4">
        <v>0.36</v>
      </c>
      <c r="N1917" s="1" t="s">
        <v>34</v>
      </c>
      <c r="O1917" s="4" t="s">
        <v>113</v>
      </c>
      <c r="P1917" s="4" t="s">
        <v>420</v>
      </c>
      <c r="Q1917" s="4" t="s">
        <v>2745</v>
      </c>
      <c r="R1917" s="4">
        <v>21113</v>
      </c>
      <c r="S1917" s="2">
        <v>42184</v>
      </c>
      <c r="T1917" s="2">
        <v>42186</v>
      </c>
      <c r="U1917" s="6">
        <v>-37.048000000000002</v>
      </c>
      <c r="V1917" s="4">
        <v>5</v>
      </c>
      <c r="W1917" s="4">
        <v>34.25</v>
      </c>
      <c r="X1917" s="4">
        <v>87474</v>
      </c>
      <c r="Y1917" s="4">
        <f>DataSheet!$E1917-DataSheet!$D1917</f>
        <v>5.98</v>
      </c>
      <c r="Z1917" s="1" t="str">
        <f>_xlfn.IFS(Table_1[[#This Row],[Region]]="Central","Chris",Table_1[[#This Row],[Region]]="East","Erin",Table_1[[#This Row],[Region]]="South","Sam",Table_1[[#This Row],[Region]]="West","William")</f>
        <v>Erin</v>
      </c>
    </row>
    <row r="1918" spans="1:26" ht="14.4" x14ac:dyDescent="0.3">
      <c r="A1918" s="4">
        <v>3374</v>
      </c>
      <c r="B1918" s="3" t="s">
        <v>2744</v>
      </c>
      <c r="C1918" s="4" t="s">
        <v>39</v>
      </c>
      <c r="D1918" s="4">
        <v>0.09</v>
      </c>
      <c r="E1918" s="8">
        <v>3.57</v>
      </c>
      <c r="F1918" s="4">
        <v>4.17</v>
      </c>
      <c r="G1918" s="1" t="s">
        <v>40</v>
      </c>
      <c r="H1918" s="4" t="s">
        <v>73</v>
      </c>
      <c r="I1918" s="4" t="s">
        <v>50</v>
      </c>
      <c r="J1918" s="1" t="s">
        <v>51</v>
      </c>
      <c r="K1918" s="4" t="s">
        <v>44</v>
      </c>
      <c r="L1918" s="1" t="s">
        <v>794</v>
      </c>
      <c r="M1918" s="4">
        <v>0.59</v>
      </c>
      <c r="N1918" s="1" t="s">
        <v>34</v>
      </c>
      <c r="O1918" s="4" t="s">
        <v>113</v>
      </c>
      <c r="P1918" s="4" t="s">
        <v>420</v>
      </c>
      <c r="Q1918" s="4" t="s">
        <v>2745</v>
      </c>
      <c r="R1918" s="4">
        <v>21113</v>
      </c>
      <c r="S1918" s="2">
        <v>42184</v>
      </c>
      <c r="T1918" s="2">
        <v>42186</v>
      </c>
      <c r="U1918" s="6">
        <v>-56.887999999999998</v>
      </c>
      <c r="V1918" s="4">
        <v>9</v>
      </c>
      <c r="W1918" s="4">
        <v>31.45</v>
      </c>
      <c r="X1918" s="4">
        <v>87474</v>
      </c>
      <c r="Y1918" s="4">
        <f>DataSheet!$E1918-DataSheet!$D1918</f>
        <v>3.48</v>
      </c>
      <c r="Z1918" s="1" t="str">
        <f>_xlfn.IFS(Table_1[[#This Row],[Region]]="Central","Chris",Table_1[[#This Row],[Region]]="East","Erin",Table_1[[#This Row],[Region]]="South","Sam",Table_1[[#This Row],[Region]]="West","William")</f>
        <v>Erin</v>
      </c>
    </row>
    <row r="1919" spans="1:26" ht="14.4" x14ac:dyDescent="0.3">
      <c r="A1919" s="4">
        <v>1502</v>
      </c>
      <c r="B1919" s="3" t="s">
        <v>2439</v>
      </c>
      <c r="C1919" s="4" t="s">
        <v>49</v>
      </c>
      <c r="D1919" s="4">
        <v>0.08</v>
      </c>
      <c r="E1919" s="8">
        <v>5.84</v>
      </c>
      <c r="F1919" s="4">
        <v>1</v>
      </c>
      <c r="G1919" s="1" t="s">
        <v>89</v>
      </c>
      <c r="H1919" s="4" t="s">
        <v>29</v>
      </c>
      <c r="I1919" s="4" t="s">
        <v>50</v>
      </c>
      <c r="J1919" s="1" t="s">
        <v>51</v>
      </c>
      <c r="K1919" s="4" t="s">
        <v>52</v>
      </c>
      <c r="L1919" s="1" t="s">
        <v>2997</v>
      </c>
      <c r="M1919" s="4">
        <v>0.38</v>
      </c>
      <c r="N1919" s="1" t="s">
        <v>34</v>
      </c>
      <c r="O1919" s="4" t="s">
        <v>35</v>
      </c>
      <c r="P1919" s="4" t="s">
        <v>125</v>
      </c>
      <c r="Q1919" s="4" t="s">
        <v>2440</v>
      </c>
      <c r="R1919" s="4">
        <v>33065</v>
      </c>
      <c r="S1919" s="2">
        <v>42184</v>
      </c>
      <c r="T1919" s="2">
        <v>42188</v>
      </c>
      <c r="U1919" s="6">
        <v>731.92200000000003</v>
      </c>
      <c r="V1919" s="4">
        <v>11</v>
      </c>
      <c r="W1919" s="4">
        <v>61.39</v>
      </c>
      <c r="X1919" s="4">
        <v>89194</v>
      </c>
      <c r="Y1919" s="4">
        <f>DataSheet!$E1919-DataSheet!$D1919</f>
        <v>5.76</v>
      </c>
      <c r="Z1919" s="1" t="str">
        <f>_xlfn.IFS(Table_1[[#This Row],[Region]]="Central","Chris",Table_1[[#This Row],[Region]]="East","Erin",Table_1[[#This Row],[Region]]="South","Sam",Table_1[[#This Row],[Region]]="West","William")</f>
        <v>Sam</v>
      </c>
    </row>
    <row r="1920" spans="1:26" ht="14.4" x14ac:dyDescent="0.3">
      <c r="A1920" s="4">
        <v>1502</v>
      </c>
      <c r="B1920" s="3" t="s">
        <v>2439</v>
      </c>
      <c r="C1920" s="4" t="s">
        <v>49</v>
      </c>
      <c r="D1920" s="4">
        <v>0</v>
      </c>
      <c r="E1920" s="8">
        <v>205.99</v>
      </c>
      <c r="F1920" s="4">
        <v>8.99</v>
      </c>
      <c r="G1920" s="1" t="s">
        <v>40</v>
      </c>
      <c r="H1920" s="4" t="s">
        <v>29</v>
      </c>
      <c r="I1920" s="4" t="s">
        <v>42</v>
      </c>
      <c r="J1920" s="1" t="s">
        <v>137</v>
      </c>
      <c r="K1920" s="4" t="s">
        <v>75</v>
      </c>
      <c r="L1920" s="1" t="s">
        <v>1034</v>
      </c>
      <c r="M1920" s="4">
        <v>0.6</v>
      </c>
      <c r="N1920" s="1" t="s">
        <v>34</v>
      </c>
      <c r="O1920" s="4" t="s">
        <v>35</v>
      </c>
      <c r="P1920" s="4" t="s">
        <v>125</v>
      </c>
      <c r="Q1920" s="4" t="s">
        <v>2440</v>
      </c>
      <c r="R1920" s="4">
        <v>33065</v>
      </c>
      <c r="S1920" s="2">
        <v>42184</v>
      </c>
      <c r="T1920" s="2">
        <v>42187</v>
      </c>
      <c r="U1920" s="6">
        <v>186.55799999999999</v>
      </c>
      <c r="V1920" s="4">
        <v>13</v>
      </c>
      <c r="W1920" s="4">
        <v>2435.52</v>
      </c>
      <c r="X1920" s="4">
        <v>89194</v>
      </c>
      <c r="Y1920" s="4">
        <f>DataSheet!$E1920-DataSheet!$D1920</f>
        <v>205.99</v>
      </c>
      <c r="Z1920" s="1" t="str">
        <f>_xlfn.IFS(Table_1[[#This Row],[Region]]="Central","Chris",Table_1[[#This Row],[Region]]="East","Erin",Table_1[[#This Row],[Region]]="South","Sam",Table_1[[#This Row],[Region]]="West","William")</f>
        <v>Sam</v>
      </c>
    </row>
    <row r="1921" spans="1:26" ht="14.4" x14ac:dyDescent="0.3">
      <c r="A1921" s="4">
        <v>1109</v>
      </c>
      <c r="B1921" s="3" t="s">
        <v>2998</v>
      </c>
      <c r="C1921" s="4" t="s">
        <v>118</v>
      </c>
      <c r="D1921" s="4">
        <v>0.08</v>
      </c>
      <c r="E1921" s="8">
        <v>8.3699999999999992</v>
      </c>
      <c r="F1921" s="4">
        <v>10.16</v>
      </c>
      <c r="G1921" s="1" t="s">
        <v>40</v>
      </c>
      <c r="H1921" s="4" t="s">
        <v>41</v>
      </c>
      <c r="I1921" s="4" t="s">
        <v>30</v>
      </c>
      <c r="J1921" s="1" t="s">
        <v>128</v>
      </c>
      <c r="K1921" s="4" t="s">
        <v>66</v>
      </c>
      <c r="L1921" s="1" t="s">
        <v>1574</v>
      </c>
      <c r="M1921" s="4">
        <v>0.59</v>
      </c>
      <c r="N1921" s="1" t="s">
        <v>34</v>
      </c>
      <c r="O1921" s="4" t="s">
        <v>54</v>
      </c>
      <c r="P1921" s="4" t="s">
        <v>189</v>
      </c>
      <c r="Q1921" s="4" t="s">
        <v>2999</v>
      </c>
      <c r="R1921" s="4">
        <v>78041</v>
      </c>
      <c r="S1921" s="2">
        <v>42184</v>
      </c>
      <c r="T1921" s="2">
        <v>42184</v>
      </c>
      <c r="U1921" s="6">
        <v>-169.232</v>
      </c>
      <c r="V1921" s="4">
        <v>13</v>
      </c>
      <c r="W1921" s="4">
        <v>108.99</v>
      </c>
      <c r="X1921" s="4">
        <v>86410</v>
      </c>
      <c r="Y1921" s="4">
        <f>DataSheet!$E1921-DataSheet!$D1921</f>
        <v>8.2899999999999991</v>
      </c>
      <c r="Z1921" s="1" t="str">
        <f>_xlfn.IFS(Table_1[[#This Row],[Region]]="Central","Chris",Table_1[[#This Row],[Region]]="East","Erin",Table_1[[#This Row],[Region]]="South","Sam",Table_1[[#This Row],[Region]]="West","William")</f>
        <v>Chris</v>
      </c>
    </row>
    <row r="1922" spans="1:26" ht="14.4" x14ac:dyDescent="0.3">
      <c r="A1922" s="4">
        <v>1183</v>
      </c>
      <c r="B1922" s="3" t="s">
        <v>3000</v>
      </c>
      <c r="C1922" s="4" t="s">
        <v>72</v>
      </c>
      <c r="D1922" s="4">
        <v>0.04</v>
      </c>
      <c r="E1922" s="8">
        <v>35.99</v>
      </c>
      <c r="F1922" s="4">
        <v>3.3</v>
      </c>
      <c r="G1922" s="1" t="s">
        <v>40</v>
      </c>
      <c r="H1922" s="4" t="s">
        <v>73</v>
      </c>
      <c r="I1922" s="4" t="s">
        <v>42</v>
      </c>
      <c r="J1922" s="1" t="s">
        <v>137</v>
      </c>
      <c r="K1922" s="4" t="s">
        <v>44</v>
      </c>
      <c r="L1922" s="1" t="s">
        <v>1912</v>
      </c>
      <c r="M1922" s="4">
        <v>0.39</v>
      </c>
      <c r="N1922" s="1" t="s">
        <v>34</v>
      </c>
      <c r="O1922" s="4" t="s">
        <v>61</v>
      </c>
      <c r="P1922" s="4" t="s">
        <v>148</v>
      </c>
      <c r="Q1922" s="4" t="s">
        <v>3001</v>
      </c>
      <c r="R1922" s="4">
        <v>84663</v>
      </c>
      <c r="S1922" s="2">
        <v>42184</v>
      </c>
      <c r="T1922" s="2">
        <v>42184</v>
      </c>
      <c r="U1922" s="6">
        <v>184.19550000000001</v>
      </c>
      <c r="V1922" s="4">
        <v>9</v>
      </c>
      <c r="W1922" s="4">
        <v>266.95</v>
      </c>
      <c r="X1922" s="4">
        <v>86914</v>
      </c>
      <c r="Y1922" s="4">
        <f>DataSheet!$E1922-DataSheet!$D1922</f>
        <v>35.950000000000003</v>
      </c>
      <c r="Z1922" s="1" t="str">
        <f>_xlfn.IFS(Table_1[[#This Row],[Region]]="Central","Chris",Table_1[[#This Row],[Region]]="East","Erin",Table_1[[#This Row],[Region]]="South","Sam",Table_1[[#This Row],[Region]]="West","William")</f>
        <v>William</v>
      </c>
    </row>
    <row r="1923" spans="1:26" ht="14.4" x14ac:dyDescent="0.3">
      <c r="A1923" s="4">
        <v>699</v>
      </c>
      <c r="B1923" s="3" t="s">
        <v>863</v>
      </c>
      <c r="C1923" s="4" t="s">
        <v>39</v>
      </c>
      <c r="D1923" s="4">
        <v>0.01</v>
      </c>
      <c r="E1923" s="8">
        <v>7.89</v>
      </c>
      <c r="F1923" s="4">
        <v>2.82</v>
      </c>
      <c r="G1923" s="1" t="s">
        <v>40</v>
      </c>
      <c r="H1923" s="4" t="s">
        <v>41</v>
      </c>
      <c r="I1923" s="4" t="s">
        <v>50</v>
      </c>
      <c r="J1923" s="1" t="s">
        <v>178</v>
      </c>
      <c r="K1923" s="4" t="s">
        <v>52</v>
      </c>
      <c r="L1923" s="1" t="s">
        <v>3002</v>
      </c>
      <c r="M1923" s="4">
        <v>0.4</v>
      </c>
      <c r="N1923" s="1" t="s">
        <v>34</v>
      </c>
      <c r="O1923" s="4" t="s">
        <v>61</v>
      </c>
      <c r="P1923" s="4" t="s">
        <v>92</v>
      </c>
      <c r="Q1923" s="4" t="s">
        <v>102</v>
      </c>
      <c r="R1923" s="4">
        <v>90041</v>
      </c>
      <c r="S1923" s="2">
        <v>42185</v>
      </c>
      <c r="T1923" s="2">
        <v>42186</v>
      </c>
      <c r="U1923" s="6">
        <v>38.700000000000003</v>
      </c>
      <c r="V1923" s="4">
        <v>32</v>
      </c>
      <c r="W1923" s="4">
        <v>274.26</v>
      </c>
      <c r="X1923" s="4">
        <v>36647</v>
      </c>
      <c r="Y1923" s="4">
        <f>DataSheet!$E1923-DataSheet!$D1923</f>
        <v>7.88</v>
      </c>
      <c r="Z1923" s="1" t="str">
        <f>_xlfn.IFS(Table_1[[#This Row],[Region]]="Central","Chris",Table_1[[#This Row],[Region]]="East","Erin",Table_1[[#This Row],[Region]]="South","Sam",Table_1[[#This Row],[Region]]="West","William")</f>
        <v>William</v>
      </c>
    </row>
    <row r="1924" spans="1:26" ht="14.4" x14ac:dyDescent="0.3">
      <c r="A1924" s="4">
        <v>699</v>
      </c>
      <c r="B1924" s="3" t="s">
        <v>863</v>
      </c>
      <c r="C1924" s="4" t="s">
        <v>39</v>
      </c>
      <c r="D1924" s="4">
        <v>0.09</v>
      </c>
      <c r="E1924" s="8">
        <v>3.68</v>
      </c>
      <c r="F1924" s="4">
        <v>1.32</v>
      </c>
      <c r="G1924" s="1" t="s">
        <v>40</v>
      </c>
      <c r="H1924" s="4" t="s">
        <v>41</v>
      </c>
      <c r="I1924" s="4" t="s">
        <v>50</v>
      </c>
      <c r="J1924" s="1" t="s">
        <v>570</v>
      </c>
      <c r="K1924" s="4" t="s">
        <v>52</v>
      </c>
      <c r="L1924" s="1" t="s">
        <v>2528</v>
      </c>
      <c r="M1924" s="4">
        <v>0.83</v>
      </c>
      <c r="N1924" s="1" t="s">
        <v>34</v>
      </c>
      <c r="O1924" s="4" t="s">
        <v>61</v>
      </c>
      <c r="P1924" s="4" t="s">
        <v>92</v>
      </c>
      <c r="Q1924" s="4" t="s">
        <v>102</v>
      </c>
      <c r="R1924" s="4">
        <v>90041</v>
      </c>
      <c r="S1924" s="2">
        <v>42185</v>
      </c>
      <c r="T1924" s="2">
        <v>42186</v>
      </c>
      <c r="U1924" s="6">
        <v>-21.91</v>
      </c>
      <c r="V1924" s="4">
        <v>24</v>
      </c>
      <c r="W1924" s="4">
        <v>83.16</v>
      </c>
      <c r="X1924" s="4">
        <v>36647</v>
      </c>
      <c r="Y1924" s="4">
        <f>DataSheet!$E1924-DataSheet!$D1924</f>
        <v>3.5900000000000003</v>
      </c>
      <c r="Z1924" s="1" t="str">
        <f>_xlfn.IFS(Table_1[[#This Row],[Region]]="Central","Chris",Table_1[[#This Row],[Region]]="East","Erin",Table_1[[#This Row],[Region]]="South","Sam",Table_1[[#This Row],[Region]]="West","William")</f>
        <v>William</v>
      </c>
    </row>
    <row r="1925" spans="1:26" ht="14.4" x14ac:dyDescent="0.3">
      <c r="A1925" s="4">
        <v>699</v>
      </c>
      <c r="B1925" s="3" t="s">
        <v>863</v>
      </c>
      <c r="C1925" s="4" t="s">
        <v>39</v>
      </c>
      <c r="D1925" s="4">
        <v>0.1</v>
      </c>
      <c r="E1925" s="8">
        <v>9.7100000000000009</v>
      </c>
      <c r="F1925" s="4">
        <v>9.4499999999999993</v>
      </c>
      <c r="G1925" s="1" t="s">
        <v>40</v>
      </c>
      <c r="H1925" s="4" t="s">
        <v>41</v>
      </c>
      <c r="I1925" s="4" t="s">
        <v>50</v>
      </c>
      <c r="J1925" s="1" t="s">
        <v>80</v>
      </c>
      <c r="K1925" s="4" t="s">
        <v>75</v>
      </c>
      <c r="L1925" s="1" t="s">
        <v>1205</v>
      </c>
      <c r="M1925" s="4">
        <v>0.6</v>
      </c>
      <c r="N1925" s="1" t="s">
        <v>34</v>
      </c>
      <c r="O1925" s="4" t="s">
        <v>61</v>
      </c>
      <c r="P1925" s="4" t="s">
        <v>92</v>
      </c>
      <c r="Q1925" s="4" t="s">
        <v>102</v>
      </c>
      <c r="R1925" s="4">
        <v>90041</v>
      </c>
      <c r="S1925" s="2">
        <v>42185</v>
      </c>
      <c r="T1925" s="2">
        <v>42188</v>
      </c>
      <c r="U1925" s="6">
        <v>-119.77</v>
      </c>
      <c r="V1925" s="4">
        <v>27</v>
      </c>
      <c r="W1925" s="4">
        <v>261.93</v>
      </c>
      <c r="X1925" s="4">
        <v>36647</v>
      </c>
      <c r="Y1925" s="4">
        <f>DataSheet!$E1925-DataSheet!$D1925</f>
        <v>9.6100000000000012</v>
      </c>
      <c r="Z1925" s="1" t="str">
        <f>_xlfn.IFS(Table_1[[#This Row],[Region]]="Central","Chris",Table_1[[#This Row],[Region]]="East","Erin",Table_1[[#This Row],[Region]]="South","Sam",Table_1[[#This Row],[Region]]="West","William")</f>
        <v>William</v>
      </c>
    </row>
    <row r="1926" spans="1:26" ht="14.4" x14ac:dyDescent="0.3">
      <c r="A1926" s="4">
        <v>702</v>
      </c>
      <c r="B1926" s="3" t="s">
        <v>2278</v>
      </c>
      <c r="C1926" s="4" t="s">
        <v>39</v>
      </c>
      <c r="D1926" s="4">
        <v>0.01</v>
      </c>
      <c r="E1926" s="8">
        <v>7.89</v>
      </c>
      <c r="F1926" s="4">
        <v>2.82</v>
      </c>
      <c r="G1926" s="1" t="s">
        <v>40</v>
      </c>
      <c r="H1926" s="4" t="s">
        <v>41</v>
      </c>
      <c r="I1926" s="4" t="s">
        <v>50</v>
      </c>
      <c r="J1926" s="1" t="s">
        <v>178</v>
      </c>
      <c r="K1926" s="4" t="s">
        <v>52</v>
      </c>
      <c r="L1926" s="1" t="s">
        <v>3002</v>
      </c>
      <c r="M1926" s="4">
        <v>0.4</v>
      </c>
      <c r="N1926" s="1" t="s">
        <v>34</v>
      </c>
      <c r="O1926" s="4" t="s">
        <v>61</v>
      </c>
      <c r="P1926" s="4" t="s">
        <v>92</v>
      </c>
      <c r="Q1926" s="4" t="s">
        <v>2279</v>
      </c>
      <c r="R1926" s="4">
        <v>95404</v>
      </c>
      <c r="S1926" s="2">
        <v>42185</v>
      </c>
      <c r="T1926" s="2">
        <v>42186</v>
      </c>
      <c r="U1926" s="6">
        <v>46.44</v>
      </c>
      <c r="V1926" s="4">
        <v>8</v>
      </c>
      <c r="W1926" s="4">
        <v>68.56</v>
      </c>
      <c r="X1926" s="4">
        <v>87979</v>
      </c>
      <c r="Y1926" s="4">
        <f>DataSheet!$E1926-DataSheet!$D1926</f>
        <v>7.88</v>
      </c>
      <c r="Z1926" s="1" t="str">
        <f>_xlfn.IFS(Table_1[[#This Row],[Region]]="Central","Chris",Table_1[[#This Row],[Region]]="East","Erin",Table_1[[#This Row],[Region]]="South","Sam",Table_1[[#This Row],[Region]]="West","William")</f>
        <v>William</v>
      </c>
    </row>
    <row r="1927" spans="1:26" ht="14.4" x14ac:dyDescent="0.3">
      <c r="A1927" s="4">
        <v>702</v>
      </c>
      <c r="B1927" s="3" t="s">
        <v>2278</v>
      </c>
      <c r="C1927" s="4" t="s">
        <v>39</v>
      </c>
      <c r="D1927" s="4">
        <v>0.09</v>
      </c>
      <c r="E1927" s="8">
        <v>3.68</v>
      </c>
      <c r="F1927" s="4">
        <v>1.32</v>
      </c>
      <c r="G1927" s="1" t="s">
        <v>40</v>
      </c>
      <c r="H1927" s="4" t="s">
        <v>41</v>
      </c>
      <c r="I1927" s="4" t="s">
        <v>50</v>
      </c>
      <c r="J1927" s="1" t="s">
        <v>570</v>
      </c>
      <c r="K1927" s="4" t="s">
        <v>52</v>
      </c>
      <c r="L1927" s="1" t="s">
        <v>2528</v>
      </c>
      <c r="M1927" s="4">
        <v>0.83</v>
      </c>
      <c r="N1927" s="1" t="s">
        <v>34</v>
      </c>
      <c r="O1927" s="4" t="s">
        <v>61</v>
      </c>
      <c r="P1927" s="4" t="s">
        <v>92</v>
      </c>
      <c r="Q1927" s="4" t="s">
        <v>2279</v>
      </c>
      <c r="R1927" s="4">
        <v>95404</v>
      </c>
      <c r="S1927" s="2">
        <v>42185</v>
      </c>
      <c r="T1927" s="2">
        <v>42186</v>
      </c>
      <c r="U1927" s="6">
        <v>-17.527999999999999</v>
      </c>
      <c r="V1927" s="4">
        <v>6</v>
      </c>
      <c r="W1927" s="4">
        <v>20.79</v>
      </c>
      <c r="X1927" s="4">
        <v>87979</v>
      </c>
      <c r="Y1927" s="4">
        <f>DataSheet!$E1927-DataSheet!$D1927</f>
        <v>3.5900000000000003</v>
      </c>
      <c r="Z1927" s="1" t="str">
        <f>_xlfn.IFS(Table_1[[#This Row],[Region]]="Central","Chris",Table_1[[#This Row],[Region]]="East","Erin",Table_1[[#This Row],[Region]]="South","Sam",Table_1[[#This Row],[Region]]="West","William")</f>
        <v>William</v>
      </c>
    </row>
    <row r="1928" spans="1:26" ht="14.4" x14ac:dyDescent="0.3">
      <c r="A1928" s="4">
        <v>702</v>
      </c>
      <c r="B1928" s="3" t="s">
        <v>2278</v>
      </c>
      <c r="C1928" s="4" t="s">
        <v>39</v>
      </c>
      <c r="D1928" s="4">
        <v>0.1</v>
      </c>
      <c r="E1928" s="8">
        <v>9.7100000000000009</v>
      </c>
      <c r="F1928" s="4">
        <v>9.4499999999999993</v>
      </c>
      <c r="G1928" s="1" t="s">
        <v>40</v>
      </c>
      <c r="H1928" s="4" t="s">
        <v>41</v>
      </c>
      <c r="I1928" s="4" t="s">
        <v>50</v>
      </c>
      <c r="J1928" s="1" t="s">
        <v>80</v>
      </c>
      <c r="K1928" s="4" t="s">
        <v>75</v>
      </c>
      <c r="L1928" s="1" t="s">
        <v>1205</v>
      </c>
      <c r="M1928" s="4">
        <v>0.6</v>
      </c>
      <c r="N1928" s="1" t="s">
        <v>34</v>
      </c>
      <c r="O1928" s="4" t="s">
        <v>61</v>
      </c>
      <c r="P1928" s="4" t="s">
        <v>92</v>
      </c>
      <c r="Q1928" s="4" t="s">
        <v>2279</v>
      </c>
      <c r="R1928" s="4">
        <v>95404</v>
      </c>
      <c r="S1928" s="2">
        <v>42185</v>
      </c>
      <c r="T1928" s="2">
        <v>42188</v>
      </c>
      <c r="U1928" s="6">
        <v>-95.816000000000003</v>
      </c>
      <c r="V1928" s="4">
        <v>7</v>
      </c>
      <c r="W1928" s="4">
        <v>67.91</v>
      </c>
      <c r="X1928" s="4">
        <v>87979</v>
      </c>
      <c r="Y1928" s="4">
        <f>DataSheet!$E1928-DataSheet!$D1928</f>
        <v>9.6100000000000012</v>
      </c>
      <c r="Z1928" s="1" t="str">
        <f>_xlfn.IFS(Table_1[[#This Row],[Region]]="Central","Chris",Table_1[[#This Row],[Region]]="East","Erin",Table_1[[#This Row],[Region]]="South","Sam",Table_1[[#This Row],[Region]]="West","William")</f>
        <v>William</v>
      </c>
    </row>
    <row r="1929" spans="1:26" ht="14.4" x14ac:dyDescent="0.3">
      <c r="A1929" s="4">
        <v>1307</v>
      </c>
      <c r="B1929" s="3" t="s">
        <v>3003</v>
      </c>
      <c r="C1929" s="4" t="s">
        <v>49</v>
      </c>
      <c r="D1929" s="4">
        <v>0.04</v>
      </c>
      <c r="E1929" s="8">
        <v>8.33</v>
      </c>
      <c r="F1929" s="4">
        <v>1.99</v>
      </c>
      <c r="G1929" s="1" t="s">
        <v>40</v>
      </c>
      <c r="H1929" s="4" t="s">
        <v>29</v>
      </c>
      <c r="I1929" s="4" t="s">
        <v>42</v>
      </c>
      <c r="J1929" s="1" t="s">
        <v>43</v>
      </c>
      <c r="K1929" s="4" t="s">
        <v>44</v>
      </c>
      <c r="L1929" s="1" t="s">
        <v>1176</v>
      </c>
      <c r="M1929" s="4">
        <v>0.52</v>
      </c>
      <c r="N1929" s="1" t="s">
        <v>34</v>
      </c>
      <c r="O1929" s="4" t="s">
        <v>61</v>
      </c>
      <c r="P1929" s="4" t="s">
        <v>141</v>
      </c>
      <c r="Q1929" s="4" t="s">
        <v>2287</v>
      </c>
      <c r="R1929" s="4">
        <v>97420</v>
      </c>
      <c r="S1929" s="2">
        <v>42185</v>
      </c>
      <c r="T1929" s="2">
        <v>42192</v>
      </c>
      <c r="U1929" s="6">
        <v>44.892000000000003</v>
      </c>
      <c r="V1929" s="4">
        <v>16</v>
      </c>
      <c r="W1929" s="4">
        <v>131.26</v>
      </c>
      <c r="X1929" s="4">
        <v>91451</v>
      </c>
      <c r="Y1929" s="4">
        <f>DataSheet!$E1929-DataSheet!$D1929</f>
        <v>8.2900000000000009</v>
      </c>
      <c r="Z1929" s="1" t="str">
        <f>_xlfn.IFS(Table_1[[#This Row],[Region]]="Central","Chris",Table_1[[#This Row],[Region]]="East","Erin",Table_1[[#This Row],[Region]]="South","Sam",Table_1[[#This Row],[Region]]="West","William")</f>
        <v>William</v>
      </c>
    </row>
    <row r="1930" spans="1:26" ht="14.4" x14ac:dyDescent="0.3">
      <c r="A1930" s="4">
        <v>2089</v>
      </c>
      <c r="B1930" s="3" t="s">
        <v>3004</v>
      </c>
      <c r="C1930" s="4" t="s">
        <v>49</v>
      </c>
      <c r="D1930" s="4">
        <v>0.06</v>
      </c>
      <c r="E1930" s="8">
        <v>38.06</v>
      </c>
      <c r="F1930" s="4">
        <v>4.5</v>
      </c>
      <c r="G1930" s="1" t="s">
        <v>40</v>
      </c>
      <c r="H1930" s="4" t="s">
        <v>96</v>
      </c>
      <c r="I1930" s="4" t="s">
        <v>50</v>
      </c>
      <c r="J1930" s="1" t="s">
        <v>97</v>
      </c>
      <c r="K1930" s="4" t="s">
        <v>75</v>
      </c>
      <c r="L1930" s="1" t="s">
        <v>3005</v>
      </c>
      <c r="M1930" s="4">
        <v>0.56000000000000005</v>
      </c>
      <c r="N1930" s="1" t="s">
        <v>34</v>
      </c>
      <c r="O1930" s="4" t="s">
        <v>113</v>
      </c>
      <c r="P1930" s="4" t="s">
        <v>114</v>
      </c>
      <c r="Q1930" s="4" t="s">
        <v>3006</v>
      </c>
      <c r="R1930" s="4">
        <v>10956</v>
      </c>
      <c r="S1930" s="2">
        <v>42185</v>
      </c>
      <c r="T1930" s="2">
        <v>42191</v>
      </c>
      <c r="U1930" s="6">
        <v>450.45960000000002</v>
      </c>
      <c r="V1930" s="4">
        <v>17</v>
      </c>
      <c r="W1930" s="4">
        <v>652.84</v>
      </c>
      <c r="X1930" s="4">
        <v>88348</v>
      </c>
      <c r="Y1930" s="4">
        <f>DataSheet!$E1930-DataSheet!$D1930</f>
        <v>38</v>
      </c>
      <c r="Z1930" s="1" t="str">
        <f>_xlfn.IFS(Table_1[[#This Row],[Region]]="Central","Chris",Table_1[[#This Row],[Region]]="East","Erin",Table_1[[#This Row],[Region]]="South","Sam",Table_1[[#This Row],[Region]]="West","William")</f>
        <v>Erin</v>
      </c>
    </row>
    <row r="1931" spans="1:26" ht="14.4" x14ac:dyDescent="0.3">
      <c r="A1931" s="4">
        <v>2089</v>
      </c>
      <c r="B1931" s="3" t="s">
        <v>3004</v>
      </c>
      <c r="C1931" s="4" t="s">
        <v>49</v>
      </c>
      <c r="D1931" s="4">
        <v>0.08</v>
      </c>
      <c r="E1931" s="8">
        <v>599.99</v>
      </c>
      <c r="F1931" s="4">
        <v>24.49</v>
      </c>
      <c r="G1931" s="1" t="s">
        <v>40</v>
      </c>
      <c r="H1931" s="4" t="s">
        <v>96</v>
      </c>
      <c r="I1931" s="4" t="s">
        <v>42</v>
      </c>
      <c r="J1931" s="1" t="s">
        <v>65</v>
      </c>
      <c r="K1931" s="4" t="s">
        <v>66</v>
      </c>
      <c r="L1931" s="1" t="s">
        <v>3007</v>
      </c>
      <c r="M1931" s="4">
        <v>0.37</v>
      </c>
      <c r="N1931" s="1" t="s">
        <v>34</v>
      </c>
      <c r="O1931" s="4" t="s">
        <v>113</v>
      </c>
      <c r="P1931" s="4" t="s">
        <v>114</v>
      </c>
      <c r="Q1931" s="4" t="s">
        <v>3006</v>
      </c>
      <c r="R1931" s="4">
        <v>10956</v>
      </c>
      <c r="S1931" s="2">
        <v>42185</v>
      </c>
      <c r="T1931" s="2">
        <v>42193</v>
      </c>
      <c r="U1931" s="6">
        <v>8798.1831000000002</v>
      </c>
      <c r="V1931" s="4">
        <v>22</v>
      </c>
      <c r="W1931" s="4">
        <v>12750.99</v>
      </c>
      <c r="X1931" s="4">
        <v>88348</v>
      </c>
      <c r="Y1931" s="4">
        <f>DataSheet!$E1931-DataSheet!$D1931</f>
        <v>599.91</v>
      </c>
      <c r="Z1931" s="1" t="str">
        <f>_xlfn.IFS(Table_1[[#This Row],[Region]]="Central","Chris",Table_1[[#This Row],[Region]]="East","Erin",Table_1[[#This Row],[Region]]="South","Sam",Table_1[[#This Row],[Region]]="West","William")</f>
        <v>Erin</v>
      </c>
    </row>
    <row r="1932" spans="1:26" ht="14.4" x14ac:dyDescent="0.3">
      <c r="A1932" s="4">
        <v>2089</v>
      </c>
      <c r="B1932" s="3" t="s">
        <v>3004</v>
      </c>
      <c r="C1932" s="4" t="s">
        <v>49</v>
      </c>
      <c r="D1932" s="4">
        <v>0.1</v>
      </c>
      <c r="E1932" s="8">
        <v>3.98</v>
      </c>
      <c r="F1932" s="4">
        <v>2.97</v>
      </c>
      <c r="G1932" s="1" t="s">
        <v>89</v>
      </c>
      <c r="H1932" s="4" t="s">
        <v>96</v>
      </c>
      <c r="I1932" s="4" t="s">
        <v>50</v>
      </c>
      <c r="J1932" s="1" t="s">
        <v>90</v>
      </c>
      <c r="K1932" s="4" t="s">
        <v>52</v>
      </c>
      <c r="L1932" s="1" t="s">
        <v>3008</v>
      </c>
      <c r="M1932" s="4">
        <v>0.35</v>
      </c>
      <c r="N1932" s="1" t="s">
        <v>34</v>
      </c>
      <c r="O1932" s="4" t="s">
        <v>113</v>
      </c>
      <c r="P1932" s="4" t="s">
        <v>114</v>
      </c>
      <c r="Q1932" s="4" t="s">
        <v>3006</v>
      </c>
      <c r="R1932" s="4">
        <v>10956</v>
      </c>
      <c r="S1932" s="2">
        <v>42185</v>
      </c>
      <c r="T1932" s="2">
        <v>42189</v>
      </c>
      <c r="U1932" s="6">
        <v>-5.3849999999999998</v>
      </c>
      <c r="V1932" s="4">
        <v>5</v>
      </c>
      <c r="W1932" s="4">
        <v>20.54</v>
      </c>
      <c r="X1932" s="4">
        <v>88348</v>
      </c>
      <c r="Y1932" s="4">
        <f>DataSheet!$E1932-DataSheet!$D1932</f>
        <v>3.88</v>
      </c>
      <c r="Z1932" s="1" t="str">
        <f>_xlfn.IFS(Table_1[[#This Row],[Region]]="Central","Chris",Table_1[[#This Row],[Region]]="East","Erin",Table_1[[#This Row],[Region]]="South","Sam",Table_1[[#This Row],[Region]]="West","William")</f>
        <v>Erin</v>
      </c>
    </row>
    <row r="1933" spans="1:26" ht="14.4" x14ac:dyDescent="0.3">
      <c r="A1933" s="4">
        <v>2882</v>
      </c>
      <c r="B1933" s="3" t="s">
        <v>673</v>
      </c>
      <c r="C1933" s="4" t="s">
        <v>49</v>
      </c>
      <c r="D1933" s="4">
        <v>0.05</v>
      </c>
      <c r="E1933" s="8">
        <v>63.94</v>
      </c>
      <c r="F1933" s="4">
        <v>14.48</v>
      </c>
      <c r="G1933" s="1" t="s">
        <v>89</v>
      </c>
      <c r="H1933" s="4" t="s">
        <v>41</v>
      </c>
      <c r="I1933" s="4" t="s">
        <v>30</v>
      </c>
      <c r="J1933" s="1" t="s">
        <v>128</v>
      </c>
      <c r="K1933" s="4" t="s">
        <v>75</v>
      </c>
      <c r="L1933" s="1" t="s">
        <v>1996</v>
      </c>
      <c r="M1933" s="4">
        <v>0.46</v>
      </c>
      <c r="N1933" s="1" t="s">
        <v>34</v>
      </c>
      <c r="O1933" s="4" t="s">
        <v>35</v>
      </c>
      <c r="P1933" s="4" t="s">
        <v>99</v>
      </c>
      <c r="Q1933" s="4" t="s">
        <v>675</v>
      </c>
      <c r="R1933" s="4">
        <v>28206</v>
      </c>
      <c r="S1933" s="2">
        <v>42185</v>
      </c>
      <c r="T1933" s="2">
        <v>42192</v>
      </c>
      <c r="U1933" s="6">
        <v>270.87430000000001</v>
      </c>
      <c r="V1933" s="4">
        <v>21</v>
      </c>
      <c r="W1933" s="4">
        <v>1336.35</v>
      </c>
      <c r="X1933" s="4">
        <v>40224</v>
      </c>
      <c r="Y1933" s="4">
        <f>DataSheet!$E1933-DataSheet!$D1933</f>
        <v>63.89</v>
      </c>
      <c r="Z1933" s="1" t="str">
        <f>_xlfn.IFS(Table_1[[#This Row],[Region]]="Central","Chris",Table_1[[#This Row],[Region]]="East","Erin",Table_1[[#This Row],[Region]]="South","Sam",Table_1[[#This Row],[Region]]="West","William")</f>
        <v>Sam</v>
      </c>
    </row>
    <row r="1934" spans="1:26" ht="14.4" x14ac:dyDescent="0.3">
      <c r="A1934" s="4">
        <v>2885</v>
      </c>
      <c r="B1934" s="3" t="s">
        <v>3009</v>
      </c>
      <c r="C1934" s="4" t="s">
        <v>49</v>
      </c>
      <c r="D1934" s="4">
        <v>0.05</v>
      </c>
      <c r="E1934" s="8">
        <v>63.94</v>
      </c>
      <c r="F1934" s="4">
        <v>14.48</v>
      </c>
      <c r="G1934" s="1" t="s">
        <v>89</v>
      </c>
      <c r="H1934" s="4" t="s">
        <v>41</v>
      </c>
      <c r="I1934" s="4" t="s">
        <v>30</v>
      </c>
      <c r="J1934" s="1" t="s">
        <v>128</v>
      </c>
      <c r="K1934" s="4" t="s">
        <v>75</v>
      </c>
      <c r="L1934" s="1" t="s">
        <v>1996</v>
      </c>
      <c r="M1934" s="4">
        <v>0.46</v>
      </c>
      <c r="N1934" s="1" t="s">
        <v>34</v>
      </c>
      <c r="O1934" s="4" t="s">
        <v>113</v>
      </c>
      <c r="P1934" s="4" t="s">
        <v>319</v>
      </c>
      <c r="Q1934" s="4" t="s">
        <v>3010</v>
      </c>
      <c r="R1934" s="4">
        <v>44133</v>
      </c>
      <c r="S1934" s="2">
        <v>42185</v>
      </c>
      <c r="T1934" s="2">
        <v>42192</v>
      </c>
      <c r="U1934" s="6">
        <v>219.54419999999999</v>
      </c>
      <c r="V1934" s="4">
        <v>5</v>
      </c>
      <c r="W1934" s="4">
        <v>318.18</v>
      </c>
      <c r="X1934" s="4">
        <v>87634</v>
      </c>
      <c r="Y1934" s="4">
        <f>DataSheet!$E1934-DataSheet!$D1934</f>
        <v>63.89</v>
      </c>
      <c r="Z1934" s="1" t="str">
        <f>_xlfn.IFS(Table_1[[#This Row],[Region]]="Central","Chris",Table_1[[#This Row],[Region]]="East","Erin",Table_1[[#This Row],[Region]]="South","Sam",Table_1[[#This Row],[Region]]="West","William")</f>
        <v>Erin</v>
      </c>
    </row>
    <row r="1935" spans="1:26" ht="14.4" x14ac:dyDescent="0.3">
      <c r="A1935" s="4">
        <v>1384</v>
      </c>
      <c r="B1935" s="3" t="s">
        <v>2793</v>
      </c>
      <c r="C1935" s="4" t="s">
        <v>72</v>
      </c>
      <c r="D1935" s="4">
        <v>7.0000000000000007E-2</v>
      </c>
      <c r="E1935" s="8">
        <v>11.29</v>
      </c>
      <c r="F1935" s="4">
        <v>5.03</v>
      </c>
      <c r="G1935" s="1" t="s">
        <v>40</v>
      </c>
      <c r="H1935" s="4" t="s">
        <v>41</v>
      </c>
      <c r="I1935" s="4" t="s">
        <v>50</v>
      </c>
      <c r="J1935" s="1" t="s">
        <v>80</v>
      </c>
      <c r="K1935" s="4" t="s">
        <v>75</v>
      </c>
      <c r="L1935" s="1" t="s">
        <v>1262</v>
      </c>
      <c r="M1935" s="4">
        <v>0.59</v>
      </c>
      <c r="N1935" s="1" t="s">
        <v>34</v>
      </c>
      <c r="O1935" s="4" t="s">
        <v>35</v>
      </c>
      <c r="P1935" s="4" t="s">
        <v>244</v>
      </c>
      <c r="Q1935" s="4" t="s">
        <v>2734</v>
      </c>
      <c r="R1935" s="4">
        <v>22304</v>
      </c>
      <c r="S1935" s="2">
        <v>42185</v>
      </c>
      <c r="T1935" s="2">
        <v>42187</v>
      </c>
      <c r="U1935" s="6">
        <v>-163.03</v>
      </c>
      <c r="V1935" s="4">
        <v>11</v>
      </c>
      <c r="W1935" s="4">
        <v>123.18</v>
      </c>
      <c r="X1935" s="4">
        <v>89407</v>
      </c>
      <c r="Y1935" s="4">
        <f>DataSheet!$E1935-DataSheet!$D1935</f>
        <v>11.219999999999999</v>
      </c>
      <c r="Z1935" s="1" t="str">
        <f>_xlfn.IFS(Table_1[[#This Row],[Region]]="Central","Chris",Table_1[[#This Row],[Region]]="East","Erin",Table_1[[#This Row],[Region]]="South","Sam",Table_1[[#This Row],[Region]]="West","William")</f>
        <v>Sam</v>
      </c>
    </row>
    <row r="1936" spans="1:26" ht="14.4" x14ac:dyDescent="0.3">
      <c r="A1936" s="4">
        <v>1472</v>
      </c>
      <c r="B1936" s="3" t="s">
        <v>2671</v>
      </c>
      <c r="C1936" s="4" t="s">
        <v>72</v>
      </c>
      <c r="D1936" s="4">
        <v>0.02</v>
      </c>
      <c r="E1936" s="8">
        <v>30.98</v>
      </c>
      <c r="F1936" s="4">
        <v>6.5</v>
      </c>
      <c r="G1936" s="1" t="s">
        <v>89</v>
      </c>
      <c r="H1936" s="4" t="s">
        <v>73</v>
      </c>
      <c r="I1936" s="4" t="s">
        <v>42</v>
      </c>
      <c r="J1936" s="1" t="s">
        <v>43</v>
      </c>
      <c r="K1936" s="4" t="s">
        <v>75</v>
      </c>
      <c r="L1936" s="1" t="s">
        <v>2857</v>
      </c>
      <c r="M1936" s="4">
        <v>0.79</v>
      </c>
      <c r="N1936" s="1" t="s">
        <v>34</v>
      </c>
      <c r="O1936" s="4" t="s">
        <v>113</v>
      </c>
      <c r="P1936" s="4" t="s">
        <v>319</v>
      </c>
      <c r="Q1936" s="4" t="s">
        <v>2672</v>
      </c>
      <c r="R1936" s="4">
        <v>44145</v>
      </c>
      <c r="S1936" s="2">
        <v>42185</v>
      </c>
      <c r="T1936" s="2">
        <v>42186</v>
      </c>
      <c r="U1936" s="6">
        <v>-44.624000000000002</v>
      </c>
      <c r="V1936" s="4">
        <v>17</v>
      </c>
      <c r="W1936" s="4">
        <v>552.89</v>
      </c>
      <c r="X1936" s="4">
        <v>87078</v>
      </c>
      <c r="Y1936" s="4">
        <f>DataSheet!$E1936-DataSheet!$D1936</f>
        <v>30.96</v>
      </c>
      <c r="Z1936" s="1" t="str">
        <f>_xlfn.IFS(Table_1[[#This Row],[Region]]="Central","Chris",Table_1[[#This Row],[Region]]="East","Erin",Table_1[[#This Row],[Region]]="South","Sam",Table_1[[#This Row],[Region]]="West","William")</f>
        <v>Erin</v>
      </c>
    </row>
    <row r="1937" spans="1:26" ht="14.4" x14ac:dyDescent="0.3">
      <c r="A1937" s="4">
        <v>2276</v>
      </c>
      <c r="B1937" s="3" t="s">
        <v>3011</v>
      </c>
      <c r="C1937" s="4" t="s">
        <v>72</v>
      </c>
      <c r="D1937" s="4">
        <v>0.01</v>
      </c>
      <c r="E1937" s="8">
        <v>195.99</v>
      </c>
      <c r="F1937" s="4">
        <v>8.99</v>
      </c>
      <c r="G1937" s="1" t="s">
        <v>40</v>
      </c>
      <c r="H1937" s="4" t="s">
        <v>41</v>
      </c>
      <c r="I1937" s="4" t="s">
        <v>42</v>
      </c>
      <c r="J1937" s="1" t="s">
        <v>137</v>
      </c>
      <c r="K1937" s="4" t="s">
        <v>75</v>
      </c>
      <c r="L1937" s="1" t="s">
        <v>1345</v>
      </c>
      <c r="M1937" s="4">
        <v>0.6</v>
      </c>
      <c r="N1937" s="1" t="s">
        <v>34</v>
      </c>
      <c r="O1937" s="4" t="s">
        <v>113</v>
      </c>
      <c r="P1937" s="4" t="s">
        <v>114</v>
      </c>
      <c r="Q1937" s="4" t="s">
        <v>3012</v>
      </c>
      <c r="R1937" s="4">
        <v>14304</v>
      </c>
      <c r="S1937" s="2">
        <v>42185</v>
      </c>
      <c r="T1937" s="2">
        <v>42185</v>
      </c>
      <c r="U1937" s="6">
        <v>2653.7813999999998</v>
      </c>
      <c r="V1937" s="4">
        <v>22</v>
      </c>
      <c r="W1937" s="4">
        <v>3846.06</v>
      </c>
      <c r="X1937" s="4">
        <v>91502</v>
      </c>
      <c r="Y1937" s="4">
        <f>DataSheet!$E1937-DataSheet!$D1937</f>
        <v>195.98000000000002</v>
      </c>
      <c r="Z1937" s="1" t="str">
        <f>_xlfn.IFS(Table_1[[#This Row],[Region]]="Central","Chris",Table_1[[#This Row],[Region]]="East","Erin",Table_1[[#This Row],[Region]]="South","Sam",Table_1[[#This Row],[Region]]="West","William")</f>
        <v>Erin</v>
      </c>
    </row>
    <row r="1938" spans="1:26" ht="14.4" x14ac:dyDescent="0.3">
      <c r="A1938" s="9"/>
      <c r="B1938" s="9"/>
      <c r="C1938" s="9"/>
      <c r="D1938" s="9"/>
      <c r="E1938" s="9"/>
      <c r="F1938" s="9"/>
      <c r="G1938" s="9"/>
      <c r="H1938" s="9"/>
      <c r="I1938" s="9"/>
      <c r="J1938" s="9">
        <f>COUNT(DataSheet!$J$2:$J$1937)</f>
        <v>0</v>
      </c>
      <c r="K1938" s="9"/>
      <c r="L1938" s="9"/>
      <c r="M1938" s="9"/>
      <c r="N1938" s="9"/>
      <c r="O1938" s="9"/>
      <c r="P1938" s="9"/>
      <c r="Q1938" s="9"/>
      <c r="R1938" s="9"/>
      <c r="S1938" s="10"/>
      <c r="T1938" s="10"/>
      <c r="U1938" s="11">
        <f>SUM(DataSheet!$U$2:$U$1937)</f>
        <v>215023.39973715012</v>
      </c>
      <c r="V1938" s="9"/>
      <c r="W1938" s="9"/>
      <c r="X1938" s="9"/>
      <c r="Y1938" s="9"/>
      <c r="Z1938" s="9"/>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5076C-0E42-4211-9148-E3DD8B3F5F71}">
  <dimension ref="A3:C11"/>
  <sheetViews>
    <sheetView showGridLines="0" workbookViewId="0">
      <selection activeCell="A4" sqref="A4"/>
    </sheetView>
  </sheetViews>
  <sheetFormatPr defaultRowHeight="13.2" x14ac:dyDescent="0.25"/>
  <cols>
    <col min="1" max="1" width="12.44140625" bestFit="1" customWidth="1"/>
    <col min="2" max="2" width="12.6640625" bestFit="1" customWidth="1"/>
    <col min="3" max="3" width="12.21875" bestFit="1" customWidth="1"/>
  </cols>
  <sheetData>
    <row r="3" spans="1:3" x14ac:dyDescent="0.25">
      <c r="A3" s="19" t="s">
        <v>3013</v>
      </c>
      <c r="B3" t="s">
        <v>3083</v>
      </c>
      <c r="C3" t="s">
        <v>3084</v>
      </c>
    </row>
    <row r="4" spans="1:3" x14ac:dyDescent="0.25">
      <c r="A4" s="20" t="s">
        <v>3016</v>
      </c>
      <c r="B4">
        <v>5282.1134800000009</v>
      </c>
      <c r="C4">
        <v>44997.710000000021</v>
      </c>
    </row>
    <row r="5" spans="1:3" x14ac:dyDescent="0.25">
      <c r="A5" s="20" t="s">
        <v>3025</v>
      </c>
      <c r="B5">
        <v>16423.405995599998</v>
      </c>
      <c r="C5">
        <v>75991.560000000012</v>
      </c>
    </row>
    <row r="6" spans="1:3" x14ac:dyDescent="0.25">
      <c r="A6" s="20" t="s">
        <v>3036</v>
      </c>
      <c r="B6">
        <v>-10971.784879999999</v>
      </c>
      <c r="C6">
        <v>55038.220000000008</v>
      </c>
    </row>
    <row r="7" spans="1:3" x14ac:dyDescent="0.25">
      <c r="A7" s="20" t="s">
        <v>3045</v>
      </c>
      <c r="B7">
        <v>13024.276663999997</v>
      </c>
      <c r="C7">
        <v>85354.79</v>
      </c>
    </row>
    <row r="8" spans="1:3" x14ac:dyDescent="0.25">
      <c r="A8" s="20" t="s">
        <v>3054</v>
      </c>
      <c r="B8">
        <v>8543.0063229999996</v>
      </c>
      <c r="C8">
        <v>31740.660000000003</v>
      </c>
    </row>
    <row r="9" spans="1:3" x14ac:dyDescent="0.25">
      <c r="A9" s="20" t="s">
        <v>3059</v>
      </c>
      <c r="B9">
        <v>14372.45729</v>
      </c>
      <c r="C9">
        <v>96259.950000000041</v>
      </c>
    </row>
    <row r="10" spans="1:3" x14ac:dyDescent="0.25">
      <c r="A10" s="20" t="s">
        <v>3081</v>
      </c>
      <c r="B10">
        <v>-148.76749999999993</v>
      </c>
      <c r="C10">
        <v>4668.8099999999995</v>
      </c>
    </row>
    <row r="11" spans="1:3" x14ac:dyDescent="0.25">
      <c r="A11" s="20" t="s">
        <v>3014</v>
      </c>
      <c r="B11">
        <v>46524.707372599994</v>
      </c>
      <c r="C11">
        <v>394051.70000000013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EBCA2-D7E3-4B6A-AD08-9ED7F1D94E01}">
  <dimension ref="A3:B5"/>
  <sheetViews>
    <sheetView showGridLines="0" workbookViewId="0">
      <selection activeCell="B5" sqref="B5"/>
    </sheetView>
  </sheetViews>
  <sheetFormatPr defaultRowHeight="13.2" x14ac:dyDescent="0.25"/>
  <cols>
    <col min="1" max="1" width="12.44140625" bestFit="1" customWidth="1"/>
    <col min="2" max="2" width="18.88671875" bestFit="1" customWidth="1"/>
  </cols>
  <sheetData>
    <row r="3" spans="1:2" x14ac:dyDescent="0.25">
      <c r="A3" s="19" t="s">
        <v>3013</v>
      </c>
      <c r="B3" t="s">
        <v>3015</v>
      </c>
    </row>
    <row r="4" spans="1:2" x14ac:dyDescent="0.25">
      <c r="A4" s="20" t="s">
        <v>41</v>
      </c>
      <c r="B4">
        <v>89</v>
      </c>
    </row>
    <row r="5" spans="1:2" x14ac:dyDescent="0.25">
      <c r="A5" s="20" t="s">
        <v>3014</v>
      </c>
      <c r="B5">
        <v>89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E1125-6279-4E0E-A47F-4337A836F363}">
  <dimension ref="A3:B61"/>
  <sheetViews>
    <sheetView showGridLines="0" workbookViewId="0">
      <selection activeCell="N22" sqref="N22"/>
    </sheetView>
  </sheetViews>
  <sheetFormatPr defaultRowHeight="13.2" x14ac:dyDescent="0.25"/>
  <cols>
    <col min="1" max="1" width="12.44140625" bestFit="1" customWidth="1"/>
    <col min="2" max="2" width="11.77734375" bestFit="1" customWidth="1"/>
  </cols>
  <sheetData>
    <row r="3" spans="1:2" x14ac:dyDescent="0.25">
      <c r="A3" s="19" t="s">
        <v>3013</v>
      </c>
      <c r="B3" t="s">
        <v>3073</v>
      </c>
    </row>
    <row r="4" spans="1:2" x14ac:dyDescent="0.25">
      <c r="A4" s="20" t="s">
        <v>3016</v>
      </c>
    </row>
    <row r="5" spans="1:2" x14ac:dyDescent="0.25">
      <c r="A5" s="22" t="s">
        <v>3017</v>
      </c>
      <c r="B5">
        <v>3896.88</v>
      </c>
    </row>
    <row r="6" spans="1:2" x14ac:dyDescent="0.25">
      <c r="A6" s="22" t="s">
        <v>3018</v>
      </c>
      <c r="B6">
        <v>131.34</v>
      </c>
    </row>
    <row r="7" spans="1:2" x14ac:dyDescent="0.25">
      <c r="A7" s="22" t="s">
        <v>3019</v>
      </c>
      <c r="B7">
        <v>1286.47</v>
      </c>
    </row>
    <row r="8" spans="1:2" x14ac:dyDescent="0.25">
      <c r="A8" s="22" t="s">
        <v>3020</v>
      </c>
      <c r="B8">
        <v>285</v>
      </c>
    </row>
    <row r="9" spans="1:2" x14ac:dyDescent="0.25">
      <c r="A9" s="22" t="s">
        <v>3021</v>
      </c>
      <c r="B9">
        <v>694.3</v>
      </c>
    </row>
    <row r="10" spans="1:2" x14ac:dyDescent="0.25">
      <c r="A10" s="22" t="s">
        <v>3022</v>
      </c>
      <c r="B10">
        <v>37.89</v>
      </c>
    </row>
    <row r="11" spans="1:2" x14ac:dyDescent="0.25">
      <c r="A11" s="22" t="s">
        <v>3023</v>
      </c>
      <c r="B11">
        <v>163.17000000000002</v>
      </c>
    </row>
    <row r="12" spans="1:2" x14ac:dyDescent="0.25">
      <c r="A12" s="22" t="s">
        <v>3024</v>
      </c>
      <c r="B12">
        <v>4146.28</v>
      </c>
    </row>
    <row r="13" spans="1:2" x14ac:dyDescent="0.25">
      <c r="A13" s="20" t="s">
        <v>3025</v>
      </c>
    </row>
    <row r="14" spans="1:2" x14ac:dyDescent="0.25">
      <c r="A14" s="22" t="s">
        <v>3026</v>
      </c>
      <c r="B14">
        <v>106.57</v>
      </c>
    </row>
    <row r="15" spans="1:2" x14ac:dyDescent="0.25">
      <c r="A15" s="22" t="s">
        <v>3027</v>
      </c>
      <c r="B15">
        <v>202.38</v>
      </c>
    </row>
    <row r="16" spans="1:2" x14ac:dyDescent="0.25">
      <c r="A16" s="22" t="s">
        <v>3028</v>
      </c>
      <c r="B16">
        <v>6983.3</v>
      </c>
    </row>
    <row r="17" spans="1:2" x14ac:dyDescent="0.25">
      <c r="A17" s="22" t="s">
        <v>3029</v>
      </c>
      <c r="B17">
        <v>18.34</v>
      </c>
    </row>
    <row r="18" spans="1:2" x14ac:dyDescent="0.25">
      <c r="A18" s="22" t="s">
        <v>3030</v>
      </c>
      <c r="B18">
        <v>52.1</v>
      </c>
    </row>
    <row r="19" spans="1:2" x14ac:dyDescent="0.25">
      <c r="A19" s="22" t="s">
        <v>3031</v>
      </c>
      <c r="B19">
        <v>394.07</v>
      </c>
    </row>
    <row r="20" spans="1:2" x14ac:dyDescent="0.25">
      <c r="A20" s="22" t="s">
        <v>3032</v>
      </c>
      <c r="B20">
        <v>4973.5200000000004</v>
      </c>
    </row>
    <row r="21" spans="1:2" x14ac:dyDescent="0.25">
      <c r="A21" s="22" t="s">
        <v>3033</v>
      </c>
      <c r="B21">
        <v>426.77</v>
      </c>
    </row>
    <row r="22" spans="1:2" x14ac:dyDescent="0.25">
      <c r="A22" s="22" t="s">
        <v>3034</v>
      </c>
      <c r="B22">
        <v>2170.17</v>
      </c>
    </row>
    <row r="23" spans="1:2" x14ac:dyDescent="0.25">
      <c r="A23" s="22" t="s">
        <v>3035</v>
      </c>
      <c r="B23">
        <v>66.81</v>
      </c>
    </row>
    <row r="24" spans="1:2" x14ac:dyDescent="0.25">
      <c r="A24" s="20" t="s">
        <v>3036</v>
      </c>
    </row>
    <row r="25" spans="1:2" x14ac:dyDescent="0.25">
      <c r="A25" s="22" t="s">
        <v>3037</v>
      </c>
      <c r="B25">
        <v>98.17</v>
      </c>
    </row>
    <row r="26" spans="1:2" x14ac:dyDescent="0.25">
      <c r="A26" s="22" t="s">
        <v>3038</v>
      </c>
      <c r="B26">
        <v>283.68</v>
      </c>
    </row>
    <row r="27" spans="1:2" x14ac:dyDescent="0.25">
      <c r="A27" s="22" t="s">
        <v>3039</v>
      </c>
      <c r="B27">
        <v>17.440000000000001</v>
      </c>
    </row>
    <row r="28" spans="1:2" x14ac:dyDescent="0.25">
      <c r="A28" s="22" t="s">
        <v>3040</v>
      </c>
      <c r="B28">
        <v>117.87</v>
      </c>
    </row>
    <row r="29" spans="1:2" x14ac:dyDescent="0.25">
      <c r="A29" s="22" t="s">
        <v>3041</v>
      </c>
      <c r="B29">
        <v>343.54</v>
      </c>
    </row>
    <row r="30" spans="1:2" x14ac:dyDescent="0.25">
      <c r="A30" s="22" t="s">
        <v>3042</v>
      </c>
      <c r="B30">
        <v>1746.58</v>
      </c>
    </row>
    <row r="31" spans="1:2" x14ac:dyDescent="0.25">
      <c r="A31" s="22" t="s">
        <v>3043</v>
      </c>
      <c r="B31">
        <v>721.25</v>
      </c>
    </row>
    <row r="32" spans="1:2" x14ac:dyDescent="0.25">
      <c r="A32" s="22" t="s">
        <v>3044</v>
      </c>
      <c r="B32">
        <v>33.840000000000003</v>
      </c>
    </row>
    <row r="33" spans="1:2" x14ac:dyDescent="0.25">
      <c r="A33" s="20" t="s">
        <v>3045</v>
      </c>
    </row>
    <row r="34" spans="1:2" x14ac:dyDescent="0.25">
      <c r="A34" s="22" t="s">
        <v>3046</v>
      </c>
      <c r="B34">
        <v>776.98</v>
      </c>
    </row>
    <row r="35" spans="1:2" x14ac:dyDescent="0.25">
      <c r="A35" s="22" t="s">
        <v>3047</v>
      </c>
      <c r="B35">
        <v>1895.88</v>
      </c>
    </row>
    <row r="36" spans="1:2" x14ac:dyDescent="0.25">
      <c r="A36" s="22" t="s">
        <v>3048</v>
      </c>
      <c r="B36">
        <v>1773.69</v>
      </c>
    </row>
    <row r="37" spans="1:2" x14ac:dyDescent="0.25">
      <c r="A37" s="22" t="s">
        <v>3049</v>
      </c>
      <c r="B37">
        <v>56.19</v>
      </c>
    </row>
    <row r="38" spans="1:2" x14ac:dyDescent="0.25">
      <c r="A38" s="22" t="s">
        <v>3050</v>
      </c>
      <c r="B38">
        <v>175.51</v>
      </c>
    </row>
    <row r="39" spans="1:2" x14ac:dyDescent="0.25">
      <c r="A39" s="22" t="s">
        <v>3051</v>
      </c>
      <c r="B39">
        <v>460.87</v>
      </c>
    </row>
    <row r="40" spans="1:2" x14ac:dyDescent="0.25">
      <c r="A40" s="22" t="s">
        <v>3052</v>
      </c>
      <c r="B40">
        <v>38.409999999999997</v>
      </c>
    </row>
    <row r="41" spans="1:2" x14ac:dyDescent="0.25">
      <c r="A41" s="22" t="s">
        <v>3053</v>
      </c>
      <c r="B41">
        <v>928.92</v>
      </c>
    </row>
    <row r="42" spans="1:2" x14ac:dyDescent="0.25">
      <c r="A42" s="20" t="s">
        <v>3054</v>
      </c>
    </row>
    <row r="43" spans="1:2" x14ac:dyDescent="0.25">
      <c r="A43" s="22" t="s">
        <v>3055</v>
      </c>
      <c r="B43">
        <v>52.43</v>
      </c>
    </row>
    <row r="44" spans="1:2" x14ac:dyDescent="0.25">
      <c r="A44" s="22" t="s">
        <v>3056</v>
      </c>
      <c r="B44">
        <v>334.85</v>
      </c>
    </row>
    <row r="45" spans="1:2" x14ac:dyDescent="0.25">
      <c r="A45" s="22" t="s">
        <v>3057</v>
      </c>
      <c r="B45">
        <v>436.94</v>
      </c>
    </row>
    <row r="46" spans="1:2" x14ac:dyDescent="0.25">
      <c r="A46" s="22" t="s">
        <v>3058</v>
      </c>
      <c r="B46">
        <v>145.41999999999999</v>
      </c>
    </row>
    <row r="47" spans="1:2" x14ac:dyDescent="0.25">
      <c r="A47" s="20" t="s">
        <v>3059</v>
      </c>
    </row>
    <row r="48" spans="1:2" x14ac:dyDescent="0.25">
      <c r="A48" s="22" t="s">
        <v>3060</v>
      </c>
      <c r="B48">
        <v>2919.13</v>
      </c>
    </row>
    <row r="49" spans="1:2" x14ac:dyDescent="0.25">
      <c r="A49" s="22" t="s">
        <v>3061</v>
      </c>
      <c r="B49">
        <v>252.36</v>
      </c>
    </row>
    <row r="50" spans="1:2" x14ac:dyDescent="0.25">
      <c r="A50" s="22" t="s">
        <v>3062</v>
      </c>
      <c r="B50">
        <v>1116.26</v>
      </c>
    </row>
    <row r="51" spans="1:2" x14ac:dyDescent="0.25">
      <c r="A51" s="22" t="s">
        <v>3063</v>
      </c>
      <c r="B51">
        <v>11310.15</v>
      </c>
    </row>
    <row r="52" spans="1:2" x14ac:dyDescent="0.25">
      <c r="A52" s="22" t="s">
        <v>3064</v>
      </c>
      <c r="B52">
        <v>28.46</v>
      </c>
    </row>
    <row r="53" spans="1:2" x14ac:dyDescent="0.25">
      <c r="A53" s="22" t="s">
        <v>3065</v>
      </c>
      <c r="B53">
        <v>47.4</v>
      </c>
    </row>
    <row r="54" spans="1:2" x14ac:dyDescent="0.25">
      <c r="A54" s="22" t="s">
        <v>3066</v>
      </c>
      <c r="B54">
        <v>151.46</v>
      </c>
    </row>
    <row r="55" spans="1:2" x14ac:dyDescent="0.25">
      <c r="A55" s="22" t="s">
        <v>3067</v>
      </c>
      <c r="B55">
        <v>2296.4500000000003</v>
      </c>
    </row>
    <row r="56" spans="1:2" x14ac:dyDescent="0.25">
      <c r="A56" s="22" t="s">
        <v>3068</v>
      </c>
      <c r="B56">
        <v>102.43</v>
      </c>
    </row>
    <row r="57" spans="1:2" x14ac:dyDescent="0.25">
      <c r="A57" s="22" t="s">
        <v>3069</v>
      </c>
      <c r="B57">
        <v>769.92</v>
      </c>
    </row>
    <row r="58" spans="1:2" x14ac:dyDescent="0.25">
      <c r="A58" s="22" t="s">
        <v>3070</v>
      </c>
      <c r="B58">
        <v>146.49</v>
      </c>
    </row>
    <row r="59" spans="1:2" x14ac:dyDescent="0.25">
      <c r="A59" s="22" t="s">
        <v>3071</v>
      </c>
      <c r="B59">
        <v>1029.96</v>
      </c>
    </row>
    <row r="60" spans="1:2" x14ac:dyDescent="0.25">
      <c r="A60" s="22" t="s">
        <v>3072</v>
      </c>
      <c r="B60">
        <v>205.95</v>
      </c>
    </row>
    <row r="61" spans="1:2" x14ac:dyDescent="0.25">
      <c r="A61" s="20" t="s">
        <v>3014</v>
      </c>
      <c r="B61">
        <v>56850.239999999998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5EC66-EBC2-45F3-948F-16268F242C85}">
  <dimension ref="A2:F52"/>
  <sheetViews>
    <sheetView showGridLines="0" workbookViewId="0">
      <selection activeCell="Q28" sqref="Q28"/>
    </sheetView>
  </sheetViews>
  <sheetFormatPr defaultRowHeight="13.2" x14ac:dyDescent="0.25"/>
  <cols>
    <col min="1" max="1" width="12.44140625" bestFit="1" customWidth="1"/>
    <col min="2" max="2" width="11.77734375" bestFit="1" customWidth="1"/>
    <col min="6" max="6" width="13.6640625" customWidth="1"/>
  </cols>
  <sheetData>
    <row r="2" spans="1:6" x14ac:dyDescent="0.25">
      <c r="E2" s="26" t="s">
        <v>3078</v>
      </c>
      <c r="F2" s="25"/>
    </row>
    <row r="3" spans="1:6" x14ac:dyDescent="0.25">
      <c r="A3" s="19" t="s">
        <v>3013</v>
      </c>
      <c r="B3" t="s">
        <v>3073</v>
      </c>
      <c r="E3" s="25" t="s">
        <v>3077</v>
      </c>
      <c r="F3" s="25" t="s">
        <v>3073</v>
      </c>
    </row>
    <row r="4" spans="1:6" x14ac:dyDescent="0.25">
      <c r="A4" s="20" t="s">
        <v>105</v>
      </c>
      <c r="B4">
        <v>9099.52</v>
      </c>
      <c r="E4" s="23" t="s">
        <v>166</v>
      </c>
      <c r="F4" s="24">
        <v>46826.450000000004</v>
      </c>
    </row>
    <row r="5" spans="1:6" x14ac:dyDescent="0.25">
      <c r="A5" s="20" t="s">
        <v>55</v>
      </c>
      <c r="B5">
        <v>7052.0800000000008</v>
      </c>
      <c r="E5" s="23" t="s">
        <v>590</v>
      </c>
      <c r="F5" s="24">
        <v>14367.86</v>
      </c>
    </row>
    <row r="6" spans="1:6" x14ac:dyDescent="0.25">
      <c r="A6" s="20" t="s">
        <v>215</v>
      </c>
      <c r="B6">
        <v>725.76</v>
      </c>
      <c r="E6" s="23" t="s">
        <v>46</v>
      </c>
      <c r="F6" s="24">
        <v>11724.43</v>
      </c>
    </row>
    <row r="7" spans="1:6" x14ac:dyDescent="0.25">
      <c r="A7" s="20" t="s">
        <v>539</v>
      </c>
      <c r="B7">
        <v>464.65999999999997</v>
      </c>
      <c r="E7" s="23" t="s">
        <v>92</v>
      </c>
      <c r="F7" s="24">
        <v>284805.40999999986</v>
      </c>
    </row>
    <row r="8" spans="1:6" x14ac:dyDescent="0.25">
      <c r="A8" s="20" t="s">
        <v>291</v>
      </c>
      <c r="B8">
        <v>8460.33</v>
      </c>
      <c r="E8" s="23" t="s">
        <v>62</v>
      </c>
      <c r="F8" s="24">
        <v>45843.450000000012</v>
      </c>
    </row>
    <row r="9" spans="1:6" x14ac:dyDescent="0.25">
      <c r="A9" s="20" t="s">
        <v>86</v>
      </c>
      <c r="B9">
        <v>11914.59</v>
      </c>
      <c r="E9" s="23" t="s">
        <v>250</v>
      </c>
      <c r="F9" s="24">
        <v>6540.5400000000009</v>
      </c>
    </row>
    <row r="10" spans="1:6" x14ac:dyDescent="0.25">
      <c r="A10" s="20" t="s">
        <v>82</v>
      </c>
      <c r="B10">
        <v>1058.82</v>
      </c>
      <c r="E10" s="23" t="s">
        <v>1610</v>
      </c>
      <c r="F10" s="24">
        <v>1257.76</v>
      </c>
    </row>
    <row r="11" spans="1:6" x14ac:dyDescent="0.25">
      <c r="A11" s="20" t="s">
        <v>209</v>
      </c>
      <c r="B11">
        <v>673.18000000000006</v>
      </c>
      <c r="E11" s="23" t="s">
        <v>376</v>
      </c>
      <c r="F11" s="24">
        <v>68946.660000000018</v>
      </c>
    </row>
    <row r="12" spans="1:6" x14ac:dyDescent="0.25">
      <c r="A12" s="20" t="s">
        <v>189</v>
      </c>
      <c r="B12">
        <v>16438.910000000003</v>
      </c>
      <c r="E12" s="23" t="s">
        <v>125</v>
      </c>
      <c r="F12" s="24">
        <v>81205.22</v>
      </c>
    </row>
    <row r="13" spans="1:6" x14ac:dyDescent="0.25">
      <c r="A13" s="20" t="s">
        <v>359</v>
      </c>
      <c r="B13">
        <v>962.3900000000001</v>
      </c>
      <c r="E13" s="23" t="s">
        <v>77</v>
      </c>
      <c r="F13" s="24">
        <v>29050.789999999997</v>
      </c>
    </row>
    <row r="14" spans="1:6" x14ac:dyDescent="0.25">
      <c r="A14" s="20" t="s">
        <v>3014</v>
      </c>
      <c r="B14">
        <v>56850.240000000005</v>
      </c>
      <c r="E14" s="23" t="s">
        <v>492</v>
      </c>
      <c r="F14" s="24">
        <v>13922.919999999996</v>
      </c>
    </row>
    <row r="15" spans="1:6" x14ac:dyDescent="0.25">
      <c r="E15" s="23" t="s">
        <v>105</v>
      </c>
      <c r="F15" s="24">
        <v>98971.250000000029</v>
      </c>
    </row>
    <row r="16" spans="1:6" x14ac:dyDescent="0.25">
      <c r="E16" s="23" t="s">
        <v>55</v>
      </c>
      <c r="F16" s="24">
        <v>39314.550000000003</v>
      </c>
    </row>
    <row r="17" spans="5:6" x14ac:dyDescent="0.25">
      <c r="E17" s="23" t="s">
        <v>215</v>
      </c>
      <c r="F17" s="24">
        <v>10977.690000000002</v>
      </c>
    </row>
    <row r="18" spans="5:6" x14ac:dyDescent="0.25">
      <c r="E18" s="23" t="s">
        <v>539</v>
      </c>
      <c r="F18" s="24">
        <v>29678.210000000003</v>
      </c>
    </row>
    <row r="19" spans="5:6" x14ac:dyDescent="0.25">
      <c r="E19" s="23" t="s">
        <v>390</v>
      </c>
      <c r="F19" s="24">
        <v>14737.27</v>
      </c>
    </row>
    <row r="20" spans="5:6" x14ac:dyDescent="0.25">
      <c r="E20" s="23" t="s">
        <v>170</v>
      </c>
      <c r="F20" s="24">
        <v>14909.429999999995</v>
      </c>
    </row>
    <row r="21" spans="5:6" x14ac:dyDescent="0.25">
      <c r="E21" s="23" t="s">
        <v>333</v>
      </c>
      <c r="F21" s="24">
        <v>30532.709999999995</v>
      </c>
    </row>
    <row r="22" spans="5:6" x14ac:dyDescent="0.25">
      <c r="E22" s="23" t="s">
        <v>420</v>
      </c>
      <c r="F22" s="24">
        <v>15403.560000000001</v>
      </c>
    </row>
    <row r="23" spans="5:6" x14ac:dyDescent="0.25">
      <c r="E23" s="23" t="s">
        <v>405</v>
      </c>
      <c r="F23" s="24">
        <v>59114.820000000007</v>
      </c>
    </row>
    <row r="24" spans="5:6" x14ac:dyDescent="0.25">
      <c r="E24" s="23" t="s">
        <v>291</v>
      </c>
      <c r="F24" s="24">
        <v>69641.81</v>
      </c>
    </row>
    <row r="25" spans="5:6" x14ac:dyDescent="0.25">
      <c r="E25" s="23" t="s">
        <v>86</v>
      </c>
      <c r="F25" s="24">
        <v>37752.280000000006</v>
      </c>
    </row>
    <row r="26" spans="5:6" x14ac:dyDescent="0.25">
      <c r="E26" s="23" t="s">
        <v>36</v>
      </c>
      <c r="F26" s="24">
        <v>9689.5799999999981</v>
      </c>
    </row>
    <row r="27" spans="5:6" x14ac:dyDescent="0.25">
      <c r="E27" s="23" t="s">
        <v>82</v>
      </c>
      <c r="F27" s="24">
        <v>10903.080000000002</v>
      </c>
    </row>
    <row r="28" spans="5:6" x14ac:dyDescent="0.25">
      <c r="E28" s="23" t="s">
        <v>279</v>
      </c>
      <c r="F28" s="24">
        <v>12593.59</v>
      </c>
    </row>
    <row r="29" spans="5:6" x14ac:dyDescent="0.25">
      <c r="E29" s="23" t="s">
        <v>135</v>
      </c>
      <c r="F29" s="24">
        <v>15764.51</v>
      </c>
    </row>
    <row r="30" spans="5:6" x14ac:dyDescent="0.25">
      <c r="E30" s="23" t="s">
        <v>298</v>
      </c>
      <c r="F30" s="24">
        <v>8864.5399999999991</v>
      </c>
    </row>
    <row r="31" spans="5:6" x14ac:dyDescent="0.25">
      <c r="E31" s="23" t="s">
        <v>1358</v>
      </c>
      <c r="F31" s="24">
        <v>7619.7</v>
      </c>
    </row>
    <row r="32" spans="5:6" x14ac:dyDescent="0.25">
      <c r="E32" s="23" t="s">
        <v>399</v>
      </c>
      <c r="F32" s="24">
        <v>21943.91</v>
      </c>
    </row>
    <row r="33" spans="5:6" x14ac:dyDescent="0.25">
      <c r="E33" s="23" t="s">
        <v>642</v>
      </c>
      <c r="F33" s="24">
        <v>5593.18</v>
      </c>
    </row>
    <row r="34" spans="5:6" x14ac:dyDescent="0.25">
      <c r="E34" s="23" t="s">
        <v>114</v>
      </c>
      <c r="F34" s="24">
        <v>223930.48000000004</v>
      </c>
    </row>
    <row r="35" spans="5:6" x14ac:dyDescent="0.25">
      <c r="E35" s="23" t="s">
        <v>99</v>
      </c>
      <c r="F35" s="24">
        <v>38147.890000000007</v>
      </c>
    </row>
    <row r="36" spans="5:6" x14ac:dyDescent="0.25">
      <c r="E36" s="23" t="s">
        <v>567</v>
      </c>
      <c r="F36" s="24">
        <v>5300.2300000000005</v>
      </c>
    </row>
    <row r="37" spans="5:6" x14ac:dyDescent="0.25">
      <c r="E37" s="23" t="s">
        <v>319</v>
      </c>
      <c r="F37" s="24">
        <v>69452.819999999963</v>
      </c>
    </row>
    <row r="38" spans="5:6" x14ac:dyDescent="0.25">
      <c r="E38" s="23" t="s">
        <v>209</v>
      </c>
      <c r="F38" s="24">
        <v>6884.0399999999981</v>
      </c>
    </row>
    <row r="39" spans="5:6" x14ac:dyDescent="0.25">
      <c r="E39" s="23" t="s">
        <v>141</v>
      </c>
      <c r="F39" s="24">
        <v>21821.829999999987</v>
      </c>
    </row>
    <row r="40" spans="5:6" x14ac:dyDescent="0.25">
      <c r="E40" s="23" t="s">
        <v>322</v>
      </c>
      <c r="F40" s="24">
        <v>45780.85</v>
      </c>
    </row>
    <row r="41" spans="5:6" x14ac:dyDescent="0.25">
      <c r="E41" s="23" t="s">
        <v>586</v>
      </c>
      <c r="F41" s="24">
        <v>10027.83</v>
      </c>
    </row>
    <row r="42" spans="5:6" x14ac:dyDescent="0.25">
      <c r="E42" s="23" t="s">
        <v>273</v>
      </c>
      <c r="F42" s="24">
        <v>16544.629999999997</v>
      </c>
    </row>
    <row r="43" spans="5:6" x14ac:dyDescent="0.25">
      <c r="E43" s="23" t="s">
        <v>1073</v>
      </c>
      <c r="F43" s="24">
        <v>1550.49</v>
      </c>
    </row>
    <row r="44" spans="5:6" x14ac:dyDescent="0.25">
      <c r="E44" s="23" t="s">
        <v>402</v>
      </c>
      <c r="F44" s="24">
        <v>33209.759999999995</v>
      </c>
    </row>
    <row r="45" spans="5:6" x14ac:dyDescent="0.25">
      <c r="E45" s="23" t="s">
        <v>189</v>
      </c>
      <c r="F45" s="24">
        <v>91937.13</v>
      </c>
    </row>
    <row r="46" spans="5:6" x14ac:dyDescent="0.25">
      <c r="E46" s="23" t="s">
        <v>148</v>
      </c>
      <c r="F46" s="24">
        <v>26981.670000000002</v>
      </c>
    </row>
    <row r="47" spans="5:6" x14ac:dyDescent="0.25">
      <c r="E47" s="23" t="s">
        <v>635</v>
      </c>
      <c r="F47" s="24">
        <v>13491</v>
      </c>
    </row>
    <row r="48" spans="5:6" x14ac:dyDescent="0.25">
      <c r="E48" s="23" t="s">
        <v>244</v>
      </c>
      <c r="F48" s="24">
        <v>45282.869999999995</v>
      </c>
    </row>
    <row r="49" spans="5:6" x14ac:dyDescent="0.25">
      <c r="E49" s="23" t="s">
        <v>68</v>
      </c>
      <c r="F49" s="24">
        <v>78048.650000000009</v>
      </c>
    </row>
    <row r="50" spans="5:6" x14ac:dyDescent="0.25">
      <c r="E50" s="23" t="s">
        <v>905</v>
      </c>
      <c r="F50" s="24">
        <v>10681.55</v>
      </c>
    </row>
    <row r="51" spans="5:6" x14ac:dyDescent="0.25">
      <c r="E51" s="23" t="s">
        <v>359</v>
      </c>
      <c r="F51" s="24">
        <v>22770.35</v>
      </c>
    </row>
    <row r="52" spans="5:6" x14ac:dyDescent="0.25">
      <c r="E52" s="23" t="s">
        <v>1062</v>
      </c>
      <c r="F52" s="24">
        <v>1183.5400000000002</v>
      </c>
    </row>
  </sheetData>
  <conditionalFormatting sqref="D1:G52">
    <cfRule type="top10" dxfId="0" priority="1" rank="10"/>
  </conditionalFormatting>
  <dataValidations count="1">
    <dataValidation type="list" allowBlank="1" showInputMessage="1" showErrorMessage="1" sqref="I29" xr:uid="{4C2EE28A-6268-4559-973E-B5BE1C271738}">
      <formula1>$G$24+$F$3</formula1>
    </dataValidation>
  </dataValidation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9 1 x v V z h H s v i k A A A A 9 g A A A B I A H A B D b 2 5 m a W c v U G F j a 2 F n Z S 5 4 b W w g o h g A K K A U A A A A A A A A A A A A A A A A A A A A A A A A A A A A h Y 9 B D o I w F E S v Q r q n h e r C k E + J Y S u J i Y l x 2 5 Q K j f A x t F j u 5 s I j e Q U x i r p z O W / e Y u Z + v U E 2 t k 1 w 0 b 0 1 H a Y k p h E J N K q u N F i l Z H D H c E U y A V u p T r L S w S S j T U Z b p q R 2 7 p w w 5 r 2 n f k G 7 v m I 8 i m J 2 K D Y 7 V e t W k o 9 s / s u h Q e s k K k 0 E 7 F 9 j B K c x 5 5 Q v O Y 2 A z R A K g 1 + B T 3 u f 7 Q + E f G j c 0 G u h M c z X w O Y I 7 P 1 B P A B Q S w M E F A A C A A g A 9 1 x 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d c b 1 c o i k e 4 D g A A A B E A A A A T A B w A R m 9 y b X V s Y X M v U 2 V j d G l v b j E u b S C i G A A o o B Q A A A A A A A A A A A A A A A A A A A A A A A A A A A A r T k 0 u y c z P U w i G 0 I b W A F B L A Q I t A B Q A A g A I A P d c b 1 c 4 R 7 L 4 p A A A A P Y A A A A S A A A A A A A A A A A A A A A A A A A A A A B D b 2 5 m a W c v U G F j a 2 F n Z S 5 4 b W x Q S w E C L Q A U A A I A C A D 3 X G 9 X D 8 r p q 6 Q A A A D p A A A A E w A A A A A A A A A A A A A A A A D w A A A A W 0 N v b n R l b n R f V H l w Z X N d L n h t b F B L A Q I t A B Q A A g A I A P d c b 1 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1 n 6 l l f d 5 0 U O h h o h L o J R M n w A A A A A C A A A A A A A Q Z g A A A A E A A C A A A A C R 2 K v n j p y 1 X + 0 t p n / c f u N q O k 7 A W E R 9 c Q W y F X h 6 P A M f l Q A A A A A O g A A A A A I A A C A A A A C I Z O c U + 0 J q W H t E 0 s X G j a / q i F 6 8 Q H q H X 0 / 5 G b Y g b N P l 6 l A A A A B j z a n u 5 D 3 n H K Y J t T c Q Z 4 M Q I 3 B u g R c w y p 4 F z g 5 v i P m d P 1 z l F g 3 f 4 B T v i J Z i / N g o K R G D D O b 4 Q U 2 r 2 w b D A Q X s i R K F q N M m y O + B a / T d d e V O Y X 7 L / 0 A A A A A + 0 F Y J u Y R l N 7 S K n X P 0 x j X P t Z y j S O + B E y 3 z i Q U u N p / v l L v x c a Q J T G 9 v Z I z O O 9 Q q e D E N u V F I E R L 5 2 l Q p I s p T o P e 5 < / D a t a M a s h u p > 
</file>

<file path=customXml/itemProps1.xml><?xml version="1.0" encoding="utf-8"?>
<ds:datastoreItem xmlns:ds="http://schemas.openxmlformats.org/officeDocument/2006/customXml" ds:itemID="{B5A104F4-868D-486C-946D-899FC1BF17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Revenue</vt:lpstr>
      <vt:lpstr>About</vt:lpstr>
      <vt:lpstr>Manager</vt:lpstr>
      <vt:lpstr>Final Dashboard</vt:lpstr>
      <vt:lpstr>DataSheet</vt:lpstr>
      <vt:lpstr>1,Monthly profit trend</vt:lpstr>
      <vt:lpstr>2,Customer Segment</vt:lpstr>
      <vt:lpstr>3, sale trend by week</vt:lpstr>
      <vt:lpstr>4,Regional sales</vt:lpstr>
      <vt:lpstr>5,overall sales </vt:lpstr>
      <vt:lpstr>6,order Priority</vt:lpstr>
      <vt:lpstr>7,ordering trend</vt:lpstr>
      <vt:lpstr>8,Manager Performance</vt:lpstr>
      <vt:lpstr>9,Revenue</vt:lpstr>
      <vt:lpstr>10, shipping Priority</vt:lpstr>
      <vt:lpstr>DataSheet!ExternalData_1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navjot kaur</cp:lastModifiedBy>
  <dcterms:created xsi:type="dcterms:W3CDTF">2023-11-09T17:06:53Z</dcterms:created>
  <dcterms:modified xsi:type="dcterms:W3CDTF">2024-02-09T19:09:39Z</dcterms:modified>
</cp:coreProperties>
</file>