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ce43e262ed046d/Desktop/1ST SEM/dA PROJECTS/"/>
    </mc:Choice>
  </mc:AlternateContent>
  <xr:revisionPtr revIDLastSave="0" documentId="8_{4E59D54E-9EAA-451C-A70F-D425D99D07DF}" xr6:coauthVersionLast="47" xr6:coauthVersionMax="47" xr10:uidLastSave="{00000000-0000-0000-0000-000000000000}"/>
  <bookViews>
    <workbookView xWindow="0" yWindow="20" windowWidth="19180" windowHeight="10060" xr2:uid="{00000000-000D-0000-FFFF-FFFF00000000}"/>
  </bookViews>
  <sheets>
    <sheet name="Bank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9" i="1" l="1"/>
  <c r="F3" i="1"/>
  <c r="B146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2" i="1"/>
  <c r="B137" i="1"/>
  <c r="B140" i="1"/>
  <c r="B138" i="1" l="1"/>
  <c r="B141" i="1"/>
  <c r="B142" i="1"/>
  <c r="B145" i="1"/>
  <c r="B148" i="1"/>
  <c r="B147" i="1"/>
</calcChain>
</file>

<file path=xl/sharedStrings.xml><?xml version="1.0" encoding="utf-8"?>
<sst xmlns="http://schemas.openxmlformats.org/spreadsheetml/2006/main" count="493" uniqueCount="443">
  <si>
    <r>
      <rPr>
        <sz val="10"/>
        <rFont val="Arial MT"/>
        <family val="2"/>
      </rPr>
      <t>Narration</t>
    </r>
  </si>
  <si>
    <r>
      <rPr>
        <sz val="10"/>
        <rFont val="Arial MT"/>
        <family val="2"/>
      </rPr>
      <t>Chq/Ref No</t>
    </r>
  </si>
  <si>
    <r>
      <rPr>
        <sz val="10"/>
        <rFont val="Arial MT"/>
        <family val="2"/>
      </rPr>
      <t>Withdrawal (Dr)/ Deposit (Cr)</t>
    </r>
  </si>
  <si>
    <r>
      <rPr>
        <sz val="10"/>
        <rFont val="Arial MT"/>
        <family val="2"/>
      </rPr>
      <t>Balance</t>
    </r>
  </si>
  <si>
    <r>
      <rPr>
        <sz val="10"/>
        <rFont val="Arial MT"/>
        <family val="2"/>
      </rPr>
      <t>B/F</t>
    </r>
  </si>
  <si>
    <r>
      <rPr>
        <sz val="10"/>
        <rFont val="Arial MT"/>
        <family val="2"/>
      </rPr>
      <t>0.00(Cr)</t>
    </r>
  </si>
  <si>
    <r>
      <rPr>
        <sz val="10"/>
        <rFont val="Arial MT"/>
        <family val="2"/>
      </rPr>
      <t>84.48(Cr)</t>
    </r>
  </si>
  <si>
    <r>
      <rPr>
        <sz val="10"/>
        <rFont val="Arial MT"/>
        <family val="2"/>
      </rPr>
      <t>0.55(Dr)</t>
    </r>
  </si>
  <si>
    <r>
      <rPr>
        <sz val="10"/>
        <rFont val="Arial MT"/>
        <family val="2"/>
      </rPr>
      <t>83.93(Cr)</t>
    </r>
  </si>
  <si>
    <r>
      <rPr>
        <sz val="10"/>
        <rFont val="Arial MT"/>
        <family val="2"/>
      </rPr>
      <t>1.35(Dr)</t>
    </r>
  </si>
  <si>
    <r>
      <rPr>
        <sz val="10"/>
        <rFont val="Arial MT"/>
        <family val="2"/>
      </rPr>
      <t>82.58(Cr)</t>
    </r>
  </si>
  <si>
    <r>
      <rPr>
        <sz val="10"/>
        <rFont val="Arial MT"/>
        <family val="2"/>
      </rPr>
      <t>12.00(Dr)</t>
    </r>
  </si>
  <si>
    <r>
      <rPr>
        <sz val="10"/>
        <rFont val="Arial MT"/>
        <family val="2"/>
      </rPr>
      <t>70.58(Cr)</t>
    </r>
  </si>
  <si>
    <r>
      <rPr>
        <sz val="10"/>
        <rFont val="Arial MT"/>
        <family val="2"/>
      </rPr>
      <t>3,500.00(Cr)</t>
    </r>
  </si>
  <si>
    <r>
      <rPr>
        <sz val="10"/>
        <rFont val="Arial MT"/>
        <family val="2"/>
      </rPr>
      <t>3,570.58(Cr)</t>
    </r>
  </si>
  <si>
    <r>
      <rPr>
        <sz val="10"/>
        <rFont val="Arial MT"/>
        <family val="2"/>
      </rPr>
      <t>2,152.20(Dr)</t>
    </r>
  </si>
  <si>
    <r>
      <rPr>
        <sz val="10"/>
        <rFont val="Arial MT"/>
        <family val="2"/>
      </rPr>
      <t>1,418.38(Cr)</t>
    </r>
  </si>
  <si>
    <r>
      <rPr>
        <sz val="10"/>
        <rFont val="Arial MT"/>
        <family val="2"/>
      </rPr>
      <t>1,097.61(Dr)</t>
    </r>
  </si>
  <si>
    <r>
      <rPr>
        <sz val="10"/>
        <rFont val="Arial MT"/>
        <family val="2"/>
      </rPr>
      <t>320.77(Cr)</t>
    </r>
  </si>
  <si>
    <r>
      <rPr>
        <sz val="10"/>
        <rFont val="Arial MT"/>
        <family val="2"/>
      </rPr>
      <t>2.19(Dr)</t>
    </r>
  </si>
  <si>
    <r>
      <rPr>
        <sz val="10"/>
        <rFont val="Arial MT"/>
        <family val="2"/>
      </rPr>
      <t>318.58(Cr)</t>
    </r>
  </si>
  <si>
    <r>
      <rPr>
        <sz val="10"/>
        <rFont val="Arial MT"/>
        <family val="2"/>
      </rPr>
      <t>2.15(Dr)</t>
    </r>
  </si>
  <si>
    <r>
      <rPr>
        <sz val="10"/>
        <rFont val="Arial MT"/>
        <family val="2"/>
      </rPr>
      <t>316.43(Cr)</t>
    </r>
  </si>
  <si>
    <r>
      <rPr>
        <sz val="10"/>
        <rFont val="Arial MT"/>
        <family val="2"/>
      </rPr>
      <t>300.00(Dr)</t>
    </r>
  </si>
  <si>
    <r>
      <rPr>
        <sz val="10"/>
        <rFont val="Arial MT"/>
        <family val="2"/>
      </rPr>
      <t>16.43(Cr)</t>
    </r>
  </si>
  <si>
    <r>
      <rPr>
        <sz val="10"/>
        <rFont val="Arial MT"/>
        <family val="2"/>
      </rPr>
      <t>15.00(Dr)</t>
    </r>
  </si>
  <si>
    <r>
      <rPr>
        <sz val="10"/>
        <rFont val="Arial MT"/>
        <family val="2"/>
      </rPr>
      <t>1.43(Cr)</t>
    </r>
  </si>
  <si>
    <r>
      <rPr>
        <sz val="10"/>
        <rFont val="Arial MT"/>
        <family val="2"/>
      </rPr>
      <t>CASH DEPOSIT MANDYA SELF</t>
    </r>
  </si>
  <si>
    <r>
      <rPr>
        <sz val="10"/>
        <rFont val="Arial MT"/>
        <family val="2"/>
      </rPr>
      <t>4,600.00(Cr)</t>
    </r>
  </si>
  <si>
    <r>
      <rPr>
        <sz val="10"/>
        <rFont val="Arial MT"/>
        <family val="2"/>
      </rPr>
      <t>4,601.43(Cr)</t>
    </r>
  </si>
  <si>
    <r>
      <rPr>
        <sz val="10"/>
        <rFont val="Arial MT"/>
        <family val="2"/>
      </rPr>
      <t>545.00(Dr)</t>
    </r>
  </si>
  <si>
    <r>
      <rPr>
        <sz val="10"/>
        <rFont val="Arial MT"/>
        <family val="2"/>
      </rPr>
      <t>4,056.43(Cr)</t>
    </r>
  </si>
  <si>
    <r>
      <rPr>
        <sz val="10"/>
        <rFont val="Arial MT"/>
        <family val="2"/>
      </rPr>
      <t>2,168.04(Dr)</t>
    </r>
  </si>
  <si>
    <r>
      <rPr>
        <sz val="10"/>
        <rFont val="Arial MT"/>
        <family val="2"/>
      </rPr>
      <t>1,888.39(Cr)</t>
    </r>
  </si>
  <si>
    <r>
      <rPr>
        <sz val="10"/>
        <rFont val="Arial MT"/>
        <family val="2"/>
      </rPr>
      <t>1,000.00(Dr)</t>
    </r>
  </si>
  <si>
    <r>
      <rPr>
        <sz val="10"/>
        <rFont val="Arial MT"/>
        <family val="2"/>
      </rPr>
      <t>888.39(Cr)</t>
    </r>
  </si>
  <si>
    <r>
      <rPr>
        <sz val="10"/>
        <rFont val="Arial MT"/>
        <family val="2"/>
      </rPr>
      <t>100.00(Dr)</t>
    </r>
  </si>
  <si>
    <r>
      <rPr>
        <sz val="10"/>
        <rFont val="Arial MT"/>
        <family val="2"/>
      </rPr>
      <t>788.39(Cr)</t>
    </r>
  </si>
  <si>
    <r>
      <rPr>
        <sz val="10"/>
        <rFont val="Arial MT"/>
        <family val="2"/>
      </rPr>
      <t>736.67(Dr)</t>
    </r>
  </si>
  <si>
    <r>
      <rPr>
        <sz val="10"/>
        <rFont val="Arial MT"/>
        <family val="2"/>
      </rPr>
      <t>51.72(Cr)</t>
    </r>
  </si>
  <si>
    <r>
      <rPr>
        <sz val="10"/>
        <rFont val="Arial MT"/>
        <family val="2"/>
      </rPr>
      <t>UPI/billdesk.re/906518955474/UPI</t>
    </r>
  </si>
  <si>
    <r>
      <rPr>
        <sz val="10"/>
        <rFont val="Arial MT"/>
        <family val="2"/>
      </rPr>
      <t>51.00(Dr)</t>
    </r>
  </si>
  <si>
    <r>
      <rPr>
        <sz val="10"/>
        <rFont val="Arial MT"/>
        <family val="2"/>
      </rPr>
      <t>0.72(Cr)</t>
    </r>
  </si>
  <si>
    <r>
      <rPr>
        <sz val="10"/>
        <rFont val="Arial MT"/>
        <family val="2"/>
      </rPr>
      <t>IMPS from ARUN K Ref 906609384896</t>
    </r>
  </si>
  <si>
    <r>
      <rPr>
        <sz val="10"/>
        <rFont val="Arial MT"/>
        <family val="2"/>
      </rPr>
      <t>500.00(Cr)</t>
    </r>
  </si>
  <si>
    <r>
      <rPr>
        <sz val="10"/>
        <rFont val="Arial MT"/>
        <family val="2"/>
      </rPr>
      <t>500.72(Cr)</t>
    </r>
  </si>
  <si>
    <r>
      <rPr>
        <sz val="10"/>
        <rFont val="Arial MT"/>
        <family val="2"/>
      </rPr>
      <t>500.00(Dr)</t>
    </r>
  </si>
  <si>
    <r>
      <rPr>
        <sz val="10"/>
        <rFont val="Arial MT"/>
        <family val="2"/>
      </rPr>
      <t>UPI/akhilpant48/906811748140/UPI</t>
    </r>
  </si>
  <si>
    <r>
      <rPr>
        <sz val="10"/>
        <rFont val="Arial MT"/>
        <family val="2"/>
      </rPr>
      <t>3,000.00(Cr)</t>
    </r>
  </si>
  <si>
    <r>
      <rPr>
        <sz val="10"/>
        <rFont val="Arial MT"/>
        <family val="2"/>
      </rPr>
      <t>3,000.72(Cr)</t>
    </r>
  </si>
  <si>
    <r>
      <rPr>
        <sz val="10"/>
        <rFont val="Arial MT"/>
        <family val="2"/>
      </rPr>
      <t>UPI/goog-paymen/906811852977/UPI</t>
    </r>
  </si>
  <si>
    <r>
      <rPr>
        <sz val="10"/>
        <rFont val="Arial MT"/>
        <family val="2"/>
      </rPr>
      <t>10.00(Cr)</t>
    </r>
  </si>
  <si>
    <r>
      <rPr>
        <sz val="10"/>
        <rFont val="Arial MT"/>
        <family val="2"/>
      </rPr>
      <t>3,010.72(Cr)</t>
    </r>
  </si>
  <si>
    <r>
      <rPr>
        <sz val="10"/>
        <rFont val="Arial MT"/>
        <family val="2"/>
      </rPr>
      <t>UPI/akhilpant48/906811783078/UPI</t>
    </r>
  </si>
  <si>
    <r>
      <rPr>
        <sz val="10"/>
        <rFont val="Arial MT"/>
        <family val="2"/>
      </rPr>
      <t>2,000.00(Cr)</t>
    </r>
  </si>
  <si>
    <r>
      <rPr>
        <sz val="10"/>
        <rFont val="Arial MT"/>
        <family val="2"/>
      </rPr>
      <t>5,010.72(Cr)</t>
    </r>
  </si>
  <si>
    <r>
      <rPr>
        <sz val="10"/>
        <rFont val="Arial MT"/>
        <family val="2"/>
      </rPr>
      <t>2,500.00(Dr)</t>
    </r>
  </si>
  <si>
    <r>
      <rPr>
        <sz val="10"/>
        <rFont val="Arial MT"/>
        <family val="2"/>
      </rPr>
      <t>2,510.72(Cr)</t>
    </r>
  </si>
  <si>
    <r>
      <rPr>
        <sz val="10"/>
        <rFont val="Arial MT"/>
        <family val="2"/>
      </rPr>
      <t>1,309.47(Dr)</t>
    </r>
  </si>
  <si>
    <r>
      <rPr>
        <sz val="10"/>
        <rFont val="Arial MT"/>
        <family val="2"/>
      </rPr>
      <t>1,201.25(Cr)</t>
    </r>
  </si>
  <si>
    <r>
      <rPr>
        <sz val="10"/>
        <rFont val="Arial MT"/>
        <family val="2"/>
      </rPr>
      <t>25.00(Dr)</t>
    </r>
  </si>
  <si>
    <r>
      <rPr>
        <sz val="10"/>
        <rFont val="Arial MT"/>
        <family val="2"/>
      </rPr>
      <t>1,176.25(Cr)</t>
    </r>
  </si>
  <si>
    <r>
      <rPr>
        <sz val="10"/>
        <rFont val="Arial MT"/>
        <family val="2"/>
      </rPr>
      <t>20.00(Dr)</t>
    </r>
  </si>
  <si>
    <r>
      <rPr>
        <sz val="10"/>
        <rFont val="Arial MT"/>
        <family val="2"/>
      </rPr>
      <t>1,156.25(Cr)</t>
    </r>
  </si>
  <si>
    <r>
      <rPr>
        <sz val="10"/>
        <rFont val="Arial MT"/>
        <family val="2"/>
      </rPr>
      <t>156.25(Cr)</t>
    </r>
  </si>
  <si>
    <r>
      <rPr>
        <sz val="10"/>
        <rFont val="Arial MT"/>
        <family val="2"/>
      </rPr>
      <t>150.00(Dr)</t>
    </r>
  </si>
  <si>
    <r>
      <rPr>
        <sz val="10"/>
        <rFont val="Arial MT"/>
        <family val="2"/>
      </rPr>
      <t>6.25(Cr)</t>
    </r>
  </si>
  <si>
    <r>
      <rPr>
        <sz val="10"/>
        <rFont val="Arial MT"/>
        <family val="2"/>
      </rPr>
      <t>1,000.00(Cr)</t>
    </r>
  </si>
  <si>
    <r>
      <rPr>
        <sz val="10"/>
        <rFont val="Arial MT"/>
        <family val="2"/>
      </rPr>
      <t>1,006.25(Cr)</t>
    </r>
  </si>
  <si>
    <r>
      <rPr>
        <sz val="10"/>
        <rFont val="Arial MT"/>
        <family val="2"/>
      </rPr>
      <t>21.00(Dr)</t>
    </r>
  </si>
  <si>
    <r>
      <rPr>
        <sz val="10"/>
        <rFont val="Arial MT"/>
        <family val="2"/>
      </rPr>
      <t>985.25(Cr)</t>
    </r>
  </si>
  <si>
    <r>
      <rPr>
        <sz val="10"/>
        <rFont val="Arial MT"/>
        <family val="2"/>
      </rPr>
      <t>950.00(Dr)</t>
    </r>
  </si>
  <si>
    <r>
      <rPr>
        <sz val="10"/>
        <rFont val="Arial MT"/>
        <family val="2"/>
      </rPr>
      <t>35.25(Cr)</t>
    </r>
  </si>
  <si>
    <r>
      <rPr>
        <sz val="10"/>
        <rFont val="Arial MT"/>
        <family val="2"/>
      </rPr>
      <t>15.25(Cr)</t>
    </r>
  </si>
  <si>
    <r>
      <rPr>
        <sz val="10"/>
        <rFont val="Arial MT"/>
        <family val="2"/>
      </rPr>
      <t>4.63(Cr)</t>
    </r>
  </si>
  <si>
    <r>
      <rPr>
        <sz val="10"/>
        <rFont val="Arial MT"/>
        <family val="2"/>
      </rPr>
      <t>19.88(Cr)</t>
    </r>
  </si>
  <si>
    <r>
      <rPr>
        <sz val="10"/>
        <rFont val="Arial MT"/>
        <family val="2"/>
      </rPr>
      <t>13.59(Cr)</t>
    </r>
  </si>
  <si>
    <r>
      <rPr>
        <sz val="10"/>
        <rFont val="Arial MT"/>
        <family val="2"/>
      </rPr>
      <t>33.47(Cr)</t>
    </r>
  </si>
  <si>
    <r>
      <rPr>
        <sz val="10"/>
        <rFont val="Arial MT"/>
        <family val="2"/>
      </rPr>
      <t>18.47(Cr)</t>
    </r>
  </si>
  <si>
    <r>
      <rPr>
        <sz val="10"/>
        <rFont val="Arial MT"/>
        <family val="2"/>
      </rPr>
      <t>8,000.00(Cr)</t>
    </r>
  </si>
  <si>
    <r>
      <rPr>
        <sz val="10"/>
        <rFont val="Arial MT"/>
        <family val="2"/>
      </rPr>
      <t>8,018.47(Cr)</t>
    </r>
  </si>
  <si>
    <r>
      <rPr>
        <sz val="10"/>
        <rFont val="Arial MT"/>
        <family val="2"/>
      </rPr>
      <t>UPI/cyberiaitce/907211930190/UPI</t>
    </r>
  </si>
  <si>
    <r>
      <rPr>
        <sz val="10"/>
        <rFont val="Arial MT"/>
        <family val="2"/>
      </rPr>
      <t>7,918.47(Cr)</t>
    </r>
  </si>
  <si>
    <r>
      <rPr>
        <sz val="10"/>
        <rFont val="Arial MT"/>
        <family val="2"/>
      </rPr>
      <t>UPI/abhishekksr/907212027221/UPI</t>
    </r>
  </si>
  <si>
    <r>
      <rPr>
        <sz val="10"/>
        <rFont val="Arial MT"/>
        <family val="2"/>
      </rPr>
      <t>6,000.00(Dr)</t>
    </r>
  </si>
  <si>
    <r>
      <rPr>
        <sz val="10"/>
        <rFont val="Arial MT"/>
        <family val="2"/>
      </rPr>
      <t>1,918.47(Cr)</t>
    </r>
  </si>
  <si>
    <r>
      <rPr>
        <sz val="10"/>
        <rFont val="Arial MT"/>
        <family val="2"/>
      </rPr>
      <t>UPI/goog-paymen/907212915196/UPI</t>
    </r>
  </si>
  <si>
    <r>
      <rPr>
        <sz val="10"/>
        <rFont val="Arial MT"/>
        <family val="2"/>
      </rPr>
      <t>1,928.47(Cr)</t>
    </r>
  </si>
  <si>
    <r>
      <rPr>
        <sz val="10"/>
        <rFont val="Arial MT"/>
        <family val="2"/>
      </rPr>
      <t>1,100.87(Dr)</t>
    </r>
  </si>
  <si>
    <r>
      <rPr>
        <sz val="10"/>
        <rFont val="Arial MT"/>
        <family val="2"/>
      </rPr>
      <t>827.60(Cr)</t>
    </r>
  </si>
  <si>
    <r>
      <rPr>
        <sz val="10"/>
        <rFont val="Arial MT"/>
        <family val="2"/>
      </rPr>
      <t>650.00(Dr)</t>
    </r>
  </si>
  <si>
    <r>
      <rPr>
        <sz val="10"/>
        <rFont val="Arial MT"/>
        <family val="2"/>
      </rPr>
      <t>177.60(Cr)</t>
    </r>
  </si>
  <si>
    <r>
      <rPr>
        <sz val="10"/>
        <rFont val="Arial MT"/>
        <family val="2"/>
      </rPr>
      <t>149.00(Dr)</t>
    </r>
  </si>
  <si>
    <r>
      <rPr>
        <sz val="10"/>
        <rFont val="Arial MT"/>
        <family val="2"/>
      </rPr>
      <t>28.60(Cr)</t>
    </r>
  </si>
  <si>
    <r>
      <rPr>
        <sz val="10"/>
        <rFont val="Arial MT"/>
        <family val="2"/>
      </rPr>
      <t>8.60(Cr)</t>
    </r>
  </si>
  <si>
    <r>
      <rPr>
        <sz val="10"/>
        <rFont val="Arial MT"/>
        <family val="2"/>
      </rPr>
      <t>10,000.00(Cr)</t>
    </r>
  </si>
  <si>
    <r>
      <rPr>
        <sz val="10"/>
        <rFont val="Arial MT"/>
        <family val="2"/>
      </rPr>
      <t>10,008.60(Cr)</t>
    </r>
  </si>
  <si>
    <r>
      <rPr>
        <sz val="10"/>
        <rFont val="Arial MT"/>
        <family val="2"/>
      </rPr>
      <t>5,000.00(Dr)</t>
    </r>
  </si>
  <si>
    <r>
      <rPr>
        <sz val="10"/>
        <rFont val="Arial MT"/>
        <family val="2"/>
      </rPr>
      <t>5,008.60(Cr)</t>
    </r>
  </si>
  <si>
    <r>
      <rPr>
        <sz val="10"/>
        <rFont val="Arial MT"/>
        <family val="2"/>
      </rPr>
      <t>4,988.60(Cr)</t>
    </r>
  </si>
  <si>
    <r>
      <rPr>
        <sz val="10"/>
        <rFont val="Arial MT"/>
        <family val="2"/>
      </rPr>
      <t>4,226.87(Dr)</t>
    </r>
  </si>
  <si>
    <r>
      <rPr>
        <sz val="10"/>
        <rFont val="Arial MT"/>
        <family val="2"/>
      </rPr>
      <t>761.73(Cr)</t>
    </r>
  </si>
  <si>
    <r>
      <rPr>
        <sz val="10"/>
        <rFont val="Arial MT"/>
        <family val="2"/>
      </rPr>
      <t>710.73(Cr)</t>
    </r>
  </si>
  <si>
    <r>
      <rPr>
        <sz val="10"/>
        <rFont val="Arial MT"/>
        <family val="2"/>
      </rPr>
      <t>700.00(Dr)</t>
    </r>
  </si>
  <si>
    <r>
      <rPr>
        <sz val="10"/>
        <rFont val="Arial MT"/>
        <family val="2"/>
      </rPr>
      <t>10.73(Cr)</t>
    </r>
  </si>
  <si>
    <r>
      <rPr>
        <sz val="10"/>
        <rFont val="Arial MT"/>
        <family val="2"/>
      </rPr>
      <t>10.00(Dr)</t>
    </r>
  </si>
  <si>
    <r>
      <rPr>
        <sz val="10"/>
        <rFont val="Arial MT"/>
        <family val="2"/>
      </rPr>
      <t>0.73(Cr)</t>
    </r>
  </si>
  <si>
    <r>
      <rPr>
        <sz val="10"/>
        <rFont val="Arial MT"/>
        <family val="2"/>
      </rPr>
      <t>2.62(Dr)</t>
    </r>
  </si>
  <si>
    <r>
      <rPr>
        <sz val="10"/>
        <rFont val="Arial MT"/>
        <family val="2"/>
      </rPr>
      <t>1.89(Dr)</t>
    </r>
  </si>
  <si>
    <r>
      <rPr>
        <sz val="10"/>
        <rFont val="Arial MT"/>
        <family val="2"/>
      </rPr>
      <t>1.27(Cr)</t>
    </r>
  </si>
  <si>
    <r>
      <rPr>
        <sz val="10"/>
        <rFont val="Arial MT"/>
        <family val="2"/>
      </rPr>
      <t>0.62(Dr)</t>
    </r>
  </si>
  <si>
    <r>
      <rPr>
        <sz val="10"/>
        <rFont val="Arial MT"/>
        <family val="2"/>
      </rPr>
      <t>5,000.00(Cr)</t>
    </r>
  </si>
  <si>
    <r>
      <rPr>
        <sz val="10"/>
        <rFont val="Arial MT"/>
        <family val="2"/>
      </rPr>
      <t>4,999.38(Cr)</t>
    </r>
  </si>
  <si>
    <r>
      <rPr>
        <sz val="10"/>
        <rFont val="Arial MT"/>
        <family val="2"/>
      </rPr>
      <t>IMPS from ARUN  K Ref 907517009389</t>
    </r>
  </si>
  <si>
    <r>
      <rPr>
        <sz val="10"/>
        <rFont val="Arial MT"/>
        <family val="2"/>
      </rPr>
      <t>9,999.38(Cr)</t>
    </r>
  </si>
  <si>
    <r>
      <rPr>
        <sz val="10"/>
        <rFont val="Arial MT"/>
        <family val="2"/>
      </rPr>
      <t>IMPS from ARUN  K Ref 907517009394</t>
    </r>
  </si>
  <si>
    <r>
      <rPr>
        <sz val="10"/>
        <rFont val="Arial MT"/>
        <family val="2"/>
      </rPr>
      <t>960.00(Cr)</t>
    </r>
  </si>
  <si>
    <r>
      <rPr>
        <sz val="10"/>
        <rFont val="Arial MT"/>
        <family val="2"/>
      </rPr>
      <t>10,959.38(Cr)</t>
    </r>
  </si>
  <si>
    <r>
      <rPr>
        <sz val="10"/>
        <rFont val="Arial MT"/>
        <family val="2"/>
      </rPr>
      <t>10,000.00(Dr)</t>
    </r>
  </si>
  <si>
    <r>
      <rPr>
        <sz val="10"/>
        <rFont val="Arial MT"/>
        <family val="2"/>
      </rPr>
      <t>959.38(Cr)</t>
    </r>
  </si>
  <si>
    <r>
      <rPr>
        <sz val="10"/>
        <rFont val="Arial MT"/>
        <family val="2"/>
      </rPr>
      <t>938.38(Cr)</t>
    </r>
  </si>
  <si>
    <r>
      <rPr>
        <sz val="10"/>
        <rFont val="Arial MT"/>
        <family val="2"/>
      </rPr>
      <t>40.00(Dr)</t>
    </r>
  </si>
  <si>
    <r>
      <rPr>
        <sz val="10"/>
        <rFont val="Arial MT"/>
        <family val="2"/>
      </rPr>
      <t>898.38(Cr)</t>
    </r>
  </si>
  <si>
    <r>
      <rPr>
        <sz val="10"/>
        <rFont val="Arial MT"/>
        <family val="2"/>
      </rPr>
      <t>350.00(Dr)</t>
    </r>
  </si>
  <si>
    <r>
      <rPr>
        <sz val="10"/>
        <rFont val="Arial MT"/>
        <family val="2"/>
      </rPr>
      <t>548.38(Cr)</t>
    </r>
  </si>
  <si>
    <r>
      <rPr>
        <sz val="10"/>
        <rFont val="Arial MT"/>
        <family val="2"/>
      </rPr>
      <t>38.00(Dr)</t>
    </r>
  </si>
  <si>
    <r>
      <rPr>
        <sz val="10"/>
        <rFont val="Arial MT"/>
        <family val="2"/>
      </rPr>
      <t>510.38(Cr)</t>
    </r>
  </si>
  <si>
    <r>
      <rPr>
        <sz val="10"/>
        <rFont val="Arial MT"/>
        <family val="2"/>
      </rPr>
      <t>10.38(Cr)</t>
    </r>
  </si>
  <si>
    <r>
      <rPr>
        <sz val="10"/>
        <rFont val="Arial MT"/>
        <family val="2"/>
      </rPr>
      <t>2,010.38(Cr)</t>
    </r>
  </si>
  <si>
    <r>
      <rPr>
        <sz val="10"/>
        <rFont val="Arial MT"/>
        <family val="2"/>
      </rPr>
      <t>1,510.38(Cr)</t>
    </r>
  </si>
  <si>
    <r>
      <rPr>
        <sz val="10"/>
        <rFont val="Arial MT"/>
        <family val="2"/>
      </rPr>
      <t>366.85(Dr)</t>
    </r>
  </si>
  <si>
    <r>
      <rPr>
        <sz val="10"/>
        <rFont val="Arial MT"/>
        <family val="2"/>
      </rPr>
      <t>1,143.53(Cr)</t>
    </r>
  </si>
  <si>
    <r>
      <rPr>
        <sz val="10"/>
        <rFont val="Arial MT"/>
        <family val="2"/>
      </rPr>
      <t>1,043.53(Cr)</t>
    </r>
  </si>
  <si>
    <r>
      <rPr>
        <sz val="10"/>
        <rFont val="Arial MT"/>
        <family val="2"/>
      </rPr>
      <t>953.80(Dr)</t>
    </r>
  </si>
  <si>
    <r>
      <rPr>
        <sz val="10"/>
        <rFont val="Arial MT"/>
        <family val="2"/>
      </rPr>
      <t>89.73(Cr)</t>
    </r>
  </si>
  <si>
    <r>
      <rPr>
        <sz val="10"/>
        <rFont val="Arial MT"/>
        <family val="2"/>
      </rPr>
      <t>55.00(Dr)</t>
    </r>
  </si>
  <si>
    <r>
      <rPr>
        <sz val="10"/>
        <rFont val="Arial MT"/>
        <family val="2"/>
      </rPr>
      <t>34.73(Cr)</t>
    </r>
  </si>
  <si>
    <r>
      <rPr>
        <sz val="10"/>
        <rFont val="Arial MT"/>
        <family val="2"/>
      </rPr>
      <t>13.73(Cr)</t>
    </r>
  </si>
  <si>
    <r>
      <rPr>
        <sz val="10"/>
        <rFont val="Arial MT"/>
        <family val="2"/>
      </rPr>
      <t>13.00(Dr)</t>
    </r>
  </si>
  <si>
    <r>
      <rPr>
        <sz val="10"/>
        <rFont val="Arial MT"/>
        <family val="2"/>
      </rPr>
      <t>4.26(Cr)</t>
    </r>
  </si>
  <si>
    <r>
      <rPr>
        <sz val="10"/>
        <rFont val="Arial MT"/>
        <family val="2"/>
      </rPr>
      <t>4.99(Cr)</t>
    </r>
  </si>
  <si>
    <r>
      <rPr>
        <sz val="10"/>
        <rFont val="Arial MT"/>
        <family val="2"/>
      </rPr>
      <t>4.00(Dr)</t>
    </r>
  </si>
  <si>
    <r>
      <rPr>
        <sz val="10"/>
        <rFont val="Arial MT"/>
        <family val="2"/>
      </rPr>
      <t>0.99(Cr)</t>
    </r>
  </si>
  <si>
    <r>
      <rPr>
        <sz val="10"/>
        <rFont val="Arial MT"/>
        <family val="2"/>
      </rPr>
      <t>2.00(Cr)</t>
    </r>
  </si>
  <si>
    <r>
      <rPr>
        <sz val="10"/>
        <rFont val="Arial MT"/>
        <family val="2"/>
      </rPr>
      <t>2.99(Cr)</t>
    </r>
  </si>
  <si>
    <r>
      <rPr>
        <sz val="10"/>
        <rFont val="Arial MT"/>
        <family val="2"/>
      </rPr>
      <t>400.00(Cr)</t>
    </r>
  </si>
  <si>
    <r>
      <rPr>
        <sz val="10"/>
        <rFont val="Arial MT"/>
        <family val="2"/>
      </rPr>
      <t>402.99(Cr)</t>
    </r>
  </si>
  <si>
    <r>
      <rPr>
        <sz val="10"/>
        <rFont val="Arial MT"/>
        <family val="2"/>
      </rPr>
      <t>UPI/anilmanish2/909422738766/UPI</t>
    </r>
  </si>
  <si>
    <r>
      <rPr>
        <sz val="10"/>
        <rFont val="Arial MT"/>
        <family val="2"/>
      </rPr>
      <t>387.99(Cr)</t>
    </r>
  </si>
  <si>
    <r>
      <rPr>
        <sz val="10"/>
        <rFont val="Arial MT"/>
        <family val="2"/>
      </rPr>
      <t>200.00(Dr)</t>
    </r>
  </si>
  <si>
    <r>
      <rPr>
        <sz val="10"/>
        <rFont val="Arial MT"/>
        <family val="2"/>
      </rPr>
      <t>187.99(Cr)</t>
    </r>
  </si>
  <si>
    <r>
      <rPr>
        <sz val="10"/>
        <rFont val="Arial MT"/>
        <family val="2"/>
      </rPr>
      <t>166.99(Cr)</t>
    </r>
  </si>
  <si>
    <r>
      <rPr>
        <sz val="10"/>
        <rFont val="Arial MT"/>
        <family val="2"/>
      </rPr>
      <t>16.99(Cr)</t>
    </r>
  </si>
  <si>
    <r>
      <rPr>
        <sz val="10"/>
        <rFont val="Arial MT"/>
        <family val="2"/>
      </rPr>
      <t>6.99(Cr)</t>
    </r>
  </si>
  <si>
    <r>
      <rPr>
        <sz val="10"/>
        <rFont val="Arial MT"/>
        <family val="2"/>
      </rPr>
      <t>6.00(Dr)</t>
    </r>
  </si>
  <si>
    <r>
      <rPr>
        <sz val="10"/>
        <rFont val="Arial MT"/>
        <family val="2"/>
      </rPr>
      <t>50.00(Cr)</t>
    </r>
  </si>
  <si>
    <r>
      <rPr>
        <sz val="10"/>
        <rFont val="Arial MT"/>
        <family val="2"/>
      </rPr>
      <t>50.99(Cr)</t>
    </r>
  </si>
  <si>
    <r>
      <rPr>
        <sz val="10"/>
        <rFont val="Arial MT"/>
        <family val="2"/>
      </rPr>
      <t>50.00(Dr)</t>
    </r>
  </si>
  <si>
    <r>
      <rPr>
        <sz val="10"/>
        <rFont val="Arial MT"/>
        <family val="2"/>
      </rPr>
      <t>601.00(Cr)</t>
    </r>
  </si>
  <si>
    <r>
      <rPr>
        <sz val="10"/>
        <rFont val="Arial MT"/>
        <family val="2"/>
      </rPr>
      <t>601.99(Cr)</t>
    </r>
  </si>
  <si>
    <r>
      <rPr>
        <sz val="10"/>
        <rFont val="Arial MT"/>
        <family val="2"/>
      </rPr>
      <t>601.00(Dr)</t>
    </r>
  </si>
  <si>
    <r>
      <rPr>
        <sz val="10"/>
        <rFont val="Arial MT"/>
        <family val="2"/>
      </rPr>
      <t>3,400.00(Cr)</t>
    </r>
  </si>
  <si>
    <r>
      <rPr>
        <sz val="10"/>
        <rFont val="Arial MT"/>
        <family val="2"/>
      </rPr>
      <t>3,400.99(Cr)</t>
    </r>
  </si>
  <si>
    <r>
      <rPr>
        <sz val="10"/>
        <rFont val="Arial MT"/>
        <family val="2"/>
      </rPr>
      <t>799.00(Dr)</t>
    </r>
  </si>
  <si>
    <r>
      <rPr>
        <sz val="10"/>
        <rFont val="Arial MT"/>
        <family val="2"/>
      </rPr>
      <t>2,601.99(Cr)</t>
    </r>
  </si>
  <si>
    <r>
      <rPr>
        <sz val="10"/>
        <rFont val="Arial MT"/>
        <family val="2"/>
      </rPr>
      <t>1,002.75(Dr)</t>
    </r>
  </si>
  <si>
    <r>
      <rPr>
        <sz val="10"/>
        <rFont val="Arial MT"/>
        <family val="2"/>
      </rPr>
      <t>1,599.24(Cr)</t>
    </r>
  </si>
  <si>
    <r>
      <rPr>
        <sz val="10"/>
        <rFont val="Arial MT"/>
        <family val="2"/>
      </rPr>
      <t>41.00(Dr)</t>
    </r>
  </si>
  <si>
    <r>
      <rPr>
        <sz val="10"/>
        <rFont val="Arial MT"/>
        <family val="2"/>
      </rPr>
      <t>1,558.24(Cr)</t>
    </r>
  </si>
  <si>
    <r>
      <rPr>
        <sz val="10"/>
        <rFont val="Arial MT"/>
        <family val="2"/>
      </rPr>
      <t>1,058.24(Cr)</t>
    </r>
  </si>
  <si>
    <r>
      <rPr>
        <sz val="10"/>
        <rFont val="Arial MT"/>
        <family val="2"/>
      </rPr>
      <t>30.00(Dr)</t>
    </r>
  </si>
  <si>
    <r>
      <rPr>
        <sz val="10"/>
        <rFont val="Arial MT"/>
        <family val="2"/>
      </rPr>
      <t>1,028.24(Cr)</t>
    </r>
  </si>
  <si>
    <r>
      <rPr>
        <sz val="10"/>
        <rFont val="Arial MT"/>
        <family val="2"/>
      </rPr>
      <t>UPI/8884068504@/911234554805/NA</t>
    </r>
  </si>
  <si>
    <r>
      <rPr>
        <sz val="10"/>
        <rFont val="Arial MT"/>
        <family val="2"/>
      </rPr>
      <t>1,008.24(Cr)</t>
    </r>
  </si>
  <si>
    <r>
      <rPr>
        <sz val="10"/>
        <rFont val="Arial MT"/>
        <family val="2"/>
      </rPr>
      <t>8.24(Cr)</t>
    </r>
  </si>
  <si>
    <r>
      <rPr>
        <sz val="10"/>
        <rFont val="Arial MT"/>
        <family val="2"/>
      </rPr>
      <t>2.24(Cr)</t>
    </r>
  </si>
  <si>
    <r>
      <rPr>
        <sz val="10"/>
        <rFont val="Arial MT"/>
        <family val="2"/>
      </rPr>
      <t>502.24(Cr)</t>
    </r>
  </si>
  <si>
    <r>
      <rPr>
        <sz val="10"/>
        <rFont val="Arial MT"/>
        <family val="2"/>
      </rPr>
      <t>36.00(Dr)</t>
    </r>
  </si>
  <si>
    <r>
      <rPr>
        <sz val="10"/>
        <rFont val="Arial MT"/>
        <family val="2"/>
      </rPr>
      <t>466.24(Cr)</t>
    </r>
  </si>
  <si>
    <r>
      <rPr>
        <sz val="10"/>
        <rFont val="Arial MT"/>
        <family val="2"/>
      </rPr>
      <t>31.00(Dr)</t>
    </r>
  </si>
  <si>
    <r>
      <rPr>
        <sz val="10"/>
        <rFont val="Arial MT"/>
        <family val="2"/>
      </rPr>
      <t>435.24(Cr)</t>
    </r>
  </si>
  <si>
    <r>
      <rPr>
        <sz val="10"/>
        <rFont val="Arial MT"/>
        <family val="2"/>
      </rPr>
      <t>395.24(Cr)</t>
    </r>
  </si>
  <si>
    <r>
      <rPr>
        <sz val="10"/>
        <rFont val="Arial MT"/>
        <family val="2"/>
      </rPr>
      <t>37.00(Dr)</t>
    </r>
  </si>
  <si>
    <r>
      <rPr>
        <sz val="10"/>
        <rFont val="Arial MT"/>
        <family val="2"/>
      </rPr>
      <t>358.24(Cr)</t>
    </r>
  </si>
  <si>
    <r>
      <rPr>
        <sz val="10"/>
        <rFont val="Arial MT"/>
        <family val="2"/>
      </rPr>
      <t>5.04(Dr)</t>
    </r>
  </si>
  <si>
    <r>
      <rPr>
        <sz val="10"/>
        <rFont val="Arial MT"/>
        <family val="2"/>
      </rPr>
      <t>353.20(Cr)</t>
    </r>
  </si>
  <si>
    <r>
      <rPr>
        <sz val="10"/>
        <rFont val="Arial MT"/>
        <family val="2"/>
      </rPr>
      <t>16.00(Dr)</t>
    </r>
  </si>
  <si>
    <r>
      <rPr>
        <sz val="10"/>
        <rFont val="Arial MT"/>
        <family val="2"/>
      </rPr>
      <t>337.20(Cr)</t>
    </r>
  </si>
  <si>
    <r>
      <rPr>
        <sz val="10"/>
        <rFont val="Arial MT"/>
        <family val="2"/>
      </rPr>
      <t>14.00(Dr)</t>
    </r>
  </si>
  <si>
    <r>
      <rPr>
        <sz val="10"/>
        <rFont val="Arial MT"/>
        <family val="2"/>
      </rPr>
      <t>323.20(Cr)</t>
    </r>
  </si>
  <si>
    <r>
      <rPr>
        <sz val="10"/>
        <rFont val="Arial MT"/>
        <family val="2"/>
      </rPr>
      <t>311.20(Cr)</t>
    </r>
  </si>
  <si>
    <r>
      <rPr>
        <sz val="10"/>
        <rFont val="Arial MT"/>
        <family val="2"/>
      </rPr>
      <t>261.20(Cr)</t>
    </r>
  </si>
  <si>
    <r>
      <rPr>
        <sz val="10"/>
        <rFont val="Arial MT"/>
        <family val="2"/>
      </rPr>
      <t>245.20(Cr)</t>
    </r>
  </si>
  <si>
    <r>
      <rPr>
        <sz val="10"/>
        <rFont val="Arial MT"/>
        <family val="2"/>
      </rPr>
      <t>229.20(Cr)</t>
    </r>
  </si>
  <si>
    <r>
      <rPr>
        <sz val="10"/>
        <rFont val="Arial MT"/>
        <family val="2"/>
      </rPr>
      <t>208.20(Cr)</t>
    </r>
  </si>
  <si>
    <r>
      <rPr>
        <sz val="10"/>
        <rFont val="Arial MT"/>
        <family val="2"/>
      </rPr>
      <t>108.20(Cr)</t>
    </r>
  </si>
  <si>
    <r>
      <rPr>
        <sz val="10"/>
        <rFont val="Arial MT"/>
        <family val="2"/>
      </rPr>
      <t>88.20(Cr)</t>
    </r>
  </si>
  <si>
    <r>
      <rPr>
        <sz val="10"/>
        <rFont val="Arial MT"/>
        <family val="2"/>
      </rPr>
      <t>76.20(Cr)</t>
    </r>
  </si>
  <si>
    <r>
      <rPr>
        <sz val="10"/>
        <rFont val="Arial MT"/>
        <family val="2"/>
      </rPr>
      <t>8.00(Dr)</t>
    </r>
  </si>
  <si>
    <r>
      <rPr>
        <sz val="10"/>
        <rFont val="Arial MT"/>
        <family val="2"/>
      </rPr>
      <t>68.20(Cr)</t>
    </r>
  </si>
  <si>
    <r>
      <rPr>
        <sz val="10"/>
        <rFont val="Arial MT"/>
        <family val="2"/>
      </rPr>
      <t>Chrg: Cash Deposit 06032019 MANDYA</t>
    </r>
  </si>
  <si>
    <r>
      <rPr>
        <sz val="10"/>
        <rFont val="Arial MT"/>
        <family val="2"/>
      </rPr>
      <t>TBMS</t>
    </r>
  </si>
  <si>
    <r>
      <rPr>
        <sz val="10"/>
        <rFont val="Arial MT"/>
        <family val="2"/>
      </rPr>
      <t>59.00(Dr)</t>
    </r>
  </si>
  <si>
    <r>
      <rPr>
        <sz val="10"/>
        <rFont val="Arial MT"/>
        <family val="2"/>
      </rPr>
      <t>9.20(Cr)</t>
    </r>
  </si>
  <si>
    <r>
      <rPr>
        <sz val="10"/>
        <rFont val="Arial MT"/>
        <family val="2"/>
      </rPr>
      <t>9.00(Dr)</t>
    </r>
  </si>
  <si>
    <r>
      <rPr>
        <sz val="10"/>
        <rFont val="Arial MT"/>
        <family val="2"/>
      </rPr>
      <t>0.20(Cr)</t>
    </r>
  </si>
  <si>
    <r>
      <rPr>
        <sz val="10"/>
        <rFont val="Arial MT"/>
        <family val="2"/>
      </rPr>
      <t>350.00(Cr)</t>
    </r>
  </si>
  <si>
    <r>
      <rPr>
        <sz val="10"/>
        <rFont val="Arial MT"/>
        <family val="2"/>
      </rPr>
      <t>350.20(Cr)</t>
    </r>
  </si>
  <si>
    <r>
      <rPr>
        <sz val="10"/>
        <rFont val="Arial MT"/>
        <family val="2"/>
      </rPr>
      <t>342.20(Cr)</t>
    </r>
  </si>
  <si>
    <r>
      <rPr>
        <sz val="10"/>
        <rFont val="Arial MT"/>
        <family val="2"/>
      </rPr>
      <t>332.20(Cr)</t>
    </r>
  </si>
  <si>
    <r>
      <rPr>
        <sz val="10"/>
        <rFont val="Arial MT"/>
        <family val="2"/>
      </rPr>
      <t>299.20(Cr)</t>
    </r>
  </si>
  <si>
    <r>
      <rPr>
        <sz val="10"/>
        <rFont val="Arial MT"/>
        <family val="2"/>
      </rPr>
      <t>150.20(Cr)</t>
    </r>
  </si>
  <si>
    <r>
      <rPr>
        <sz val="10"/>
        <rFont val="Arial MT"/>
        <family val="2"/>
      </rPr>
      <t>114.20(Cr)</t>
    </r>
  </si>
  <si>
    <r>
      <rPr>
        <sz val="10"/>
        <rFont val="Arial MT"/>
        <family val="2"/>
      </rPr>
      <t>91.00(Dr)</t>
    </r>
  </si>
  <si>
    <r>
      <rPr>
        <sz val="10"/>
        <rFont val="Arial MT"/>
        <family val="2"/>
      </rPr>
      <t>23.20(Cr)</t>
    </r>
  </si>
  <si>
    <r>
      <rPr>
        <sz val="10"/>
        <rFont val="Arial MT"/>
        <family val="2"/>
      </rPr>
      <t>15.20(Cr)</t>
    </r>
  </si>
  <si>
    <r>
      <rPr>
        <sz val="10"/>
        <rFont val="Arial MT"/>
        <family val="2"/>
      </rPr>
      <t>80.00(Cr)</t>
    </r>
  </si>
  <si>
    <r>
      <rPr>
        <sz val="10"/>
        <rFont val="Arial MT"/>
        <family val="2"/>
      </rPr>
      <t>80.20(Cr)</t>
    </r>
  </si>
  <si>
    <r>
      <rPr>
        <sz val="10"/>
        <rFont val="Arial MT"/>
        <family val="2"/>
      </rPr>
      <t>79.00(Dr)</t>
    </r>
  </si>
  <si>
    <r>
      <rPr>
        <sz val="10"/>
        <rFont val="Arial MT"/>
        <family val="2"/>
      </rPr>
      <t>1.20(Cr)</t>
    </r>
  </si>
  <si>
    <r>
      <rPr>
        <sz val="10"/>
        <rFont val="Arial MT"/>
        <family val="2"/>
      </rPr>
      <t>570.00(Cr)</t>
    </r>
  </si>
  <si>
    <r>
      <rPr>
        <sz val="10"/>
        <rFont val="Arial MT"/>
        <family val="2"/>
      </rPr>
      <t>571.20(Cr)</t>
    </r>
  </si>
  <si>
    <r>
      <rPr>
        <sz val="10"/>
        <rFont val="Arial MT"/>
        <family val="2"/>
      </rPr>
      <t>567.36(Dr)</t>
    </r>
  </si>
  <si>
    <r>
      <rPr>
        <sz val="10"/>
        <rFont val="Arial MT"/>
        <family val="2"/>
      </rPr>
      <t>3.84(Cr)</t>
    </r>
  </si>
  <si>
    <r>
      <rPr>
        <sz val="10"/>
        <rFont val="Arial MT"/>
        <family val="2"/>
      </rPr>
      <t>UPI/avinash.mar/914919745053/UPI</t>
    </r>
  </si>
  <si>
    <r>
      <rPr>
        <sz val="10"/>
        <rFont val="Arial MT"/>
        <family val="2"/>
      </rPr>
      <t>1,650.00(Cr)</t>
    </r>
  </si>
  <si>
    <r>
      <rPr>
        <sz val="10"/>
        <rFont val="Arial MT"/>
        <family val="2"/>
      </rPr>
      <t>1,653.84(Cr)</t>
    </r>
  </si>
  <si>
    <r>
      <rPr>
        <sz val="10"/>
        <rFont val="Arial MT"/>
        <family val="2"/>
      </rPr>
      <t>UPI/53001010010/914920004545/UPI</t>
    </r>
  </si>
  <si>
    <r>
      <rPr>
        <sz val="10"/>
        <rFont val="Arial MT"/>
        <family val="2"/>
      </rPr>
      <t>1,650.00(Dr)</t>
    </r>
  </si>
  <si>
    <r>
      <rPr>
        <sz val="10"/>
        <rFont val="Arial MT"/>
        <family val="2"/>
      </rPr>
      <t>UPI/goog-paymen/914920792386/UPI</t>
    </r>
  </si>
  <si>
    <r>
      <rPr>
        <sz val="10"/>
        <rFont val="Arial MT"/>
        <family val="2"/>
      </rPr>
      <t>6.00(Cr)</t>
    </r>
  </si>
  <si>
    <r>
      <rPr>
        <sz val="10"/>
        <rFont val="Arial MT"/>
        <family val="2"/>
      </rPr>
      <t>9.84(Cr)</t>
    </r>
  </si>
  <si>
    <r>
      <rPr>
        <sz val="10"/>
        <rFont val="Arial MT"/>
        <family val="2"/>
      </rPr>
      <t>1.84(Cr)</t>
    </r>
  </si>
  <si>
    <r>
      <rPr>
        <sz val="10"/>
        <rFont val="Arial MT"/>
        <family val="2"/>
      </rPr>
      <t>1.09(Cr)</t>
    </r>
  </si>
  <si>
    <r>
      <rPr>
        <sz val="10"/>
        <rFont val="Arial MT"/>
        <family val="2"/>
      </rPr>
      <t>2.93(Cr)</t>
    </r>
  </si>
  <si>
    <t>Date</t>
  </si>
  <si>
    <r>
      <rPr>
        <sz val="10"/>
        <rFont val="Arial MT"/>
        <family val="2"/>
      </rPr>
      <t>PCI/8387/Skrill.com</t>
    </r>
    <r>
      <rPr>
        <sz val="10"/>
        <rFont val="Arial MT"/>
      </rPr>
      <t>7780CODE/+44203308020319/12:03</t>
    </r>
  </si>
  <si>
    <r>
      <rPr>
        <sz val="10"/>
        <rFont val="Arial MT"/>
        <family val="2"/>
      </rPr>
      <t>PCI/8387/Skrill.com</t>
    </r>
    <r>
      <rPr>
        <sz val="10"/>
        <rFont val="Arial MT"/>
      </rPr>
      <t>7780CODE/+44203308020319/13:48</t>
    </r>
  </si>
  <si>
    <r>
      <rPr>
        <sz val="10"/>
        <rFont val="Arial MT"/>
        <family val="2"/>
      </rPr>
      <t>PCD/8387/Payu Payments Pvt</t>
    </r>
    <r>
      <rPr>
        <sz val="10"/>
        <rFont val="Arial MT"/>
      </rPr>
      <t>ltd/Gurgaon080319/09:18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</si>
  <si>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907010401470</t>
    </r>
  </si>
  <si>
    <r>
      <rPr>
        <sz val="10"/>
        <rFont val="Arial MT"/>
        <family val="2"/>
      </rPr>
      <t>TIPS/SCHGS/EXH//SKRILL COM</t>
    </r>
    <r>
      <rPr>
        <sz val="10"/>
        <rFont val="Arial MT"/>
      </rPr>
      <t>7780CODE(Value Date: 26-02-2019)</t>
    </r>
  </si>
  <si>
    <t xml:space="preserve"> TIPS/SCHGS/EXH//SKRILL COM7780CODE(Value Date: 26-02-2019)</t>
  </si>
  <si>
    <t xml:space="preserve">
CASH DEPOSIT- MANYA- SELF</t>
  </si>
  <si>
    <t xml:space="preserve"> UPI/9035903498@/906057467978/Payment fro</t>
  </si>
  <si>
    <r>
      <rPr>
        <sz val="10"/>
        <rFont val="Arial MT"/>
        <family val="2"/>
      </rPr>
      <t>TIPS/SCHGS/EXH//SKRILL COM</t>
    </r>
    <r>
      <rPr>
        <sz val="10"/>
        <rFont val="Arial MT"/>
      </rPr>
      <t>7780CODE(Value Date: 27-02-2019)</t>
    </r>
  </si>
  <si>
    <t xml:space="preserve"> TIPS/SCHGS/EXH//SKRILL COM7780CODE(Value Date: 27-02-2019)</t>
  </si>
  <si>
    <t xml:space="preserve">
UPI/anilmanish2/906419784758/UPI</t>
  </si>
  <si>
    <t xml:space="preserve"> PCD/8387/PAYTM/1204770770020319/21:51</t>
  </si>
  <si>
    <r>
      <rPr>
        <sz val="10"/>
        <rFont val="Arial MT"/>
        <family val="2"/>
      </rPr>
      <t xml:space="preserve">
PCI/8387/Skrill.com</t>
    </r>
    <r>
      <rPr>
        <sz val="10"/>
        <color rgb="FF000000"/>
        <rFont val="Times New Roman"/>
        <family val="1"/>
      </rPr>
      <t>7780CODE/+44203308060319/14:43</t>
    </r>
  </si>
  <si>
    <r>
      <rPr>
        <sz val="10"/>
        <rFont val="Arial MT"/>
        <family val="2"/>
      </rPr>
      <t>PCD/8387/RetailAtom/Mumbai060319/1</t>
    </r>
    <r>
      <rPr>
        <sz val="10"/>
        <rFont val="Arial MT"/>
      </rPr>
      <t>3:57</t>
    </r>
  </si>
  <si>
    <r>
      <rPr>
        <sz val="10"/>
        <rFont val="Arial MT"/>
        <family val="2"/>
      </rPr>
      <t>PCD/8387/Payu Payments Pvt</t>
    </r>
    <r>
      <rPr>
        <sz val="10"/>
        <rFont val="Arial MT"/>
      </rPr>
      <t>ltd/Gurgaon060319/17:37</t>
    </r>
  </si>
  <si>
    <r>
      <t xml:space="preserve"> PCI/8387/Skrill.com</t>
    </r>
    <r>
      <rPr>
        <sz val="10"/>
        <rFont val="Arial MT"/>
      </rPr>
      <t>7780CODE/+44203308060319/18:42</t>
    </r>
  </si>
  <si>
    <t xml:space="preserve"> PCD/8387/Payu Payments Pvtltd/Gurgaon060319/18:16</t>
  </si>
  <si>
    <r>
      <t xml:space="preserve"> PCI/8387/Skrill.com</t>
    </r>
    <r>
      <rPr>
        <sz val="10"/>
        <rFont val="Arial MT"/>
      </rPr>
      <t>7780CODE/+44203308090319/15:35</t>
    </r>
  </si>
  <si>
    <r>
      <rPr>
        <sz val="10"/>
        <rFont val="Arial MT"/>
        <family val="2"/>
      </rPr>
      <t>PCD/8387/Payu Payments Pvt</t>
    </r>
    <r>
      <rPr>
        <sz val="10"/>
        <rFont val="Arial MT"/>
      </rPr>
      <t>ltd/Gurgaon090319/11:29</t>
    </r>
  </si>
  <si>
    <t xml:space="preserve"> UPI/9035903498@/906940640923/Payment fro</t>
  </si>
  <si>
    <t xml:space="preserve"> UPI/cyberiaitce/906913856025/UPI</t>
  </si>
  <si>
    <t>UPI/9035903498@/906860978637/Payment fro</t>
  </si>
  <si>
    <r>
      <rPr>
        <sz val="10"/>
        <rFont val="Arial MT"/>
        <family val="2"/>
      </rPr>
      <t>PCD/8387/Payu Payments Pvt</t>
    </r>
    <r>
      <rPr>
        <sz val="10"/>
        <rFont val="Arial MT"/>
      </rPr>
      <t>ltd/Gurgaon100319/20:19</t>
    </r>
  </si>
  <si>
    <t xml:space="preserve">
UPI/billdesk.re/906922958400/UPI</t>
  </si>
  <si>
    <t xml:space="preserve"> IMPS from Mr  J TEJA  Ref 906922768248</t>
  </si>
  <si>
    <t xml:space="preserve"> UPI/9035903498@/907030276580/Payment fro</t>
  </si>
  <si>
    <r>
      <rPr>
        <sz val="10"/>
        <rFont val="Arial MT"/>
        <family val="2"/>
      </rPr>
      <t xml:space="preserve">PCD/8387/Payu Payments Pvt </t>
    </r>
    <r>
      <rPr>
        <sz val="10"/>
        <rFont val="Arial MT"/>
      </rPr>
      <t>ltd/Gurgaon100319/23:01</t>
    </r>
  </si>
  <si>
    <t>DIFF IN SETT//SKRILL COM 7780CODE(Value Date: 06-03-2019)</t>
  </si>
  <si>
    <t xml:space="preserve"> DIFF IN SETT//SKRILL COM 7780CODE(Value Date: 06-03-2019)</t>
  </si>
  <si>
    <t xml:space="preserve">
IMPS from ARUN K Ref 907210297426</t>
  </si>
  <si>
    <t xml:space="preserve"> UPI/9035903498@/907018546044/Payment fro</t>
  </si>
  <si>
    <r>
      <t>PCI/8387/Skrill.com</t>
    </r>
    <r>
      <rPr>
        <sz val="10"/>
        <rFont val="Arial MT"/>
      </rPr>
      <t xml:space="preserve"> 6735CODE/+44203308130319/13:50</t>
    </r>
  </si>
  <si>
    <t xml:space="preserve"> UPI/billdesk.re/907218785298/UPI</t>
  </si>
  <si>
    <r>
      <rPr>
        <sz val="10"/>
        <rFont val="Arial MT"/>
        <family val="2"/>
      </rPr>
      <t>PCD/8387/Payu Payments Pvt</t>
    </r>
    <r>
      <rPr>
        <sz val="10"/>
        <rFont val="Arial MT"/>
      </rPr>
      <t xml:space="preserve"> ltd/Gurgaon130319/15:14</t>
    </r>
  </si>
  <si>
    <t xml:space="preserve"> UPI/hrithikkuma/907220867494/UPI</t>
  </si>
  <si>
    <t>UPI/9035903498@/907240222099/Payment fro</t>
  </si>
  <si>
    <r>
      <rPr>
        <sz val="10"/>
        <rFont val="Arial MT"/>
        <family val="2"/>
      </rPr>
      <t>PCD/8387/Payu Payments Pvt</t>
    </r>
    <r>
      <rPr>
        <sz val="10"/>
        <rFont val="Arial MT"/>
      </rPr>
      <t xml:space="preserve"> ltd/Gurgaon130319/22:03</t>
    </r>
  </si>
  <si>
    <t xml:space="preserve"> UPI/add- money@p/907331594226/Oid76316411</t>
  </si>
  <si>
    <r>
      <rPr>
        <sz val="10"/>
        <rFont val="Arial MT"/>
        <family val="2"/>
      </rPr>
      <t>PCI/8387/Skrill.com</t>
    </r>
    <r>
      <rPr>
        <sz val="10"/>
        <rFont val="Arial MT"/>
      </rPr>
      <t xml:space="preserve"> 6735CODE/+44203308140319/08:00</t>
    </r>
  </si>
  <si>
    <r>
      <rPr>
        <sz val="10"/>
        <rFont val="Arial MT"/>
        <family val="2"/>
      </rPr>
      <t>UPI/add-</t>
    </r>
    <r>
      <rPr>
        <sz val="10"/>
        <rFont val="Arial MT"/>
      </rPr>
      <t xml:space="preserve"> money@p/907333887866/Oid76322948</t>
    </r>
  </si>
  <si>
    <r>
      <rPr>
        <sz val="10"/>
        <rFont val="Arial MT"/>
        <family val="2"/>
      </rPr>
      <t>PCD/8387/Payu Payments Pvt</t>
    </r>
    <r>
      <rPr>
        <sz val="10"/>
        <rFont val="Arial MT"/>
      </rPr>
      <t xml:space="preserve"> ltd/Gurgaon140319/10:13</t>
    </r>
  </si>
  <si>
    <t xml:space="preserve"> UPI/add- money@p/907338562436/Oid76358328</t>
  </si>
  <si>
    <r>
      <rPr>
        <sz val="10"/>
        <rFont val="Arial MT"/>
        <family val="2"/>
      </rPr>
      <t xml:space="preserve">TIPS/SCHGS/EXH//SKRILL COM </t>
    </r>
    <r>
      <rPr>
        <sz val="10"/>
        <rFont val="Arial MT"/>
      </rPr>
      <t>6735CODE(Value Date: 13-03-2019)</t>
    </r>
  </si>
  <si>
    <t xml:space="preserve"> IMPS from ARUN  K Ref 907517009385</t>
  </si>
  <si>
    <t xml:space="preserve"> DIFF IN SETT//SKRILL COM 6735CODE(Value Date: 14-03-2019)</t>
  </si>
  <si>
    <r>
      <rPr>
        <sz val="10"/>
        <rFont val="Arial MT"/>
        <family val="2"/>
      </rPr>
      <t>MB:IMPS to 62289366656 Ref</t>
    </r>
    <r>
      <rPr>
        <sz val="10"/>
        <rFont val="Arial MT"/>
      </rPr>
      <t xml:space="preserve"> 907517161782</t>
    </r>
  </si>
  <si>
    <t xml:space="preserve">
UPI/BILLDESKPP@/907551801412/Payment for</t>
  </si>
  <si>
    <t xml:space="preserve"> UPI/9035903498@/907554292202/Payment fro</t>
  </si>
  <si>
    <r>
      <rPr>
        <sz val="10"/>
        <rFont val="Arial MT"/>
        <family val="2"/>
      </rPr>
      <t>PCD/8387/Payu Payments Pvt</t>
    </r>
    <r>
      <rPr>
        <sz val="10"/>
        <rFont val="Arial MT"/>
      </rPr>
      <t xml:space="preserve"> ltd/Gurgaon160319/18:21</t>
    </r>
  </si>
  <si>
    <t xml:space="preserve">UPI/9035903498@/907557405628/Payment fro     </t>
  </si>
  <si>
    <r>
      <rPr>
        <sz val="10"/>
        <rFont val="Arial MT"/>
        <family val="2"/>
      </rPr>
      <t>PCD/8387/Payu Payments Pvt</t>
    </r>
    <r>
      <rPr>
        <sz val="10"/>
        <rFont val="Arial MT"/>
      </rPr>
      <t xml:space="preserve"> ltd/Gurgaon170319/09:20</t>
    </r>
  </si>
  <si>
    <t xml:space="preserve"> PCI/8387/STAGORD/NICOSIA170319/10:02</t>
  </si>
  <si>
    <t xml:space="preserve">
PCD/8387/Payu Payments Pvt ltd/Gurgaon170319/11:03</t>
  </si>
  <si>
    <t xml:space="preserve"> PCI/8387/Skrill.com 6735CODE/+44203308170319/11:46</t>
  </si>
  <si>
    <t xml:space="preserve"> UPI/Q77469903@y/907760018245/Payment fro</t>
  </si>
  <si>
    <t xml:space="preserve"> UPI/BILLDESKPP@/907664215815/Payment for</t>
  </si>
  <si>
    <r>
      <rPr>
        <sz val="10"/>
        <rFont val="Arial MT"/>
        <family val="2"/>
      </rPr>
      <t>DIFF IN SETT//SKRILL COM</t>
    </r>
    <r>
      <rPr>
        <sz val="10"/>
        <rFont val="Arial MT"/>
      </rPr>
      <t xml:space="preserve"> 6735CODE(Value Date: 17-03-2019)</t>
    </r>
  </si>
  <si>
    <t xml:space="preserve">
UPI/add- money@p/908133278937/Oid77131048</t>
  </si>
  <si>
    <t xml:space="preserve">
UPI/cyberiaitce/909419903198/UPI</t>
  </si>
  <si>
    <r>
      <rPr>
        <sz val="10"/>
        <rFont val="Arial MT"/>
        <family val="2"/>
      </rPr>
      <t>Int.Pd:5912545076:01-01-2019 to 31-03-</t>
    </r>
    <r>
      <rPr>
        <sz val="10"/>
        <rFont val="Arial MT"/>
      </rPr>
      <t>2019</t>
    </r>
  </si>
  <si>
    <r>
      <rPr>
        <sz val="10"/>
        <rFont val="Arial MT"/>
        <family val="2"/>
      </rPr>
      <t>PCD/8387/Payu Payments Pvt</t>
    </r>
    <r>
      <rPr>
        <sz val="10"/>
        <rFont val="Arial MT"/>
      </rPr>
      <t xml:space="preserve"> ltd/Gurgaon050419/11:03</t>
    </r>
  </si>
  <si>
    <t xml:space="preserve"> UPI/EURONET@ybl/909542586084/Payment for</t>
  </si>
  <si>
    <t xml:space="preserve"> UPI/9035903498@/909616405901/Pay</t>
  </si>
  <si>
    <r>
      <rPr>
        <sz val="10"/>
        <rFont val="Arial MT"/>
        <family val="2"/>
      </rPr>
      <t>PCD/8387/Payu Payments Pvt</t>
    </r>
    <r>
      <rPr>
        <sz val="10"/>
        <rFont val="Arial MT"/>
      </rPr>
      <t xml:space="preserve"> ltd/Gurgaon050419/23:53</t>
    </r>
  </si>
  <si>
    <t xml:space="preserve"> UPI/arunj.01199/910219151116/UPI</t>
  </si>
  <si>
    <r>
      <rPr>
        <sz val="10"/>
        <rFont val="Arial MT"/>
        <family val="2"/>
      </rPr>
      <t>ment fro UPI/9035903498@/909719209200/Pay</t>
    </r>
    <r>
      <rPr>
        <sz val="10"/>
        <rFont val="Arial MT"/>
      </rPr>
      <t>ment fro</t>
    </r>
  </si>
  <si>
    <r>
      <rPr>
        <sz val="10"/>
        <rFont val="Arial MT"/>
        <family val="2"/>
      </rPr>
      <t>UPI/add-</t>
    </r>
    <r>
      <rPr>
        <sz val="10"/>
        <rFont val="Arial MT"/>
      </rPr>
      <t xml:space="preserve"> money@p/910243190283/Oid79448981</t>
    </r>
  </si>
  <si>
    <t>UPI/8722390968@/911009987263/Payment fro</t>
  </si>
  <si>
    <t>PCD/8387/RetailAtom/Mumbai200419/09:06</t>
  </si>
  <si>
    <t xml:space="preserve">
UPI/8722390968@/911033848439/Payment fro</t>
  </si>
  <si>
    <r>
      <rPr>
        <sz val="10"/>
        <rFont val="Arial MT"/>
        <family val="2"/>
      </rPr>
      <t>PCI/8387/ITUNES.COM/BILL/ITUNES.C</t>
    </r>
    <r>
      <rPr>
        <sz val="10"/>
        <rFont val="Arial MT"/>
      </rPr>
      <t>OM200419/11:51</t>
    </r>
  </si>
  <si>
    <t xml:space="preserve">
PCI/8387/Skrill.com 6735CODE/+44203308200419/15:45</t>
  </si>
  <si>
    <t>UPI/9035903498@/911072829225/Payment fro</t>
  </si>
  <si>
    <r>
      <rPr>
        <sz val="10"/>
        <rFont val="Arial MT"/>
        <family val="2"/>
      </rPr>
      <t>PCD/8387/Payu Payments Pvt</t>
    </r>
    <r>
      <rPr>
        <sz val="10"/>
        <rFont val="Arial MT"/>
      </rPr>
      <t xml:space="preserve"> ltd/Gurgaon210419/15:03 </t>
    </r>
  </si>
  <si>
    <t>UPI/add- money@p/911234407170/Oid80326351</t>
  </si>
  <si>
    <t>UPI/7349269361@/911213264041/Payment fro</t>
  </si>
  <si>
    <t xml:space="preserve"> UPI/Q74530459@y/911409320648/Payment fro</t>
  </si>
  <si>
    <r>
      <t>VISA-REFUND/220419/9113/PAYU</t>
    </r>
    <r>
      <rPr>
        <sz val="10"/>
        <rFont val="Arial MT"/>
      </rPr>
      <t xml:space="preserve"> PAYMENTS PVT LTD(Value Date: 22-04</t>
    </r>
    <r>
      <rPr>
        <sz val="10"/>
        <rFont val="Arial MT"/>
        <family val="2"/>
      </rPr>
      <t>-2019)</t>
    </r>
  </si>
  <si>
    <t xml:space="preserve">
UPI/paytm- 27626/911535343313/Oid20190425</t>
  </si>
  <si>
    <r>
      <rPr>
        <sz val="10"/>
        <rFont val="Arial MT"/>
        <family val="2"/>
      </rPr>
      <t>UPI/add-</t>
    </r>
    <r>
      <rPr>
        <sz val="10"/>
        <rFont val="Arial MT"/>
      </rPr>
      <t xml:space="preserve"> money@p/911539339005/Oid80645525</t>
    </r>
  </si>
  <si>
    <r>
      <rPr>
        <sz val="10"/>
        <rFont val="Arial MT"/>
        <family val="2"/>
      </rPr>
      <t>UPI/add-</t>
    </r>
    <r>
      <rPr>
        <sz val="10"/>
        <rFont val="Arial MT"/>
      </rPr>
      <t xml:space="preserve"> money@p/911541147055/Oid80654167</t>
    </r>
  </si>
  <si>
    <t>UPI/9035903498@/911551760866/Payment fro</t>
  </si>
  <si>
    <r>
      <rPr>
        <sz val="10"/>
        <rFont val="Arial MT"/>
        <family val="2"/>
      </rPr>
      <t>TIPS/SCHGS/EXH//SKRILL COM</t>
    </r>
    <r>
      <rPr>
        <sz val="10"/>
        <rFont val="Arial MT"/>
      </rPr>
      <t xml:space="preserve"> 6735CODE(Value Date: 20-04-2019)</t>
    </r>
  </si>
  <si>
    <t xml:space="preserve"> UPI/9035903498@/911576196528/Payment fro</t>
  </si>
  <si>
    <t xml:space="preserve"> UPI/BILLDESKPP@/911580341797/Payment for</t>
  </si>
  <si>
    <t xml:space="preserve"> UPI/harishharry/911610039964/UPI</t>
  </si>
  <si>
    <t xml:space="preserve"> UPI/9035903498@/911610549892/Payment fro</t>
  </si>
  <si>
    <r>
      <rPr>
        <sz val="10"/>
        <rFont val="Arial MT"/>
        <family val="2"/>
      </rPr>
      <t>UPI/paytm-</t>
    </r>
    <r>
      <rPr>
        <sz val="10"/>
        <rFont val="Arial MT"/>
      </rPr>
      <t>27626/911637921554/Oid20190426</t>
    </r>
  </si>
  <si>
    <t>UPI/9035903498@/911657902652/Payment fro</t>
  </si>
  <si>
    <t xml:space="preserve"> UPI/EURONET@ybl/911621874359/Payment for</t>
  </si>
  <si>
    <t xml:space="preserve">
UPI/9035903498@/911720034528/Payment fro</t>
  </si>
  <si>
    <t xml:space="preserve"> UPI/Q74530459@y/911730184481/Payment fro</t>
  </si>
  <si>
    <t xml:space="preserve">
OS PAYUMONEY UBI AND PA 8364986217</t>
  </si>
  <si>
    <t xml:space="preserve"> UPI/paytm- 27626/911735061000/Oid20190427</t>
  </si>
  <si>
    <t xml:space="preserve"> UPI/cyberiaitce/912619940080/UPI</t>
  </si>
  <si>
    <t>UPI/9035903498@/911857189326/Payment fro</t>
  </si>
  <si>
    <t>UPI/9035903498@/912726932356/Payment fro</t>
  </si>
  <si>
    <t xml:space="preserve"> UPI/paytm- 27484/912737789697/Oid20190507</t>
  </si>
  <si>
    <t>UPI/EURONET@ybl/912768911227/Payment for</t>
  </si>
  <si>
    <t xml:space="preserve"> UPI/Q74530459@y/912810404459/Payment fro</t>
  </si>
  <si>
    <t>UPI/freecharge@/912817569725/435c76UPI-0f2eb</t>
  </si>
  <si>
    <t>UPI/9035903498@/912938949007/Payment fro</t>
  </si>
  <si>
    <r>
      <rPr>
        <sz val="10"/>
        <rFont val="Arial MT"/>
        <family val="2"/>
      </rPr>
      <t>PCD/8387/PaymentsPayU/Mumbai0905</t>
    </r>
    <r>
      <rPr>
        <sz val="10"/>
        <rFont val="Arial MT"/>
      </rPr>
      <t>19/23:15</t>
    </r>
  </si>
  <si>
    <t xml:space="preserve">
UPI/paytm-27626/913035870632/Oid20190510</t>
  </si>
  <si>
    <t>UPI/9035903498@/913236184454/Payment fro</t>
  </si>
  <si>
    <t xml:space="preserve"> UPI/8722390968@/913554331540/Payment fro</t>
  </si>
  <si>
    <t xml:space="preserve">
CASH DEPOSIT- MANDYA- SELF</t>
  </si>
  <si>
    <r>
      <rPr>
        <sz val="10"/>
        <rFont val="Arial MT"/>
        <family val="2"/>
      </rPr>
      <t>PCI/8387/ITUNES.COM/BILL/ITUNES.C</t>
    </r>
    <r>
      <rPr>
        <sz val="10"/>
        <rFont val="Arial MT"/>
      </rPr>
      <t>OM150519/21:10</t>
    </r>
  </si>
  <si>
    <r>
      <rPr>
        <sz val="10"/>
        <rFont val="Arial MT"/>
        <family val="2"/>
      </rPr>
      <t>PCI/8387/Skrill.com</t>
    </r>
    <r>
      <rPr>
        <sz val="10"/>
        <rFont val="Arial MT"/>
      </rPr>
      <t xml:space="preserve"> 6735CODE/+44203308280519/13:54</t>
    </r>
  </si>
  <si>
    <t>UPI/9035903498@/915057202670/Payment fro</t>
  </si>
  <si>
    <r>
      <rPr>
        <sz val="10"/>
        <rFont val="Arial MT"/>
        <family val="2"/>
      </rPr>
      <t>DIFF IN SETT//SKRILL COM</t>
    </r>
    <r>
      <rPr>
        <sz val="10"/>
        <rFont val="Arial MT"/>
      </rPr>
      <t xml:space="preserve"> 6735CODE(Value Date: 28-05-2019)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</si>
  <si>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906019673194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</si>
  <si>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906419348340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</si>
  <si>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906518018501</t>
    </r>
  </si>
  <si>
    <t xml:space="preserve">
IMPS- 906609239373</t>
  </si>
  <si>
    <r>
      <rPr>
        <sz val="10"/>
        <rFont val="Arial MT"/>
        <family val="2"/>
      </rPr>
      <t>UPI-</t>
    </r>
    <r>
      <rPr>
        <sz val="10"/>
        <rFont val="Arial MT"/>
      </rPr>
      <t>906811426588</t>
    </r>
  </si>
  <si>
    <t xml:space="preserve">
UPI- 906811430717</t>
  </si>
  <si>
    <t xml:space="preserve">
UPI- 906811443295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</si>
  <si>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906815858063</t>
    </r>
  </si>
  <si>
    <t xml:space="preserve">
UPI- 906910873787</t>
  </si>
  <si>
    <t xml:space="preserve">
UPI- 906913134134</t>
  </si>
  <si>
    <r>
      <rPr>
        <sz val="10"/>
        <rFont val="Arial MT"/>
        <family val="2"/>
      </rPr>
      <t>IMPS-</t>
    </r>
    <r>
      <rPr>
        <sz val="10"/>
        <rFont val="Arial MT"/>
      </rPr>
      <t xml:space="preserve"> 906922428927</t>
    </r>
  </si>
  <si>
    <t xml:space="preserve">
UPI- 906922951708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</si>
  <si>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907018269203</t>
    </r>
  </si>
  <si>
    <t xml:space="preserve">
IMPS- 907210356306</t>
  </si>
  <si>
    <t xml:space="preserve">
UPI- 907211916983</t>
  </si>
  <si>
    <t xml:space="preserve">
UPI- 907212981613</t>
  </si>
  <si>
    <t xml:space="preserve">
UPI- 907212982294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</si>
  <si>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907218517910</t>
    </r>
  </si>
  <si>
    <t xml:space="preserve">
UPI- 907220737089</t>
  </si>
  <si>
    <t xml:space="preserve">
UPI- 907220737093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</si>
  <si>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907307159721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</si>
  <si>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907309266603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</si>
  <si>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907314779239</t>
    </r>
  </si>
  <si>
    <r>
      <rPr>
        <sz val="10"/>
        <rFont val="Arial MT"/>
        <family val="2"/>
      </rPr>
      <t>IMPS-</t>
    </r>
    <r>
      <rPr>
        <sz val="10"/>
        <rFont val="Arial MT"/>
      </rPr>
      <t xml:space="preserve"> 907517157043</t>
    </r>
  </si>
  <si>
    <t xml:space="preserve">
IMPS- 907517157100</t>
  </si>
  <si>
    <t xml:space="preserve">
IMPS- 907517157415</t>
  </si>
  <si>
    <t xml:space="preserve">
IMPS- 907517161783</t>
  </si>
  <si>
    <t xml:space="preserve">
UPI- 907517191954</t>
  </si>
  <si>
    <t xml:space="preserve">
UPI- 907518208574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</si>
  <si>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907615374697</t>
    </r>
  </si>
  <si>
    <t xml:space="preserve">
UPI- 907616449058</t>
  </si>
  <si>
    <t xml:space="preserve">
UPI- 907715956868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</si>
  <si>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908109257346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</si>
  <si>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909419237346</t>
    </r>
  </si>
  <si>
    <t xml:space="preserve">
UPI- 909422606004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</si>
  <si>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909521211851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</si>
  <si>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909616265568</t>
    </r>
  </si>
  <si>
    <t xml:space="preserve">
UPI- 909719933538</t>
  </si>
  <si>
    <t xml:space="preserve">
UPI- 910219090149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</si>
  <si>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910219091050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</si>
  <si>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911009026348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</si>
  <si>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911011306370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</si>
  <si>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911018373973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</si>
  <si>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911210749206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</si>
  <si>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911210787558</t>
    </r>
  </si>
  <si>
    <t xml:space="preserve">
UPI- 911213293386</t>
  </si>
  <si>
    <t xml:space="preserve">
UPI- 911409885770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</si>
  <si>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911511449009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</si>
  <si>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911515035597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</si>
  <si>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911517263251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</si>
  <si>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911517273299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</si>
  <si>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911519640970</t>
    </r>
  </si>
  <si>
    <t xml:space="preserve">
UPI- 911520720092</t>
  </si>
  <si>
    <t xml:space="preserve">
UPI- 911610643526</t>
  </si>
  <si>
    <t xml:space="preserve">
UPI- 911610734964</t>
  </si>
  <si>
    <t xml:space="preserve">
UPI- 911613133099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</si>
  <si>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911619985886</t>
    </r>
  </si>
  <si>
    <t xml:space="preserve">
UPI- 911621398051</t>
  </si>
  <si>
    <t xml:space="preserve">
KPG- 0081879363</t>
  </si>
  <si>
    <t xml:space="preserve">
UPI- 911710106673</t>
  </si>
  <si>
    <t xml:space="preserve">
UPI- 911710185821</t>
  </si>
  <si>
    <t xml:space="preserve">
UPI- 911711255973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</si>
  <si>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911819509608</t>
    </r>
  </si>
  <si>
    <t xml:space="preserve">
UPI- 912619354949</t>
  </si>
  <si>
    <t xml:space="preserve">
UPI- 912713010515</t>
  </si>
  <si>
    <t xml:space="preserve">
UPI- 912713038708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</si>
  <si>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912717653570</t>
    </r>
  </si>
  <si>
    <t xml:space="preserve">
UPI- 912810010124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</si>
  <si>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912919837989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</si>
  <si>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913011128571</t>
    </r>
  </si>
  <si>
    <r>
      <rPr>
        <sz val="10"/>
        <rFont val="Arial MT"/>
        <family val="2"/>
      </rPr>
      <t>UPI-</t>
    </r>
    <r>
      <rPr>
        <sz val="10"/>
        <rFont val="Arial MT"/>
      </rPr>
      <t xml:space="preserve"> 913218531969</t>
    </r>
  </si>
  <si>
    <t xml:space="preserve">
UPI- 913518566044</t>
  </si>
  <si>
    <r>
      <rPr>
        <sz val="10"/>
        <rFont val="Arial MT"/>
        <family val="2"/>
      </rPr>
      <t>UPI-</t>
    </r>
    <r>
      <rPr>
        <sz val="10"/>
        <rFont val="Arial MT"/>
      </rPr>
      <t xml:space="preserve"> 914919434152</t>
    </r>
  </si>
  <si>
    <t xml:space="preserve">
UPI- 914920635400</t>
  </si>
  <si>
    <t xml:space="preserve">
UPI- 914920636533</t>
  </si>
  <si>
    <t xml:space="preserve">
UPI- 915019586770</t>
  </si>
  <si>
    <t xml:space="preserve">UPI/9035903498@/907660983837/Payment fro </t>
  </si>
  <si>
    <t xml:space="preserve">                                                  
UPI/9986891828@/907557867536/Payment fro  </t>
  </si>
  <si>
    <t>UPI- 907519310711</t>
  </si>
  <si>
    <t>UPI- 907519318045</t>
  </si>
  <si>
    <t xml:space="preserve">                                                   
IMPS from ARUN  K Ref 907609001896 </t>
  </si>
  <si>
    <t xml:space="preserve"> IMPS- 907609454959</t>
  </si>
  <si>
    <t>Statement Summary</t>
  </si>
  <si>
    <t>Openeing Balance</t>
  </si>
  <si>
    <t>Total withdrawl Amount</t>
  </si>
  <si>
    <t>Total Deposit Amount</t>
  </si>
  <si>
    <t xml:space="preserve">Closing Balance </t>
  </si>
  <si>
    <t>Withdrawl Count</t>
  </si>
  <si>
    <t>Deposit Count</t>
  </si>
  <si>
    <t xml:space="preserve"> Deposit (Cr)</t>
  </si>
  <si>
    <t>Withdrawal (Dr)</t>
  </si>
  <si>
    <t>Amount Summary</t>
  </si>
  <si>
    <t>Max amount of Deposit</t>
  </si>
  <si>
    <t>Min amount of Deposit</t>
  </si>
  <si>
    <t>Max amount of Withdrawal</t>
  </si>
  <si>
    <t>Min amount of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</si>
</sst>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2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2"/>
      <charset val="204"/>
    </font>
    <font>
      <u/>
      <sz val="10"/>
      <color theme="1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imes New Roman"/>
      <family val="1"/>
    </font>
    <font>
      <i/>
      <sz val="10"/>
      <name val="Cambria"/>
      <family val="1"/>
      <scheme val="major"/>
    </font>
    <font>
      <i/>
      <sz val="10"/>
      <color rgb="FF000000"/>
      <name val="Cambria"/>
      <family val="1"/>
      <scheme val="maj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2"/>
    </xf>
    <xf numFmtId="0" fontId="1" fillId="0" borderId="2" xfId="0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left" vertical="center" shrinkToFit="1"/>
    </xf>
    <xf numFmtId="0" fontId="1" fillId="0" borderId="0" xfId="0" applyFont="1" applyAlignment="1">
      <alignment horizontal="right" vertical="center" wrapText="1" indent="2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top" shrinkToFit="1"/>
    </xf>
    <xf numFmtId="1" fontId="2" fillId="0" borderId="2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center" wrapText="1"/>
    </xf>
    <xf numFmtId="0" fontId="6" fillId="0" borderId="0" xfId="1" applyFill="1" applyBorder="1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1"/>
    </xf>
    <xf numFmtId="0" fontId="6" fillId="0" borderId="0" xfId="1" applyFill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top" wrapText="1"/>
    </xf>
    <xf numFmtId="0" fontId="6" fillId="0" borderId="0" xfId="1" applyFill="1" applyBorder="1" applyAlignment="1">
      <alignment horizontal="left" vertical="top" wrapText="1"/>
    </xf>
    <xf numFmtId="0" fontId="6" fillId="0" borderId="0" xfId="1" applyFill="1" applyBorder="1" applyAlignment="1">
      <alignment horizontal="left" vertical="center" wrapText="1"/>
    </xf>
    <xf numFmtId="0" fontId="6" fillId="0" borderId="2" xfId="1" applyFill="1" applyBorder="1" applyAlignment="1">
      <alignment horizontal="left" vertical="top" wrapText="1" indent="1"/>
    </xf>
    <xf numFmtId="1" fontId="1" fillId="0" borderId="0" xfId="0" applyNumberFormat="1" applyFont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 indent="2"/>
    </xf>
    <xf numFmtId="0" fontId="7" fillId="0" borderId="0" xfId="0" applyFont="1" applyAlignment="1">
      <alignment horizontal="left" vertical="top"/>
    </xf>
    <xf numFmtId="0" fontId="8" fillId="0" borderId="3" xfId="0" applyFont="1" applyBorder="1" applyAlignment="1">
      <alignment horizontal="left" vertical="top" wrapText="1" indent="1"/>
    </xf>
    <xf numFmtId="0" fontId="8" fillId="0" borderId="5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horizontal="right" wrapText="1"/>
    </xf>
    <xf numFmtId="0" fontId="9" fillId="0" borderId="11" xfId="0" applyFont="1" applyBorder="1" applyAlignment="1">
      <alignment horizontal="right" wrapText="1"/>
    </xf>
    <xf numFmtId="0" fontId="10" fillId="0" borderId="11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8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8" fillId="0" borderId="5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2" xfId="0" applyBorder="1" applyAlignment="1">
      <alignment vertical="top"/>
    </xf>
    <xf numFmtId="0" fontId="8" fillId="0" borderId="13" xfId="0" applyFont="1" applyBorder="1" applyAlignment="1">
      <alignment vertical="top"/>
    </xf>
    <xf numFmtId="0" fontId="4" fillId="0" borderId="0" xfId="0" applyFont="1" applyAlignment="1">
      <alignment horizontal="left" wrapText="1"/>
    </xf>
    <xf numFmtId="164" fontId="2" fillId="0" borderId="9" xfId="0" applyNumberFormat="1" applyFont="1" applyBorder="1" applyAlignment="1">
      <alignment horizontal="center" vertical="top" shrinkToFit="1"/>
    </xf>
    <xf numFmtId="164" fontId="2" fillId="0" borderId="10" xfId="0" applyNumberFormat="1" applyFont="1" applyBorder="1" applyAlignment="1">
      <alignment horizontal="center" vertical="top" shrinkToFit="1"/>
    </xf>
    <xf numFmtId="0" fontId="11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PI/9035903498@/912726932356/Payment%20fro" TargetMode="External"/><Relationship Id="rId13" Type="http://schemas.openxmlformats.org/officeDocument/2006/relationships/hyperlink" Target="mailto:UPI/9035903498@/915057202670/Payment%20fro" TargetMode="External"/><Relationship Id="rId3" Type="http://schemas.openxmlformats.org/officeDocument/2006/relationships/hyperlink" Target="mailto:UPI/9035903498@/911072829225/Payment%20fro" TargetMode="External"/><Relationship Id="rId7" Type="http://schemas.openxmlformats.org/officeDocument/2006/relationships/hyperlink" Target="mailto:UPI/9035903498@/911857189326/Payment%20fro" TargetMode="External"/><Relationship Id="rId12" Type="http://schemas.openxmlformats.org/officeDocument/2006/relationships/hyperlink" Target="mailto:UPI/9035903498@/913236184454/Payment%20fro" TargetMode="External"/><Relationship Id="rId2" Type="http://schemas.openxmlformats.org/officeDocument/2006/relationships/hyperlink" Target="mailto:UPI/8722390968@/911009987263/Payment%20fro" TargetMode="External"/><Relationship Id="rId1" Type="http://schemas.openxmlformats.org/officeDocument/2006/relationships/hyperlink" Target="mailto:UPI/9035903498@/907660983837/Payment%20fro" TargetMode="External"/><Relationship Id="rId6" Type="http://schemas.openxmlformats.org/officeDocument/2006/relationships/hyperlink" Target="mailto:UPI/9035903498@/911657902652/Payment%20fro" TargetMode="External"/><Relationship Id="rId11" Type="http://schemas.openxmlformats.org/officeDocument/2006/relationships/hyperlink" Target="mailto:UPI/9035903498@/912938949007/Payment%20fro" TargetMode="External"/><Relationship Id="rId5" Type="http://schemas.openxmlformats.org/officeDocument/2006/relationships/hyperlink" Target="mailto:UPI/9035903498@/911551760866/Payment%20fro" TargetMode="External"/><Relationship Id="rId10" Type="http://schemas.openxmlformats.org/officeDocument/2006/relationships/hyperlink" Target="mailto:UPI/freecharge@/912817569725/435c76UPI-0f2eb" TargetMode="External"/><Relationship Id="rId4" Type="http://schemas.openxmlformats.org/officeDocument/2006/relationships/hyperlink" Target="mailto:UPI/7349269361@/911213264041/Payment%20fro" TargetMode="External"/><Relationship Id="rId9" Type="http://schemas.openxmlformats.org/officeDocument/2006/relationships/hyperlink" Target="mailto:UPI/EURONET@ybl/912768911227/Payment%20f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34" zoomScale="115" zoomScaleNormal="115" workbookViewId="0">
      <selection activeCell="E3" sqref="E3"/>
    </sheetView>
  </sheetViews>
  <sheetFormatPr defaultRowHeight="13"/>
  <cols>
    <col min="1" max="1" width="33.5" customWidth="1"/>
    <col min="2" max="2" width="58.69921875" customWidth="1"/>
    <col min="3" max="3" width="20.09765625" customWidth="1"/>
    <col min="4" max="4" width="18.59765625" customWidth="1"/>
    <col min="5" max="5" width="16.09765625" customWidth="1"/>
    <col min="6" max="6" width="14" customWidth="1"/>
    <col min="7" max="7" width="22.3984375" customWidth="1"/>
  </cols>
  <sheetData>
    <row r="1" spans="1:7" ht="25">
      <c r="A1" s="2" t="s">
        <v>235</v>
      </c>
      <c r="B1" s="3" t="s">
        <v>0</v>
      </c>
      <c r="C1" s="4" t="s">
        <v>1</v>
      </c>
      <c r="D1" s="5" t="s">
        <v>2</v>
      </c>
      <c r="E1" s="42" t="s">
        <v>437</v>
      </c>
      <c r="F1" s="42" t="s">
        <v>436</v>
      </c>
      <c r="G1" s="5" t="s">
        <v>3</v>
      </c>
    </row>
    <row r="2" spans="1:7">
      <c r="A2" s="6"/>
      <c r="B2" s="7" t="s">
        <v>4</v>
      </c>
      <c r="C2" s="6"/>
      <c r="D2" s="8" t="s">
        <v>5</v>
      </c>
      <c r="E2" s="50" t="str">
        <f>IF(RIGHT(D2,4)="(Dr)",VALUE(LEFT(D2,LEN(D2)-4)),"-")</f>
        <v>-</v>
      </c>
      <c r="F2" s="51">
        <f>IF(RIGHT(D2,4)="(Cr)",VALUE(LEFT(D2,LEN(D2)-4)),"-")</f>
        <v>0</v>
      </c>
      <c r="G2" s="9" t="s">
        <v>6</v>
      </c>
    </row>
    <row r="3" spans="1:7" ht="25">
      <c r="A3" s="22">
        <v>43525</v>
      </c>
      <c r="B3" s="26" t="s">
        <v>240</v>
      </c>
      <c r="C3" s="11">
        <v>905708936383</v>
      </c>
      <c r="D3" s="12" t="s">
        <v>7</v>
      </c>
      <c r="E3" s="50">
        <f t="shared" ref="E3:E66" si="0">IF(RIGHT(D3,4)="(Dr)",VALUE(LEFT(D3,LEN(D3)-4)),"-")</f>
        <v>0.55000000000000004</v>
      </c>
      <c r="F3" s="51" t="str">
        <f t="shared" ref="F3:F66" si="1">IF(RIGHT(D3,4)="(Cr)",VALUE(LEFT(D3,LEN(D3)-4)),"-")</f>
        <v>-</v>
      </c>
      <c r="G3" s="13" t="s">
        <v>8</v>
      </c>
    </row>
    <row r="4" spans="1:7" ht="25">
      <c r="A4" s="21">
        <v>43525</v>
      </c>
      <c r="B4" s="26" t="s">
        <v>241</v>
      </c>
      <c r="C4" s="14">
        <v>905708203532</v>
      </c>
      <c r="D4" s="15" t="s">
        <v>9</v>
      </c>
      <c r="E4" s="50">
        <f t="shared" si="0"/>
        <v>1.35</v>
      </c>
      <c r="F4" s="51" t="str">
        <f t="shared" si="1"/>
        <v>-</v>
      </c>
      <c r="G4" s="16" t="s">
        <v>10</v>
      </c>
    </row>
    <row r="5" spans="1:7">
      <c r="A5" s="21">
        <v>43525</v>
      </c>
      <c r="B5" s="26" t="s">
        <v>243</v>
      </c>
      <c r="C5" s="28" t="s">
        <v>347</v>
      </c>
      <c r="D5" s="15" t="s">
        <v>11</v>
      </c>
      <c r="E5" s="50">
        <f t="shared" si="0"/>
        <v>12</v>
      </c>
      <c r="F5" s="51" t="str">
        <f t="shared" si="1"/>
        <v>-</v>
      </c>
      <c r="G5" s="16" t="s">
        <v>12</v>
      </c>
    </row>
    <row r="6" spans="1:7" ht="25">
      <c r="A6" s="21">
        <v>43526</v>
      </c>
      <c r="B6" s="26" t="s">
        <v>242</v>
      </c>
      <c r="C6" s="11"/>
      <c r="D6" s="15" t="s">
        <v>13</v>
      </c>
      <c r="E6" s="50" t="str">
        <f t="shared" si="0"/>
        <v>-</v>
      </c>
      <c r="F6" s="51">
        <f t="shared" si="1"/>
        <v>3500</v>
      </c>
      <c r="G6" s="16" t="s">
        <v>14</v>
      </c>
    </row>
    <row r="7" spans="1:7">
      <c r="A7" s="22">
        <v>43526</v>
      </c>
      <c r="B7" s="26" t="s">
        <v>236</v>
      </c>
      <c r="C7" s="11">
        <v>906106255981</v>
      </c>
      <c r="D7" s="12" t="s">
        <v>15</v>
      </c>
      <c r="E7" s="50">
        <f t="shared" si="0"/>
        <v>2152.1999999999998</v>
      </c>
      <c r="F7" s="51" t="str">
        <f t="shared" si="1"/>
        <v>-</v>
      </c>
      <c r="G7" s="13" t="s">
        <v>16</v>
      </c>
    </row>
    <row r="8" spans="1:7">
      <c r="A8" s="22">
        <v>43526</v>
      </c>
      <c r="B8" s="26" t="s">
        <v>237</v>
      </c>
      <c r="C8" s="11">
        <v>906108257163</v>
      </c>
      <c r="D8" s="12" t="s">
        <v>17</v>
      </c>
      <c r="E8" s="50">
        <f t="shared" si="0"/>
        <v>1097.6099999999999</v>
      </c>
      <c r="F8" s="51" t="str">
        <f t="shared" si="1"/>
        <v>-</v>
      </c>
      <c r="G8" s="13" t="s">
        <v>18</v>
      </c>
    </row>
    <row r="9" spans="1:7" ht="25">
      <c r="A9" s="22">
        <v>43526</v>
      </c>
      <c r="B9" s="26" t="s">
        <v>244</v>
      </c>
      <c r="C9" s="11">
        <v>905804122526</v>
      </c>
      <c r="D9" s="12" t="s">
        <v>19</v>
      </c>
      <c r="E9" s="50">
        <f t="shared" si="0"/>
        <v>2.19</v>
      </c>
      <c r="F9" s="51" t="str">
        <f t="shared" si="1"/>
        <v>-</v>
      </c>
      <c r="G9" s="13" t="s">
        <v>20</v>
      </c>
    </row>
    <row r="10" spans="1:7" ht="25">
      <c r="A10" s="21">
        <v>43526</v>
      </c>
      <c r="B10" s="26" t="s">
        <v>245</v>
      </c>
      <c r="C10" s="14">
        <v>905805960074</v>
      </c>
      <c r="D10" s="15" t="s">
        <v>21</v>
      </c>
      <c r="E10" s="50">
        <f t="shared" si="0"/>
        <v>2.15</v>
      </c>
      <c r="F10" s="51" t="str">
        <f t="shared" si="1"/>
        <v>-</v>
      </c>
      <c r="G10" s="16" t="s">
        <v>22</v>
      </c>
    </row>
    <row r="11" spans="1:7">
      <c r="A11" s="21">
        <v>43526</v>
      </c>
      <c r="B11" s="26" t="s">
        <v>247</v>
      </c>
      <c r="C11" s="14">
        <v>906116491204</v>
      </c>
      <c r="D11" s="15" t="s">
        <v>23</v>
      </c>
      <c r="E11" s="50">
        <f t="shared" si="0"/>
        <v>300</v>
      </c>
      <c r="F11" s="51" t="str">
        <f t="shared" si="1"/>
        <v>-</v>
      </c>
      <c r="G11" s="16" t="s">
        <v>24</v>
      </c>
    </row>
    <row r="12" spans="1:7" ht="25">
      <c r="A12" s="21">
        <v>43529</v>
      </c>
      <c r="B12" s="26" t="s">
        <v>246</v>
      </c>
      <c r="C12" s="28" t="s">
        <v>348</v>
      </c>
      <c r="D12" s="15" t="s">
        <v>25</v>
      </c>
      <c r="E12" s="50">
        <f t="shared" si="0"/>
        <v>15</v>
      </c>
      <c r="F12" s="51" t="str">
        <f t="shared" si="1"/>
        <v>-</v>
      </c>
      <c r="G12" s="16" t="s">
        <v>26</v>
      </c>
    </row>
    <row r="13" spans="1:7">
      <c r="A13" s="21">
        <v>43530</v>
      </c>
      <c r="B13" s="18" t="s">
        <v>27</v>
      </c>
      <c r="C13" s="11"/>
      <c r="D13" s="15" t="s">
        <v>28</v>
      </c>
      <c r="E13" s="50" t="str">
        <f t="shared" si="0"/>
        <v>-</v>
      </c>
      <c r="F13" s="51">
        <f t="shared" si="1"/>
        <v>4600</v>
      </c>
      <c r="G13" s="16" t="s">
        <v>29</v>
      </c>
    </row>
    <row r="14" spans="1:7">
      <c r="A14" s="22">
        <v>43530</v>
      </c>
      <c r="B14" s="26" t="s">
        <v>249</v>
      </c>
      <c r="C14" s="11">
        <v>906508222997</v>
      </c>
      <c r="D14" s="12" t="s">
        <v>30</v>
      </c>
      <c r="E14" s="50">
        <f t="shared" si="0"/>
        <v>545</v>
      </c>
      <c r="F14" s="51" t="str">
        <f t="shared" si="1"/>
        <v>-</v>
      </c>
      <c r="G14" s="13" t="s">
        <v>31</v>
      </c>
    </row>
    <row r="15" spans="1:7" ht="25.5">
      <c r="A15" s="21">
        <v>43530</v>
      </c>
      <c r="B15" s="27" t="s">
        <v>248</v>
      </c>
      <c r="C15" s="14">
        <v>906509088793</v>
      </c>
      <c r="D15" s="15" t="s">
        <v>32</v>
      </c>
      <c r="E15" s="50">
        <f t="shared" si="0"/>
        <v>2168.04</v>
      </c>
      <c r="F15" s="51" t="str">
        <f t="shared" si="1"/>
        <v>-</v>
      </c>
      <c r="G15" s="16" t="s">
        <v>33</v>
      </c>
    </row>
    <row r="16" spans="1:7">
      <c r="A16" s="22">
        <v>43530</v>
      </c>
      <c r="B16" s="26" t="s">
        <v>250</v>
      </c>
      <c r="C16" s="11">
        <v>906512401128</v>
      </c>
      <c r="D16" s="12" t="s">
        <v>34</v>
      </c>
      <c r="E16" s="50">
        <f t="shared" si="0"/>
        <v>1000</v>
      </c>
      <c r="F16" s="51" t="str">
        <f t="shared" si="1"/>
        <v>-</v>
      </c>
      <c r="G16" s="13" t="s">
        <v>35</v>
      </c>
    </row>
    <row r="17" spans="1:7">
      <c r="A17" s="21">
        <v>43530</v>
      </c>
      <c r="B17" s="26" t="s">
        <v>252</v>
      </c>
      <c r="C17" s="14">
        <v>906512638530</v>
      </c>
      <c r="D17" s="15" t="s">
        <v>36</v>
      </c>
      <c r="E17" s="50">
        <f t="shared" si="0"/>
        <v>100</v>
      </c>
      <c r="F17" s="51" t="str">
        <f t="shared" si="1"/>
        <v>-</v>
      </c>
      <c r="G17" s="16" t="s">
        <v>37</v>
      </c>
    </row>
    <row r="18" spans="1:7">
      <c r="A18" s="21">
        <v>43530</v>
      </c>
      <c r="B18" s="26" t="s">
        <v>251</v>
      </c>
      <c r="C18" s="14">
        <v>906513474695</v>
      </c>
      <c r="D18" s="15" t="s">
        <v>38</v>
      </c>
      <c r="E18" s="50">
        <f t="shared" si="0"/>
        <v>736.67</v>
      </c>
      <c r="F18" s="51" t="str">
        <f t="shared" si="1"/>
        <v>-</v>
      </c>
      <c r="G18" s="16" t="s">
        <v>39</v>
      </c>
    </row>
    <row r="19" spans="1:7">
      <c r="A19" s="22">
        <v>43530</v>
      </c>
      <c r="B19" s="1" t="s">
        <v>40</v>
      </c>
      <c r="C19" s="25" t="s">
        <v>349</v>
      </c>
      <c r="D19" s="12" t="s">
        <v>41</v>
      </c>
      <c r="E19" s="50">
        <f t="shared" si="0"/>
        <v>51</v>
      </c>
      <c r="F19" s="51" t="str">
        <f t="shared" si="1"/>
        <v>-</v>
      </c>
      <c r="G19" s="13" t="s">
        <v>42</v>
      </c>
    </row>
    <row r="20" spans="1:7" ht="37.5">
      <c r="A20" s="21">
        <v>43531</v>
      </c>
      <c r="B20" s="18" t="s">
        <v>43</v>
      </c>
      <c r="C20" s="25" t="s">
        <v>350</v>
      </c>
      <c r="D20" s="15" t="s">
        <v>44</v>
      </c>
      <c r="E20" s="50" t="str">
        <f t="shared" si="0"/>
        <v>-</v>
      </c>
      <c r="F20" s="51">
        <f t="shared" si="1"/>
        <v>500</v>
      </c>
      <c r="G20" s="16" t="s">
        <v>45</v>
      </c>
    </row>
    <row r="21" spans="1:7">
      <c r="A21" s="22">
        <v>43532</v>
      </c>
      <c r="B21" s="26" t="s">
        <v>238</v>
      </c>
      <c r="C21" s="11">
        <v>906703567473</v>
      </c>
      <c r="D21" s="12" t="s">
        <v>46</v>
      </c>
      <c r="E21" s="50">
        <f t="shared" si="0"/>
        <v>500</v>
      </c>
      <c r="F21" s="51" t="str">
        <f t="shared" si="1"/>
        <v>-</v>
      </c>
      <c r="G21" s="13" t="s">
        <v>42</v>
      </c>
    </row>
    <row r="22" spans="1:7">
      <c r="A22" s="20">
        <v>43533</v>
      </c>
      <c r="B22" s="7" t="s">
        <v>47</v>
      </c>
      <c r="C22" s="32" t="s">
        <v>351</v>
      </c>
      <c r="D22" s="8" t="s">
        <v>48</v>
      </c>
      <c r="E22" s="50" t="str">
        <f t="shared" si="0"/>
        <v>-</v>
      </c>
      <c r="F22" s="51">
        <f t="shared" si="1"/>
        <v>3000</v>
      </c>
      <c r="G22" s="9" t="s">
        <v>49</v>
      </c>
    </row>
    <row r="23" spans="1:7" ht="25">
      <c r="A23" s="21">
        <v>43533</v>
      </c>
      <c r="B23" s="18" t="s">
        <v>50</v>
      </c>
      <c r="C23" s="25" t="s">
        <v>352</v>
      </c>
      <c r="D23" s="15" t="s">
        <v>51</v>
      </c>
      <c r="E23" s="50" t="str">
        <f t="shared" si="0"/>
        <v>-</v>
      </c>
      <c r="F23" s="51">
        <f t="shared" si="1"/>
        <v>10</v>
      </c>
      <c r="G23" s="16" t="s">
        <v>52</v>
      </c>
    </row>
    <row r="24" spans="1:7" ht="25">
      <c r="A24" s="21">
        <v>43533</v>
      </c>
      <c r="B24" s="18" t="s">
        <v>53</v>
      </c>
      <c r="C24" s="25" t="s">
        <v>353</v>
      </c>
      <c r="D24" s="15" t="s">
        <v>54</v>
      </c>
      <c r="E24" s="50" t="str">
        <f t="shared" si="0"/>
        <v>-</v>
      </c>
      <c r="F24" s="51">
        <f t="shared" si="1"/>
        <v>2000</v>
      </c>
      <c r="G24" s="16" t="s">
        <v>55</v>
      </c>
    </row>
    <row r="25" spans="1:7">
      <c r="A25" s="22">
        <v>43533</v>
      </c>
      <c r="B25" s="26" t="s">
        <v>254</v>
      </c>
      <c r="C25" s="11">
        <v>906805890306</v>
      </c>
      <c r="D25" s="12" t="s">
        <v>56</v>
      </c>
      <c r="E25" s="50">
        <f t="shared" si="0"/>
        <v>2500</v>
      </c>
      <c r="F25" s="51" t="str">
        <f t="shared" si="1"/>
        <v>-</v>
      </c>
      <c r="G25" s="13" t="s">
        <v>57</v>
      </c>
    </row>
    <row r="26" spans="1:7">
      <c r="A26" s="21">
        <v>43533</v>
      </c>
      <c r="B26" s="26" t="s">
        <v>253</v>
      </c>
      <c r="C26" s="14">
        <v>906810982802</v>
      </c>
      <c r="D26" s="15" t="s">
        <v>58</v>
      </c>
      <c r="E26" s="50">
        <f t="shared" si="0"/>
        <v>1309.47</v>
      </c>
      <c r="F26" s="51" t="str">
        <f t="shared" si="1"/>
        <v>-</v>
      </c>
      <c r="G26" s="16" t="s">
        <v>59</v>
      </c>
    </row>
    <row r="27" spans="1:7">
      <c r="A27" s="22">
        <v>43533</v>
      </c>
      <c r="B27" s="26" t="s">
        <v>257</v>
      </c>
      <c r="C27" s="25" t="s">
        <v>354</v>
      </c>
      <c r="D27" s="12" t="s">
        <v>60</v>
      </c>
      <c r="E27" s="50">
        <f t="shared" si="0"/>
        <v>25</v>
      </c>
      <c r="F27" s="51" t="str">
        <f t="shared" si="1"/>
        <v>-</v>
      </c>
      <c r="G27" s="13" t="s">
        <v>61</v>
      </c>
    </row>
    <row r="28" spans="1:7" ht="25">
      <c r="A28" s="21">
        <v>43534</v>
      </c>
      <c r="B28" s="26" t="s">
        <v>255</v>
      </c>
      <c r="C28" s="25" t="s">
        <v>355</v>
      </c>
      <c r="D28" s="15" t="s">
        <v>62</v>
      </c>
      <c r="E28" s="50">
        <f t="shared" si="0"/>
        <v>20</v>
      </c>
      <c r="F28" s="51" t="str">
        <f t="shared" si="1"/>
        <v>-</v>
      </c>
      <c r="G28" s="16" t="s">
        <v>63</v>
      </c>
    </row>
    <row r="29" spans="1:7" ht="25">
      <c r="A29" s="21">
        <v>43534</v>
      </c>
      <c r="B29" s="26" t="s">
        <v>256</v>
      </c>
      <c r="C29" s="25" t="s">
        <v>356</v>
      </c>
      <c r="D29" s="15" t="s">
        <v>34</v>
      </c>
      <c r="E29" s="50">
        <f t="shared" si="0"/>
        <v>1000</v>
      </c>
      <c r="F29" s="51" t="str">
        <f t="shared" si="1"/>
        <v>-</v>
      </c>
      <c r="G29" s="16" t="s">
        <v>64</v>
      </c>
    </row>
    <row r="30" spans="1:7">
      <c r="A30" s="22">
        <v>43534</v>
      </c>
      <c r="B30" s="26" t="s">
        <v>258</v>
      </c>
      <c r="C30" s="11">
        <v>906914668961</v>
      </c>
      <c r="D30" s="12" t="s">
        <v>65</v>
      </c>
      <c r="E30" s="50">
        <f t="shared" si="0"/>
        <v>150</v>
      </c>
      <c r="F30" s="51" t="str">
        <f t="shared" si="1"/>
        <v>-</v>
      </c>
      <c r="G30" s="13" t="s">
        <v>66</v>
      </c>
    </row>
    <row r="31" spans="1:7" ht="25">
      <c r="A31" s="21">
        <v>43534</v>
      </c>
      <c r="B31" s="26" t="s">
        <v>260</v>
      </c>
      <c r="C31" s="28" t="s">
        <v>357</v>
      </c>
      <c r="D31" s="15" t="s">
        <v>67</v>
      </c>
      <c r="E31" s="50" t="str">
        <f t="shared" si="0"/>
        <v>-</v>
      </c>
      <c r="F31" s="51">
        <f t="shared" si="1"/>
        <v>1000</v>
      </c>
      <c r="G31" s="16" t="s">
        <v>68</v>
      </c>
    </row>
    <row r="32" spans="1:7" ht="25">
      <c r="A32" s="21">
        <v>43534</v>
      </c>
      <c r="B32" s="26" t="s">
        <v>259</v>
      </c>
      <c r="C32" s="25" t="s">
        <v>358</v>
      </c>
      <c r="D32" s="15" t="s">
        <v>69</v>
      </c>
      <c r="E32" s="50">
        <f t="shared" si="0"/>
        <v>21</v>
      </c>
      <c r="F32" s="51" t="str">
        <f t="shared" si="1"/>
        <v>-</v>
      </c>
      <c r="G32" s="16" t="s">
        <v>70</v>
      </c>
    </row>
    <row r="33" spans="1:7">
      <c r="A33" s="22">
        <v>43534</v>
      </c>
      <c r="B33" s="26" t="s">
        <v>262</v>
      </c>
      <c r="C33" s="11">
        <v>906917592684</v>
      </c>
      <c r="D33" s="12" t="s">
        <v>71</v>
      </c>
      <c r="E33" s="50">
        <f t="shared" si="0"/>
        <v>950</v>
      </c>
      <c r="F33" s="51" t="str">
        <f t="shared" si="1"/>
        <v>-</v>
      </c>
      <c r="G33" s="13" t="s">
        <v>72</v>
      </c>
    </row>
    <row r="34" spans="1:7">
      <c r="A34" s="21">
        <v>43535</v>
      </c>
      <c r="B34" s="26" t="s">
        <v>261</v>
      </c>
      <c r="C34" s="28" t="s">
        <v>239</v>
      </c>
      <c r="D34" s="15" t="s">
        <v>62</v>
      </c>
      <c r="E34" s="50">
        <f t="shared" si="0"/>
        <v>20</v>
      </c>
      <c r="F34" s="51" t="str">
        <f t="shared" si="1"/>
        <v>-</v>
      </c>
      <c r="G34" s="16" t="s">
        <v>73</v>
      </c>
    </row>
    <row r="35" spans="1:7" ht="25">
      <c r="A35" s="22">
        <v>43535</v>
      </c>
      <c r="B35" s="26" t="s">
        <v>263</v>
      </c>
      <c r="C35" s="11">
        <v>906513474695</v>
      </c>
      <c r="D35" s="12" t="s">
        <v>74</v>
      </c>
      <c r="E35" s="50" t="str">
        <f t="shared" si="0"/>
        <v>-</v>
      </c>
      <c r="F35" s="51">
        <f t="shared" si="1"/>
        <v>4.63</v>
      </c>
      <c r="G35" s="13" t="s">
        <v>75</v>
      </c>
    </row>
    <row r="36" spans="1:7" ht="25">
      <c r="A36" s="21">
        <v>43535</v>
      </c>
      <c r="B36" s="26" t="s">
        <v>264</v>
      </c>
      <c r="C36" s="14">
        <v>906509088793</v>
      </c>
      <c r="D36" s="15" t="s">
        <v>76</v>
      </c>
      <c r="E36" s="50" t="str">
        <f t="shared" si="0"/>
        <v>-</v>
      </c>
      <c r="F36" s="51">
        <f t="shared" si="1"/>
        <v>13.59</v>
      </c>
      <c r="G36" s="16" t="s">
        <v>77</v>
      </c>
    </row>
    <row r="37" spans="1:7">
      <c r="A37" s="21">
        <v>43535</v>
      </c>
      <c r="B37" s="26" t="s">
        <v>266</v>
      </c>
      <c r="C37" s="28" t="s">
        <v>359</v>
      </c>
      <c r="D37" s="15" t="s">
        <v>25</v>
      </c>
      <c r="E37" s="50">
        <f t="shared" si="0"/>
        <v>15</v>
      </c>
      <c r="F37" s="51" t="str">
        <f t="shared" si="1"/>
        <v>-</v>
      </c>
      <c r="G37" s="16" t="s">
        <v>78</v>
      </c>
    </row>
    <row r="38" spans="1:7" ht="37.5">
      <c r="A38" s="21">
        <v>43537</v>
      </c>
      <c r="B38" s="26" t="s">
        <v>265</v>
      </c>
      <c r="C38" s="25" t="s">
        <v>360</v>
      </c>
      <c r="D38" s="15" t="s">
        <v>79</v>
      </c>
      <c r="E38" s="50" t="str">
        <f t="shared" si="0"/>
        <v>-</v>
      </c>
      <c r="F38" s="51">
        <f t="shared" si="1"/>
        <v>8000</v>
      </c>
      <c r="G38" s="16" t="s">
        <v>80</v>
      </c>
    </row>
    <row r="39" spans="1:7" ht="25">
      <c r="A39" s="21">
        <v>43537</v>
      </c>
      <c r="B39" s="18" t="s">
        <v>81</v>
      </c>
      <c r="C39" s="25" t="s">
        <v>361</v>
      </c>
      <c r="D39" s="15" t="s">
        <v>36</v>
      </c>
      <c r="E39" s="50">
        <f t="shared" si="0"/>
        <v>100</v>
      </c>
      <c r="F39" s="51" t="str">
        <f t="shared" si="1"/>
        <v>-</v>
      </c>
      <c r="G39" s="16" t="s">
        <v>82</v>
      </c>
    </row>
    <row r="40" spans="1:7" ht="25">
      <c r="A40" s="21">
        <v>43537</v>
      </c>
      <c r="B40" s="18" t="s">
        <v>83</v>
      </c>
      <c r="C40" s="25" t="s">
        <v>362</v>
      </c>
      <c r="D40" s="15" t="s">
        <v>84</v>
      </c>
      <c r="E40" s="50">
        <f t="shared" si="0"/>
        <v>6000</v>
      </c>
      <c r="F40" s="51" t="str">
        <f t="shared" si="1"/>
        <v>-</v>
      </c>
      <c r="G40" s="16" t="s">
        <v>85</v>
      </c>
    </row>
    <row r="41" spans="1:7" ht="25">
      <c r="A41" s="21">
        <v>43537</v>
      </c>
      <c r="B41" s="18" t="s">
        <v>86</v>
      </c>
      <c r="C41" s="25" t="s">
        <v>363</v>
      </c>
      <c r="D41" s="15" t="s">
        <v>51</v>
      </c>
      <c r="E41" s="50" t="str">
        <f t="shared" si="0"/>
        <v>-</v>
      </c>
      <c r="F41" s="51">
        <f t="shared" si="1"/>
        <v>10</v>
      </c>
      <c r="G41" s="16" t="s">
        <v>87</v>
      </c>
    </row>
    <row r="42" spans="1:7">
      <c r="A42" s="22">
        <v>43537</v>
      </c>
      <c r="B42" s="26" t="s">
        <v>267</v>
      </c>
      <c r="C42" s="11">
        <v>907208155696</v>
      </c>
      <c r="D42" s="12" t="s">
        <v>88</v>
      </c>
      <c r="E42" s="50">
        <f t="shared" si="0"/>
        <v>1100.8699999999999</v>
      </c>
      <c r="F42" s="51" t="str">
        <f t="shared" si="1"/>
        <v>-</v>
      </c>
      <c r="G42" s="13" t="s">
        <v>89</v>
      </c>
    </row>
    <row r="43" spans="1:7">
      <c r="A43" s="22">
        <v>43537</v>
      </c>
      <c r="B43" s="26" t="s">
        <v>269</v>
      </c>
      <c r="C43" s="11">
        <v>907209847062</v>
      </c>
      <c r="D43" s="12" t="s">
        <v>90</v>
      </c>
      <c r="E43" s="50">
        <f t="shared" si="0"/>
        <v>650</v>
      </c>
      <c r="F43" s="51" t="str">
        <f t="shared" si="1"/>
        <v>-</v>
      </c>
      <c r="G43" s="13" t="s">
        <v>91</v>
      </c>
    </row>
    <row r="44" spans="1:7">
      <c r="A44" s="21">
        <v>43537</v>
      </c>
      <c r="B44" s="26" t="s">
        <v>268</v>
      </c>
      <c r="C44" s="28" t="s">
        <v>364</v>
      </c>
      <c r="D44" s="15" t="s">
        <v>92</v>
      </c>
      <c r="E44" s="50">
        <f t="shared" si="0"/>
        <v>149</v>
      </c>
      <c r="F44" s="51" t="str">
        <f t="shared" si="1"/>
        <v>-</v>
      </c>
      <c r="G44" s="16" t="s">
        <v>93</v>
      </c>
    </row>
    <row r="45" spans="1:7" ht="25">
      <c r="A45" s="21">
        <v>43537</v>
      </c>
      <c r="B45" s="30" t="s">
        <v>271</v>
      </c>
      <c r="C45" s="25" t="s">
        <v>365</v>
      </c>
      <c r="D45" s="15" t="s">
        <v>62</v>
      </c>
      <c r="E45" s="50">
        <f t="shared" si="0"/>
        <v>20</v>
      </c>
      <c r="F45" s="51" t="str">
        <f t="shared" si="1"/>
        <v>-</v>
      </c>
      <c r="G45" s="16" t="s">
        <v>94</v>
      </c>
    </row>
    <row r="46" spans="1:7" ht="25">
      <c r="A46" s="21">
        <v>43537</v>
      </c>
      <c r="B46" s="26" t="s">
        <v>270</v>
      </c>
      <c r="C46" s="25" t="s">
        <v>366</v>
      </c>
      <c r="D46" s="15" t="s">
        <v>95</v>
      </c>
      <c r="E46" s="50" t="str">
        <f t="shared" si="0"/>
        <v>-</v>
      </c>
      <c r="F46" s="51">
        <f t="shared" si="1"/>
        <v>10000</v>
      </c>
      <c r="G46" s="16" t="s">
        <v>96</v>
      </c>
    </row>
    <row r="47" spans="1:7">
      <c r="A47" s="22">
        <v>43537</v>
      </c>
      <c r="B47" s="26" t="s">
        <v>272</v>
      </c>
      <c r="C47" s="11">
        <v>907216401154</v>
      </c>
      <c r="D47" s="12" t="s">
        <v>97</v>
      </c>
      <c r="E47" s="50">
        <f t="shared" si="0"/>
        <v>5000</v>
      </c>
      <c r="F47" s="51" t="str">
        <f t="shared" si="1"/>
        <v>-</v>
      </c>
      <c r="G47" s="13" t="s">
        <v>98</v>
      </c>
    </row>
    <row r="48" spans="1:7">
      <c r="A48" s="21">
        <v>43538</v>
      </c>
      <c r="B48" s="26" t="s">
        <v>273</v>
      </c>
      <c r="C48" s="28" t="s">
        <v>367</v>
      </c>
      <c r="D48" s="15" t="s">
        <v>62</v>
      </c>
      <c r="E48" s="50">
        <f t="shared" si="0"/>
        <v>20</v>
      </c>
      <c r="F48" s="51" t="str">
        <f t="shared" si="1"/>
        <v>-</v>
      </c>
      <c r="G48" s="16" t="s">
        <v>99</v>
      </c>
    </row>
    <row r="49" spans="1:7">
      <c r="A49" s="22">
        <v>43538</v>
      </c>
      <c r="B49" s="26" t="s">
        <v>274</v>
      </c>
      <c r="C49" s="11">
        <v>907302178172</v>
      </c>
      <c r="D49" s="12" t="s">
        <v>100</v>
      </c>
      <c r="E49" s="50">
        <f t="shared" si="0"/>
        <v>4226.87</v>
      </c>
      <c r="F49" s="51" t="str">
        <f t="shared" si="1"/>
        <v>-</v>
      </c>
      <c r="G49" s="13" t="s">
        <v>101</v>
      </c>
    </row>
    <row r="50" spans="1:7">
      <c r="A50" s="22">
        <v>43538</v>
      </c>
      <c r="B50" s="26" t="s">
        <v>275</v>
      </c>
      <c r="C50" s="25" t="s">
        <v>368</v>
      </c>
      <c r="D50" s="12" t="s">
        <v>41</v>
      </c>
      <c r="E50" s="50">
        <f t="shared" si="0"/>
        <v>51</v>
      </c>
      <c r="F50" s="51" t="str">
        <f t="shared" si="1"/>
        <v>-</v>
      </c>
      <c r="G50" s="13" t="s">
        <v>102</v>
      </c>
    </row>
    <row r="51" spans="1:7">
      <c r="A51" s="22">
        <v>43538</v>
      </c>
      <c r="B51" s="26" t="s">
        <v>276</v>
      </c>
      <c r="C51" s="11">
        <v>907304768276</v>
      </c>
      <c r="D51" s="12" t="s">
        <v>103</v>
      </c>
      <c r="E51" s="50">
        <f t="shared" si="0"/>
        <v>700</v>
      </c>
      <c r="F51" s="51" t="str">
        <f t="shared" si="1"/>
        <v>-</v>
      </c>
      <c r="G51" s="13" t="s">
        <v>104</v>
      </c>
    </row>
    <row r="52" spans="1:7">
      <c r="A52" s="21">
        <v>43538</v>
      </c>
      <c r="B52" s="26" t="s">
        <v>277</v>
      </c>
      <c r="C52" s="28" t="s">
        <v>369</v>
      </c>
      <c r="D52" s="15" t="s">
        <v>105</v>
      </c>
      <c r="E52" s="50">
        <f t="shared" si="0"/>
        <v>10</v>
      </c>
      <c r="F52" s="51" t="str">
        <f t="shared" si="1"/>
        <v>-</v>
      </c>
      <c r="G52" s="16" t="s">
        <v>106</v>
      </c>
    </row>
    <row r="53" spans="1:7" ht="25">
      <c r="A53" s="22">
        <v>43539</v>
      </c>
      <c r="B53" s="26" t="s">
        <v>278</v>
      </c>
      <c r="C53" s="11">
        <v>907208155696</v>
      </c>
      <c r="D53" s="12" t="s">
        <v>107</v>
      </c>
      <c r="E53" s="50">
        <f t="shared" si="0"/>
        <v>2.62</v>
      </c>
      <c r="F53" s="51" t="str">
        <f t="shared" si="1"/>
        <v>-</v>
      </c>
      <c r="G53" s="13" t="s">
        <v>108</v>
      </c>
    </row>
    <row r="54" spans="1:7" ht="25">
      <c r="A54" s="21">
        <v>43540</v>
      </c>
      <c r="B54" s="26" t="s">
        <v>280</v>
      </c>
      <c r="C54" s="14">
        <v>907302178172</v>
      </c>
      <c r="D54" s="15" t="s">
        <v>109</v>
      </c>
      <c r="E54" s="50" t="str">
        <f t="shared" si="0"/>
        <v>-</v>
      </c>
      <c r="F54" s="51">
        <f t="shared" si="1"/>
        <v>1.27</v>
      </c>
      <c r="G54" s="16" t="s">
        <v>110</v>
      </c>
    </row>
    <row r="55" spans="1:7" ht="25">
      <c r="A55" s="21">
        <v>43540</v>
      </c>
      <c r="B55" s="26" t="s">
        <v>279</v>
      </c>
      <c r="C55" s="28" t="s">
        <v>370</v>
      </c>
      <c r="D55" s="15" t="s">
        <v>111</v>
      </c>
      <c r="E55" s="50" t="str">
        <f t="shared" si="0"/>
        <v>-</v>
      </c>
      <c r="F55" s="51">
        <f t="shared" si="1"/>
        <v>5000</v>
      </c>
      <c r="G55" s="16" t="s">
        <v>112</v>
      </c>
    </row>
    <row r="56" spans="1:7" ht="37.5">
      <c r="A56" s="21">
        <v>43540</v>
      </c>
      <c r="B56" s="18" t="s">
        <v>113</v>
      </c>
      <c r="C56" s="25" t="s">
        <v>371</v>
      </c>
      <c r="D56" s="15" t="s">
        <v>111</v>
      </c>
      <c r="E56" s="50" t="str">
        <f t="shared" si="0"/>
        <v>-</v>
      </c>
      <c r="F56" s="51">
        <f t="shared" si="1"/>
        <v>5000</v>
      </c>
      <c r="G56" s="16" t="s">
        <v>114</v>
      </c>
    </row>
    <row r="57" spans="1:7" ht="37.5">
      <c r="A57" s="21">
        <v>43540</v>
      </c>
      <c r="B57" s="18" t="s">
        <v>115</v>
      </c>
      <c r="C57" s="25" t="s">
        <v>372</v>
      </c>
      <c r="D57" s="15" t="s">
        <v>116</v>
      </c>
      <c r="E57" s="50" t="str">
        <f t="shared" si="0"/>
        <v>-</v>
      </c>
      <c r="F57" s="51">
        <f t="shared" si="1"/>
        <v>960</v>
      </c>
      <c r="G57" s="16" t="s">
        <v>117</v>
      </c>
    </row>
    <row r="58" spans="1:7" ht="37.5">
      <c r="A58" s="21">
        <v>43540</v>
      </c>
      <c r="B58" s="30" t="s">
        <v>281</v>
      </c>
      <c r="C58" s="25" t="s">
        <v>373</v>
      </c>
      <c r="D58" s="15" t="s">
        <v>118</v>
      </c>
      <c r="E58" s="50">
        <f t="shared" si="0"/>
        <v>10000</v>
      </c>
      <c r="F58" s="51" t="str">
        <f t="shared" si="1"/>
        <v>-</v>
      </c>
      <c r="G58" s="16" t="s">
        <v>119</v>
      </c>
    </row>
    <row r="59" spans="1:7" ht="25">
      <c r="A59" s="21">
        <v>43540</v>
      </c>
      <c r="B59" s="26" t="s">
        <v>282</v>
      </c>
      <c r="C59" s="25" t="s">
        <v>374</v>
      </c>
      <c r="D59" s="15" t="s">
        <v>69</v>
      </c>
      <c r="E59" s="50">
        <f t="shared" si="0"/>
        <v>21</v>
      </c>
      <c r="F59" s="51" t="str">
        <f t="shared" si="1"/>
        <v>-</v>
      </c>
      <c r="G59" s="16" t="s">
        <v>120</v>
      </c>
    </row>
    <row r="60" spans="1:7" ht="25">
      <c r="A60" s="21">
        <v>43540</v>
      </c>
      <c r="B60" s="26" t="s">
        <v>283</v>
      </c>
      <c r="C60" s="25" t="s">
        <v>375</v>
      </c>
      <c r="D60" s="15" t="s">
        <v>121</v>
      </c>
      <c r="E60" s="50">
        <f t="shared" si="0"/>
        <v>40</v>
      </c>
      <c r="F60" s="51" t="str">
        <f t="shared" si="1"/>
        <v>-</v>
      </c>
      <c r="G60" s="16" t="s">
        <v>122</v>
      </c>
    </row>
    <row r="61" spans="1:7">
      <c r="A61" s="22">
        <v>43540</v>
      </c>
      <c r="B61" s="26" t="s">
        <v>284</v>
      </c>
      <c r="C61" s="11">
        <v>907512915211</v>
      </c>
      <c r="D61" s="12" t="s">
        <v>123</v>
      </c>
      <c r="E61" s="50">
        <f t="shared" si="0"/>
        <v>350</v>
      </c>
      <c r="F61" s="51" t="str">
        <f t="shared" si="1"/>
        <v>-</v>
      </c>
      <c r="G61" s="13" t="s">
        <v>124</v>
      </c>
    </row>
    <row r="62" spans="1:7">
      <c r="A62" s="20">
        <v>43540</v>
      </c>
      <c r="B62" s="37" t="s">
        <v>285</v>
      </c>
      <c r="C62" s="38" t="s">
        <v>425</v>
      </c>
      <c r="D62" s="8" t="s">
        <v>125</v>
      </c>
      <c r="E62" s="50">
        <f t="shared" si="0"/>
        <v>38</v>
      </c>
      <c r="F62" s="51" t="str">
        <f t="shared" si="1"/>
        <v>-</v>
      </c>
      <c r="G62" s="9" t="s">
        <v>126</v>
      </c>
    </row>
    <row r="63" spans="1:7" ht="25">
      <c r="A63" s="21">
        <v>43540</v>
      </c>
      <c r="B63" s="39" t="s">
        <v>424</v>
      </c>
      <c r="C63" s="40" t="s">
        <v>426</v>
      </c>
      <c r="D63" s="15" t="s">
        <v>46</v>
      </c>
      <c r="E63" s="50">
        <f t="shared" si="0"/>
        <v>500</v>
      </c>
      <c r="F63" s="51" t="str">
        <f t="shared" si="1"/>
        <v>-</v>
      </c>
      <c r="G63" s="16" t="s">
        <v>127</v>
      </c>
    </row>
    <row r="64" spans="1:7" ht="25">
      <c r="A64" s="21">
        <v>43541</v>
      </c>
      <c r="B64" s="39" t="s">
        <v>427</v>
      </c>
      <c r="C64" s="40" t="s">
        <v>428</v>
      </c>
      <c r="D64" s="15" t="s">
        <v>54</v>
      </c>
      <c r="E64" s="50" t="str">
        <f t="shared" si="0"/>
        <v>-</v>
      </c>
      <c r="F64" s="51">
        <f t="shared" si="1"/>
        <v>2000</v>
      </c>
      <c r="G64" s="16" t="s">
        <v>128</v>
      </c>
    </row>
    <row r="65" spans="1:7">
      <c r="A65" s="22">
        <v>43541</v>
      </c>
      <c r="B65" s="26" t="s">
        <v>286</v>
      </c>
      <c r="C65" s="11">
        <v>907603316086</v>
      </c>
      <c r="D65" s="12" t="s">
        <v>46</v>
      </c>
      <c r="E65" s="50">
        <f t="shared" si="0"/>
        <v>500</v>
      </c>
      <c r="F65" s="51" t="str">
        <f t="shared" si="1"/>
        <v>-</v>
      </c>
      <c r="G65" s="13" t="s">
        <v>129</v>
      </c>
    </row>
    <row r="66" spans="1:7">
      <c r="A66" s="21">
        <v>43541</v>
      </c>
      <c r="B66" s="26" t="s">
        <v>287</v>
      </c>
      <c r="C66" s="14">
        <v>907606682444</v>
      </c>
      <c r="D66" s="15" t="s">
        <v>130</v>
      </c>
      <c r="E66" s="50">
        <f t="shared" si="0"/>
        <v>366.85</v>
      </c>
      <c r="F66" s="51" t="str">
        <f t="shared" si="1"/>
        <v>-</v>
      </c>
      <c r="G66" s="16" t="s">
        <v>131</v>
      </c>
    </row>
    <row r="67" spans="1:7" ht="25">
      <c r="A67" s="21">
        <v>43541</v>
      </c>
      <c r="B67" s="26" t="s">
        <v>288</v>
      </c>
      <c r="C67" s="14">
        <v>907605774403</v>
      </c>
      <c r="D67" s="15" t="s">
        <v>36</v>
      </c>
      <c r="E67" s="50">
        <f t="shared" ref="E67:E130" si="2">IF(RIGHT(D67,4)="(Dr)",VALUE(LEFT(D67,LEN(D67)-4)),"-")</f>
        <v>100</v>
      </c>
      <c r="F67" s="51" t="str">
        <f t="shared" ref="F67:F130" si="3">IF(RIGHT(D67,4)="(Cr)",VALUE(LEFT(D67,LEN(D67)-4)),"-")</f>
        <v>-</v>
      </c>
      <c r="G67" s="16" t="s">
        <v>132</v>
      </c>
    </row>
    <row r="68" spans="1:7">
      <c r="A68" s="21">
        <v>43541</v>
      </c>
      <c r="B68" s="26" t="s">
        <v>289</v>
      </c>
      <c r="C68" s="14">
        <v>907606256748</v>
      </c>
      <c r="D68" s="15" t="s">
        <v>133</v>
      </c>
      <c r="E68" s="50">
        <f t="shared" si="2"/>
        <v>953.8</v>
      </c>
      <c r="F68" s="51" t="str">
        <f t="shared" si="3"/>
        <v>-</v>
      </c>
      <c r="G68" s="16" t="s">
        <v>134</v>
      </c>
    </row>
    <row r="69" spans="1:7">
      <c r="A69" s="22">
        <v>43541</v>
      </c>
      <c r="B69" s="29" t="s">
        <v>423</v>
      </c>
      <c r="C69" s="25" t="s">
        <v>376</v>
      </c>
      <c r="D69" s="12" t="s">
        <v>135</v>
      </c>
      <c r="E69" s="50">
        <f t="shared" si="2"/>
        <v>55</v>
      </c>
      <c r="F69" s="51" t="str">
        <f t="shared" si="3"/>
        <v>-</v>
      </c>
      <c r="G69" s="13" t="s">
        <v>136</v>
      </c>
    </row>
    <row r="70" spans="1:7" ht="25">
      <c r="A70" s="21">
        <v>43541</v>
      </c>
      <c r="B70" s="26" t="s">
        <v>291</v>
      </c>
      <c r="C70" s="25" t="s">
        <v>377</v>
      </c>
      <c r="D70" s="15" t="s">
        <v>69</v>
      </c>
      <c r="E70" s="50">
        <f t="shared" si="2"/>
        <v>21</v>
      </c>
      <c r="F70" s="51" t="str">
        <f t="shared" si="3"/>
        <v>-</v>
      </c>
      <c r="G70" s="16" t="s">
        <v>137</v>
      </c>
    </row>
    <row r="71" spans="1:7" ht="25">
      <c r="A71" s="21">
        <v>43542</v>
      </c>
      <c r="B71" s="26" t="s">
        <v>290</v>
      </c>
      <c r="C71" s="25" t="s">
        <v>378</v>
      </c>
      <c r="D71" s="15" t="s">
        <v>138</v>
      </c>
      <c r="E71" s="50">
        <f t="shared" si="2"/>
        <v>13</v>
      </c>
      <c r="F71" s="51" t="str">
        <f t="shared" si="3"/>
        <v>-</v>
      </c>
      <c r="G71" s="16" t="s">
        <v>106</v>
      </c>
    </row>
    <row r="72" spans="1:7" ht="25">
      <c r="A72" s="22">
        <v>43544</v>
      </c>
      <c r="B72" s="26" t="s">
        <v>292</v>
      </c>
      <c r="C72" s="11">
        <v>907606256748</v>
      </c>
      <c r="D72" s="12" t="s">
        <v>139</v>
      </c>
      <c r="E72" s="50" t="str">
        <f t="shared" si="2"/>
        <v>-</v>
      </c>
      <c r="F72" s="51">
        <f t="shared" si="3"/>
        <v>4.26</v>
      </c>
      <c r="G72" s="13" t="s">
        <v>140</v>
      </c>
    </row>
    <row r="73" spans="1:7" ht="25">
      <c r="A73" s="21">
        <v>43546</v>
      </c>
      <c r="B73" s="26" t="s">
        <v>293</v>
      </c>
      <c r="C73" s="28" t="s">
        <v>379</v>
      </c>
      <c r="D73" s="15" t="s">
        <v>141</v>
      </c>
      <c r="E73" s="50">
        <f t="shared" si="2"/>
        <v>4</v>
      </c>
      <c r="F73" s="51" t="str">
        <f t="shared" si="3"/>
        <v>-</v>
      </c>
      <c r="G73" s="16" t="s">
        <v>142</v>
      </c>
    </row>
    <row r="74" spans="1:7">
      <c r="A74" s="22">
        <v>43555</v>
      </c>
      <c r="B74" s="26" t="s">
        <v>295</v>
      </c>
      <c r="C74" s="17"/>
      <c r="D74" s="12" t="s">
        <v>143</v>
      </c>
      <c r="E74" s="50" t="str">
        <f t="shared" si="2"/>
        <v>-</v>
      </c>
      <c r="F74" s="51">
        <f t="shared" si="3"/>
        <v>2</v>
      </c>
      <c r="G74" s="13" t="s">
        <v>144</v>
      </c>
    </row>
    <row r="75" spans="1:7" ht="25">
      <c r="A75" s="21">
        <v>43559</v>
      </c>
      <c r="B75" s="26" t="s">
        <v>294</v>
      </c>
      <c r="C75" s="28" t="s">
        <v>380</v>
      </c>
      <c r="D75" s="15" t="s">
        <v>145</v>
      </c>
      <c r="E75" s="50" t="str">
        <f t="shared" si="2"/>
        <v>-</v>
      </c>
      <c r="F75" s="51">
        <f t="shared" si="3"/>
        <v>400</v>
      </c>
      <c r="G75" s="16" t="s">
        <v>146</v>
      </c>
    </row>
    <row r="76" spans="1:7" ht="25">
      <c r="A76" s="21">
        <v>43559</v>
      </c>
      <c r="B76" s="18" t="s">
        <v>147</v>
      </c>
      <c r="C76" s="25" t="s">
        <v>381</v>
      </c>
      <c r="D76" s="15" t="s">
        <v>25</v>
      </c>
      <c r="E76" s="50">
        <f t="shared" si="2"/>
        <v>15</v>
      </c>
      <c r="F76" s="51" t="str">
        <f t="shared" si="3"/>
        <v>-</v>
      </c>
      <c r="G76" s="16" t="s">
        <v>148</v>
      </c>
    </row>
    <row r="77" spans="1:7">
      <c r="A77" s="22">
        <v>43560</v>
      </c>
      <c r="B77" s="26" t="s">
        <v>296</v>
      </c>
      <c r="C77" s="11">
        <v>909505084460</v>
      </c>
      <c r="D77" s="12" t="s">
        <v>149</v>
      </c>
      <c r="E77" s="50">
        <f t="shared" si="2"/>
        <v>200</v>
      </c>
      <c r="F77" s="51" t="str">
        <f t="shared" si="3"/>
        <v>-</v>
      </c>
      <c r="G77" s="13" t="s">
        <v>150</v>
      </c>
    </row>
    <row r="78" spans="1:7">
      <c r="A78" s="21">
        <v>43560</v>
      </c>
      <c r="B78" s="26" t="s">
        <v>297</v>
      </c>
      <c r="C78" s="28" t="s">
        <v>382</v>
      </c>
      <c r="D78" s="15" t="s">
        <v>69</v>
      </c>
      <c r="E78" s="50">
        <f t="shared" si="2"/>
        <v>21</v>
      </c>
      <c r="F78" s="51" t="str">
        <f t="shared" si="3"/>
        <v>-</v>
      </c>
      <c r="G78" s="16" t="s">
        <v>151</v>
      </c>
    </row>
    <row r="79" spans="1:7">
      <c r="A79" s="22">
        <v>43560</v>
      </c>
      <c r="B79" s="26" t="s">
        <v>299</v>
      </c>
      <c r="C79" s="11">
        <v>909518959711</v>
      </c>
      <c r="D79" s="12" t="s">
        <v>65</v>
      </c>
      <c r="E79" s="50">
        <f t="shared" si="2"/>
        <v>150</v>
      </c>
      <c r="F79" s="51" t="str">
        <f t="shared" si="3"/>
        <v>-</v>
      </c>
      <c r="G79" s="13" t="s">
        <v>152</v>
      </c>
    </row>
    <row r="80" spans="1:7">
      <c r="A80" s="21">
        <v>43561</v>
      </c>
      <c r="B80" s="26" t="s">
        <v>298</v>
      </c>
      <c r="C80" s="28" t="s">
        <v>383</v>
      </c>
      <c r="D80" s="15" t="s">
        <v>105</v>
      </c>
      <c r="E80" s="50">
        <f t="shared" si="2"/>
        <v>10</v>
      </c>
      <c r="F80" s="51" t="str">
        <f t="shared" si="3"/>
        <v>-</v>
      </c>
      <c r="G80" s="16" t="s">
        <v>153</v>
      </c>
    </row>
    <row r="81" spans="1:7" ht="25">
      <c r="A81" s="21">
        <v>43562</v>
      </c>
      <c r="B81" s="26" t="s">
        <v>301</v>
      </c>
      <c r="C81" s="25" t="s">
        <v>384</v>
      </c>
      <c r="D81" s="15" t="s">
        <v>154</v>
      </c>
      <c r="E81" s="50">
        <f t="shared" si="2"/>
        <v>6</v>
      </c>
      <c r="F81" s="51" t="str">
        <f t="shared" si="3"/>
        <v>-</v>
      </c>
      <c r="G81" s="16" t="s">
        <v>142</v>
      </c>
    </row>
    <row r="82" spans="1:7" ht="25">
      <c r="A82" s="21">
        <v>43567</v>
      </c>
      <c r="B82" s="26" t="s">
        <v>300</v>
      </c>
      <c r="C82" s="25" t="s">
        <v>385</v>
      </c>
      <c r="D82" s="15" t="s">
        <v>155</v>
      </c>
      <c r="E82" s="50" t="str">
        <f t="shared" si="2"/>
        <v>-</v>
      </c>
      <c r="F82" s="51">
        <f t="shared" si="3"/>
        <v>50</v>
      </c>
      <c r="G82" s="16" t="s">
        <v>156</v>
      </c>
    </row>
    <row r="83" spans="1:7">
      <c r="A83" s="22">
        <v>43567</v>
      </c>
      <c r="B83" s="26" t="s">
        <v>302</v>
      </c>
      <c r="C83" s="25" t="s">
        <v>386</v>
      </c>
      <c r="D83" s="12" t="s">
        <v>157</v>
      </c>
      <c r="E83" s="50">
        <f t="shared" si="2"/>
        <v>50</v>
      </c>
      <c r="F83" s="51" t="str">
        <f t="shared" si="3"/>
        <v>-</v>
      </c>
      <c r="G83" s="13" t="s">
        <v>142</v>
      </c>
    </row>
    <row r="84" spans="1:7">
      <c r="A84" s="22">
        <v>43575</v>
      </c>
      <c r="B84" s="29" t="s">
        <v>303</v>
      </c>
      <c r="C84" s="25" t="s">
        <v>387</v>
      </c>
      <c r="D84" s="12" t="s">
        <v>158</v>
      </c>
      <c r="E84" s="50" t="str">
        <f t="shared" si="2"/>
        <v>-</v>
      </c>
      <c r="F84" s="51">
        <f t="shared" si="3"/>
        <v>601</v>
      </c>
      <c r="G84" s="13" t="s">
        <v>159</v>
      </c>
    </row>
    <row r="85" spans="1:7">
      <c r="A85" s="22">
        <v>43575</v>
      </c>
      <c r="B85" s="26" t="s">
        <v>304</v>
      </c>
      <c r="C85" s="11">
        <v>911003862116</v>
      </c>
      <c r="D85" s="12" t="s">
        <v>160</v>
      </c>
      <c r="E85" s="50">
        <f t="shared" si="2"/>
        <v>601</v>
      </c>
      <c r="F85" s="51" t="str">
        <f t="shared" si="3"/>
        <v>-</v>
      </c>
      <c r="G85" s="13" t="s">
        <v>142</v>
      </c>
    </row>
    <row r="86" spans="1:7" ht="25">
      <c r="A86" s="21">
        <v>43575</v>
      </c>
      <c r="B86" s="26" t="s">
        <v>305</v>
      </c>
      <c r="C86" s="28" t="s">
        <v>388</v>
      </c>
      <c r="D86" s="15" t="s">
        <v>161</v>
      </c>
      <c r="E86" s="50" t="str">
        <f t="shared" si="2"/>
        <v>-</v>
      </c>
      <c r="F86" s="51">
        <f t="shared" si="3"/>
        <v>3400</v>
      </c>
      <c r="G86" s="16" t="s">
        <v>162</v>
      </c>
    </row>
    <row r="87" spans="1:7">
      <c r="A87" s="22">
        <v>43575</v>
      </c>
      <c r="B87" s="26" t="s">
        <v>306</v>
      </c>
      <c r="C87" s="11">
        <v>911044926126</v>
      </c>
      <c r="D87" s="12" t="s">
        <v>163</v>
      </c>
      <c r="E87" s="50">
        <f t="shared" si="2"/>
        <v>799</v>
      </c>
      <c r="F87" s="51" t="str">
        <f t="shared" si="3"/>
        <v>-</v>
      </c>
      <c r="G87" s="13" t="s">
        <v>164</v>
      </c>
    </row>
    <row r="88" spans="1:7" ht="25">
      <c r="A88" s="21">
        <v>43575</v>
      </c>
      <c r="B88" s="26" t="s">
        <v>307</v>
      </c>
      <c r="C88" s="14">
        <v>911010216107</v>
      </c>
      <c r="D88" s="15" t="s">
        <v>165</v>
      </c>
      <c r="E88" s="50">
        <f t="shared" si="2"/>
        <v>1002.75</v>
      </c>
      <c r="F88" s="51" t="str">
        <f t="shared" si="3"/>
        <v>-</v>
      </c>
      <c r="G88" s="16" t="s">
        <v>166</v>
      </c>
    </row>
    <row r="89" spans="1:7">
      <c r="A89" s="22">
        <v>43575</v>
      </c>
      <c r="B89" s="29" t="s">
        <v>308</v>
      </c>
      <c r="C89" s="25" t="s">
        <v>389</v>
      </c>
      <c r="D89" s="12" t="s">
        <v>167</v>
      </c>
      <c r="E89" s="50">
        <f t="shared" si="2"/>
        <v>41</v>
      </c>
      <c r="F89" s="51" t="str">
        <f t="shared" si="3"/>
        <v>-</v>
      </c>
      <c r="G89" s="13" t="s">
        <v>168</v>
      </c>
    </row>
    <row r="90" spans="1:7">
      <c r="A90" s="22">
        <v>43576</v>
      </c>
      <c r="B90" s="26" t="s">
        <v>309</v>
      </c>
      <c r="C90" s="11">
        <v>911109025254</v>
      </c>
      <c r="D90" s="12" t="s">
        <v>46</v>
      </c>
      <c r="E90" s="50">
        <f t="shared" si="2"/>
        <v>500</v>
      </c>
      <c r="F90" s="51" t="str">
        <f t="shared" si="3"/>
        <v>-</v>
      </c>
      <c r="G90" s="13" t="s">
        <v>169</v>
      </c>
    </row>
    <row r="91" spans="1:7">
      <c r="A91" s="21">
        <v>43577</v>
      </c>
      <c r="B91" s="26" t="s">
        <v>310</v>
      </c>
      <c r="C91" s="28" t="s">
        <v>390</v>
      </c>
      <c r="D91" s="15" t="s">
        <v>170</v>
      </c>
      <c r="E91" s="50">
        <f t="shared" si="2"/>
        <v>30</v>
      </c>
      <c r="F91" s="51" t="str">
        <f t="shared" si="3"/>
        <v>-</v>
      </c>
      <c r="G91" s="16" t="s">
        <v>171</v>
      </c>
    </row>
    <row r="92" spans="1:7">
      <c r="A92" s="22">
        <v>43577</v>
      </c>
      <c r="B92" s="1" t="s">
        <v>172</v>
      </c>
      <c r="C92" s="25" t="s">
        <v>391</v>
      </c>
      <c r="D92" s="12" t="s">
        <v>62</v>
      </c>
      <c r="E92" s="50">
        <f t="shared" si="2"/>
        <v>20</v>
      </c>
      <c r="F92" s="51" t="str">
        <f t="shared" si="3"/>
        <v>-</v>
      </c>
      <c r="G92" s="13" t="s">
        <v>173</v>
      </c>
    </row>
    <row r="93" spans="1:7" ht="25">
      <c r="A93" s="21">
        <v>43577</v>
      </c>
      <c r="B93" s="31" t="s">
        <v>311</v>
      </c>
      <c r="C93" s="25" t="s">
        <v>392</v>
      </c>
      <c r="D93" s="15" t="s">
        <v>34</v>
      </c>
      <c r="E93" s="50">
        <f t="shared" si="2"/>
        <v>1000</v>
      </c>
      <c r="F93" s="51" t="str">
        <f t="shared" si="3"/>
        <v>-</v>
      </c>
      <c r="G93" s="16" t="s">
        <v>174</v>
      </c>
    </row>
    <row r="94" spans="1:7" ht="25">
      <c r="A94" s="21">
        <v>43579</v>
      </c>
      <c r="B94" s="26" t="s">
        <v>312</v>
      </c>
      <c r="C94" s="25" t="s">
        <v>393</v>
      </c>
      <c r="D94" s="15" t="s">
        <v>154</v>
      </c>
      <c r="E94" s="50">
        <f t="shared" si="2"/>
        <v>6</v>
      </c>
      <c r="F94" s="51" t="str">
        <f t="shared" si="3"/>
        <v>-</v>
      </c>
      <c r="G94" s="16" t="s">
        <v>175</v>
      </c>
    </row>
    <row r="95" spans="1:7" ht="25">
      <c r="A95" s="22">
        <v>43579</v>
      </c>
      <c r="B95" s="26" t="s">
        <v>313</v>
      </c>
      <c r="C95" s="11">
        <v>911300015227</v>
      </c>
      <c r="D95" s="12" t="s">
        <v>44</v>
      </c>
      <c r="E95" s="50" t="str">
        <f t="shared" si="2"/>
        <v>-</v>
      </c>
      <c r="F95" s="51">
        <f t="shared" si="3"/>
        <v>500</v>
      </c>
      <c r="G95" s="13" t="s">
        <v>176</v>
      </c>
    </row>
    <row r="96" spans="1:7" ht="25">
      <c r="A96" s="21">
        <v>43580</v>
      </c>
      <c r="B96" s="26" t="s">
        <v>314</v>
      </c>
      <c r="C96" s="28" t="s">
        <v>394</v>
      </c>
      <c r="D96" s="15" t="s">
        <v>177</v>
      </c>
      <c r="E96" s="50">
        <f t="shared" si="2"/>
        <v>36</v>
      </c>
      <c r="F96" s="51" t="str">
        <f t="shared" si="3"/>
        <v>-</v>
      </c>
      <c r="G96" s="16" t="s">
        <v>178</v>
      </c>
    </row>
    <row r="97" spans="1:7">
      <c r="A97" s="22">
        <v>43580</v>
      </c>
      <c r="B97" s="26" t="s">
        <v>315</v>
      </c>
      <c r="C97" s="25" t="s">
        <v>395</v>
      </c>
      <c r="D97" s="12" t="s">
        <v>179</v>
      </c>
      <c r="E97" s="50">
        <f t="shared" si="2"/>
        <v>31</v>
      </c>
      <c r="F97" s="51" t="str">
        <f t="shared" si="3"/>
        <v>-</v>
      </c>
      <c r="G97" s="13" t="s">
        <v>180</v>
      </c>
    </row>
    <row r="98" spans="1:7">
      <c r="A98" s="22">
        <v>43580</v>
      </c>
      <c r="B98" s="26" t="s">
        <v>316</v>
      </c>
      <c r="C98" s="25" t="s">
        <v>396</v>
      </c>
      <c r="D98" s="12" t="s">
        <v>121</v>
      </c>
      <c r="E98" s="50">
        <f t="shared" si="2"/>
        <v>40</v>
      </c>
      <c r="F98" s="51" t="str">
        <f t="shared" si="3"/>
        <v>-</v>
      </c>
      <c r="G98" s="13" t="s">
        <v>181</v>
      </c>
    </row>
    <row r="99" spans="1:7">
      <c r="A99" s="22">
        <v>43580</v>
      </c>
      <c r="B99" s="29" t="s">
        <v>317</v>
      </c>
      <c r="C99" s="25" t="s">
        <v>397</v>
      </c>
      <c r="D99" s="12" t="s">
        <v>182</v>
      </c>
      <c r="E99" s="50">
        <f t="shared" si="2"/>
        <v>37</v>
      </c>
      <c r="F99" s="51" t="str">
        <f t="shared" si="3"/>
        <v>-</v>
      </c>
      <c r="G99" s="13" t="s">
        <v>183</v>
      </c>
    </row>
    <row r="100" spans="1:7" ht="25">
      <c r="A100" s="20">
        <v>43580</v>
      </c>
      <c r="B100" s="32" t="s">
        <v>318</v>
      </c>
      <c r="C100" s="23">
        <v>911010216107</v>
      </c>
      <c r="D100" s="8" t="s">
        <v>184</v>
      </c>
      <c r="E100" s="50">
        <f t="shared" si="2"/>
        <v>5.04</v>
      </c>
      <c r="F100" s="51" t="str">
        <f t="shared" si="3"/>
        <v>-</v>
      </c>
      <c r="G100" s="9" t="s">
        <v>185</v>
      </c>
    </row>
    <row r="101" spans="1:7">
      <c r="A101" s="21">
        <v>43580</v>
      </c>
      <c r="B101" s="25" t="s">
        <v>319</v>
      </c>
      <c r="C101" s="28" t="s">
        <v>398</v>
      </c>
      <c r="D101" s="15" t="s">
        <v>186</v>
      </c>
      <c r="E101" s="50">
        <f t="shared" si="2"/>
        <v>16</v>
      </c>
      <c r="F101" s="51" t="str">
        <f t="shared" si="3"/>
        <v>-</v>
      </c>
      <c r="G101" s="16" t="s">
        <v>187</v>
      </c>
    </row>
    <row r="102" spans="1:7" ht="25">
      <c r="A102" s="21">
        <v>43580</v>
      </c>
      <c r="B102" s="25" t="s">
        <v>320</v>
      </c>
      <c r="C102" s="25" t="s">
        <v>399</v>
      </c>
      <c r="D102" s="15" t="s">
        <v>188</v>
      </c>
      <c r="E102" s="50">
        <f t="shared" si="2"/>
        <v>14</v>
      </c>
      <c r="F102" s="51" t="str">
        <f t="shared" si="3"/>
        <v>-</v>
      </c>
      <c r="G102" s="16" t="s">
        <v>189</v>
      </c>
    </row>
    <row r="103" spans="1:7" ht="25">
      <c r="A103" s="21">
        <v>43581</v>
      </c>
      <c r="B103" s="25" t="s">
        <v>322</v>
      </c>
      <c r="C103" s="25" t="s">
        <v>400</v>
      </c>
      <c r="D103" s="15" t="s">
        <v>11</v>
      </c>
      <c r="E103" s="50">
        <f t="shared" si="2"/>
        <v>12</v>
      </c>
      <c r="F103" s="51" t="str">
        <f t="shared" si="3"/>
        <v>-</v>
      </c>
      <c r="G103" s="16" t="s">
        <v>190</v>
      </c>
    </row>
    <row r="104" spans="1:7" ht="25">
      <c r="A104" s="21">
        <v>43581</v>
      </c>
      <c r="B104" s="25" t="s">
        <v>321</v>
      </c>
      <c r="C104" s="25" t="s">
        <v>401</v>
      </c>
      <c r="D104" s="15" t="s">
        <v>157</v>
      </c>
      <c r="E104" s="50">
        <f t="shared" si="2"/>
        <v>50</v>
      </c>
      <c r="F104" s="51" t="str">
        <f t="shared" si="3"/>
        <v>-</v>
      </c>
      <c r="G104" s="16" t="s">
        <v>191</v>
      </c>
    </row>
    <row r="105" spans="1:7" ht="25">
      <c r="A105" s="21">
        <v>43581</v>
      </c>
      <c r="B105" s="28" t="s">
        <v>323</v>
      </c>
      <c r="C105" s="25" t="s">
        <v>402</v>
      </c>
      <c r="D105" s="15" t="s">
        <v>186</v>
      </c>
      <c r="E105" s="50">
        <f t="shared" si="2"/>
        <v>16</v>
      </c>
      <c r="F105" s="51" t="str">
        <f t="shared" si="3"/>
        <v>-</v>
      </c>
      <c r="G105" s="16" t="s">
        <v>192</v>
      </c>
    </row>
    <row r="106" spans="1:7">
      <c r="A106" s="22">
        <v>43581</v>
      </c>
      <c r="B106" s="33" t="s">
        <v>324</v>
      </c>
      <c r="C106" s="25" t="s">
        <v>403</v>
      </c>
      <c r="D106" s="12" t="s">
        <v>186</v>
      </c>
      <c r="E106" s="50">
        <f t="shared" si="2"/>
        <v>16</v>
      </c>
      <c r="F106" s="51" t="str">
        <f t="shared" si="3"/>
        <v>-</v>
      </c>
      <c r="G106" s="13" t="s">
        <v>193</v>
      </c>
    </row>
    <row r="107" spans="1:7" ht="25">
      <c r="A107" s="21">
        <v>43581</v>
      </c>
      <c r="B107" s="25" t="s">
        <v>325</v>
      </c>
      <c r="C107" s="25" t="s">
        <v>404</v>
      </c>
      <c r="D107" s="15" t="s">
        <v>69</v>
      </c>
      <c r="E107" s="50">
        <f t="shared" si="2"/>
        <v>21</v>
      </c>
      <c r="F107" s="51" t="str">
        <f t="shared" si="3"/>
        <v>-</v>
      </c>
      <c r="G107" s="16" t="s">
        <v>194</v>
      </c>
    </row>
    <row r="108" spans="1:7" ht="25">
      <c r="A108" s="21">
        <v>43582</v>
      </c>
      <c r="B108" s="25" t="s">
        <v>328</v>
      </c>
      <c r="C108" s="25" t="s">
        <v>405</v>
      </c>
      <c r="D108" s="15" t="s">
        <v>36</v>
      </c>
      <c r="E108" s="50">
        <f t="shared" si="2"/>
        <v>100</v>
      </c>
      <c r="F108" s="51" t="str">
        <f t="shared" si="3"/>
        <v>-</v>
      </c>
      <c r="G108" s="16" t="s">
        <v>195</v>
      </c>
    </row>
    <row r="109" spans="1:7" ht="25">
      <c r="A109" s="21">
        <v>43582</v>
      </c>
      <c r="B109" s="25" t="s">
        <v>326</v>
      </c>
      <c r="C109" s="25" t="s">
        <v>406</v>
      </c>
      <c r="D109" s="15" t="s">
        <v>62</v>
      </c>
      <c r="E109" s="50">
        <f t="shared" si="2"/>
        <v>20</v>
      </c>
      <c r="F109" s="51" t="str">
        <f t="shared" si="3"/>
        <v>-</v>
      </c>
      <c r="G109" s="16" t="s">
        <v>196</v>
      </c>
    </row>
    <row r="110" spans="1:7" ht="25">
      <c r="A110" s="21">
        <v>43582</v>
      </c>
      <c r="B110" s="25" t="s">
        <v>327</v>
      </c>
      <c r="C110" s="25" t="s">
        <v>407</v>
      </c>
      <c r="D110" s="15" t="s">
        <v>11</v>
      </c>
      <c r="E110" s="50">
        <f t="shared" si="2"/>
        <v>12</v>
      </c>
      <c r="F110" s="51" t="str">
        <f t="shared" si="3"/>
        <v>-</v>
      </c>
      <c r="G110" s="16" t="s">
        <v>197</v>
      </c>
    </row>
    <row r="111" spans="1:7" ht="25">
      <c r="A111" s="21">
        <v>43582</v>
      </c>
      <c r="B111" s="25" t="s">
        <v>329</v>
      </c>
      <c r="C111" s="25" t="s">
        <v>408</v>
      </c>
      <c r="D111" s="15" t="s">
        <v>198</v>
      </c>
      <c r="E111" s="50">
        <f t="shared" si="2"/>
        <v>8</v>
      </c>
      <c r="F111" s="51" t="str">
        <f t="shared" si="3"/>
        <v>-</v>
      </c>
      <c r="G111" s="16" t="s">
        <v>199</v>
      </c>
    </row>
    <row r="112" spans="1:7">
      <c r="A112" s="22">
        <v>43582</v>
      </c>
      <c r="B112" s="19" t="s">
        <v>200</v>
      </c>
      <c r="C112" s="19" t="s">
        <v>201</v>
      </c>
      <c r="D112" s="12" t="s">
        <v>202</v>
      </c>
      <c r="E112" s="50">
        <f t="shared" si="2"/>
        <v>59</v>
      </c>
      <c r="F112" s="51" t="str">
        <f t="shared" si="3"/>
        <v>-</v>
      </c>
      <c r="G112" s="13" t="s">
        <v>203</v>
      </c>
    </row>
    <row r="113" spans="1:7">
      <c r="A113" s="22">
        <v>43583</v>
      </c>
      <c r="B113" s="33" t="s">
        <v>331</v>
      </c>
      <c r="C113" s="25" t="s">
        <v>409</v>
      </c>
      <c r="D113" s="12" t="s">
        <v>204</v>
      </c>
      <c r="E113" s="50">
        <f t="shared" si="2"/>
        <v>9</v>
      </c>
      <c r="F113" s="51" t="str">
        <f t="shared" si="3"/>
        <v>-</v>
      </c>
      <c r="G113" s="13" t="s">
        <v>205</v>
      </c>
    </row>
    <row r="114" spans="1:7" ht="25">
      <c r="A114" s="21">
        <v>43591</v>
      </c>
      <c r="B114" s="25" t="s">
        <v>330</v>
      </c>
      <c r="C114" s="25" t="s">
        <v>410</v>
      </c>
      <c r="D114" s="15" t="s">
        <v>206</v>
      </c>
      <c r="E114" s="50" t="str">
        <f t="shared" si="2"/>
        <v>-</v>
      </c>
      <c r="F114" s="51">
        <f t="shared" si="3"/>
        <v>350</v>
      </c>
      <c r="G114" s="16" t="s">
        <v>207</v>
      </c>
    </row>
    <row r="115" spans="1:7" ht="25">
      <c r="A115" s="21">
        <v>43592</v>
      </c>
      <c r="B115" s="34" t="s">
        <v>332</v>
      </c>
      <c r="C115" s="25" t="s">
        <v>411</v>
      </c>
      <c r="D115" s="15" t="s">
        <v>198</v>
      </c>
      <c r="E115" s="50">
        <f t="shared" si="2"/>
        <v>8</v>
      </c>
      <c r="F115" s="51" t="str">
        <f t="shared" si="3"/>
        <v>-</v>
      </c>
      <c r="G115" s="16" t="s">
        <v>208</v>
      </c>
    </row>
    <row r="116" spans="1:7" ht="25">
      <c r="A116" s="21">
        <v>43592</v>
      </c>
      <c r="B116" s="25" t="s">
        <v>333</v>
      </c>
      <c r="C116" s="25" t="s">
        <v>412</v>
      </c>
      <c r="D116" s="15" t="s">
        <v>105</v>
      </c>
      <c r="E116" s="50">
        <f t="shared" si="2"/>
        <v>10</v>
      </c>
      <c r="F116" s="51" t="str">
        <f t="shared" si="3"/>
        <v>-</v>
      </c>
      <c r="G116" s="16" t="s">
        <v>209</v>
      </c>
    </row>
    <row r="117" spans="1:7">
      <c r="A117" s="22">
        <v>43592</v>
      </c>
      <c r="B117" s="33" t="s">
        <v>334</v>
      </c>
      <c r="C117" s="25" t="s">
        <v>413</v>
      </c>
      <c r="D117" s="12" t="s">
        <v>69</v>
      </c>
      <c r="E117" s="50">
        <f t="shared" si="2"/>
        <v>21</v>
      </c>
      <c r="F117" s="51" t="str">
        <f t="shared" si="3"/>
        <v>-</v>
      </c>
      <c r="G117" s="13" t="s">
        <v>190</v>
      </c>
    </row>
    <row r="118" spans="1:7" ht="25">
      <c r="A118" s="21">
        <v>43593</v>
      </c>
      <c r="B118" s="25" t="s">
        <v>335</v>
      </c>
      <c r="C118" s="25" t="s">
        <v>414</v>
      </c>
      <c r="D118" s="15" t="s">
        <v>11</v>
      </c>
      <c r="E118" s="50">
        <f t="shared" si="2"/>
        <v>12</v>
      </c>
      <c r="F118" s="51" t="str">
        <f t="shared" si="3"/>
        <v>-</v>
      </c>
      <c r="G118" s="16" t="s">
        <v>210</v>
      </c>
    </row>
    <row r="119" spans="1:7">
      <c r="A119" s="22">
        <v>43593</v>
      </c>
      <c r="B119" s="33" t="s">
        <v>336</v>
      </c>
      <c r="C119" s="36">
        <v>912817147571</v>
      </c>
      <c r="D119" s="12" t="s">
        <v>92</v>
      </c>
      <c r="E119" s="50">
        <f t="shared" si="2"/>
        <v>149</v>
      </c>
      <c r="F119" s="51" t="str">
        <f t="shared" si="3"/>
        <v>-</v>
      </c>
      <c r="G119" s="13" t="s">
        <v>211</v>
      </c>
    </row>
    <row r="120" spans="1:7">
      <c r="A120" s="20">
        <v>43594</v>
      </c>
      <c r="B120" s="35" t="s">
        <v>337</v>
      </c>
      <c r="C120" s="32" t="s">
        <v>415</v>
      </c>
      <c r="D120" s="8" t="s">
        <v>177</v>
      </c>
      <c r="E120" s="50">
        <f t="shared" si="2"/>
        <v>36</v>
      </c>
      <c r="F120" s="51" t="str">
        <f t="shared" si="3"/>
        <v>-</v>
      </c>
      <c r="G120" s="9" t="s">
        <v>212</v>
      </c>
    </row>
    <row r="121" spans="1:7">
      <c r="A121" s="22">
        <v>43594</v>
      </c>
      <c r="B121" s="26" t="s">
        <v>338</v>
      </c>
      <c r="C121" s="11">
        <v>912917953829</v>
      </c>
      <c r="D121" s="12" t="s">
        <v>213</v>
      </c>
      <c r="E121" s="50">
        <f t="shared" si="2"/>
        <v>91</v>
      </c>
      <c r="F121" s="51" t="str">
        <f t="shared" si="3"/>
        <v>-</v>
      </c>
      <c r="G121" s="13" t="s">
        <v>214</v>
      </c>
    </row>
    <row r="122" spans="1:7" ht="25">
      <c r="A122" s="21">
        <v>43595</v>
      </c>
      <c r="B122" s="26" t="s">
        <v>339</v>
      </c>
      <c r="C122" s="28" t="s">
        <v>416</v>
      </c>
      <c r="D122" s="15" t="s">
        <v>198</v>
      </c>
      <c r="E122" s="50">
        <f t="shared" si="2"/>
        <v>8</v>
      </c>
      <c r="F122" s="51" t="str">
        <f t="shared" si="3"/>
        <v>-</v>
      </c>
      <c r="G122" s="16" t="s">
        <v>215</v>
      </c>
    </row>
    <row r="123" spans="1:7">
      <c r="A123" s="22">
        <v>43597</v>
      </c>
      <c r="B123" s="29" t="s">
        <v>340</v>
      </c>
      <c r="C123" s="25" t="s">
        <v>417</v>
      </c>
      <c r="D123" s="12" t="s">
        <v>25</v>
      </c>
      <c r="E123" s="50">
        <f t="shared" si="2"/>
        <v>15</v>
      </c>
      <c r="F123" s="51" t="str">
        <f t="shared" si="3"/>
        <v>-</v>
      </c>
      <c r="G123" s="13" t="s">
        <v>205</v>
      </c>
    </row>
    <row r="124" spans="1:7" ht="25">
      <c r="A124" s="21">
        <v>43600</v>
      </c>
      <c r="B124" s="26" t="s">
        <v>341</v>
      </c>
      <c r="C124" s="25" t="s">
        <v>418</v>
      </c>
      <c r="D124" s="15" t="s">
        <v>216</v>
      </c>
      <c r="E124" s="50" t="str">
        <f t="shared" si="2"/>
        <v>-</v>
      </c>
      <c r="F124" s="51">
        <f t="shared" si="3"/>
        <v>80</v>
      </c>
      <c r="G124" s="16" t="s">
        <v>217</v>
      </c>
    </row>
    <row r="125" spans="1:7">
      <c r="A125" s="22">
        <v>43600</v>
      </c>
      <c r="B125" s="26" t="s">
        <v>343</v>
      </c>
      <c r="C125" s="11">
        <v>913542505273</v>
      </c>
      <c r="D125" s="12" t="s">
        <v>218</v>
      </c>
      <c r="E125" s="50">
        <f t="shared" si="2"/>
        <v>79</v>
      </c>
      <c r="F125" s="51" t="str">
        <f t="shared" si="3"/>
        <v>-</v>
      </c>
      <c r="G125" s="13" t="s">
        <v>219</v>
      </c>
    </row>
    <row r="126" spans="1:7" ht="25">
      <c r="A126" s="21">
        <v>43613</v>
      </c>
      <c r="B126" s="26" t="s">
        <v>342</v>
      </c>
      <c r="C126" s="24"/>
      <c r="D126" s="15" t="s">
        <v>220</v>
      </c>
      <c r="E126" s="50" t="str">
        <f t="shared" si="2"/>
        <v>-</v>
      </c>
      <c r="F126" s="51">
        <f t="shared" si="3"/>
        <v>570</v>
      </c>
      <c r="G126" s="16" t="s">
        <v>221</v>
      </c>
    </row>
    <row r="127" spans="1:7">
      <c r="A127" s="22">
        <v>43613</v>
      </c>
      <c r="B127" s="26" t="s">
        <v>344</v>
      </c>
      <c r="C127" s="11">
        <v>914808407726</v>
      </c>
      <c r="D127" s="12" t="s">
        <v>222</v>
      </c>
      <c r="E127" s="50">
        <f t="shared" si="2"/>
        <v>567.36</v>
      </c>
      <c r="F127" s="51" t="str">
        <f t="shared" si="3"/>
        <v>-</v>
      </c>
      <c r="G127" s="13" t="s">
        <v>223</v>
      </c>
    </row>
    <row r="128" spans="1:7">
      <c r="A128" s="22">
        <v>43614</v>
      </c>
      <c r="B128" s="1" t="s">
        <v>224</v>
      </c>
      <c r="C128" s="25" t="s">
        <v>419</v>
      </c>
      <c r="D128" s="12" t="s">
        <v>225</v>
      </c>
      <c r="E128" s="50" t="str">
        <f t="shared" si="2"/>
        <v>-</v>
      </c>
      <c r="F128" s="51">
        <f t="shared" si="3"/>
        <v>1650</v>
      </c>
      <c r="G128" s="13" t="s">
        <v>226</v>
      </c>
    </row>
    <row r="129" spans="1:7" ht="25">
      <c r="A129" s="21">
        <v>43614</v>
      </c>
      <c r="B129" s="18" t="s">
        <v>227</v>
      </c>
      <c r="C129" s="25" t="s">
        <v>420</v>
      </c>
      <c r="D129" s="15" t="s">
        <v>228</v>
      </c>
      <c r="E129" s="50">
        <f t="shared" si="2"/>
        <v>1650</v>
      </c>
      <c r="F129" s="51" t="str">
        <f t="shared" si="3"/>
        <v>-</v>
      </c>
      <c r="G129" s="16" t="s">
        <v>223</v>
      </c>
    </row>
    <row r="130" spans="1:7" ht="25">
      <c r="A130" s="21">
        <v>43614</v>
      </c>
      <c r="B130" s="18" t="s">
        <v>229</v>
      </c>
      <c r="C130" s="25" t="s">
        <v>421</v>
      </c>
      <c r="D130" s="15" t="s">
        <v>230</v>
      </c>
      <c r="E130" s="50" t="str">
        <f t="shared" si="2"/>
        <v>-</v>
      </c>
      <c r="F130" s="51">
        <f t="shared" si="3"/>
        <v>6</v>
      </c>
      <c r="G130" s="16" t="s">
        <v>231</v>
      </c>
    </row>
    <row r="131" spans="1:7" ht="25">
      <c r="A131" s="21">
        <v>43615</v>
      </c>
      <c r="B131" s="31" t="s">
        <v>345</v>
      </c>
      <c r="C131" s="25" t="s">
        <v>422</v>
      </c>
      <c r="D131" s="15" t="s">
        <v>198</v>
      </c>
      <c r="E131" s="50">
        <f t="shared" ref="E131:E132" si="4">IF(RIGHT(D131,4)="(Dr)",VALUE(LEFT(D131,LEN(D131)-4)),"-")</f>
        <v>8</v>
      </c>
      <c r="F131" s="51" t="str">
        <f t="shared" ref="F131:F132" si="5">IF(RIGHT(D131,4)="(Cr)",VALUE(LEFT(D131,LEN(D131)-4)),"-")</f>
        <v>-</v>
      </c>
      <c r="G131" s="16" t="s">
        <v>232</v>
      </c>
    </row>
    <row r="132" spans="1:7" ht="25">
      <c r="A132" s="22">
        <v>43615</v>
      </c>
      <c r="B132" s="26" t="s">
        <v>346</v>
      </c>
      <c r="C132" s="11">
        <v>914808407726</v>
      </c>
      <c r="D132" s="12" t="s">
        <v>233</v>
      </c>
      <c r="E132" s="50" t="str">
        <f t="shared" si="4"/>
        <v>-</v>
      </c>
      <c r="F132" s="51">
        <f t="shared" si="5"/>
        <v>1.0900000000000001</v>
      </c>
      <c r="G132" s="13" t="s">
        <v>234</v>
      </c>
    </row>
    <row r="133" spans="1:7">
      <c r="A133" s="10"/>
      <c r="B133" s="26"/>
      <c r="C133" s="11"/>
      <c r="D133" s="12"/>
      <c r="E133" s="43"/>
      <c r="F133" s="43"/>
    </row>
    <row r="134" spans="1:7">
      <c r="A134" s="10"/>
      <c r="B134" s="26"/>
      <c r="C134" s="11"/>
      <c r="D134" s="12"/>
      <c r="E134" s="13"/>
    </row>
    <row r="135" spans="1:7" ht="13.5" thickBot="1">
      <c r="A135" s="10"/>
      <c r="B135" s="26"/>
      <c r="C135" s="11"/>
      <c r="D135" s="63"/>
    </row>
    <row r="136" spans="1:7" ht="13.5" customHeight="1" thickBot="1">
      <c r="A136" s="64" t="s">
        <v>429</v>
      </c>
      <c r="B136" s="65"/>
      <c r="C136" s="17"/>
      <c r="D136" s="66"/>
      <c r="E136" s="66"/>
      <c r="F136" s="66"/>
      <c r="G136" s="66"/>
    </row>
    <row r="137" spans="1:7" ht="11" customHeight="1">
      <c r="A137" s="44" t="s">
        <v>430</v>
      </c>
      <c r="B137" s="52" t="str">
        <f ca="1">OFFSET(G1,1,0)</f>
        <v>84.48(Cr)</v>
      </c>
      <c r="D137" s="67"/>
      <c r="E137" s="67"/>
      <c r="F137" s="68"/>
      <c r="G137" s="68"/>
    </row>
    <row r="138" spans="1:7">
      <c r="A138" s="45" t="s">
        <v>431</v>
      </c>
      <c r="B138" s="53">
        <f>SUM(E2:E132)</f>
        <v>53295.39</v>
      </c>
      <c r="D138" s="67"/>
      <c r="E138" s="68"/>
      <c r="F138" s="68"/>
      <c r="G138" s="68"/>
    </row>
    <row r="139" spans="1:7">
      <c r="A139" s="45" t="s">
        <v>432</v>
      </c>
      <c r="B139" s="54">
        <f>SUM(F2:F132)</f>
        <v>53213.840000000004</v>
      </c>
      <c r="D139" s="67"/>
      <c r="E139" s="67"/>
      <c r="F139" s="68"/>
      <c r="G139" s="68"/>
    </row>
    <row r="140" spans="1:7">
      <c r="A140" s="45" t="s">
        <v>433</v>
      </c>
      <c r="B140" s="55" t="str">
        <f ca="1">OFFSET(G1,COUNTA(G2:G137),0,1,1)</f>
        <v>2.93(Cr)</v>
      </c>
      <c r="D140" s="67"/>
      <c r="E140" s="67"/>
    </row>
    <row r="141" spans="1:7">
      <c r="A141" s="45" t="s">
        <v>434</v>
      </c>
      <c r="B141" s="55">
        <f>COUNTIF(E2:E132,"&gt;0")</f>
        <v>100</v>
      </c>
    </row>
    <row r="142" spans="1:7" ht="13.5" thickBot="1">
      <c r="A142" s="46" t="s">
        <v>435</v>
      </c>
      <c r="B142" s="56">
        <f>COUNTIF(F2:F132,"&gt;0")</f>
        <v>30</v>
      </c>
    </row>
    <row r="143" spans="1:7" ht="13.5" thickBot="1">
      <c r="C143" s="41"/>
    </row>
    <row r="144" spans="1:7" ht="13.5" thickBot="1">
      <c r="A144" s="47"/>
      <c r="B144" s="48" t="s">
        <v>438</v>
      </c>
    </row>
    <row r="145" spans="1:2">
      <c r="A145" s="57" t="s">
        <v>439</v>
      </c>
      <c r="B145" s="58">
        <f>MAX(F2:F132)</f>
        <v>10000</v>
      </c>
    </row>
    <row r="146" spans="1:2">
      <c r="A146" s="59" t="s">
        <v>440</v>
      </c>
      <c r="B146" s="60">
        <f>MIN(F3:F132)</f>
        <v>1.0900000000000001</v>
      </c>
    </row>
    <row r="147" spans="1:2">
      <c r="A147" s="59" t="s">
        <v>441</v>
      </c>
      <c r="B147" s="60">
        <f>MAX(E2:E132)</f>
        <v>10000</v>
      </c>
    </row>
    <row r="148" spans="1:2">
      <c r="A148" s="62" t="s">
        <v>442</v>
      </c>
      <c r="B148" s="61">
        <f>MIN(E2:E132)</f>
        <v>0.55000000000000004</v>
      </c>
    </row>
    <row r="149" spans="1:2">
      <c r="A149" s="59"/>
      <c r="B149" s="49"/>
    </row>
    <row r="150" spans="1:2">
      <c r="A150" s="59"/>
      <c r="B150" s="49"/>
    </row>
    <row r="151" spans="1:2">
      <c r="A151" s="49"/>
      <c r="B151" s="49"/>
    </row>
  </sheetData>
  <mergeCells count="9">
    <mergeCell ref="A136:B136"/>
    <mergeCell ref="D136:G136"/>
    <mergeCell ref="D137:E137"/>
    <mergeCell ref="D140:E140"/>
    <mergeCell ref="D138:E138"/>
    <mergeCell ref="F137:G137"/>
    <mergeCell ref="F138:G138"/>
    <mergeCell ref="D139:E139"/>
    <mergeCell ref="F139:G139"/>
  </mergeCells>
  <hyperlinks>
    <hyperlink ref="B69" r:id="rId1" xr:uid="{AC2E717C-D305-456E-8B9E-643A9E8AB3CF}"/>
    <hyperlink ref="B84" r:id="rId2" xr:uid="{27C65035-67AA-4B5F-B308-722B445A358A}"/>
    <hyperlink ref="B89" r:id="rId3" xr:uid="{983AA6E5-DDA0-4DFB-921F-D996A4AD46A6}"/>
    <hyperlink ref="B93" r:id="rId4" xr:uid="{58CB0030-8D7A-440E-B317-90DECFFE17A5}"/>
    <hyperlink ref="B99" r:id="rId5" xr:uid="{0FD5E9A6-4455-4D0E-AE1E-4436B3D1FFB0}"/>
    <hyperlink ref="B106" r:id="rId6" xr:uid="{FD6F24E2-755A-4A18-9A6B-E749D408B8DD}"/>
    <hyperlink ref="B113" r:id="rId7" xr:uid="{FB8CBCF0-083A-4386-9899-FE5FB9A99B6E}"/>
    <hyperlink ref="B115" r:id="rId8" xr:uid="{457C2D53-A946-44A9-87F9-F394B7F55B47}"/>
    <hyperlink ref="B117" r:id="rId9" xr:uid="{C8091EA5-6864-4C95-8EDD-76F97D570959}"/>
    <hyperlink ref="B119" r:id="rId10" xr:uid="{66A305EE-676E-4503-A080-3ADB2CF7EB23}"/>
    <hyperlink ref="B120" r:id="rId11" xr:uid="{30633FE4-EE38-4F3C-998F-A9E7AB07B20E}"/>
    <hyperlink ref="B123" r:id="rId12" xr:uid="{4B06A16B-92CE-4478-B8D2-FC4A7CC80DC1}"/>
    <hyperlink ref="B131" r:id="rId13" xr:uid="{62DE9F80-FA9F-48DF-8F04-947A73BDB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Natansh Khurana</dc:creator>
  <cp:lastModifiedBy>Navneet Sharma</cp:lastModifiedBy>
  <dcterms:created xsi:type="dcterms:W3CDTF">2023-12-23T18:22:21Z</dcterms:created>
  <dcterms:modified xsi:type="dcterms:W3CDTF">2024-04-05T16:41:57Z</dcterms:modified>
</cp:coreProperties>
</file>